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5" windowWidth="15480" windowHeight="11640" tabRatio="952"/>
  </bookViews>
  <sheets>
    <sheet name="Budget fonctionnement - MOIS" sheetId="1" r:id="rId1"/>
    <sheet name="836-12443" sheetId="15" r:id="rId2"/>
    <sheet name="836-12446" sheetId="13" r:id="rId3"/>
    <sheet name="data" sheetId="12" r:id="rId4"/>
  </sheets>
  <definedNames>
    <definedName name="_xlnm._FilterDatabase" localSheetId="1" hidden="1">'836-12443'!$B$13:$P$40</definedName>
    <definedName name="_xlnm._FilterDatabase" localSheetId="2" hidden="1">'836-12446'!$B$15:$L$194</definedName>
    <definedName name="ann">data!$A$1:$A$23</definedName>
    <definedName name="ann_" localSheetId="1">'836-12443'!$B$13:$B$202</definedName>
    <definedName name="ann_" localSheetId="2">'836-12446'!$B$15:$B$204</definedName>
    <definedName name="ann_">data!$A$1:$A$23</definedName>
    <definedName name="ann_1">#REF!</definedName>
    <definedName name="data_list_fourn">data!$F$2:$F$11</definedName>
    <definedName name="fourn" localSheetId="1">'836-12443'!$C$13:$C$202</definedName>
    <definedName name="fourn" localSheetId="2">'836-12446'!$C$15:$C$204</definedName>
    <definedName name="montant" localSheetId="1">'836-12443'!$K$13:$K$202</definedName>
    <definedName name="montant" localSheetId="2">'836-12446'!$K$15:$K$204</definedName>
    <definedName name="montant1">#REF!</definedName>
    <definedName name="_xlnm.Print_Area" localSheetId="0">'Budget fonctionnement - MOIS'!$B$1:$U$7</definedName>
  </definedNames>
  <calcPr calcId="125725"/>
</workbook>
</file>

<file path=xl/calcChain.xml><?xml version="1.0" encoding="utf-8"?>
<calcChain xmlns="http://schemas.openxmlformats.org/spreadsheetml/2006/main">
  <c r="R5" i="1"/>
  <c r="S5" s="1"/>
  <c r="R4"/>
  <c r="S4" s="1"/>
  <c r="E2"/>
  <c r="F2" s="1"/>
  <c r="G2" s="1"/>
  <c r="H2" s="1"/>
  <c r="I2" s="1"/>
  <c r="J2" s="1"/>
  <c r="K2" s="1"/>
  <c r="L2" s="1"/>
  <c r="M2" s="1"/>
  <c r="N2" s="1"/>
  <c r="O2" s="1"/>
  <c r="P2" s="1"/>
  <c r="F7" i="13"/>
  <c r="F8" s="1"/>
  <c r="E7"/>
  <c r="E8" s="1"/>
  <c r="D7"/>
  <c r="D8" s="1"/>
  <c r="C7"/>
  <c r="C8" s="1"/>
  <c r="I6" i="15"/>
  <c r="J6"/>
  <c r="K6"/>
  <c r="C7"/>
  <c r="C8" s="1"/>
  <c r="D7"/>
  <c r="E7"/>
  <c r="E8" s="1"/>
  <c r="F7"/>
  <c r="F8" s="1"/>
  <c r="I7"/>
  <c r="J7"/>
  <c r="K7"/>
  <c r="D8"/>
  <c r="I8"/>
  <c r="J8"/>
  <c r="K8"/>
  <c r="I9"/>
  <c r="J9"/>
  <c r="K9"/>
  <c r="I6" i="13"/>
  <c r="J6"/>
  <c r="K6"/>
  <c r="I7"/>
  <c r="J7"/>
  <c r="K7"/>
  <c r="I9"/>
  <c r="J9"/>
  <c r="K9"/>
  <c r="I10"/>
  <c r="J10"/>
  <c r="K10"/>
  <c r="I11"/>
  <c r="J11"/>
  <c r="K11"/>
  <c r="D7" i="1"/>
  <c r="J8" i="13" l="1"/>
  <c r="J12" s="1"/>
  <c r="I8"/>
  <c r="K8"/>
  <c r="K12" s="1"/>
  <c r="U5" i="1"/>
  <c r="U4"/>
  <c r="I12" i="13"/>
  <c r="J10" i="15"/>
  <c r="I10"/>
  <c r="K10"/>
</calcChain>
</file>

<file path=xl/sharedStrings.xml><?xml version="1.0" encoding="utf-8"?>
<sst xmlns="http://schemas.openxmlformats.org/spreadsheetml/2006/main" count="245" uniqueCount="37">
  <si>
    <t>ART._BUDG. - MCAE - 836/…</t>
  </si>
  <si>
    <t>animations</t>
  </si>
  <si>
    <t>achats denrées alimentaires</t>
  </si>
  <si>
    <t xml:space="preserve">dép. moyen. mens. </t>
  </si>
  <si>
    <t>année</t>
  </si>
  <si>
    <t>initial</t>
  </si>
  <si>
    <t>engagé</t>
  </si>
  <si>
    <t>solde</t>
  </si>
  <si>
    <t>wesco</t>
  </si>
  <si>
    <t>DATE</t>
  </si>
  <si>
    <t>FOURNISSEUR</t>
  </si>
  <si>
    <t>DESIGNATION_PRODUIT</t>
  </si>
  <si>
    <t xml:space="preserve">ENGAG. DEFINITIF. </t>
  </si>
  <si>
    <t>collivery</t>
  </si>
  <si>
    <t>colruyt</t>
  </si>
  <si>
    <t>viroux</t>
  </si>
  <si>
    <t>huckert's</t>
  </si>
  <si>
    <t>zep</t>
  </si>
  <si>
    <t>dubois</t>
  </si>
  <si>
    <t>fournisseur</t>
  </si>
  <si>
    <t>delixl</t>
  </si>
  <si>
    <t>viangros</t>
  </si>
  <si>
    <t>brioche d'or</t>
  </si>
  <si>
    <t xml:space="preserve">total </t>
  </si>
  <si>
    <t>traffic</t>
  </si>
  <si>
    <t>pieters</t>
  </si>
  <si>
    <t>java</t>
  </si>
  <si>
    <t xml:space="preserve"> </t>
  </si>
  <si>
    <t>MàJ</t>
  </si>
  <si>
    <t>ACCUEIL</t>
  </si>
  <si>
    <t>achats denrées alimentaires, boissons et repas préparés</t>
  </si>
  <si>
    <t>ava</t>
  </si>
  <si>
    <t>blokker</t>
  </si>
  <si>
    <t>frais d'animation</t>
  </si>
  <si>
    <t>INITIALE</t>
  </si>
  <si>
    <t>DISPONIBLE</t>
  </si>
  <si>
    <t>DEPENSER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</si>
</sst>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mmm\."/>
    <numFmt numFmtId="165" formatCode="_-* #,##0.00\ [$€-40C]_-;\-* #,##0.00\ [$€-40C]_-;_-* &quot;-&quot;??\ [$€-40C]_-;_-@_-"/>
    <numFmt numFmtId="166" formatCode="mm\-yyyy"/>
    <numFmt numFmtId="167" formatCode="mm\ \-\ yyyy"/>
    <numFmt numFmtId="168" formatCode="yyyy"/>
  </numFmts>
  <fonts count="14">
    <font>
      <sz val="11"/>
      <color theme="1"/>
      <name val="Calibri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8"/>
      <name val="Calibri"/>
      <family val="2"/>
    </font>
    <font>
      <sz val="9"/>
      <name val="Calibri"/>
      <family val="2"/>
    </font>
    <font>
      <sz val="10"/>
      <name val="Comic Sans MS"/>
      <family val="4"/>
    </font>
    <font>
      <b/>
      <sz val="8"/>
      <color indexed="9"/>
      <name val="Calibri"/>
      <family val="2"/>
    </font>
    <font>
      <sz val="10"/>
      <color indexed="8"/>
      <name val="Calibri"/>
      <family val="2"/>
    </font>
    <font>
      <sz val="8"/>
      <color indexed="9"/>
      <name val="Calibri"/>
      <family val="2"/>
    </font>
    <font>
      <sz val="9"/>
      <color indexed="8"/>
      <name val="Arial"/>
      <family val="2"/>
    </font>
    <font>
      <sz val="9"/>
      <color indexed="8"/>
      <name val="Calibri"/>
      <family val="2"/>
    </font>
    <font>
      <sz val="18"/>
      <color indexed="8"/>
      <name val="Calibri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9"/>
      </left>
      <right/>
      <top/>
      <bottom/>
      <diagonal/>
    </border>
    <border>
      <left style="thin">
        <color indexed="9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5">
    <xf numFmtId="0" fontId="0" fillId="0" borderId="0"/>
    <xf numFmtId="44" fontId="5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44" fontId="1" fillId="0" borderId="0" applyFont="0" applyFill="0" applyBorder="0" applyAlignment="0" applyProtection="0"/>
    <xf numFmtId="0" fontId="12" fillId="0" borderId="0"/>
  </cellStyleXfs>
  <cellXfs count="89">
    <xf numFmtId="0" fontId="0" fillId="0" borderId="0" xfId="0"/>
    <xf numFmtId="165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165" fontId="0" fillId="0" borderId="1" xfId="0" applyNumberFormat="1" applyBorder="1" applyAlignment="1">
      <alignment horizontal="left"/>
    </xf>
    <xf numFmtId="14" fontId="6" fillId="2" borderId="5" xfId="0" applyNumberFormat="1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center" vertical="center"/>
    </xf>
    <xf numFmtId="166" fontId="7" fillId="0" borderId="1" xfId="0" applyNumberFormat="1" applyFont="1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left"/>
      <protection locked="0"/>
    </xf>
    <xf numFmtId="165" fontId="0" fillId="0" borderId="1" xfId="0" applyNumberFormat="1" applyBorder="1" applyAlignment="1" applyProtection="1">
      <alignment horizontal="left"/>
      <protection locked="0"/>
    </xf>
    <xf numFmtId="165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0" fontId="0" fillId="0" borderId="0" xfId="0" applyAlignment="1" applyProtection="1">
      <alignment horizontal="center"/>
    </xf>
    <xf numFmtId="0" fontId="0" fillId="0" borderId="0" xfId="0" applyProtection="1"/>
    <xf numFmtId="14" fontId="0" fillId="0" borderId="0" xfId="0" applyNumberFormat="1" applyAlignment="1" applyProtection="1">
      <alignment horizontal="left"/>
    </xf>
    <xf numFmtId="0" fontId="0" fillId="0" borderId="0" xfId="0" applyBorder="1" applyAlignment="1" applyProtection="1">
      <alignment horizontal="left"/>
    </xf>
    <xf numFmtId="49" fontId="0" fillId="0" borderId="0" xfId="0" applyNumberFormat="1" applyBorder="1" applyAlignment="1" applyProtection="1">
      <alignment horizontal="left"/>
    </xf>
    <xf numFmtId="165" fontId="0" fillId="0" borderId="0" xfId="0" applyNumberFormat="1" applyBorder="1" applyProtection="1"/>
    <xf numFmtId="0" fontId="0" fillId="0" borderId="6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6" xfId="0" applyBorder="1" applyProtection="1"/>
    <xf numFmtId="0" fontId="0" fillId="0" borderId="3" xfId="0" applyBorder="1" applyAlignment="1" applyProtection="1">
      <alignment horizontal="center"/>
    </xf>
    <xf numFmtId="165" fontId="0" fillId="0" borderId="1" xfId="0" applyNumberFormat="1" applyBorder="1" applyAlignment="1" applyProtection="1">
      <alignment horizontal="center"/>
    </xf>
    <xf numFmtId="165" fontId="0" fillId="0" borderId="2" xfId="0" applyNumberFormat="1" applyBorder="1" applyAlignment="1" applyProtection="1">
      <alignment horizontal="center"/>
    </xf>
    <xf numFmtId="165" fontId="0" fillId="0" borderId="0" xfId="0" applyNumberFormat="1" applyBorder="1" applyAlignment="1" applyProtection="1">
      <alignment horizontal="center"/>
    </xf>
    <xf numFmtId="0" fontId="0" fillId="0" borderId="3" xfId="0" applyBorder="1" applyAlignment="1" applyProtection="1">
      <alignment horizontal="right"/>
    </xf>
    <xf numFmtId="165" fontId="0" fillId="0" borderId="1" xfId="0" quotePrefix="1" applyNumberFormat="1" applyBorder="1" applyAlignment="1" applyProtection="1">
      <alignment horizontal="center"/>
    </xf>
    <xf numFmtId="165" fontId="0" fillId="0" borderId="2" xfId="0" quotePrefix="1" applyNumberFormat="1" applyBorder="1" applyAlignment="1" applyProtection="1">
      <alignment horizontal="center"/>
    </xf>
    <xf numFmtId="165" fontId="0" fillId="0" borderId="0" xfId="0" quotePrefix="1" applyNumberFormat="1" applyBorder="1" applyAlignment="1" applyProtection="1">
      <alignment horizontal="center"/>
    </xf>
    <xf numFmtId="165" fontId="0" fillId="0" borderId="3" xfId="0" applyNumberFormat="1" applyBorder="1" applyAlignment="1" applyProtection="1">
      <alignment horizontal="right"/>
    </xf>
    <xf numFmtId="0" fontId="0" fillId="0" borderId="9" xfId="0" applyBorder="1" applyAlignment="1" applyProtection="1">
      <alignment horizontal="center"/>
    </xf>
    <xf numFmtId="165" fontId="0" fillId="0" borderId="10" xfId="0" quotePrefix="1" applyNumberFormat="1" applyBorder="1" applyAlignment="1" applyProtection="1">
      <alignment horizontal="center"/>
    </xf>
    <xf numFmtId="165" fontId="0" fillId="0" borderId="10" xfId="0" applyNumberFormat="1" applyBorder="1" applyAlignment="1" applyProtection="1">
      <alignment horizontal="center"/>
    </xf>
    <xf numFmtId="165" fontId="0" fillId="0" borderId="11" xfId="0" applyNumberFormat="1" applyBorder="1" applyAlignment="1" applyProtection="1">
      <alignment horizontal="center"/>
    </xf>
    <xf numFmtId="165" fontId="0" fillId="0" borderId="9" xfId="0" applyNumberFormat="1" applyBorder="1" applyAlignment="1" applyProtection="1">
      <alignment horizontal="right"/>
    </xf>
    <xf numFmtId="0" fontId="8" fillId="2" borderId="1" xfId="0" applyFont="1" applyFill="1" applyBorder="1" applyProtection="1"/>
    <xf numFmtId="0" fontId="2" fillId="0" borderId="0" xfId="0" applyFont="1" applyFill="1" applyBorder="1" applyAlignment="1" applyProtection="1">
      <alignment horizontal="center"/>
    </xf>
    <xf numFmtId="0" fontId="3" fillId="0" borderId="0" xfId="0" applyFont="1" applyFill="1" applyBorder="1" applyProtection="1"/>
    <xf numFmtId="0" fontId="2" fillId="0" borderId="0" xfId="0" applyFont="1" applyFill="1" applyBorder="1" applyProtection="1"/>
    <xf numFmtId="165" fontId="2" fillId="0" borderId="0" xfId="0" applyNumberFormat="1" applyFont="1" applyFill="1" applyBorder="1" applyAlignment="1" applyProtection="1">
      <alignment horizontal="left"/>
    </xf>
    <xf numFmtId="167" fontId="7" fillId="0" borderId="1" xfId="0" applyNumberFormat="1" applyFont="1" applyBorder="1" applyAlignment="1">
      <alignment horizontal="left"/>
    </xf>
    <xf numFmtId="167" fontId="7" fillId="0" borderId="1" xfId="0" applyNumberFormat="1" applyFont="1" applyBorder="1" applyAlignment="1" applyProtection="1">
      <alignment horizontal="left"/>
      <protection locked="0"/>
    </xf>
    <xf numFmtId="0" fontId="0" fillId="0" borderId="12" xfId="0" applyBorder="1" applyAlignment="1" applyProtection="1">
      <alignment horizontal="right"/>
    </xf>
    <xf numFmtId="14" fontId="0" fillId="0" borderId="13" xfId="0" applyNumberFormat="1" applyBorder="1" applyAlignment="1" applyProtection="1">
      <alignment horizontal="left"/>
    </xf>
    <xf numFmtId="0" fontId="2" fillId="0" borderId="0" xfId="2" applyFont="1" applyAlignment="1" applyProtection="1">
      <alignment horizontal="left"/>
    </xf>
    <xf numFmtId="0" fontId="9" fillId="0" borderId="14" xfId="0" applyFont="1" applyBorder="1" applyAlignment="1"/>
    <xf numFmtId="0" fontId="9" fillId="0" borderId="14" xfId="0" applyFont="1" applyBorder="1"/>
    <xf numFmtId="164" fontId="10" fillId="0" borderId="14" xfId="0" applyNumberFormat="1" applyFont="1" applyBorder="1" applyAlignment="1">
      <alignment horizontal="center"/>
    </xf>
    <xf numFmtId="164" fontId="10" fillId="0" borderId="0" xfId="0" applyNumberFormat="1" applyFont="1" applyAlignment="1">
      <alignment horizontal="center"/>
    </xf>
    <xf numFmtId="0" fontId="10" fillId="0" borderId="0" xfId="0" applyFont="1"/>
    <xf numFmtId="0" fontId="10" fillId="0" borderId="14" xfId="0" applyFont="1" applyBorder="1"/>
    <xf numFmtId="0" fontId="9" fillId="0" borderId="0" xfId="0" applyFont="1" applyAlignment="1">
      <alignment horizontal="center"/>
    </xf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15" xfId="2" applyFont="1" applyBorder="1" applyAlignment="1" applyProtection="1">
      <alignment horizontal="center"/>
    </xf>
    <xf numFmtId="0" fontId="9" fillId="0" borderId="15" xfId="4" applyFont="1" applyBorder="1" applyAlignment="1">
      <alignment horizontal="right"/>
    </xf>
    <xf numFmtId="165" fontId="9" fillId="0" borderId="15" xfId="4" applyNumberFormat="1" applyFont="1" applyBorder="1" applyAlignment="1">
      <alignment horizontal="center"/>
    </xf>
    <xf numFmtId="165" fontId="10" fillId="0" borderId="15" xfId="0" applyNumberFormat="1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165" fontId="10" fillId="0" borderId="0" xfId="0" applyNumberFormat="1" applyFont="1"/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0" fillId="0" borderId="0" xfId="0" applyFont="1" applyFill="1" applyAlignment="1">
      <alignment horizontal="center"/>
    </xf>
    <xf numFmtId="14" fontId="10" fillId="0" borderId="0" xfId="0" applyNumberFormat="1" applyFont="1" applyFill="1" applyAlignment="1">
      <alignment horizontal="center"/>
    </xf>
    <xf numFmtId="0" fontId="11" fillId="0" borderId="0" xfId="0" applyFont="1" applyProtection="1"/>
    <xf numFmtId="165" fontId="11" fillId="0" borderId="0" xfId="0" applyNumberFormat="1" applyFont="1" applyBorder="1" applyAlignment="1" applyProtection="1"/>
    <xf numFmtId="14" fontId="6" fillId="2" borderId="5" xfId="0" applyNumberFormat="1" applyFont="1" applyFill="1" applyBorder="1" applyAlignment="1" applyProtection="1">
      <alignment horizontal="center" vertical="center"/>
    </xf>
    <xf numFmtId="14" fontId="6" fillId="2" borderId="16" xfId="0" applyNumberFormat="1" applyFont="1" applyFill="1" applyBorder="1" applyAlignment="1" applyProtection="1">
      <alignment horizontal="center" vertical="center"/>
    </xf>
    <xf numFmtId="165" fontId="11" fillId="0" borderId="14" xfId="0" applyNumberFormat="1" applyFont="1" applyBorder="1" applyAlignment="1">
      <alignment horizontal="center"/>
    </xf>
    <xf numFmtId="165" fontId="11" fillId="0" borderId="14" xfId="0" applyNumberFormat="1" applyFont="1" applyBorder="1" applyAlignment="1" applyProtection="1">
      <alignment horizontal="center"/>
    </xf>
    <xf numFmtId="164" fontId="10" fillId="0" borderId="0" xfId="0" applyNumberFormat="1" applyFont="1" applyBorder="1" applyAlignment="1">
      <alignment horizontal="center"/>
    </xf>
    <xf numFmtId="14" fontId="6" fillId="2" borderId="17" xfId="0" applyNumberFormat="1" applyFont="1" applyFill="1" applyBorder="1" applyAlignment="1" applyProtection="1">
      <alignment horizontal="center" vertical="center"/>
    </xf>
    <xf numFmtId="14" fontId="6" fillId="2" borderId="14" xfId="0" applyNumberFormat="1" applyFont="1" applyFill="1" applyBorder="1" applyAlignment="1" applyProtection="1">
      <alignment horizontal="center" vertical="center"/>
    </xf>
    <xf numFmtId="14" fontId="6" fillId="2" borderId="6" xfId="0" applyNumberFormat="1" applyFont="1" applyFill="1" applyBorder="1" applyAlignment="1" applyProtection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9" fillId="3" borderId="0" xfId="0" applyFont="1" applyFill="1" applyAlignment="1">
      <alignment horizontal="center"/>
    </xf>
    <xf numFmtId="0" fontId="10" fillId="3" borderId="0" xfId="0" applyFont="1" applyFill="1" applyAlignment="1">
      <alignment horizontal="center"/>
    </xf>
    <xf numFmtId="14" fontId="0" fillId="0" borderId="0" xfId="0" applyNumberFormat="1"/>
    <xf numFmtId="168" fontId="9" fillId="4" borderId="14" xfId="0" applyNumberFormat="1" applyFont="1" applyFill="1" applyBorder="1" applyAlignment="1">
      <alignment horizontal="center"/>
    </xf>
    <xf numFmtId="165" fontId="9" fillId="0" borderId="0" xfId="0" applyNumberFormat="1" applyFont="1" applyAlignment="1">
      <alignment horizontal="center"/>
    </xf>
  </cellXfs>
  <cellStyles count="5">
    <cellStyle name="Euro" xfId="1"/>
    <cellStyle name="Lien hypertexte" xfId="2" builtinId="8"/>
    <cellStyle name="Monétaire 2" xfId="3"/>
    <cellStyle name="Normal" xfId="0" builtinId="0"/>
    <cellStyle name="Normal 2" xfId="4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lor rgb="FFFF0000"/>
      </font>
    </dxf>
  </dxfs>
  <tableStyles count="0" defaultTableStyle="TableStyleMedium9" defaultPivotStyle="PivotStyleLight16"/>
  <colors>
    <mruColors>
      <color rgb="FFF7EAE9"/>
      <color rgb="FF425222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2190750</xdr:colOff>
      <xdr:row>14</xdr:row>
      <xdr:rowOff>85725</xdr:rowOff>
    </xdr:from>
    <xdr:to>
      <xdr:col>9</xdr:col>
      <xdr:colOff>342900</xdr:colOff>
      <xdr:row>23</xdr:row>
      <xdr:rowOff>104775</xdr:rowOff>
    </xdr:to>
    <xdr:sp macro="" textlink="">
      <xdr:nvSpPr>
        <xdr:cNvPr id="2" name="Rectangle 1"/>
        <xdr:cNvSpPr/>
      </xdr:nvSpPr>
      <xdr:spPr>
        <a:xfrm>
          <a:off x="3086100" y="2152650"/>
          <a:ext cx="4533900" cy="1390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j'ai supprimer les colonne</a:t>
          </a:r>
          <a:r>
            <a:rPr lang="fr-BE" sz="1100" baseline="0"/>
            <a:t>s qui se trouvaient entre les mois, </a:t>
          </a:r>
          <a:endParaRPr lang="fr-BE" sz="1100"/>
        </a:p>
        <a:p>
          <a:pPr algn="ctr"/>
          <a:r>
            <a:rPr lang="fr-BE" sz="1100"/>
            <a:t>en d2, il y une liste</a:t>
          </a:r>
          <a:r>
            <a:rPr lang="fr-BE" sz="1100" baseline="0"/>
            <a:t> déroulante pour le choix de l'année, </a:t>
          </a:r>
        </a:p>
        <a:p>
          <a:pPr algn="ctr"/>
          <a:r>
            <a:rPr lang="fr-BE" sz="1100" baseline="0"/>
            <a:t>j'ai aojouté une colonne, la R dans laquelle j'ai mis la somme de ce qui  a déjà été dépensé.</a:t>
          </a:r>
        </a:p>
        <a:p>
          <a:pPr algn="ctr"/>
          <a:endParaRPr lang="fr-BE" sz="1100" baseline="0"/>
        </a:p>
        <a:p>
          <a:pPr algn="ctr"/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428625</xdr:colOff>
      <xdr:row>18</xdr:row>
      <xdr:rowOff>133350</xdr:rowOff>
    </xdr:from>
    <xdr:to>
      <xdr:col>19</xdr:col>
      <xdr:colOff>66675</xdr:colOff>
      <xdr:row>28</xdr:row>
      <xdr:rowOff>161925</xdr:rowOff>
    </xdr:to>
    <xdr:sp macro="" textlink="">
      <xdr:nvSpPr>
        <xdr:cNvPr id="2" name="Rectangle 1"/>
        <xdr:cNvSpPr/>
      </xdr:nvSpPr>
      <xdr:spPr>
        <a:xfrm>
          <a:off x="8562975" y="3762375"/>
          <a:ext cx="4600575" cy="1933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comme</a:t>
          </a:r>
          <a:r>
            <a:rPr lang="fr-BE" sz="1100" baseline="0"/>
            <a:t> souhaité, mis le même nombre de colonne sur les deux feuilles. </a:t>
          </a:r>
          <a:endParaRPr lang="fr-B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647700</xdr:colOff>
      <xdr:row>22</xdr:row>
      <xdr:rowOff>133350</xdr:rowOff>
    </xdr:from>
    <xdr:to>
      <xdr:col>18</xdr:col>
      <xdr:colOff>676275</xdr:colOff>
      <xdr:row>32</xdr:row>
      <xdr:rowOff>161925</xdr:rowOff>
    </xdr:to>
    <xdr:sp macro="" textlink="">
      <xdr:nvSpPr>
        <xdr:cNvPr id="4" name="Rectangle 3"/>
        <xdr:cNvSpPr/>
      </xdr:nvSpPr>
      <xdr:spPr>
        <a:xfrm>
          <a:off x="9229725" y="4657725"/>
          <a:ext cx="4600575" cy="1933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comme</a:t>
          </a:r>
          <a:r>
            <a:rPr lang="fr-BE" sz="1100" baseline="0"/>
            <a:t> souhaité, mis le même nombre de colonne sur les deux feuilles. 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U7"/>
  <sheetViews>
    <sheetView showGridLines="0" tabSelected="1" workbookViewId="0">
      <selection activeCell="G29" sqref="G29"/>
    </sheetView>
  </sheetViews>
  <sheetFormatPr baseColWidth="10" defaultRowHeight="12"/>
  <cols>
    <col min="1" max="1" width="3.28515625" style="51" customWidth="1"/>
    <col min="2" max="2" width="10.140625" style="51" customWidth="1"/>
    <col min="3" max="3" width="36.7109375" style="51" bestFit="1" customWidth="1"/>
    <col min="4" max="4" width="11.85546875" style="55" bestFit="1" customWidth="1"/>
    <col min="5" max="16" width="9.42578125" style="55" customWidth="1"/>
    <col min="17" max="17" width="2" style="55" customWidth="1"/>
    <col min="18" max="18" width="10.42578125" style="55" customWidth="1"/>
    <col min="19" max="19" width="12.28515625" style="55" customWidth="1"/>
    <col min="20" max="20" width="3.85546875" style="51" customWidth="1"/>
    <col min="21" max="21" width="18.140625" style="51" bestFit="1" customWidth="1"/>
    <col min="22" max="16384" width="11.42578125" style="51"/>
  </cols>
  <sheetData>
    <row r="2" spans="2:21">
      <c r="B2" s="47" t="s">
        <v>0</v>
      </c>
      <c r="C2" s="48"/>
      <c r="D2" s="87">
        <v>41275</v>
      </c>
      <c r="E2" s="49">
        <f>D2</f>
        <v>41275</v>
      </c>
      <c r="F2" s="49">
        <f>DATE(YEAR(E2),MONTH(E2)+1,DAY(E2))</f>
        <v>41306</v>
      </c>
      <c r="G2" s="49">
        <f t="shared" ref="G2:O2" si="0">DATE(YEAR(F2),MONTH(F2)+1,DAY(F2))</f>
        <v>41334</v>
      </c>
      <c r="H2" s="49">
        <f t="shared" si="0"/>
        <v>41365</v>
      </c>
      <c r="I2" s="49">
        <f t="shared" si="0"/>
        <v>41395</v>
      </c>
      <c r="J2" s="49">
        <f t="shared" si="0"/>
        <v>41426</v>
      </c>
      <c r="K2" s="49">
        <f t="shared" si="0"/>
        <v>41456</v>
      </c>
      <c r="L2" s="49">
        <f t="shared" si="0"/>
        <v>41487</v>
      </c>
      <c r="M2" s="49">
        <f t="shared" si="0"/>
        <v>41518</v>
      </c>
      <c r="N2" s="49">
        <f t="shared" si="0"/>
        <v>41548</v>
      </c>
      <c r="O2" s="49">
        <f t="shared" si="0"/>
        <v>41579</v>
      </c>
      <c r="P2" s="49">
        <f>DATE(YEAR(O2),MONTH(O2)+1,DAY(O2))</f>
        <v>41609</v>
      </c>
      <c r="Q2" s="50"/>
      <c r="R2" s="50"/>
      <c r="S2" s="72"/>
      <c r="U2" s="52" t="s">
        <v>3</v>
      </c>
    </row>
    <row r="3" spans="2:21">
      <c r="B3" s="62"/>
      <c r="C3" s="63"/>
      <c r="D3" s="84" t="s">
        <v>34</v>
      </c>
      <c r="E3" s="64"/>
      <c r="F3" s="64"/>
      <c r="G3" s="64"/>
      <c r="H3" s="64"/>
      <c r="I3" s="64"/>
      <c r="J3" s="64"/>
      <c r="K3" s="64"/>
      <c r="L3" s="65"/>
      <c r="M3" s="65"/>
      <c r="N3" s="64"/>
      <c r="O3" s="64"/>
      <c r="P3" s="64"/>
      <c r="R3" s="85" t="s">
        <v>36</v>
      </c>
      <c r="S3" s="85" t="s">
        <v>35</v>
      </c>
    </row>
    <row r="4" spans="2:21">
      <c r="B4" s="56">
        <v>12443</v>
      </c>
      <c r="C4" s="57" t="s">
        <v>1</v>
      </c>
      <c r="D4" s="58">
        <v>600</v>
      </c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60"/>
      <c r="R4" s="59">
        <f>SUM(E4:P4)</f>
        <v>0</v>
      </c>
      <c r="S4" s="59">
        <f>D4-R4</f>
        <v>600</v>
      </c>
      <c r="U4" s="61">
        <f>MAX(E4:P4)/7</f>
        <v>0</v>
      </c>
    </row>
    <row r="5" spans="2:21">
      <c r="B5" s="56">
        <v>12446</v>
      </c>
      <c r="C5" s="57" t="s">
        <v>2</v>
      </c>
      <c r="D5" s="58">
        <v>12000</v>
      </c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60"/>
      <c r="R5" s="59">
        <f>SUM(E5:P5)</f>
        <v>0</v>
      </c>
      <c r="S5" s="59">
        <f>D5-R5</f>
        <v>12000</v>
      </c>
      <c r="U5" s="61">
        <f>MAX(E5:P5)/7</f>
        <v>0</v>
      </c>
    </row>
    <row r="6" spans="2:21" ht="6.75" customHeight="1">
      <c r="B6" s="53"/>
      <c r="C6" s="54"/>
      <c r="D6" s="53"/>
    </row>
    <row r="7" spans="2:21">
      <c r="B7" s="53"/>
      <c r="C7" s="54"/>
      <c r="D7" s="88">
        <f>SUM(D4:D6)</f>
        <v>12600</v>
      </c>
    </row>
  </sheetData>
  <phoneticPr fontId="3" type="noConversion"/>
  <dataValidations count="1">
    <dataValidation type="list" allowBlank="1" showInputMessage="1" showErrorMessage="1" sqref="D2">
      <formula1>ann</formula1>
    </dataValidation>
  </dataValidations>
  <hyperlinks>
    <hyperlink ref="B4" location="'836-12443'!A1" display="'836-12443'!A1"/>
    <hyperlink ref="B5" location="'836-12446'!A1" display="'836-12446'!A1"/>
  </hyperlinks>
  <pageMargins left="0.11811023622047245" right="0.11811023622047245" top="0.74803149606299213" bottom="0.74803149606299213" header="0.31496062992125984" footer="0.31496062992125984"/>
  <pageSetup paperSize="9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2"/>
  <dimension ref="B2:N202"/>
  <sheetViews>
    <sheetView showGridLines="0" showZeros="0" zoomScaleNormal="100" workbookViewId="0">
      <pane ySplit="12" topLeftCell="A13" activePane="bottomLeft" state="frozen"/>
      <selection activeCell="K5" sqref="K5:K10"/>
      <selection pane="bottomLeft" activeCell="P26" sqref="P26"/>
    </sheetView>
  </sheetViews>
  <sheetFormatPr baseColWidth="10" defaultRowHeight="15"/>
  <cols>
    <col min="1" max="1" width="3.42578125" style="13" customWidth="1"/>
    <col min="2" max="2" width="12.140625" style="13" customWidth="1"/>
    <col min="3" max="5" width="11.85546875" style="13" customWidth="1"/>
    <col min="6" max="6" width="8.5703125" style="13" customWidth="1"/>
    <col min="7" max="7" width="4.140625" style="13" customWidth="1"/>
    <col min="8" max="9" width="11" style="13" customWidth="1"/>
    <col min="10" max="10" width="12" style="13" bestFit="1" customWidth="1"/>
    <col min="11" max="11" width="13.140625" style="13" bestFit="1" customWidth="1"/>
    <col min="12" max="12" width="11" style="13" bestFit="1" customWidth="1"/>
    <col min="13" max="13" width="11.5703125" style="13" customWidth="1"/>
    <col min="14" max="15" width="8.5703125" style="13" customWidth="1"/>
    <col min="16" max="16384" width="11.42578125" style="13"/>
  </cols>
  <sheetData>
    <row r="2" spans="2:14">
      <c r="B2" s="46" t="s">
        <v>29</v>
      </c>
      <c r="C2" s="12"/>
      <c r="J2" s="44" t="s">
        <v>28</v>
      </c>
      <c r="K2" s="45">
        <v>41522</v>
      </c>
      <c r="N2" s="14"/>
    </row>
    <row r="3" spans="2:14" ht="29.25" customHeight="1">
      <c r="B3" s="70" t="s">
        <v>33</v>
      </c>
      <c r="C3" s="70"/>
      <c r="D3" s="70"/>
      <c r="E3" s="70"/>
      <c r="F3" s="70"/>
      <c r="G3" s="70"/>
      <c r="H3" s="70"/>
      <c r="I3" s="70"/>
      <c r="J3" s="70"/>
      <c r="K3" s="70"/>
    </row>
    <row r="4" spans="2:14" ht="16.5" customHeight="1">
      <c r="B4" s="15"/>
      <c r="C4" s="16"/>
      <c r="D4" s="17"/>
      <c r="E4" s="17"/>
      <c r="F4" s="17"/>
      <c r="G4" s="17"/>
    </row>
    <row r="5" spans="2:14">
      <c r="B5" s="18" t="s">
        <v>4</v>
      </c>
      <c r="C5" s="12">
        <v>2011</v>
      </c>
      <c r="D5" s="19">
        <v>2012</v>
      </c>
      <c r="E5" s="19">
        <v>2013</v>
      </c>
      <c r="F5" s="20">
        <v>2014</v>
      </c>
      <c r="G5" s="21"/>
      <c r="H5" s="22" t="s">
        <v>19</v>
      </c>
      <c r="I5" s="19">
        <v>2011</v>
      </c>
      <c r="J5" s="19">
        <v>2012</v>
      </c>
      <c r="K5" s="20">
        <v>2013</v>
      </c>
    </row>
    <row r="6" spans="2:14">
      <c r="B6" s="23" t="s">
        <v>5</v>
      </c>
      <c r="C6" s="24">
        <v>800</v>
      </c>
      <c r="D6" s="1">
        <v>800</v>
      </c>
      <c r="E6" s="1">
        <v>600</v>
      </c>
      <c r="F6" s="25">
        <v>0</v>
      </c>
      <c r="G6" s="26"/>
      <c r="H6" s="27" t="s">
        <v>8</v>
      </c>
      <c r="I6" s="24">
        <f t="shared" ref="I6:K9" si="0">SUMPRODUCT((fourn=$H6)*(YEAR(ann_)=I$5)*(montant))</f>
        <v>83.96</v>
      </c>
      <c r="J6" s="24">
        <f t="shared" si="0"/>
        <v>14.18</v>
      </c>
      <c r="K6" s="25">
        <f t="shared" si="0"/>
        <v>178.29</v>
      </c>
    </row>
    <row r="7" spans="2:14">
      <c r="B7" s="23" t="s">
        <v>6</v>
      </c>
      <c r="C7" s="28">
        <f>SUMPRODUCT((YEAR(ann_)=C$5)*(montant))</f>
        <v>694.74</v>
      </c>
      <c r="D7" s="28">
        <f>SUMPRODUCT((YEAR(ann_)=D$5)*(montant))</f>
        <v>308.66000000000003</v>
      </c>
      <c r="E7" s="28">
        <f>SUMPRODUCT((YEAR(ann_)=E$5)*(montant))</f>
        <v>366.34000000000003</v>
      </c>
      <c r="F7" s="29">
        <f>SUMPRODUCT((YEAR(ann_)=F$5)*(montant))</f>
        <v>0</v>
      </c>
      <c r="G7" s="30"/>
      <c r="H7" s="31" t="s">
        <v>15</v>
      </c>
      <c r="I7" s="24">
        <f t="shared" si="0"/>
        <v>434.20000000000005</v>
      </c>
      <c r="J7" s="24">
        <f t="shared" si="0"/>
        <v>268.17</v>
      </c>
      <c r="K7" s="25">
        <f t="shared" si="0"/>
        <v>188.05</v>
      </c>
    </row>
    <row r="8" spans="2:14">
      <c r="B8" s="32" t="s">
        <v>7</v>
      </c>
      <c r="C8" s="33">
        <f>C6-C7</f>
        <v>105.25999999999999</v>
      </c>
      <c r="D8" s="33">
        <f>D6-D7</f>
        <v>491.34</v>
      </c>
      <c r="E8" s="34">
        <f>E6-E7</f>
        <v>233.65999999999997</v>
      </c>
      <c r="F8" s="35">
        <f>F6-F7</f>
        <v>0</v>
      </c>
      <c r="G8" s="26"/>
      <c r="H8" s="31" t="s">
        <v>24</v>
      </c>
      <c r="I8" s="24">
        <f t="shared" si="0"/>
        <v>59.83</v>
      </c>
      <c r="J8" s="24">
        <f t="shared" si="0"/>
        <v>26.31</v>
      </c>
      <c r="K8" s="25">
        <f t="shared" si="0"/>
        <v>0</v>
      </c>
    </row>
    <row r="9" spans="2:14">
      <c r="F9" s="26"/>
      <c r="G9" s="26"/>
      <c r="H9" s="31" t="s">
        <v>31</v>
      </c>
      <c r="I9" s="24">
        <f t="shared" si="0"/>
        <v>113.75</v>
      </c>
      <c r="J9" s="24">
        <f t="shared" si="0"/>
        <v>0</v>
      </c>
      <c r="K9" s="25">
        <f t="shared" si="0"/>
        <v>0</v>
      </c>
    </row>
    <row r="10" spans="2:14">
      <c r="F10" s="26"/>
      <c r="G10" s="26"/>
      <c r="H10" s="36" t="s">
        <v>23</v>
      </c>
      <c r="I10" s="34">
        <f>SUM(I6:I9)</f>
        <v>691.74000000000012</v>
      </c>
      <c r="J10" s="34">
        <f>SUM(J6:J9)</f>
        <v>308.66000000000003</v>
      </c>
      <c r="K10" s="35">
        <f>SUM(K6:K9)</f>
        <v>366.34000000000003</v>
      </c>
    </row>
    <row r="11" spans="2:14">
      <c r="B11" s="21"/>
      <c r="C11" s="30"/>
      <c r="D11" s="17"/>
      <c r="E11" s="17"/>
      <c r="F11" s="17"/>
      <c r="G11" s="17"/>
      <c r="H11" s="17"/>
      <c r="I11" s="17"/>
      <c r="J11" s="17"/>
    </row>
    <row r="12" spans="2:14">
      <c r="B12" s="5" t="s">
        <v>9</v>
      </c>
      <c r="C12" s="6" t="s">
        <v>10</v>
      </c>
      <c r="D12" s="68" t="s">
        <v>11</v>
      </c>
      <c r="E12" s="68"/>
      <c r="F12" s="68"/>
      <c r="G12" s="68"/>
      <c r="H12" s="68"/>
      <c r="I12" s="68"/>
      <c r="J12" s="69"/>
      <c r="K12" s="37" t="s">
        <v>12</v>
      </c>
      <c r="L12" s="38"/>
      <c r="M12" s="38"/>
      <c r="N12" s="39"/>
    </row>
    <row r="13" spans="2:14">
      <c r="B13" s="42">
        <v>41058</v>
      </c>
      <c r="C13" s="3" t="s">
        <v>15</v>
      </c>
      <c r="D13" s="76"/>
      <c r="E13" s="77"/>
      <c r="F13" s="77"/>
      <c r="G13" s="77"/>
      <c r="H13" s="77"/>
      <c r="I13" s="77"/>
      <c r="J13" s="78"/>
      <c r="K13" s="4">
        <v>147.47</v>
      </c>
      <c r="L13" s="40"/>
      <c r="M13" s="40"/>
      <c r="N13" s="41"/>
    </row>
    <row r="14" spans="2:14">
      <c r="B14" s="42">
        <v>41091</v>
      </c>
      <c r="C14" s="3" t="s">
        <v>8</v>
      </c>
      <c r="D14" s="76"/>
      <c r="E14" s="77"/>
      <c r="F14" s="77"/>
      <c r="G14" s="77"/>
      <c r="H14" s="77"/>
      <c r="I14" s="77"/>
      <c r="J14" s="78"/>
      <c r="K14" s="4">
        <v>14.18</v>
      </c>
      <c r="L14" s="40"/>
      <c r="M14" s="40"/>
      <c r="N14" s="41"/>
    </row>
    <row r="15" spans="2:14">
      <c r="B15" s="42">
        <v>41183</v>
      </c>
      <c r="C15" s="3" t="s">
        <v>15</v>
      </c>
      <c r="D15" s="76"/>
      <c r="E15" s="77"/>
      <c r="F15" s="77"/>
      <c r="G15" s="77"/>
      <c r="H15" s="77"/>
      <c r="I15" s="77"/>
      <c r="J15" s="78"/>
      <c r="K15" s="4">
        <v>120.7</v>
      </c>
      <c r="L15" s="40"/>
      <c r="M15" s="40"/>
      <c r="N15" s="41"/>
    </row>
    <row r="16" spans="2:14">
      <c r="B16" s="42">
        <v>40634</v>
      </c>
      <c r="C16" s="3" t="s">
        <v>24</v>
      </c>
      <c r="D16" s="76"/>
      <c r="E16" s="77"/>
      <c r="F16" s="77"/>
      <c r="G16" s="77"/>
      <c r="H16" s="77"/>
      <c r="I16" s="77"/>
      <c r="J16" s="78"/>
      <c r="K16" s="4">
        <v>59.83</v>
      </c>
      <c r="L16" s="40"/>
      <c r="M16" s="40"/>
      <c r="N16" s="41"/>
    </row>
    <row r="17" spans="2:14">
      <c r="B17" s="42">
        <v>40634</v>
      </c>
      <c r="C17" s="3" t="s">
        <v>31</v>
      </c>
      <c r="D17" s="76"/>
      <c r="E17" s="77"/>
      <c r="F17" s="77"/>
      <c r="G17" s="77"/>
      <c r="H17" s="77"/>
      <c r="I17" s="77"/>
      <c r="J17" s="78"/>
      <c r="K17" s="4">
        <v>113.75</v>
      </c>
      <c r="L17" s="40"/>
      <c r="M17" s="40"/>
      <c r="N17" s="41"/>
    </row>
    <row r="18" spans="2:14">
      <c r="B18" s="42">
        <v>40634</v>
      </c>
      <c r="C18" s="3" t="s">
        <v>32</v>
      </c>
      <c r="D18" s="76"/>
      <c r="E18" s="77"/>
      <c r="F18" s="77"/>
      <c r="G18" s="77"/>
      <c r="H18" s="77"/>
      <c r="I18" s="77"/>
      <c r="J18" s="78"/>
      <c r="K18" s="4">
        <v>3</v>
      </c>
      <c r="L18" s="40"/>
      <c r="M18" s="40"/>
      <c r="N18" s="41"/>
    </row>
    <row r="19" spans="2:14">
      <c r="B19" s="42">
        <v>40756</v>
      </c>
      <c r="C19" s="3" t="s">
        <v>15</v>
      </c>
      <c r="D19" s="76"/>
      <c r="E19" s="77"/>
      <c r="F19" s="77"/>
      <c r="G19" s="77"/>
      <c r="H19" s="77"/>
      <c r="I19" s="77"/>
      <c r="J19" s="78"/>
      <c r="K19" s="4">
        <v>259.55</v>
      </c>
      <c r="L19" s="40"/>
      <c r="M19" s="40"/>
      <c r="N19" s="41"/>
    </row>
    <row r="20" spans="2:14">
      <c r="B20" s="42">
        <v>40817</v>
      </c>
      <c r="C20" s="3" t="s">
        <v>15</v>
      </c>
      <c r="D20" s="76"/>
      <c r="E20" s="77"/>
      <c r="F20" s="77"/>
      <c r="G20" s="77"/>
      <c r="H20" s="77"/>
      <c r="I20" s="77"/>
      <c r="J20" s="78"/>
      <c r="K20" s="4">
        <v>174.65</v>
      </c>
      <c r="L20" s="40"/>
      <c r="M20" s="40"/>
      <c r="N20" s="41"/>
    </row>
    <row r="21" spans="2:14">
      <c r="B21" s="42">
        <v>40848</v>
      </c>
      <c r="C21" s="3" t="s">
        <v>8</v>
      </c>
      <c r="D21" s="76"/>
      <c r="E21" s="77"/>
      <c r="F21" s="77"/>
      <c r="G21" s="77"/>
      <c r="H21" s="77"/>
      <c r="I21" s="77"/>
      <c r="J21" s="78"/>
      <c r="K21" s="4">
        <v>83.96</v>
      </c>
      <c r="L21" s="40"/>
      <c r="M21" s="40"/>
      <c r="N21" s="41"/>
    </row>
    <row r="22" spans="2:14">
      <c r="B22" s="42">
        <v>41244</v>
      </c>
      <c r="C22" s="3" t="s">
        <v>24</v>
      </c>
      <c r="D22" s="76"/>
      <c r="E22" s="77"/>
      <c r="F22" s="77"/>
      <c r="G22" s="77"/>
      <c r="H22" s="77"/>
      <c r="I22" s="77"/>
      <c r="J22" s="78"/>
      <c r="K22" s="4">
        <v>26.31</v>
      </c>
      <c r="L22" s="40"/>
      <c r="M22" s="40"/>
      <c r="N22" s="41"/>
    </row>
    <row r="23" spans="2:14">
      <c r="B23" s="42">
        <v>41372</v>
      </c>
      <c r="C23" s="3" t="s">
        <v>8</v>
      </c>
      <c r="D23" s="76"/>
      <c r="E23" s="77"/>
      <c r="F23" s="77"/>
      <c r="G23" s="77"/>
      <c r="H23" s="77"/>
      <c r="I23" s="77"/>
      <c r="J23" s="78"/>
      <c r="K23" s="4">
        <v>178.29</v>
      </c>
      <c r="L23" s="40"/>
      <c r="M23" s="40"/>
      <c r="N23" s="41"/>
    </row>
    <row r="24" spans="2:14">
      <c r="B24" s="42">
        <v>41488</v>
      </c>
      <c r="C24" s="3" t="s">
        <v>15</v>
      </c>
      <c r="D24" s="76"/>
      <c r="E24" s="77"/>
      <c r="F24" s="77"/>
      <c r="G24" s="77"/>
      <c r="H24" s="77"/>
      <c r="I24" s="77"/>
      <c r="J24" s="78"/>
      <c r="K24" s="4">
        <v>188.05</v>
      </c>
      <c r="L24" s="40"/>
      <c r="M24" s="40"/>
      <c r="N24" s="41"/>
    </row>
    <row r="25" spans="2:14">
      <c r="B25" s="42"/>
      <c r="C25" s="3"/>
      <c r="D25" s="76"/>
      <c r="E25" s="77"/>
      <c r="F25" s="77"/>
      <c r="G25" s="77"/>
      <c r="H25" s="77"/>
      <c r="I25" s="77"/>
      <c r="J25" s="78"/>
      <c r="K25" s="4"/>
      <c r="L25" s="40"/>
      <c r="M25" s="40"/>
      <c r="N25" s="41"/>
    </row>
    <row r="26" spans="2:14">
      <c r="B26" s="42"/>
      <c r="C26" s="3"/>
      <c r="D26" s="76"/>
      <c r="E26" s="77"/>
      <c r="F26" s="77"/>
      <c r="G26" s="77"/>
      <c r="H26" s="77"/>
      <c r="I26" s="77"/>
      <c r="J26" s="78"/>
      <c r="K26" s="4"/>
      <c r="L26" s="40"/>
      <c r="M26" s="40"/>
      <c r="N26" s="41"/>
    </row>
    <row r="27" spans="2:14">
      <c r="B27" s="42"/>
      <c r="C27" s="3"/>
      <c r="D27" s="76"/>
      <c r="E27" s="77"/>
      <c r="F27" s="77"/>
      <c r="G27" s="77"/>
      <c r="H27" s="77"/>
      <c r="I27" s="77"/>
      <c r="J27" s="78"/>
      <c r="K27" s="4"/>
      <c r="L27" s="40"/>
      <c r="M27" s="40"/>
      <c r="N27" s="41"/>
    </row>
    <row r="28" spans="2:14">
      <c r="B28" s="42"/>
      <c r="C28" s="3"/>
      <c r="D28" s="76"/>
      <c r="E28" s="77"/>
      <c r="F28" s="77"/>
      <c r="G28" s="77"/>
      <c r="H28" s="77"/>
      <c r="I28" s="77"/>
      <c r="J28" s="78"/>
      <c r="K28" s="4"/>
      <c r="L28" s="40"/>
      <c r="M28" s="40"/>
      <c r="N28" s="41"/>
    </row>
    <row r="29" spans="2:14">
      <c r="B29" s="42"/>
      <c r="C29" s="3"/>
      <c r="D29" s="76"/>
      <c r="E29" s="77"/>
      <c r="F29" s="77"/>
      <c r="G29" s="77"/>
      <c r="H29" s="77"/>
      <c r="I29" s="77"/>
      <c r="J29" s="78"/>
      <c r="K29" s="4"/>
      <c r="L29" s="40"/>
      <c r="M29" s="40"/>
      <c r="N29" s="41"/>
    </row>
    <row r="30" spans="2:14">
      <c r="B30" s="42"/>
      <c r="C30" s="3"/>
      <c r="D30" s="76"/>
      <c r="E30" s="77"/>
      <c r="F30" s="77"/>
      <c r="G30" s="77"/>
      <c r="H30" s="77"/>
      <c r="I30" s="77"/>
      <c r="J30" s="78"/>
      <c r="K30" s="4"/>
      <c r="L30" s="40"/>
      <c r="M30" s="40"/>
      <c r="N30" s="41"/>
    </row>
    <row r="31" spans="2:14">
      <c r="B31" s="42"/>
      <c r="C31" s="3"/>
      <c r="D31" s="76"/>
      <c r="E31" s="77"/>
      <c r="F31" s="77"/>
      <c r="G31" s="77"/>
      <c r="H31" s="77"/>
      <c r="I31" s="77"/>
      <c r="J31" s="78"/>
      <c r="K31" s="4"/>
      <c r="L31" s="40"/>
      <c r="M31" s="40"/>
      <c r="N31" s="41"/>
    </row>
    <row r="32" spans="2:14">
      <c r="B32" s="42"/>
      <c r="C32" s="3"/>
      <c r="D32" s="76"/>
      <c r="E32" s="77"/>
      <c r="F32" s="77"/>
      <c r="G32" s="77"/>
      <c r="H32" s="77"/>
      <c r="I32" s="77"/>
      <c r="J32" s="78"/>
      <c r="K32" s="4"/>
      <c r="L32" s="40"/>
      <c r="M32" s="40"/>
      <c r="N32" s="41"/>
    </row>
    <row r="33" spans="2:14">
      <c r="B33" s="42"/>
      <c r="C33" s="3"/>
      <c r="D33" s="76"/>
      <c r="E33" s="77"/>
      <c r="F33" s="77"/>
      <c r="G33" s="77"/>
      <c r="H33" s="77"/>
      <c r="I33" s="77"/>
      <c r="J33" s="78"/>
      <c r="K33" s="4"/>
      <c r="L33" s="40"/>
      <c r="M33" s="40"/>
      <c r="N33" s="41"/>
    </row>
    <row r="34" spans="2:14">
      <c r="B34" s="42"/>
      <c r="C34" s="3"/>
      <c r="D34" s="76"/>
      <c r="E34" s="77"/>
      <c r="F34" s="77"/>
      <c r="G34" s="77"/>
      <c r="H34" s="77"/>
      <c r="I34" s="77"/>
      <c r="J34" s="78"/>
      <c r="K34" s="4"/>
      <c r="L34" s="40"/>
      <c r="M34" s="40"/>
      <c r="N34" s="41"/>
    </row>
    <row r="35" spans="2:14">
      <c r="B35" s="42"/>
      <c r="C35" s="3"/>
      <c r="D35" s="76"/>
      <c r="E35" s="77"/>
      <c r="F35" s="77"/>
      <c r="G35" s="77"/>
      <c r="H35" s="77"/>
      <c r="I35" s="77"/>
      <c r="J35" s="78"/>
      <c r="K35" s="2"/>
      <c r="L35" s="40"/>
      <c r="M35" s="40"/>
      <c r="N35" s="40"/>
    </row>
    <row r="36" spans="2:14">
      <c r="B36" s="42"/>
      <c r="C36" s="3"/>
      <c r="D36" s="76"/>
      <c r="E36" s="77"/>
      <c r="F36" s="77"/>
      <c r="G36" s="77"/>
      <c r="H36" s="77"/>
      <c r="I36" s="77"/>
      <c r="J36" s="78"/>
      <c r="K36" s="2"/>
      <c r="L36" s="40"/>
      <c r="M36" s="40"/>
      <c r="N36" s="40"/>
    </row>
    <row r="37" spans="2:14">
      <c r="B37" s="42"/>
      <c r="C37" s="2"/>
      <c r="D37" s="76"/>
      <c r="E37" s="77"/>
      <c r="F37" s="77"/>
      <c r="G37" s="77"/>
      <c r="H37" s="77"/>
      <c r="I37" s="77"/>
      <c r="J37" s="78"/>
      <c r="K37" s="2"/>
      <c r="L37" s="40"/>
      <c r="M37" s="40"/>
      <c r="N37" s="40"/>
    </row>
    <row r="38" spans="2:14">
      <c r="B38" s="42"/>
      <c r="C38" s="2"/>
      <c r="D38" s="76"/>
      <c r="E38" s="77"/>
      <c r="F38" s="77"/>
      <c r="G38" s="77"/>
      <c r="H38" s="77"/>
      <c r="I38" s="77"/>
      <c r="J38" s="78"/>
      <c r="K38" s="2"/>
      <c r="L38" s="40"/>
      <c r="M38" s="40"/>
      <c r="N38" s="40"/>
    </row>
    <row r="39" spans="2:14">
      <c r="B39" s="42"/>
      <c r="C39" s="3"/>
      <c r="D39" s="76"/>
      <c r="E39" s="77"/>
      <c r="F39" s="77"/>
      <c r="G39" s="77"/>
      <c r="H39" s="77"/>
      <c r="I39" s="77"/>
      <c r="J39" s="78"/>
      <c r="K39" s="2"/>
      <c r="L39" s="40"/>
      <c r="M39" s="40"/>
      <c r="N39" s="40"/>
    </row>
    <row r="40" spans="2:14">
      <c r="B40" s="42"/>
      <c r="C40" s="3"/>
      <c r="D40" s="76"/>
      <c r="E40" s="77"/>
      <c r="F40" s="77"/>
      <c r="G40" s="77"/>
      <c r="H40" s="77"/>
      <c r="I40" s="77"/>
      <c r="J40" s="78"/>
      <c r="K40" s="2"/>
      <c r="L40" s="40"/>
      <c r="M40" s="40"/>
      <c r="N40" s="40"/>
    </row>
    <row r="41" spans="2:14">
      <c r="B41" s="43"/>
      <c r="C41" s="11"/>
      <c r="D41" s="76"/>
      <c r="E41" s="77"/>
      <c r="F41" s="77"/>
      <c r="G41" s="77"/>
      <c r="H41" s="77"/>
      <c r="I41" s="77"/>
      <c r="J41" s="78"/>
      <c r="K41" s="10"/>
      <c r="L41" s="40"/>
      <c r="M41" s="40"/>
      <c r="N41" s="40"/>
    </row>
    <row r="42" spans="2:14">
      <c r="B42" s="43"/>
      <c r="C42" s="11"/>
      <c r="D42" s="76"/>
      <c r="E42" s="77"/>
      <c r="F42" s="77"/>
      <c r="G42" s="77"/>
      <c r="H42" s="77"/>
      <c r="I42" s="77"/>
      <c r="J42" s="78"/>
      <c r="K42" s="10"/>
      <c r="L42" s="40"/>
      <c r="M42" s="40"/>
      <c r="N42" s="40"/>
    </row>
    <row r="43" spans="2:14">
      <c r="B43" s="43"/>
      <c r="C43" s="11"/>
      <c r="D43" s="76"/>
      <c r="E43" s="77"/>
      <c r="F43" s="77"/>
      <c r="G43" s="77"/>
      <c r="H43" s="77"/>
      <c r="I43" s="77"/>
      <c r="J43" s="78"/>
      <c r="K43" s="10"/>
      <c r="L43" s="40"/>
      <c r="M43" s="40"/>
      <c r="N43" s="40"/>
    </row>
    <row r="44" spans="2:14">
      <c r="B44" s="43"/>
      <c r="C44" s="11"/>
      <c r="D44" s="76"/>
      <c r="E44" s="77"/>
      <c r="F44" s="77"/>
      <c r="G44" s="77"/>
      <c r="H44" s="77"/>
      <c r="I44" s="77"/>
      <c r="J44" s="78"/>
      <c r="K44" s="10"/>
      <c r="L44" s="40"/>
      <c r="M44" s="40"/>
      <c r="N44" s="40"/>
    </row>
    <row r="45" spans="2:14">
      <c r="B45" s="43"/>
      <c r="C45" s="11"/>
      <c r="D45" s="76"/>
      <c r="E45" s="77"/>
      <c r="F45" s="77"/>
      <c r="G45" s="77"/>
      <c r="H45" s="77"/>
      <c r="I45" s="77"/>
      <c r="J45" s="78"/>
      <c r="K45" s="10"/>
      <c r="L45" s="40"/>
      <c r="M45" s="40"/>
      <c r="N45" s="40"/>
    </row>
    <row r="46" spans="2:14">
      <c r="B46" s="43"/>
      <c r="C46" s="11"/>
      <c r="D46" s="76"/>
      <c r="E46" s="77"/>
      <c r="F46" s="77"/>
      <c r="G46" s="77"/>
      <c r="H46" s="77"/>
      <c r="I46" s="77"/>
      <c r="J46" s="78"/>
      <c r="K46" s="10"/>
    </row>
    <row r="47" spans="2:14">
      <c r="B47" s="43"/>
      <c r="C47" s="11"/>
      <c r="D47" s="76"/>
      <c r="E47" s="77"/>
      <c r="F47" s="77"/>
      <c r="G47" s="77"/>
      <c r="H47" s="77"/>
      <c r="I47" s="77"/>
      <c r="J47" s="78"/>
      <c r="K47" s="10"/>
    </row>
    <row r="48" spans="2:14">
      <c r="B48" s="43"/>
      <c r="C48" s="11"/>
      <c r="D48" s="76"/>
      <c r="E48" s="77"/>
      <c r="F48" s="77"/>
      <c r="G48" s="77"/>
      <c r="H48" s="77"/>
      <c r="I48" s="77"/>
      <c r="J48" s="78"/>
      <c r="K48" s="10"/>
    </row>
    <row r="49" spans="2:11">
      <c r="B49" s="43"/>
      <c r="C49" s="11"/>
      <c r="D49" s="76"/>
      <c r="E49" s="77"/>
      <c r="F49" s="77"/>
      <c r="G49" s="77"/>
      <c r="H49" s="77"/>
      <c r="I49" s="77"/>
      <c r="J49" s="78"/>
      <c r="K49" s="10"/>
    </row>
    <row r="50" spans="2:11">
      <c r="B50" s="43"/>
      <c r="C50" s="11"/>
      <c r="D50" s="76"/>
      <c r="E50" s="77"/>
      <c r="F50" s="77"/>
      <c r="G50" s="77"/>
      <c r="H50" s="77"/>
      <c r="I50" s="77"/>
      <c r="J50" s="78"/>
      <c r="K50" s="10"/>
    </row>
    <row r="51" spans="2:11">
      <c r="B51" s="43"/>
      <c r="C51" s="11"/>
      <c r="D51" s="76"/>
      <c r="E51" s="77"/>
      <c r="F51" s="77"/>
      <c r="G51" s="77"/>
      <c r="H51" s="77"/>
      <c r="I51" s="77"/>
      <c r="J51" s="78"/>
      <c r="K51" s="10"/>
    </row>
    <row r="52" spans="2:11">
      <c r="B52" s="43"/>
      <c r="C52" s="11"/>
      <c r="D52" s="76"/>
      <c r="E52" s="77"/>
      <c r="F52" s="77"/>
      <c r="G52" s="77"/>
      <c r="H52" s="77"/>
      <c r="I52" s="77"/>
      <c r="J52" s="78"/>
      <c r="K52" s="10"/>
    </row>
    <row r="53" spans="2:11">
      <c r="B53" s="43"/>
      <c r="C53" s="11"/>
      <c r="D53" s="76"/>
      <c r="E53" s="77"/>
      <c r="F53" s="77"/>
      <c r="G53" s="77"/>
      <c r="H53" s="77"/>
      <c r="I53" s="77"/>
      <c r="J53" s="78"/>
      <c r="K53" s="10"/>
    </row>
    <row r="54" spans="2:11">
      <c r="B54" s="43"/>
      <c r="C54" s="11"/>
      <c r="D54" s="76"/>
      <c r="E54" s="77"/>
      <c r="F54" s="77"/>
      <c r="G54" s="77"/>
      <c r="H54" s="77"/>
      <c r="I54" s="77"/>
      <c r="J54" s="78"/>
      <c r="K54" s="10"/>
    </row>
    <row r="55" spans="2:11">
      <c r="B55" s="43"/>
      <c r="C55" s="11"/>
      <c r="D55" s="76"/>
      <c r="E55" s="77"/>
      <c r="F55" s="77"/>
      <c r="G55" s="77"/>
      <c r="H55" s="77"/>
      <c r="I55" s="77"/>
      <c r="J55" s="78"/>
      <c r="K55" s="10"/>
    </row>
    <row r="56" spans="2:11">
      <c r="B56" s="43"/>
      <c r="C56" s="11"/>
      <c r="D56" s="76"/>
      <c r="E56" s="77"/>
      <c r="F56" s="77"/>
      <c r="G56" s="77"/>
      <c r="H56" s="77"/>
      <c r="I56" s="77"/>
      <c r="J56" s="78"/>
      <c r="K56" s="10"/>
    </row>
    <row r="57" spans="2:11">
      <c r="B57" s="43"/>
      <c r="C57" s="11"/>
      <c r="D57" s="76"/>
      <c r="E57" s="77"/>
      <c r="F57" s="77"/>
      <c r="G57" s="77"/>
      <c r="H57" s="77"/>
      <c r="I57" s="77"/>
      <c r="J57" s="78"/>
      <c r="K57" s="10"/>
    </row>
    <row r="58" spans="2:11">
      <c r="B58" s="43"/>
      <c r="C58" s="11"/>
      <c r="D58" s="76"/>
      <c r="E58" s="77"/>
      <c r="F58" s="77"/>
      <c r="G58" s="77"/>
      <c r="H58" s="77"/>
      <c r="I58" s="77"/>
      <c r="J58" s="78"/>
      <c r="K58" s="10"/>
    </row>
    <row r="59" spans="2:11">
      <c r="B59" s="43"/>
      <c r="C59" s="11"/>
      <c r="D59" s="76"/>
      <c r="E59" s="77"/>
      <c r="F59" s="77"/>
      <c r="G59" s="77"/>
      <c r="H59" s="77"/>
      <c r="I59" s="77"/>
      <c r="J59" s="78"/>
      <c r="K59" s="10"/>
    </row>
    <row r="60" spans="2:11">
      <c r="B60" s="43"/>
      <c r="C60" s="11"/>
      <c r="D60" s="76"/>
      <c r="E60" s="77"/>
      <c r="F60" s="77"/>
      <c r="G60" s="77"/>
      <c r="H60" s="77"/>
      <c r="I60" s="77"/>
      <c r="J60" s="78"/>
      <c r="K60" s="10"/>
    </row>
    <row r="61" spans="2:11">
      <c r="B61" s="43"/>
      <c r="C61" s="11"/>
      <c r="D61" s="76"/>
      <c r="E61" s="77"/>
      <c r="F61" s="77"/>
      <c r="G61" s="77"/>
      <c r="H61" s="77"/>
      <c r="I61" s="77"/>
      <c r="J61" s="78"/>
      <c r="K61" s="10"/>
    </row>
    <row r="62" spans="2:11">
      <c r="B62" s="43"/>
      <c r="C62" s="11"/>
      <c r="D62" s="76"/>
      <c r="E62" s="77"/>
      <c r="F62" s="77"/>
      <c r="G62" s="77"/>
      <c r="H62" s="77"/>
      <c r="I62" s="77"/>
      <c r="J62" s="78"/>
      <c r="K62" s="10"/>
    </row>
    <row r="63" spans="2:11">
      <c r="B63" s="43"/>
      <c r="C63" s="11"/>
      <c r="D63" s="76"/>
      <c r="E63" s="77"/>
      <c r="F63" s="77"/>
      <c r="G63" s="77"/>
      <c r="H63" s="77"/>
      <c r="I63" s="77"/>
      <c r="J63" s="78"/>
      <c r="K63" s="10"/>
    </row>
    <row r="64" spans="2:11">
      <c r="B64" s="43"/>
      <c r="C64" s="11"/>
      <c r="D64" s="76"/>
      <c r="E64" s="77"/>
      <c r="F64" s="77"/>
      <c r="G64" s="77"/>
      <c r="H64" s="77"/>
      <c r="I64" s="77"/>
      <c r="J64" s="78"/>
      <c r="K64" s="10"/>
    </row>
    <row r="65" spans="2:11">
      <c r="B65" s="43"/>
      <c r="C65" s="11"/>
      <c r="D65" s="76"/>
      <c r="E65" s="77"/>
      <c r="F65" s="77"/>
      <c r="G65" s="77"/>
      <c r="H65" s="77"/>
      <c r="I65" s="77"/>
      <c r="J65" s="78"/>
      <c r="K65" s="10"/>
    </row>
    <row r="66" spans="2:11">
      <c r="B66" s="43"/>
      <c r="C66" s="11"/>
      <c r="D66" s="76"/>
      <c r="E66" s="77"/>
      <c r="F66" s="77"/>
      <c r="G66" s="77"/>
      <c r="H66" s="77"/>
      <c r="I66" s="77"/>
      <c r="J66" s="78"/>
      <c r="K66" s="10"/>
    </row>
    <row r="67" spans="2:11">
      <c r="B67" s="43"/>
      <c r="C67" s="11"/>
      <c r="D67" s="76"/>
      <c r="E67" s="77"/>
      <c r="F67" s="77"/>
      <c r="G67" s="77"/>
      <c r="H67" s="77"/>
      <c r="I67" s="77"/>
      <c r="J67" s="78"/>
      <c r="K67" s="10"/>
    </row>
    <row r="68" spans="2:11">
      <c r="B68" s="43"/>
      <c r="C68" s="11"/>
      <c r="D68" s="76"/>
      <c r="E68" s="77"/>
      <c r="F68" s="77"/>
      <c r="G68" s="77"/>
      <c r="H68" s="77"/>
      <c r="I68" s="77"/>
      <c r="J68" s="78"/>
      <c r="K68" s="10"/>
    </row>
    <row r="69" spans="2:11">
      <c r="B69" s="43"/>
      <c r="C69" s="11"/>
      <c r="D69" s="76"/>
      <c r="E69" s="77"/>
      <c r="F69" s="77"/>
      <c r="G69" s="77"/>
      <c r="H69" s="77"/>
      <c r="I69" s="77"/>
      <c r="J69" s="78"/>
      <c r="K69" s="10"/>
    </row>
    <row r="70" spans="2:11">
      <c r="B70" s="43"/>
      <c r="C70" s="11"/>
      <c r="D70" s="76"/>
      <c r="E70" s="77"/>
      <c r="F70" s="77"/>
      <c r="G70" s="77"/>
      <c r="H70" s="77"/>
      <c r="I70" s="77"/>
      <c r="J70" s="78"/>
      <c r="K70" s="10"/>
    </row>
    <row r="71" spans="2:11">
      <c r="B71" s="43"/>
      <c r="C71" s="11"/>
      <c r="D71" s="76"/>
      <c r="E71" s="77"/>
      <c r="F71" s="77"/>
      <c r="G71" s="77"/>
      <c r="H71" s="77"/>
      <c r="I71" s="77"/>
      <c r="J71" s="78"/>
      <c r="K71" s="10"/>
    </row>
    <row r="72" spans="2:11">
      <c r="B72" s="43"/>
      <c r="C72" s="11"/>
      <c r="D72" s="76"/>
      <c r="E72" s="77"/>
      <c r="F72" s="77"/>
      <c r="G72" s="77"/>
      <c r="H72" s="77"/>
      <c r="I72" s="77"/>
      <c r="J72" s="78"/>
      <c r="K72" s="10"/>
    </row>
    <row r="73" spans="2:11">
      <c r="B73" s="43"/>
      <c r="C73" s="11"/>
      <c r="D73" s="76"/>
      <c r="E73" s="77"/>
      <c r="F73" s="77"/>
      <c r="G73" s="77"/>
      <c r="H73" s="77"/>
      <c r="I73" s="77"/>
      <c r="J73" s="78"/>
      <c r="K73" s="10"/>
    </row>
    <row r="74" spans="2:11">
      <c r="B74" s="43"/>
      <c r="C74" s="11"/>
      <c r="D74" s="76"/>
      <c r="E74" s="77"/>
      <c r="F74" s="77"/>
      <c r="G74" s="77"/>
      <c r="H74" s="77"/>
      <c r="I74" s="77"/>
      <c r="J74" s="78"/>
      <c r="K74" s="10"/>
    </row>
    <row r="75" spans="2:11">
      <c r="B75" s="43"/>
      <c r="C75" s="11"/>
      <c r="D75" s="76"/>
      <c r="E75" s="77"/>
      <c r="F75" s="77"/>
      <c r="G75" s="77"/>
      <c r="H75" s="77"/>
      <c r="I75" s="77"/>
      <c r="J75" s="78"/>
      <c r="K75" s="10"/>
    </row>
    <row r="76" spans="2:11">
      <c r="B76" s="43"/>
      <c r="C76" s="11"/>
      <c r="D76" s="76"/>
      <c r="E76" s="77"/>
      <c r="F76" s="77"/>
      <c r="G76" s="77"/>
      <c r="H76" s="77"/>
      <c r="I76" s="77"/>
      <c r="J76" s="78"/>
      <c r="K76" s="10"/>
    </row>
    <row r="77" spans="2:11">
      <c r="B77" s="43"/>
      <c r="C77" s="11"/>
      <c r="D77" s="76"/>
      <c r="E77" s="77"/>
      <c r="F77" s="77"/>
      <c r="G77" s="77"/>
      <c r="H77" s="77"/>
      <c r="I77" s="77"/>
      <c r="J77" s="78"/>
      <c r="K77" s="10"/>
    </row>
    <row r="78" spans="2:11">
      <c r="B78" s="43"/>
      <c r="C78" s="11"/>
      <c r="D78" s="76"/>
      <c r="E78" s="77"/>
      <c r="F78" s="77"/>
      <c r="G78" s="77"/>
      <c r="H78" s="77"/>
      <c r="I78" s="77"/>
      <c r="J78" s="78"/>
      <c r="K78" s="10"/>
    </row>
    <row r="79" spans="2:11">
      <c r="B79" s="43"/>
      <c r="C79" s="11"/>
      <c r="D79" s="76"/>
      <c r="E79" s="77"/>
      <c r="F79" s="77"/>
      <c r="G79" s="77"/>
      <c r="H79" s="77"/>
      <c r="I79" s="77"/>
      <c r="J79" s="78"/>
      <c r="K79" s="10"/>
    </row>
    <row r="80" spans="2:11">
      <c r="B80" s="43"/>
      <c r="C80" s="11"/>
      <c r="D80" s="76"/>
      <c r="E80" s="77"/>
      <c r="F80" s="77"/>
      <c r="G80" s="77"/>
      <c r="H80" s="77"/>
      <c r="I80" s="77"/>
      <c r="J80" s="78"/>
      <c r="K80" s="10"/>
    </row>
    <row r="81" spans="2:11">
      <c r="B81" s="43"/>
      <c r="C81" s="11"/>
      <c r="D81" s="76"/>
      <c r="E81" s="77"/>
      <c r="F81" s="77"/>
      <c r="G81" s="77"/>
      <c r="H81" s="77"/>
      <c r="I81" s="77"/>
      <c r="J81" s="78"/>
      <c r="K81" s="10"/>
    </row>
    <row r="82" spans="2:11">
      <c r="B82" s="43"/>
      <c r="C82" s="11"/>
      <c r="D82" s="76"/>
      <c r="E82" s="77"/>
      <c r="F82" s="77"/>
      <c r="G82" s="77"/>
      <c r="H82" s="77"/>
      <c r="I82" s="77"/>
      <c r="J82" s="78"/>
      <c r="K82" s="10"/>
    </row>
    <row r="83" spans="2:11">
      <c r="B83" s="43"/>
      <c r="C83" s="11"/>
      <c r="D83" s="76"/>
      <c r="E83" s="77"/>
      <c r="F83" s="77"/>
      <c r="G83" s="77"/>
      <c r="H83" s="77"/>
      <c r="I83" s="77"/>
      <c r="J83" s="78"/>
      <c r="K83" s="10"/>
    </row>
    <row r="84" spans="2:11">
      <c r="B84" s="43"/>
      <c r="C84" s="11"/>
      <c r="D84" s="76"/>
      <c r="E84" s="77"/>
      <c r="F84" s="77"/>
      <c r="G84" s="77"/>
      <c r="H84" s="77"/>
      <c r="I84" s="77"/>
      <c r="J84" s="78"/>
      <c r="K84" s="10"/>
    </row>
    <row r="85" spans="2:11">
      <c r="B85" s="43"/>
      <c r="C85" s="11"/>
      <c r="D85" s="76"/>
      <c r="E85" s="77"/>
      <c r="F85" s="77"/>
      <c r="G85" s="77"/>
      <c r="H85" s="77"/>
      <c r="I85" s="77"/>
      <c r="J85" s="78"/>
      <c r="K85" s="10"/>
    </row>
    <row r="86" spans="2:11">
      <c r="B86" s="43"/>
      <c r="C86" s="11"/>
      <c r="D86" s="76"/>
      <c r="E86" s="77"/>
      <c r="F86" s="77"/>
      <c r="G86" s="77"/>
      <c r="H86" s="77"/>
      <c r="I86" s="77"/>
      <c r="J86" s="78"/>
      <c r="K86" s="10"/>
    </row>
    <row r="87" spans="2:11">
      <c r="B87" s="43"/>
      <c r="C87" s="11"/>
      <c r="D87" s="76"/>
      <c r="E87" s="77"/>
      <c r="F87" s="77"/>
      <c r="G87" s="77"/>
      <c r="H87" s="77"/>
      <c r="I87" s="77"/>
      <c r="J87" s="78"/>
      <c r="K87" s="10"/>
    </row>
    <row r="88" spans="2:11">
      <c r="B88" s="43"/>
      <c r="C88" s="11"/>
      <c r="D88" s="76"/>
      <c r="E88" s="77"/>
      <c r="F88" s="77"/>
      <c r="G88" s="77"/>
      <c r="H88" s="77"/>
      <c r="I88" s="77"/>
      <c r="J88" s="78"/>
      <c r="K88" s="10"/>
    </row>
    <row r="89" spans="2:11">
      <c r="B89" s="43"/>
      <c r="C89" s="11"/>
      <c r="D89" s="76"/>
      <c r="E89" s="77"/>
      <c r="F89" s="77"/>
      <c r="G89" s="77"/>
      <c r="H89" s="77"/>
      <c r="I89" s="77"/>
      <c r="J89" s="78"/>
      <c r="K89" s="10"/>
    </row>
    <row r="90" spans="2:11">
      <c r="B90" s="43"/>
      <c r="C90" s="11"/>
      <c r="D90" s="76"/>
      <c r="E90" s="77"/>
      <c r="F90" s="77"/>
      <c r="G90" s="77"/>
      <c r="H90" s="77"/>
      <c r="I90" s="77"/>
      <c r="J90" s="78"/>
      <c r="K90" s="10"/>
    </row>
    <row r="91" spans="2:11">
      <c r="B91" s="43"/>
      <c r="C91" s="11"/>
      <c r="D91" s="76"/>
      <c r="E91" s="77"/>
      <c r="F91" s="77"/>
      <c r="G91" s="77"/>
      <c r="H91" s="77"/>
      <c r="I91" s="77"/>
      <c r="J91" s="78"/>
      <c r="K91" s="10"/>
    </row>
    <row r="92" spans="2:11">
      <c r="B92" s="43"/>
      <c r="C92" s="11"/>
      <c r="D92" s="76"/>
      <c r="E92" s="77"/>
      <c r="F92" s="77"/>
      <c r="G92" s="77"/>
      <c r="H92" s="77"/>
      <c r="I92" s="77"/>
      <c r="J92" s="78"/>
      <c r="K92" s="10"/>
    </row>
    <row r="93" spans="2:11">
      <c r="B93" s="43"/>
      <c r="C93" s="11"/>
      <c r="D93" s="76"/>
      <c r="E93" s="77"/>
      <c r="F93" s="77"/>
      <c r="G93" s="77"/>
      <c r="H93" s="77"/>
      <c r="I93" s="77"/>
      <c r="J93" s="78"/>
      <c r="K93" s="10"/>
    </row>
    <row r="94" spans="2:11">
      <c r="B94" s="43"/>
      <c r="C94" s="11"/>
      <c r="D94" s="76"/>
      <c r="E94" s="77"/>
      <c r="F94" s="77"/>
      <c r="G94" s="77"/>
      <c r="H94" s="77"/>
      <c r="I94" s="77"/>
      <c r="J94" s="78"/>
      <c r="K94" s="10"/>
    </row>
    <row r="95" spans="2:11">
      <c r="B95" s="43"/>
      <c r="C95" s="11"/>
      <c r="D95" s="76"/>
      <c r="E95" s="77"/>
      <c r="F95" s="77"/>
      <c r="G95" s="77"/>
      <c r="H95" s="77"/>
      <c r="I95" s="77"/>
      <c r="J95" s="78"/>
      <c r="K95" s="10"/>
    </row>
    <row r="96" spans="2:11">
      <c r="B96" s="43"/>
      <c r="C96" s="11"/>
      <c r="D96" s="76"/>
      <c r="E96" s="77"/>
      <c r="F96" s="77"/>
      <c r="G96" s="77"/>
      <c r="H96" s="77"/>
      <c r="I96" s="77"/>
      <c r="J96" s="78"/>
      <c r="K96" s="10"/>
    </row>
    <row r="97" spans="2:11">
      <c r="B97" s="43"/>
      <c r="C97" s="11"/>
      <c r="D97" s="76"/>
      <c r="E97" s="77"/>
      <c r="F97" s="77"/>
      <c r="G97" s="77"/>
      <c r="H97" s="77"/>
      <c r="I97" s="77"/>
      <c r="J97" s="78"/>
      <c r="K97" s="10"/>
    </row>
    <row r="98" spans="2:11">
      <c r="B98" s="43"/>
      <c r="C98" s="11"/>
      <c r="D98" s="76"/>
      <c r="E98" s="77"/>
      <c r="F98" s="77"/>
      <c r="G98" s="77"/>
      <c r="H98" s="77"/>
      <c r="I98" s="77"/>
      <c r="J98" s="78"/>
      <c r="K98" s="10"/>
    </row>
    <row r="99" spans="2:11">
      <c r="B99" s="43"/>
      <c r="C99" s="11"/>
      <c r="D99" s="76"/>
      <c r="E99" s="77"/>
      <c r="F99" s="77"/>
      <c r="G99" s="77"/>
      <c r="H99" s="77"/>
      <c r="I99" s="77"/>
      <c r="J99" s="78"/>
      <c r="K99" s="10"/>
    </row>
    <row r="100" spans="2:11">
      <c r="B100" s="43"/>
      <c r="C100" s="11"/>
      <c r="D100" s="76"/>
      <c r="E100" s="77"/>
      <c r="F100" s="77"/>
      <c r="G100" s="77"/>
      <c r="H100" s="77"/>
      <c r="I100" s="77"/>
      <c r="J100" s="78"/>
      <c r="K100" s="10"/>
    </row>
    <row r="101" spans="2:11">
      <c r="B101" s="43"/>
      <c r="C101" s="11"/>
      <c r="D101" s="76"/>
      <c r="E101" s="77"/>
      <c r="F101" s="77"/>
      <c r="G101" s="77"/>
      <c r="H101" s="77"/>
      <c r="I101" s="77"/>
      <c r="J101" s="78"/>
      <c r="K101" s="10"/>
    </row>
    <row r="102" spans="2:11">
      <c r="B102" s="43"/>
      <c r="C102" s="11"/>
      <c r="D102" s="76"/>
      <c r="E102" s="77"/>
      <c r="F102" s="77"/>
      <c r="G102" s="77"/>
      <c r="H102" s="77"/>
      <c r="I102" s="77"/>
      <c r="J102" s="78"/>
      <c r="K102" s="10"/>
    </row>
    <row r="103" spans="2:11">
      <c r="B103" s="43"/>
      <c r="C103" s="11"/>
      <c r="D103" s="76"/>
      <c r="E103" s="77"/>
      <c r="F103" s="77"/>
      <c r="G103" s="77"/>
      <c r="H103" s="77"/>
      <c r="I103" s="77"/>
      <c r="J103" s="78"/>
      <c r="K103" s="10"/>
    </row>
    <row r="104" spans="2:11">
      <c r="B104" s="43"/>
      <c r="C104" s="11"/>
      <c r="D104" s="76"/>
      <c r="E104" s="77"/>
      <c r="F104" s="77"/>
      <c r="G104" s="77"/>
      <c r="H104" s="77"/>
      <c r="I104" s="77"/>
      <c r="J104" s="78"/>
      <c r="K104" s="10"/>
    </row>
    <row r="105" spans="2:11">
      <c r="B105" s="43"/>
      <c r="C105" s="11"/>
      <c r="D105" s="76"/>
      <c r="E105" s="77"/>
      <c r="F105" s="77"/>
      <c r="G105" s="77"/>
      <c r="H105" s="77"/>
      <c r="I105" s="77"/>
      <c r="J105" s="78"/>
      <c r="K105" s="10"/>
    </row>
    <row r="106" spans="2:11">
      <c r="B106" s="43"/>
      <c r="C106" s="11"/>
      <c r="D106" s="76"/>
      <c r="E106" s="77"/>
      <c r="F106" s="77"/>
      <c r="G106" s="77"/>
      <c r="H106" s="77"/>
      <c r="I106" s="77"/>
      <c r="J106" s="78"/>
      <c r="K106" s="10"/>
    </row>
    <row r="107" spans="2:11">
      <c r="B107" s="43"/>
      <c r="C107" s="11"/>
      <c r="D107" s="76"/>
      <c r="E107" s="77"/>
      <c r="F107" s="77"/>
      <c r="G107" s="77"/>
      <c r="H107" s="77"/>
      <c r="I107" s="77"/>
      <c r="J107" s="78"/>
      <c r="K107" s="10"/>
    </row>
    <row r="108" spans="2:11">
      <c r="B108" s="43"/>
      <c r="C108" s="11"/>
      <c r="D108" s="76"/>
      <c r="E108" s="77"/>
      <c r="F108" s="77"/>
      <c r="G108" s="77"/>
      <c r="H108" s="77"/>
      <c r="I108" s="77"/>
      <c r="J108" s="78"/>
      <c r="K108" s="10"/>
    </row>
    <row r="109" spans="2:11">
      <c r="B109" s="43"/>
      <c r="C109" s="11"/>
      <c r="D109" s="76"/>
      <c r="E109" s="77"/>
      <c r="F109" s="77"/>
      <c r="G109" s="77"/>
      <c r="H109" s="77"/>
      <c r="I109" s="77"/>
      <c r="J109" s="78"/>
      <c r="K109" s="10"/>
    </row>
    <row r="110" spans="2:11">
      <c r="B110" s="43"/>
      <c r="C110" s="11"/>
      <c r="D110" s="76"/>
      <c r="E110" s="77"/>
      <c r="F110" s="77"/>
      <c r="G110" s="77"/>
      <c r="H110" s="77"/>
      <c r="I110" s="77"/>
      <c r="J110" s="78"/>
      <c r="K110" s="10"/>
    </row>
    <row r="111" spans="2:11">
      <c r="B111" s="43"/>
      <c r="C111" s="11"/>
      <c r="D111" s="76"/>
      <c r="E111" s="77"/>
      <c r="F111" s="77"/>
      <c r="G111" s="77"/>
      <c r="H111" s="77"/>
      <c r="I111" s="77"/>
      <c r="J111" s="78"/>
      <c r="K111" s="10"/>
    </row>
    <row r="112" spans="2:11">
      <c r="B112" s="43"/>
      <c r="C112" s="11"/>
      <c r="D112" s="76"/>
      <c r="E112" s="77"/>
      <c r="F112" s="77"/>
      <c r="G112" s="77"/>
      <c r="H112" s="77"/>
      <c r="I112" s="77"/>
      <c r="J112" s="78"/>
      <c r="K112" s="10"/>
    </row>
    <row r="113" spans="2:11">
      <c r="B113" s="43"/>
      <c r="C113" s="11"/>
      <c r="D113" s="76"/>
      <c r="E113" s="77"/>
      <c r="F113" s="77"/>
      <c r="G113" s="77"/>
      <c r="H113" s="77"/>
      <c r="I113" s="77"/>
      <c r="J113" s="78"/>
      <c r="K113" s="10"/>
    </row>
    <row r="114" spans="2:11">
      <c r="B114" s="43"/>
      <c r="C114" s="11"/>
      <c r="D114" s="76"/>
      <c r="E114" s="77"/>
      <c r="F114" s="77"/>
      <c r="G114" s="77"/>
      <c r="H114" s="77"/>
      <c r="I114" s="77"/>
      <c r="J114" s="78"/>
      <c r="K114" s="10"/>
    </row>
    <row r="115" spans="2:11">
      <c r="B115" s="43"/>
      <c r="C115" s="11"/>
      <c r="D115" s="76"/>
      <c r="E115" s="77"/>
      <c r="F115" s="77"/>
      <c r="G115" s="77"/>
      <c r="H115" s="77"/>
      <c r="I115" s="77"/>
      <c r="J115" s="78"/>
      <c r="K115" s="10"/>
    </row>
    <row r="116" spans="2:11">
      <c r="B116" s="43"/>
      <c r="C116" s="11"/>
      <c r="D116" s="76"/>
      <c r="E116" s="77"/>
      <c r="F116" s="77"/>
      <c r="G116" s="77"/>
      <c r="H116" s="77"/>
      <c r="I116" s="77"/>
      <c r="J116" s="78"/>
      <c r="K116" s="10"/>
    </row>
    <row r="117" spans="2:11">
      <c r="B117" s="43"/>
      <c r="C117" s="11"/>
      <c r="D117" s="76"/>
      <c r="E117" s="77"/>
      <c r="F117" s="77"/>
      <c r="G117" s="77"/>
      <c r="H117" s="77"/>
      <c r="I117" s="77"/>
      <c r="J117" s="78"/>
      <c r="K117" s="10"/>
    </row>
    <row r="118" spans="2:11">
      <c r="B118" s="43"/>
      <c r="C118" s="11"/>
      <c r="D118" s="76"/>
      <c r="E118" s="77"/>
      <c r="F118" s="77"/>
      <c r="G118" s="77"/>
      <c r="H118" s="77"/>
      <c r="I118" s="77"/>
      <c r="J118" s="78"/>
      <c r="K118" s="10"/>
    </row>
    <row r="119" spans="2:11">
      <c r="B119" s="43"/>
      <c r="C119" s="11"/>
      <c r="D119" s="76"/>
      <c r="E119" s="77"/>
      <c r="F119" s="77"/>
      <c r="G119" s="77"/>
      <c r="H119" s="77"/>
      <c r="I119" s="77"/>
      <c r="J119" s="78"/>
      <c r="K119" s="10"/>
    </row>
    <row r="120" spans="2:11">
      <c r="B120" s="43"/>
      <c r="C120" s="11"/>
      <c r="D120" s="76"/>
      <c r="E120" s="77"/>
      <c r="F120" s="77"/>
      <c r="G120" s="77"/>
      <c r="H120" s="77"/>
      <c r="I120" s="77"/>
      <c r="J120" s="78"/>
      <c r="K120" s="10"/>
    </row>
    <row r="121" spans="2:11">
      <c r="B121" s="43"/>
      <c r="C121" s="11"/>
      <c r="D121" s="76"/>
      <c r="E121" s="77"/>
      <c r="F121" s="77"/>
      <c r="G121" s="77"/>
      <c r="H121" s="77"/>
      <c r="I121" s="77"/>
      <c r="J121" s="78"/>
      <c r="K121" s="10"/>
    </row>
    <row r="122" spans="2:11">
      <c r="B122" s="43"/>
      <c r="C122" s="11"/>
      <c r="D122" s="76"/>
      <c r="E122" s="77"/>
      <c r="F122" s="77"/>
      <c r="G122" s="77"/>
      <c r="H122" s="77"/>
      <c r="I122" s="77"/>
      <c r="J122" s="78"/>
      <c r="K122" s="10"/>
    </row>
    <row r="123" spans="2:11">
      <c r="B123" s="43"/>
      <c r="C123" s="11"/>
      <c r="D123" s="76"/>
      <c r="E123" s="77"/>
      <c r="F123" s="77"/>
      <c r="G123" s="77"/>
      <c r="H123" s="77"/>
      <c r="I123" s="77"/>
      <c r="J123" s="78"/>
      <c r="K123" s="10"/>
    </row>
    <row r="124" spans="2:11">
      <c r="B124" s="43"/>
      <c r="C124" s="11"/>
      <c r="D124" s="76"/>
      <c r="E124" s="77"/>
      <c r="F124" s="77"/>
      <c r="G124" s="77"/>
      <c r="H124" s="77"/>
      <c r="I124" s="77"/>
      <c r="J124" s="78"/>
      <c r="K124" s="10"/>
    </row>
    <row r="125" spans="2:11">
      <c r="B125" s="43"/>
      <c r="C125" s="11"/>
      <c r="D125" s="76"/>
      <c r="E125" s="77"/>
      <c r="F125" s="77"/>
      <c r="G125" s="77"/>
      <c r="H125" s="77"/>
      <c r="I125" s="77"/>
      <c r="J125" s="78"/>
      <c r="K125" s="10"/>
    </row>
    <row r="126" spans="2:11">
      <c r="B126" s="43"/>
      <c r="C126" s="11"/>
      <c r="D126" s="76"/>
      <c r="E126" s="77"/>
      <c r="F126" s="77"/>
      <c r="G126" s="77"/>
      <c r="H126" s="77"/>
      <c r="I126" s="77"/>
      <c r="J126" s="78"/>
      <c r="K126" s="10"/>
    </row>
    <row r="127" spans="2:11">
      <c r="B127" s="43"/>
      <c r="C127" s="11"/>
      <c r="D127" s="76"/>
      <c r="E127" s="77"/>
      <c r="F127" s="77"/>
      <c r="G127" s="77"/>
      <c r="H127" s="77"/>
      <c r="I127" s="77"/>
      <c r="J127" s="78"/>
      <c r="K127" s="10"/>
    </row>
    <row r="128" spans="2:11">
      <c r="B128" s="43"/>
      <c r="C128" s="11"/>
      <c r="D128" s="76"/>
      <c r="E128" s="77"/>
      <c r="F128" s="77"/>
      <c r="G128" s="77"/>
      <c r="H128" s="77"/>
      <c r="I128" s="77"/>
      <c r="J128" s="78"/>
      <c r="K128" s="10"/>
    </row>
    <row r="129" spans="2:11">
      <c r="B129" s="43"/>
      <c r="C129" s="11"/>
      <c r="D129" s="76"/>
      <c r="E129" s="77"/>
      <c r="F129" s="77"/>
      <c r="G129" s="77"/>
      <c r="H129" s="77"/>
      <c r="I129" s="77"/>
      <c r="J129" s="78"/>
      <c r="K129" s="10"/>
    </row>
    <row r="130" spans="2:11">
      <c r="B130" s="43"/>
      <c r="C130" s="11"/>
      <c r="D130" s="76"/>
      <c r="E130" s="77"/>
      <c r="F130" s="77"/>
      <c r="G130" s="77"/>
      <c r="H130" s="77"/>
      <c r="I130" s="77"/>
      <c r="J130" s="78"/>
      <c r="K130" s="10"/>
    </row>
    <row r="131" spans="2:11">
      <c r="B131" s="43"/>
      <c r="C131" s="11"/>
      <c r="D131" s="76"/>
      <c r="E131" s="77"/>
      <c r="F131" s="77"/>
      <c r="G131" s="77"/>
      <c r="H131" s="77"/>
      <c r="I131" s="77"/>
      <c r="J131" s="78"/>
      <c r="K131" s="10"/>
    </row>
    <row r="132" spans="2:11">
      <c r="B132" s="43"/>
      <c r="C132" s="11"/>
      <c r="D132" s="76"/>
      <c r="E132" s="77"/>
      <c r="F132" s="77"/>
      <c r="G132" s="77"/>
      <c r="H132" s="77"/>
      <c r="I132" s="77"/>
      <c r="J132" s="78"/>
      <c r="K132" s="10"/>
    </row>
    <row r="133" spans="2:11">
      <c r="B133" s="43"/>
      <c r="C133" s="11"/>
      <c r="D133" s="76"/>
      <c r="E133" s="77"/>
      <c r="F133" s="77"/>
      <c r="G133" s="77"/>
      <c r="H133" s="77"/>
      <c r="I133" s="77"/>
      <c r="J133" s="78"/>
      <c r="K133" s="10"/>
    </row>
    <row r="134" spans="2:11">
      <c r="B134" s="43"/>
      <c r="C134" s="11"/>
      <c r="D134" s="76"/>
      <c r="E134" s="77"/>
      <c r="F134" s="77"/>
      <c r="G134" s="77"/>
      <c r="H134" s="77"/>
      <c r="I134" s="77"/>
      <c r="J134" s="78"/>
      <c r="K134" s="10"/>
    </row>
    <row r="135" spans="2:11">
      <c r="B135" s="43"/>
      <c r="C135" s="11"/>
      <c r="D135" s="76"/>
      <c r="E135" s="77"/>
      <c r="F135" s="77"/>
      <c r="G135" s="77"/>
      <c r="H135" s="77"/>
      <c r="I135" s="77"/>
      <c r="J135" s="78"/>
      <c r="K135" s="10"/>
    </row>
    <row r="136" spans="2:11">
      <c r="B136" s="43"/>
      <c r="C136" s="11"/>
      <c r="D136" s="76"/>
      <c r="E136" s="77"/>
      <c r="F136" s="77"/>
      <c r="G136" s="77"/>
      <c r="H136" s="77"/>
      <c r="I136" s="77"/>
      <c r="J136" s="78"/>
      <c r="K136" s="10"/>
    </row>
    <row r="137" spans="2:11">
      <c r="B137" s="43"/>
      <c r="C137" s="11"/>
      <c r="D137" s="76"/>
      <c r="E137" s="77"/>
      <c r="F137" s="77"/>
      <c r="G137" s="77"/>
      <c r="H137" s="77"/>
      <c r="I137" s="77"/>
      <c r="J137" s="78"/>
      <c r="K137" s="10"/>
    </row>
    <row r="138" spans="2:11">
      <c r="B138" s="43"/>
      <c r="C138" s="11"/>
      <c r="D138" s="76"/>
      <c r="E138" s="77"/>
      <c r="F138" s="77"/>
      <c r="G138" s="77"/>
      <c r="H138" s="77"/>
      <c r="I138" s="77"/>
      <c r="J138" s="78"/>
      <c r="K138" s="10"/>
    </row>
    <row r="139" spans="2:11">
      <c r="B139" s="43"/>
      <c r="C139" s="11"/>
      <c r="D139" s="76"/>
      <c r="E139" s="77"/>
      <c r="F139" s="77"/>
      <c r="G139" s="77"/>
      <c r="H139" s="77"/>
      <c r="I139" s="77"/>
      <c r="J139" s="78"/>
      <c r="K139" s="10"/>
    </row>
    <row r="140" spans="2:11">
      <c r="B140" s="43"/>
      <c r="C140" s="11"/>
      <c r="D140" s="76"/>
      <c r="E140" s="77"/>
      <c r="F140" s="77"/>
      <c r="G140" s="77"/>
      <c r="H140" s="77"/>
      <c r="I140" s="77"/>
      <c r="J140" s="78"/>
      <c r="K140" s="10"/>
    </row>
    <row r="141" spans="2:11">
      <c r="B141" s="43"/>
      <c r="C141" s="11"/>
      <c r="D141" s="76"/>
      <c r="E141" s="77"/>
      <c r="F141" s="77"/>
      <c r="G141" s="77"/>
      <c r="H141" s="77"/>
      <c r="I141" s="77"/>
      <c r="J141" s="78"/>
      <c r="K141" s="10"/>
    </row>
    <row r="142" spans="2:11">
      <c r="B142" s="43"/>
      <c r="C142" s="11"/>
      <c r="D142" s="76"/>
      <c r="E142" s="77"/>
      <c r="F142" s="77"/>
      <c r="G142" s="77"/>
      <c r="H142" s="77"/>
      <c r="I142" s="77"/>
      <c r="J142" s="78"/>
      <c r="K142" s="10"/>
    </row>
    <row r="143" spans="2:11">
      <c r="B143" s="43"/>
      <c r="C143" s="11"/>
      <c r="D143" s="76"/>
      <c r="E143" s="77"/>
      <c r="F143" s="77"/>
      <c r="G143" s="77"/>
      <c r="H143" s="77"/>
      <c r="I143" s="77"/>
      <c r="J143" s="78"/>
      <c r="K143" s="10"/>
    </row>
    <row r="144" spans="2:11">
      <c r="B144" s="43"/>
      <c r="C144" s="11"/>
      <c r="D144" s="76"/>
      <c r="E144" s="77"/>
      <c r="F144" s="77"/>
      <c r="G144" s="77"/>
      <c r="H144" s="77"/>
      <c r="I144" s="77"/>
      <c r="J144" s="78"/>
      <c r="K144" s="10"/>
    </row>
    <row r="145" spans="2:11">
      <c r="B145" s="43"/>
      <c r="C145" s="11"/>
      <c r="D145" s="76"/>
      <c r="E145" s="77"/>
      <c r="F145" s="77"/>
      <c r="G145" s="77"/>
      <c r="H145" s="77"/>
      <c r="I145" s="77"/>
      <c r="J145" s="78"/>
      <c r="K145" s="10"/>
    </row>
    <row r="146" spans="2:11">
      <c r="B146" s="43"/>
      <c r="C146" s="11"/>
      <c r="D146" s="76"/>
      <c r="E146" s="77"/>
      <c r="F146" s="77"/>
      <c r="G146" s="77"/>
      <c r="H146" s="77"/>
      <c r="I146" s="77"/>
      <c r="J146" s="78"/>
      <c r="K146" s="10"/>
    </row>
    <row r="147" spans="2:11">
      <c r="B147" s="43"/>
      <c r="C147" s="11"/>
      <c r="D147" s="76"/>
      <c r="E147" s="77"/>
      <c r="F147" s="77"/>
      <c r="G147" s="77"/>
      <c r="H147" s="77"/>
      <c r="I147" s="77"/>
      <c r="J147" s="78"/>
      <c r="K147" s="10"/>
    </row>
    <row r="148" spans="2:11">
      <c r="B148" s="43"/>
      <c r="C148" s="11"/>
      <c r="D148" s="76"/>
      <c r="E148" s="77"/>
      <c r="F148" s="77"/>
      <c r="G148" s="77"/>
      <c r="H148" s="77"/>
      <c r="I148" s="77"/>
      <c r="J148" s="78"/>
      <c r="K148" s="10"/>
    </row>
    <row r="149" spans="2:11">
      <c r="B149" s="43"/>
      <c r="C149" s="11"/>
      <c r="D149" s="76"/>
      <c r="E149" s="77"/>
      <c r="F149" s="77"/>
      <c r="G149" s="77"/>
      <c r="H149" s="77"/>
      <c r="I149" s="77"/>
      <c r="J149" s="78"/>
      <c r="K149" s="10"/>
    </row>
    <row r="150" spans="2:11">
      <c r="B150" s="43"/>
      <c r="C150" s="11"/>
      <c r="D150" s="76"/>
      <c r="E150" s="77"/>
      <c r="F150" s="77"/>
      <c r="G150" s="77"/>
      <c r="H150" s="77"/>
      <c r="I150" s="77"/>
      <c r="J150" s="78"/>
      <c r="K150" s="10"/>
    </row>
    <row r="151" spans="2:11">
      <c r="B151" s="43"/>
      <c r="C151" s="11"/>
      <c r="D151" s="76"/>
      <c r="E151" s="77"/>
      <c r="F151" s="77"/>
      <c r="G151" s="77"/>
      <c r="H151" s="77"/>
      <c r="I151" s="77"/>
      <c r="J151" s="78"/>
      <c r="K151" s="10"/>
    </row>
    <row r="152" spans="2:11">
      <c r="B152" s="43"/>
      <c r="C152" s="11"/>
      <c r="D152" s="76"/>
      <c r="E152" s="77"/>
      <c r="F152" s="77"/>
      <c r="G152" s="77"/>
      <c r="H152" s="77"/>
      <c r="I152" s="77"/>
      <c r="J152" s="78"/>
      <c r="K152" s="10"/>
    </row>
    <row r="153" spans="2:11">
      <c r="B153" s="43"/>
      <c r="C153" s="11"/>
      <c r="D153" s="76"/>
      <c r="E153" s="77"/>
      <c r="F153" s="77"/>
      <c r="G153" s="77"/>
      <c r="H153" s="77"/>
      <c r="I153" s="77"/>
      <c r="J153" s="78"/>
      <c r="K153" s="10"/>
    </row>
    <row r="154" spans="2:11">
      <c r="B154" s="43"/>
      <c r="C154" s="11"/>
      <c r="D154" s="76"/>
      <c r="E154" s="77"/>
      <c r="F154" s="77"/>
      <c r="G154" s="77"/>
      <c r="H154" s="77"/>
      <c r="I154" s="77"/>
      <c r="J154" s="78"/>
      <c r="K154" s="10"/>
    </row>
    <row r="155" spans="2:11">
      <c r="B155" s="43"/>
      <c r="C155" s="11"/>
      <c r="D155" s="76"/>
      <c r="E155" s="77"/>
      <c r="F155" s="77"/>
      <c r="G155" s="77"/>
      <c r="H155" s="77"/>
      <c r="I155" s="77"/>
      <c r="J155" s="78"/>
      <c r="K155" s="10"/>
    </row>
    <row r="156" spans="2:11">
      <c r="B156" s="43"/>
      <c r="C156" s="11"/>
      <c r="D156" s="76"/>
      <c r="E156" s="77"/>
      <c r="F156" s="77"/>
      <c r="G156" s="77"/>
      <c r="H156" s="77"/>
      <c r="I156" s="77"/>
      <c r="J156" s="78"/>
      <c r="K156" s="10"/>
    </row>
    <row r="157" spans="2:11">
      <c r="B157" s="43"/>
      <c r="C157" s="11"/>
      <c r="D157" s="76"/>
      <c r="E157" s="77"/>
      <c r="F157" s="77"/>
      <c r="G157" s="77"/>
      <c r="H157" s="77"/>
      <c r="I157" s="77"/>
      <c r="J157" s="78"/>
      <c r="K157" s="10"/>
    </row>
    <row r="158" spans="2:11">
      <c r="B158" s="43"/>
      <c r="C158" s="11"/>
      <c r="D158" s="76"/>
      <c r="E158" s="77"/>
      <c r="F158" s="77"/>
      <c r="G158" s="77"/>
      <c r="H158" s="77"/>
      <c r="I158" s="77"/>
      <c r="J158" s="78"/>
      <c r="K158" s="10"/>
    </row>
    <row r="159" spans="2:11">
      <c r="B159" s="43"/>
      <c r="C159" s="11"/>
      <c r="D159" s="76"/>
      <c r="E159" s="77"/>
      <c r="F159" s="77"/>
      <c r="G159" s="77"/>
      <c r="H159" s="77"/>
      <c r="I159" s="77"/>
      <c r="J159" s="78"/>
      <c r="K159" s="10"/>
    </row>
    <row r="160" spans="2:11">
      <c r="B160" s="43"/>
      <c r="C160" s="11"/>
      <c r="D160" s="76"/>
      <c r="E160" s="77"/>
      <c r="F160" s="77"/>
      <c r="G160" s="77"/>
      <c r="H160" s="77"/>
      <c r="I160" s="77"/>
      <c r="J160" s="78"/>
      <c r="K160" s="10"/>
    </row>
    <row r="161" spans="2:11">
      <c r="B161" s="43"/>
      <c r="C161" s="11"/>
      <c r="D161" s="76"/>
      <c r="E161" s="77"/>
      <c r="F161" s="77"/>
      <c r="G161" s="77"/>
      <c r="H161" s="77"/>
      <c r="I161" s="77"/>
      <c r="J161" s="78"/>
      <c r="K161" s="10"/>
    </row>
    <row r="162" spans="2:11">
      <c r="B162" s="43"/>
      <c r="C162" s="11"/>
      <c r="D162" s="76"/>
      <c r="E162" s="77"/>
      <c r="F162" s="77"/>
      <c r="G162" s="77"/>
      <c r="H162" s="77"/>
      <c r="I162" s="77"/>
      <c r="J162" s="78"/>
      <c r="K162" s="10"/>
    </row>
    <row r="163" spans="2:11">
      <c r="B163" s="43"/>
      <c r="C163" s="11"/>
      <c r="D163" s="76"/>
      <c r="E163" s="77"/>
      <c r="F163" s="77"/>
      <c r="G163" s="77"/>
      <c r="H163" s="77"/>
      <c r="I163" s="77"/>
      <c r="J163" s="78"/>
      <c r="K163" s="10"/>
    </row>
    <row r="164" spans="2:11">
      <c r="B164" s="43"/>
      <c r="C164" s="11"/>
      <c r="D164" s="76"/>
      <c r="E164" s="77"/>
      <c r="F164" s="77"/>
      <c r="G164" s="77"/>
      <c r="H164" s="77"/>
      <c r="I164" s="77"/>
      <c r="J164" s="78"/>
      <c r="K164" s="10"/>
    </row>
    <row r="165" spans="2:11">
      <c r="B165" s="43"/>
      <c r="C165" s="11"/>
      <c r="D165" s="76"/>
      <c r="E165" s="77"/>
      <c r="F165" s="77"/>
      <c r="G165" s="77"/>
      <c r="H165" s="77"/>
      <c r="I165" s="77"/>
      <c r="J165" s="78"/>
      <c r="K165" s="10"/>
    </row>
    <row r="166" spans="2:11">
      <c r="B166" s="43"/>
      <c r="C166" s="11"/>
      <c r="D166" s="76"/>
      <c r="E166" s="77"/>
      <c r="F166" s="77"/>
      <c r="G166" s="77"/>
      <c r="H166" s="77"/>
      <c r="I166" s="77"/>
      <c r="J166" s="78"/>
      <c r="K166" s="10"/>
    </row>
    <row r="167" spans="2:11">
      <c r="B167" s="43"/>
      <c r="C167" s="11"/>
      <c r="D167" s="76"/>
      <c r="E167" s="77"/>
      <c r="F167" s="77"/>
      <c r="G167" s="77"/>
      <c r="H167" s="77"/>
      <c r="I167" s="77"/>
      <c r="J167" s="78"/>
      <c r="K167" s="10"/>
    </row>
    <row r="168" spans="2:11">
      <c r="B168" s="43"/>
      <c r="C168" s="11"/>
      <c r="D168" s="76"/>
      <c r="E168" s="77"/>
      <c r="F168" s="77"/>
      <c r="G168" s="77"/>
      <c r="H168" s="77"/>
      <c r="I168" s="77"/>
      <c r="J168" s="78"/>
      <c r="K168" s="10"/>
    </row>
    <row r="169" spans="2:11">
      <c r="B169" s="43"/>
      <c r="C169" s="11"/>
      <c r="D169" s="76"/>
      <c r="E169" s="77"/>
      <c r="F169" s="77"/>
      <c r="G169" s="77"/>
      <c r="H169" s="77"/>
      <c r="I169" s="77"/>
      <c r="J169" s="78"/>
      <c r="K169" s="10"/>
    </row>
    <row r="170" spans="2:11">
      <c r="B170" s="43"/>
      <c r="C170" s="11"/>
      <c r="D170" s="76"/>
      <c r="E170" s="77"/>
      <c r="F170" s="77"/>
      <c r="G170" s="77"/>
      <c r="H170" s="77"/>
      <c r="I170" s="77"/>
      <c r="J170" s="78"/>
      <c r="K170" s="10"/>
    </row>
    <row r="171" spans="2:11">
      <c r="B171" s="43"/>
      <c r="C171" s="11"/>
      <c r="D171" s="76"/>
      <c r="E171" s="77"/>
      <c r="F171" s="77"/>
      <c r="G171" s="77"/>
      <c r="H171" s="77"/>
      <c r="I171" s="77"/>
      <c r="J171" s="78"/>
      <c r="K171" s="10"/>
    </row>
    <row r="172" spans="2:11">
      <c r="B172" s="43"/>
      <c r="C172" s="11"/>
      <c r="D172" s="76"/>
      <c r="E172" s="77"/>
      <c r="F172" s="77"/>
      <c r="G172" s="77"/>
      <c r="H172" s="77"/>
      <c r="I172" s="77"/>
      <c r="J172" s="78"/>
      <c r="K172" s="10"/>
    </row>
    <row r="173" spans="2:11">
      <c r="B173" s="43"/>
      <c r="C173" s="11"/>
      <c r="D173" s="76"/>
      <c r="E173" s="77"/>
      <c r="F173" s="77"/>
      <c r="G173" s="77"/>
      <c r="H173" s="77"/>
      <c r="I173" s="77"/>
      <c r="J173" s="78"/>
      <c r="K173" s="10"/>
    </row>
    <row r="174" spans="2:11">
      <c r="B174" s="43"/>
      <c r="C174" s="11"/>
      <c r="D174" s="76"/>
      <c r="E174" s="77"/>
      <c r="F174" s="77"/>
      <c r="G174" s="77"/>
      <c r="H174" s="77"/>
      <c r="I174" s="77"/>
      <c r="J174" s="78"/>
      <c r="K174" s="10"/>
    </row>
    <row r="175" spans="2:11">
      <c r="B175" s="43"/>
      <c r="C175" s="11"/>
      <c r="D175" s="76"/>
      <c r="E175" s="77"/>
      <c r="F175" s="77"/>
      <c r="G175" s="77"/>
      <c r="H175" s="77"/>
      <c r="I175" s="77"/>
      <c r="J175" s="78"/>
      <c r="K175" s="10"/>
    </row>
    <row r="176" spans="2:11">
      <c r="B176" s="43"/>
      <c r="C176" s="11"/>
      <c r="D176" s="76"/>
      <c r="E176" s="77"/>
      <c r="F176" s="77"/>
      <c r="G176" s="77"/>
      <c r="H176" s="77"/>
      <c r="I176" s="77"/>
      <c r="J176" s="78"/>
      <c r="K176" s="10"/>
    </row>
    <row r="177" spans="2:11">
      <c r="B177" s="43"/>
      <c r="C177" s="11"/>
      <c r="D177" s="76"/>
      <c r="E177" s="77"/>
      <c r="F177" s="77"/>
      <c r="G177" s="77"/>
      <c r="H177" s="77"/>
      <c r="I177" s="77"/>
      <c r="J177" s="78"/>
      <c r="K177" s="10"/>
    </row>
    <row r="178" spans="2:11">
      <c r="B178" s="43"/>
      <c r="C178" s="11"/>
      <c r="D178" s="76"/>
      <c r="E178" s="77"/>
      <c r="F178" s="77"/>
      <c r="G178" s="77"/>
      <c r="H178" s="77"/>
      <c r="I178" s="77"/>
      <c r="J178" s="78"/>
      <c r="K178" s="10"/>
    </row>
    <row r="179" spans="2:11">
      <c r="B179" s="43"/>
      <c r="C179" s="11"/>
      <c r="D179" s="76"/>
      <c r="E179" s="77"/>
      <c r="F179" s="77"/>
      <c r="G179" s="77"/>
      <c r="H179" s="77"/>
      <c r="I179" s="77"/>
      <c r="J179" s="78"/>
      <c r="K179" s="10"/>
    </row>
    <row r="180" spans="2:11">
      <c r="B180" s="43"/>
      <c r="C180" s="11"/>
      <c r="D180" s="76"/>
      <c r="E180" s="77"/>
      <c r="F180" s="77"/>
      <c r="G180" s="77"/>
      <c r="H180" s="77"/>
      <c r="I180" s="77"/>
      <c r="J180" s="78"/>
      <c r="K180" s="10"/>
    </row>
    <row r="181" spans="2:11">
      <c r="B181" s="43"/>
      <c r="C181" s="11"/>
      <c r="D181" s="76"/>
      <c r="E181" s="77"/>
      <c r="F181" s="77"/>
      <c r="G181" s="77"/>
      <c r="H181" s="77"/>
      <c r="I181" s="77"/>
      <c r="J181" s="78"/>
      <c r="K181" s="10"/>
    </row>
    <row r="182" spans="2:11">
      <c r="B182" s="43"/>
      <c r="C182" s="11"/>
      <c r="D182" s="76"/>
      <c r="E182" s="77"/>
      <c r="F182" s="77"/>
      <c r="G182" s="77"/>
      <c r="H182" s="77"/>
      <c r="I182" s="77"/>
      <c r="J182" s="78"/>
      <c r="K182" s="10"/>
    </row>
    <row r="183" spans="2:11">
      <c r="B183" s="43"/>
      <c r="C183" s="11"/>
      <c r="D183" s="76"/>
      <c r="E183" s="77"/>
      <c r="F183" s="77"/>
      <c r="G183" s="77"/>
      <c r="H183" s="77"/>
      <c r="I183" s="77"/>
      <c r="J183" s="78"/>
      <c r="K183" s="10"/>
    </row>
    <row r="184" spans="2:11">
      <c r="B184" s="43"/>
      <c r="C184" s="11"/>
      <c r="D184" s="76"/>
      <c r="E184" s="77"/>
      <c r="F184" s="77"/>
      <c r="G184" s="77"/>
      <c r="H184" s="77"/>
      <c r="I184" s="77"/>
      <c r="J184" s="78"/>
      <c r="K184" s="10"/>
    </row>
    <row r="185" spans="2:11">
      <c r="B185" s="43"/>
      <c r="C185" s="11"/>
      <c r="D185" s="76"/>
      <c r="E185" s="77"/>
      <c r="F185" s="77"/>
      <c r="G185" s="77"/>
      <c r="H185" s="77"/>
      <c r="I185" s="77"/>
      <c r="J185" s="78"/>
      <c r="K185" s="10"/>
    </row>
    <row r="186" spans="2:11">
      <c r="B186" s="43"/>
      <c r="C186" s="11"/>
      <c r="D186" s="76"/>
      <c r="E186" s="77"/>
      <c r="F186" s="77"/>
      <c r="G186" s="77"/>
      <c r="H186" s="77"/>
      <c r="I186" s="77"/>
      <c r="J186" s="78"/>
      <c r="K186" s="10"/>
    </row>
    <row r="187" spans="2:11">
      <c r="B187" s="43"/>
      <c r="C187" s="11"/>
      <c r="D187" s="76"/>
      <c r="E187" s="77"/>
      <c r="F187" s="77"/>
      <c r="G187" s="77"/>
      <c r="H187" s="77"/>
      <c r="I187" s="77"/>
      <c r="J187" s="78"/>
      <c r="K187" s="10"/>
    </row>
    <row r="188" spans="2:11">
      <c r="B188" s="43"/>
      <c r="C188" s="11"/>
      <c r="D188" s="76"/>
      <c r="E188" s="77"/>
      <c r="F188" s="77"/>
      <c r="G188" s="77"/>
      <c r="H188" s="77"/>
      <c r="I188" s="77"/>
      <c r="J188" s="78"/>
      <c r="K188" s="10"/>
    </row>
    <row r="189" spans="2:11">
      <c r="B189" s="43"/>
      <c r="C189" s="11"/>
      <c r="D189" s="76"/>
      <c r="E189" s="77"/>
      <c r="F189" s="77"/>
      <c r="G189" s="77"/>
      <c r="H189" s="77"/>
      <c r="I189" s="77"/>
      <c r="J189" s="78"/>
      <c r="K189" s="10"/>
    </row>
    <row r="190" spans="2:11">
      <c r="B190" s="43"/>
      <c r="C190" s="11"/>
      <c r="D190" s="76"/>
      <c r="E190" s="77"/>
      <c r="F190" s="77"/>
      <c r="G190" s="77"/>
      <c r="H190" s="77"/>
      <c r="I190" s="77"/>
      <c r="J190" s="78"/>
      <c r="K190" s="10"/>
    </row>
    <row r="191" spans="2:11">
      <c r="B191" s="43"/>
      <c r="C191" s="11"/>
      <c r="D191" s="76"/>
      <c r="E191" s="77"/>
      <c r="F191" s="77"/>
      <c r="G191" s="77"/>
      <c r="H191" s="77"/>
      <c r="I191" s="77"/>
      <c r="J191" s="78"/>
      <c r="K191" s="10"/>
    </row>
    <row r="192" spans="2:11">
      <c r="B192" s="43"/>
      <c r="C192" s="11"/>
      <c r="D192" s="76"/>
      <c r="E192" s="77"/>
      <c r="F192" s="77"/>
      <c r="G192" s="77"/>
      <c r="H192" s="77"/>
      <c r="I192" s="77"/>
      <c r="J192" s="78"/>
      <c r="K192" s="10"/>
    </row>
    <row r="193" spans="2:11">
      <c r="B193" s="43"/>
      <c r="C193" s="11"/>
      <c r="D193" s="76"/>
      <c r="E193" s="77"/>
      <c r="F193" s="77"/>
      <c r="G193" s="77"/>
      <c r="H193" s="77"/>
      <c r="I193" s="77"/>
      <c r="J193" s="78"/>
      <c r="K193" s="10"/>
    </row>
    <row r="194" spans="2:11">
      <c r="B194" s="43"/>
      <c r="C194" s="11"/>
      <c r="D194" s="76"/>
      <c r="E194" s="77"/>
      <c r="F194" s="77"/>
      <c r="G194" s="77"/>
      <c r="H194" s="77"/>
      <c r="I194" s="77"/>
      <c r="J194" s="78"/>
      <c r="K194" s="10"/>
    </row>
    <row r="195" spans="2:11">
      <c r="B195" s="43"/>
      <c r="C195" s="11"/>
      <c r="D195" s="76"/>
      <c r="E195" s="77"/>
      <c r="F195" s="77"/>
      <c r="G195" s="77"/>
      <c r="H195" s="77"/>
      <c r="I195" s="77"/>
      <c r="J195" s="78"/>
      <c r="K195" s="10"/>
    </row>
    <row r="196" spans="2:11">
      <c r="B196" s="43"/>
      <c r="C196" s="11"/>
      <c r="D196" s="76"/>
      <c r="E196" s="77"/>
      <c r="F196" s="77"/>
      <c r="G196" s="77"/>
      <c r="H196" s="77"/>
      <c r="I196" s="77"/>
      <c r="J196" s="78"/>
      <c r="K196" s="10"/>
    </row>
    <row r="197" spans="2:11">
      <c r="B197" s="43"/>
      <c r="C197" s="11"/>
      <c r="D197" s="76"/>
      <c r="E197" s="77"/>
      <c r="F197" s="77"/>
      <c r="G197" s="77"/>
      <c r="H197" s="77"/>
      <c r="I197" s="77"/>
      <c r="J197" s="78"/>
      <c r="K197" s="10"/>
    </row>
    <row r="198" spans="2:11">
      <c r="B198" s="43"/>
      <c r="C198" s="11"/>
      <c r="D198" s="76"/>
      <c r="E198" s="77"/>
      <c r="F198" s="77"/>
      <c r="G198" s="77"/>
      <c r="H198" s="77"/>
      <c r="I198" s="77"/>
      <c r="J198" s="78"/>
      <c r="K198" s="10"/>
    </row>
    <row r="199" spans="2:11">
      <c r="B199" s="43"/>
      <c r="C199" s="11"/>
      <c r="D199" s="76"/>
      <c r="E199" s="77"/>
      <c r="F199" s="77"/>
      <c r="G199" s="77"/>
      <c r="H199" s="77"/>
      <c r="I199" s="77"/>
      <c r="J199" s="78"/>
      <c r="K199" s="10"/>
    </row>
    <row r="200" spans="2:11">
      <c r="B200" s="43"/>
      <c r="C200" s="11"/>
      <c r="D200" s="76"/>
      <c r="E200" s="77"/>
      <c r="F200" s="77"/>
      <c r="G200" s="77"/>
      <c r="H200" s="77"/>
      <c r="I200" s="77"/>
      <c r="J200" s="78"/>
      <c r="K200" s="10"/>
    </row>
    <row r="201" spans="2:11">
      <c r="B201" s="43"/>
      <c r="C201" s="11"/>
      <c r="D201" s="76"/>
      <c r="E201" s="77"/>
      <c r="F201" s="77"/>
      <c r="G201" s="77"/>
      <c r="H201" s="77"/>
      <c r="I201" s="77"/>
      <c r="J201" s="78"/>
      <c r="K201" s="10"/>
    </row>
    <row r="202" spans="2:11">
      <c r="B202" s="43"/>
      <c r="C202" s="11"/>
      <c r="D202" s="76"/>
      <c r="E202" s="77"/>
      <c r="F202" s="77"/>
      <c r="G202" s="77"/>
      <c r="H202" s="77"/>
      <c r="I202" s="77"/>
      <c r="J202" s="78"/>
      <c r="K202" s="10"/>
    </row>
  </sheetData>
  <mergeCells count="192">
    <mergeCell ref="D201:J201"/>
    <mergeCell ref="D202:J202"/>
    <mergeCell ref="D196:J196"/>
    <mergeCell ref="D197:J197"/>
    <mergeCell ref="D198:J198"/>
    <mergeCell ref="D199:J199"/>
    <mergeCell ref="D200:J200"/>
    <mergeCell ref="D191:J191"/>
    <mergeCell ref="D192:J192"/>
    <mergeCell ref="D193:J193"/>
    <mergeCell ref="D194:J194"/>
    <mergeCell ref="D195:J195"/>
    <mergeCell ref="D186:J186"/>
    <mergeCell ref="D187:J187"/>
    <mergeCell ref="D188:J188"/>
    <mergeCell ref="D189:J189"/>
    <mergeCell ref="D190:J190"/>
    <mergeCell ref="D181:J181"/>
    <mergeCell ref="D182:J182"/>
    <mergeCell ref="D183:J183"/>
    <mergeCell ref="D184:J184"/>
    <mergeCell ref="D185:J185"/>
    <mergeCell ref="D176:J176"/>
    <mergeCell ref="D177:J177"/>
    <mergeCell ref="D178:J178"/>
    <mergeCell ref="D179:J179"/>
    <mergeCell ref="D180:J180"/>
    <mergeCell ref="D171:J171"/>
    <mergeCell ref="D172:J172"/>
    <mergeCell ref="D173:J173"/>
    <mergeCell ref="D174:J174"/>
    <mergeCell ref="D175:J175"/>
    <mergeCell ref="D166:J166"/>
    <mergeCell ref="D167:J167"/>
    <mergeCell ref="D168:J168"/>
    <mergeCell ref="D169:J169"/>
    <mergeCell ref="D170:J170"/>
    <mergeCell ref="D161:J161"/>
    <mergeCell ref="D162:J162"/>
    <mergeCell ref="D163:J163"/>
    <mergeCell ref="D164:J164"/>
    <mergeCell ref="D165:J165"/>
    <mergeCell ref="D156:J156"/>
    <mergeCell ref="D157:J157"/>
    <mergeCell ref="D158:J158"/>
    <mergeCell ref="D159:J159"/>
    <mergeCell ref="D160:J160"/>
    <mergeCell ref="D151:J151"/>
    <mergeCell ref="D152:J152"/>
    <mergeCell ref="D153:J153"/>
    <mergeCell ref="D154:J154"/>
    <mergeCell ref="D155:J155"/>
    <mergeCell ref="D146:J146"/>
    <mergeCell ref="D147:J147"/>
    <mergeCell ref="D148:J148"/>
    <mergeCell ref="D149:J149"/>
    <mergeCell ref="D150:J150"/>
    <mergeCell ref="D141:J141"/>
    <mergeCell ref="D142:J142"/>
    <mergeCell ref="D143:J143"/>
    <mergeCell ref="D144:J144"/>
    <mergeCell ref="D145:J145"/>
    <mergeCell ref="D136:J136"/>
    <mergeCell ref="D137:J137"/>
    <mergeCell ref="D138:J138"/>
    <mergeCell ref="D139:J139"/>
    <mergeCell ref="D140:J140"/>
    <mergeCell ref="D131:J131"/>
    <mergeCell ref="D132:J132"/>
    <mergeCell ref="D133:J133"/>
    <mergeCell ref="D134:J134"/>
    <mergeCell ref="D135:J135"/>
    <mergeCell ref="D126:J126"/>
    <mergeCell ref="D127:J127"/>
    <mergeCell ref="D128:J128"/>
    <mergeCell ref="D129:J129"/>
    <mergeCell ref="D130:J130"/>
    <mergeCell ref="D121:J121"/>
    <mergeCell ref="D122:J122"/>
    <mergeCell ref="D123:J123"/>
    <mergeCell ref="D124:J124"/>
    <mergeCell ref="D125:J125"/>
    <mergeCell ref="D116:J116"/>
    <mergeCell ref="D117:J117"/>
    <mergeCell ref="D118:J118"/>
    <mergeCell ref="D119:J119"/>
    <mergeCell ref="D120:J120"/>
    <mergeCell ref="D111:J111"/>
    <mergeCell ref="D112:J112"/>
    <mergeCell ref="D113:J113"/>
    <mergeCell ref="D114:J114"/>
    <mergeCell ref="D115:J115"/>
    <mergeCell ref="D106:J106"/>
    <mergeCell ref="D107:J107"/>
    <mergeCell ref="D108:J108"/>
    <mergeCell ref="D109:J109"/>
    <mergeCell ref="D110:J110"/>
    <mergeCell ref="D101:J101"/>
    <mergeCell ref="D102:J102"/>
    <mergeCell ref="D103:J103"/>
    <mergeCell ref="D104:J104"/>
    <mergeCell ref="D105:J105"/>
    <mergeCell ref="D96:J96"/>
    <mergeCell ref="D97:J97"/>
    <mergeCell ref="D98:J98"/>
    <mergeCell ref="D99:J99"/>
    <mergeCell ref="D100:J100"/>
    <mergeCell ref="D91:J91"/>
    <mergeCell ref="D92:J92"/>
    <mergeCell ref="D93:J93"/>
    <mergeCell ref="D94:J94"/>
    <mergeCell ref="D95:J95"/>
    <mergeCell ref="D86:J86"/>
    <mergeCell ref="D87:J87"/>
    <mergeCell ref="D88:J88"/>
    <mergeCell ref="D89:J89"/>
    <mergeCell ref="D90:J90"/>
    <mergeCell ref="D81:J81"/>
    <mergeCell ref="D82:J82"/>
    <mergeCell ref="D83:J83"/>
    <mergeCell ref="D84:J84"/>
    <mergeCell ref="D85:J85"/>
    <mergeCell ref="D76:J76"/>
    <mergeCell ref="D77:J77"/>
    <mergeCell ref="D78:J78"/>
    <mergeCell ref="D79:J79"/>
    <mergeCell ref="D80:J80"/>
    <mergeCell ref="D71:J71"/>
    <mergeCell ref="D72:J72"/>
    <mergeCell ref="D73:J73"/>
    <mergeCell ref="D74:J74"/>
    <mergeCell ref="D75:J75"/>
    <mergeCell ref="D66:J66"/>
    <mergeCell ref="D67:J67"/>
    <mergeCell ref="D68:J68"/>
    <mergeCell ref="D69:J69"/>
    <mergeCell ref="D70:J70"/>
    <mergeCell ref="D61:J61"/>
    <mergeCell ref="D62:J62"/>
    <mergeCell ref="D63:J63"/>
    <mergeCell ref="D64:J64"/>
    <mergeCell ref="D65:J65"/>
    <mergeCell ref="D56:J56"/>
    <mergeCell ref="D57:J57"/>
    <mergeCell ref="D58:J58"/>
    <mergeCell ref="D59:J59"/>
    <mergeCell ref="D60:J60"/>
    <mergeCell ref="D51:J51"/>
    <mergeCell ref="D52:J52"/>
    <mergeCell ref="D53:J53"/>
    <mergeCell ref="D54:J54"/>
    <mergeCell ref="D55:J55"/>
    <mergeCell ref="D46:J46"/>
    <mergeCell ref="D47:J47"/>
    <mergeCell ref="D48:J48"/>
    <mergeCell ref="D49:J49"/>
    <mergeCell ref="D50:J50"/>
    <mergeCell ref="D41:J41"/>
    <mergeCell ref="D42:J42"/>
    <mergeCell ref="D43:J43"/>
    <mergeCell ref="D44:J44"/>
    <mergeCell ref="D45:J45"/>
    <mergeCell ref="D36:J36"/>
    <mergeCell ref="D37:J37"/>
    <mergeCell ref="D38:J38"/>
    <mergeCell ref="D39:J39"/>
    <mergeCell ref="D40:J40"/>
    <mergeCell ref="D31:J31"/>
    <mergeCell ref="D32:J32"/>
    <mergeCell ref="D33:J33"/>
    <mergeCell ref="D34:J34"/>
    <mergeCell ref="D35:J35"/>
    <mergeCell ref="D26:J26"/>
    <mergeCell ref="D27:J27"/>
    <mergeCell ref="D28:J28"/>
    <mergeCell ref="D29:J29"/>
    <mergeCell ref="D30:J30"/>
    <mergeCell ref="D21:J21"/>
    <mergeCell ref="D22:J22"/>
    <mergeCell ref="D23:J23"/>
    <mergeCell ref="D24:J24"/>
    <mergeCell ref="D25:J25"/>
    <mergeCell ref="D16:J16"/>
    <mergeCell ref="D17:J17"/>
    <mergeCell ref="D18:J18"/>
    <mergeCell ref="D19:J19"/>
    <mergeCell ref="D20:J20"/>
    <mergeCell ref="D12:J12"/>
    <mergeCell ref="B3:K3"/>
    <mergeCell ref="D13:J13"/>
    <mergeCell ref="D14:J14"/>
    <mergeCell ref="D15:J15"/>
  </mergeCells>
  <phoneticPr fontId="3" type="noConversion"/>
  <hyperlinks>
    <hyperlink ref="B2" location="'Budget fonctionnement - MOIS'!A1" display="ACCUEIL"/>
  </hyperlink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0"/>
  <dimension ref="B2:L204"/>
  <sheetViews>
    <sheetView showGridLines="0" showZeros="0" zoomScaleNormal="100" workbookViewId="0">
      <pane ySplit="14" topLeftCell="A15" activePane="bottomLeft" state="frozen"/>
      <selection activeCell="K5" sqref="K5:K10"/>
      <selection pane="bottomLeft" activeCell="D177" sqref="D177:J177"/>
    </sheetView>
  </sheetViews>
  <sheetFormatPr baseColWidth="10" defaultRowHeight="15"/>
  <cols>
    <col min="1" max="1" width="3.42578125" style="13" customWidth="1"/>
    <col min="2" max="6" width="11.85546875" style="13" customWidth="1"/>
    <col min="7" max="7" width="7.7109375" style="13" customWidth="1"/>
    <col min="8" max="8" width="11.140625" style="13" bestFit="1" customWidth="1"/>
    <col min="9" max="9" width="11" style="13" customWidth="1"/>
    <col min="10" max="10" width="12" style="13" bestFit="1" customWidth="1"/>
    <col min="11" max="11" width="13.140625" style="13" bestFit="1" customWidth="1"/>
    <col min="12" max="12" width="11" style="13" bestFit="1" customWidth="1"/>
    <col min="13" max="16384" width="11.42578125" style="13"/>
  </cols>
  <sheetData>
    <row r="2" spans="2:12">
      <c r="B2" s="46" t="s">
        <v>29</v>
      </c>
      <c r="C2" s="12"/>
      <c r="D2" s="12"/>
      <c r="J2" s="44" t="s">
        <v>28</v>
      </c>
      <c r="K2" s="45">
        <v>41522</v>
      </c>
    </row>
    <row r="3" spans="2:12" s="66" customFormat="1" ht="32.25" customHeight="1">
      <c r="B3" s="71" t="s">
        <v>30</v>
      </c>
      <c r="C3" s="71"/>
      <c r="D3" s="71"/>
      <c r="E3" s="71"/>
      <c r="F3" s="71"/>
      <c r="G3" s="71"/>
      <c r="H3" s="71"/>
      <c r="I3" s="71"/>
      <c r="J3" s="71"/>
      <c r="K3" s="71"/>
      <c r="L3" s="67"/>
    </row>
    <row r="4" spans="2:12" ht="24" customHeight="1">
      <c r="B4" s="15"/>
      <c r="C4" s="16"/>
      <c r="D4" s="16"/>
      <c r="E4" s="17"/>
      <c r="F4" s="17"/>
      <c r="G4" s="17"/>
      <c r="H4" s="17"/>
    </row>
    <row r="5" spans="2:12">
      <c r="B5" s="18" t="s">
        <v>4</v>
      </c>
      <c r="C5" s="82">
        <v>2011</v>
      </c>
      <c r="D5" s="82">
        <v>2012</v>
      </c>
      <c r="E5" s="82">
        <v>2013</v>
      </c>
      <c r="F5" s="83">
        <v>2014</v>
      </c>
      <c r="H5" s="22" t="s">
        <v>19</v>
      </c>
      <c r="I5" s="19">
        <v>2011</v>
      </c>
      <c r="J5" s="19">
        <v>2012</v>
      </c>
      <c r="K5" s="20">
        <v>2013</v>
      </c>
    </row>
    <row r="6" spans="2:12">
      <c r="B6" s="23" t="s">
        <v>5</v>
      </c>
      <c r="C6" s="24">
        <v>8000</v>
      </c>
      <c r="D6" s="24">
        <v>8000</v>
      </c>
      <c r="E6" s="24">
        <v>12000</v>
      </c>
      <c r="F6" s="25">
        <v>0</v>
      </c>
      <c r="H6" s="27" t="s">
        <v>20</v>
      </c>
      <c r="I6" s="24">
        <f t="shared" ref="I6:K11" si="0">SUMPRODUCT((fourn=$H6)*(YEAR(ann_)=I$5)*(montant))</f>
        <v>5705.489999999998</v>
      </c>
      <c r="J6" s="24">
        <f t="shared" si="0"/>
        <v>7631.6599999999989</v>
      </c>
      <c r="K6" s="25">
        <f t="shared" si="0"/>
        <v>5877.0700000000006</v>
      </c>
    </row>
    <row r="7" spans="2:12">
      <c r="B7" s="23" t="s">
        <v>6</v>
      </c>
      <c r="C7" s="28">
        <f>SUMPRODUCT((YEAR(ann_)=C$5)*(montant))</f>
        <v>7999.7699999999995</v>
      </c>
      <c r="D7" s="28">
        <f>SUMPRODUCT((YEAR(ann_)=D$5)*(montant))</f>
        <v>10047.59</v>
      </c>
      <c r="E7" s="28">
        <f>SUMPRODUCT((YEAR(ann_)=E$5)*(montant))</f>
        <v>7226.8000000000011</v>
      </c>
      <c r="F7" s="29">
        <f>SUMPRODUCT((YEAR(ann_)=F$5)*(montant))</f>
        <v>0</v>
      </c>
      <c r="H7" s="31" t="s">
        <v>21</v>
      </c>
      <c r="I7" s="24">
        <f t="shared" si="0"/>
        <v>1232.08</v>
      </c>
      <c r="J7" s="24">
        <f t="shared" si="0"/>
        <v>1261.17</v>
      </c>
      <c r="K7" s="25">
        <f t="shared" si="0"/>
        <v>837.48</v>
      </c>
    </row>
    <row r="8" spans="2:12">
      <c r="B8" s="32" t="s">
        <v>7</v>
      </c>
      <c r="C8" s="33">
        <f>C6-C7</f>
        <v>0.23000000000047294</v>
      </c>
      <c r="D8" s="33">
        <f>D6-D7</f>
        <v>-2047.5900000000001</v>
      </c>
      <c r="E8" s="34">
        <f>E6-E7</f>
        <v>4773.1999999999989</v>
      </c>
      <c r="F8" s="35">
        <f>F6-F7</f>
        <v>0</v>
      </c>
      <c r="H8" s="31" t="s">
        <v>13</v>
      </c>
      <c r="I8" s="24">
        <f t="shared" si="0"/>
        <v>849.83</v>
      </c>
      <c r="J8" s="24">
        <f t="shared" si="0"/>
        <v>1019.06</v>
      </c>
      <c r="K8" s="25">
        <f t="shared" si="0"/>
        <v>507.47</v>
      </c>
    </row>
    <row r="9" spans="2:12">
      <c r="G9" s="26"/>
      <c r="H9" s="31" t="s">
        <v>14</v>
      </c>
      <c r="I9" s="24">
        <f t="shared" si="0"/>
        <v>59.4</v>
      </c>
      <c r="J9" s="24">
        <f t="shared" si="0"/>
        <v>121.49999999999999</v>
      </c>
      <c r="K9" s="25">
        <f t="shared" si="0"/>
        <v>4.78</v>
      </c>
    </row>
    <row r="10" spans="2:12">
      <c r="G10" s="26"/>
      <c r="H10" s="36" t="s">
        <v>25</v>
      </c>
      <c r="I10" s="24">
        <f t="shared" si="0"/>
        <v>84.27</v>
      </c>
      <c r="J10" s="24">
        <f t="shared" si="0"/>
        <v>0</v>
      </c>
      <c r="K10" s="25">
        <f t="shared" si="0"/>
        <v>0</v>
      </c>
    </row>
    <row r="11" spans="2:12">
      <c r="G11" s="26"/>
      <c r="H11" s="36" t="s">
        <v>26</v>
      </c>
      <c r="I11" s="24">
        <f t="shared" si="0"/>
        <v>68.7</v>
      </c>
      <c r="J11" s="24">
        <f t="shared" si="0"/>
        <v>0</v>
      </c>
      <c r="K11" s="25">
        <f t="shared" si="0"/>
        <v>0</v>
      </c>
    </row>
    <row r="12" spans="2:12">
      <c r="G12" s="26"/>
      <c r="H12" s="36" t="s">
        <v>23</v>
      </c>
      <c r="I12" s="34">
        <f>SUM(I6:I9)</f>
        <v>7846.7999999999975</v>
      </c>
      <c r="J12" s="34">
        <f>SUM(J6:J9)</f>
        <v>10033.389999999998</v>
      </c>
      <c r="K12" s="35">
        <f>SUM(K6:K9)</f>
        <v>7226.8000000000011</v>
      </c>
    </row>
    <row r="13" spans="2:12">
      <c r="B13" s="21"/>
      <c r="C13" s="30"/>
      <c r="D13" s="30"/>
      <c r="E13" s="17"/>
      <c r="F13" s="17"/>
      <c r="G13" s="17"/>
      <c r="H13" s="17"/>
      <c r="I13" s="17"/>
      <c r="J13" s="17"/>
    </row>
    <row r="14" spans="2:12">
      <c r="B14" s="5" t="s">
        <v>9</v>
      </c>
      <c r="C14" s="6" t="s">
        <v>10</v>
      </c>
      <c r="D14" s="73" t="s">
        <v>11</v>
      </c>
      <c r="E14" s="74"/>
      <c r="F14" s="74"/>
      <c r="G14" s="74"/>
      <c r="H14" s="74"/>
      <c r="I14" s="74"/>
      <c r="J14" s="75"/>
      <c r="K14" s="37" t="s">
        <v>12</v>
      </c>
      <c r="L14" s="38"/>
    </row>
    <row r="15" spans="2:12">
      <c r="B15" s="7">
        <v>40544</v>
      </c>
      <c r="C15" s="11" t="s">
        <v>20</v>
      </c>
      <c r="D15" s="79"/>
      <c r="E15" s="80"/>
      <c r="F15" s="80"/>
      <c r="G15" s="80"/>
      <c r="H15" s="80"/>
      <c r="I15" s="80"/>
      <c r="J15" s="81"/>
      <c r="K15" s="10">
        <v>63.43</v>
      </c>
    </row>
    <row r="16" spans="2:12">
      <c r="B16" s="7">
        <v>40544</v>
      </c>
      <c r="C16" s="11" t="s">
        <v>20</v>
      </c>
      <c r="D16" s="79"/>
      <c r="E16" s="80"/>
      <c r="F16" s="80"/>
      <c r="G16" s="80"/>
      <c r="H16" s="80"/>
      <c r="I16" s="80"/>
      <c r="J16" s="81"/>
      <c r="K16" s="10">
        <v>238.49</v>
      </c>
    </row>
    <row r="17" spans="2:11">
      <c r="B17" s="7">
        <v>40544</v>
      </c>
      <c r="C17" s="11" t="s">
        <v>20</v>
      </c>
      <c r="D17" s="79"/>
      <c r="E17" s="80"/>
      <c r="F17" s="80"/>
      <c r="G17" s="80"/>
      <c r="H17" s="80"/>
      <c r="I17" s="80"/>
      <c r="J17" s="81"/>
      <c r="K17" s="10">
        <v>99.27</v>
      </c>
    </row>
    <row r="18" spans="2:11">
      <c r="B18" s="7">
        <v>40544</v>
      </c>
      <c r="C18" s="11" t="s">
        <v>20</v>
      </c>
      <c r="D18" s="79"/>
      <c r="E18" s="80"/>
      <c r="F18" s="80"/>
      <c r="G18" s="80"/>
      <c r="H18" s="80"/>
      <c r="I18" s="80"/>
      <c r="J18" s="81"/>
      <c r="K18" s="10">
        <v>88.52</v>
      </c>
    </row>
    <row r="19" spans="2:11">
      <c r="B19" s="7">
        <v>40575</v>
      </c>
      <c r="C19" s="11" t="s">
        <v>20</v>
      </c>
      <c r="D19" s="79"/>
      <c r="E19" s="80"/>
      <c r="F19" s="80"/>
      <c r="G19" s="80"/>
      <c r="H19" s="80"/>
      <c r="I19" s="80"/>
      <c r="J19" s="81"/>
      <c r="K19" s="10">
        <v>86.04</v>
      </c>
    </row>
    <row r="20" spans="2:11">
      <c r="B20" s="7">
        <v>40575</v>
      </c>
      <c r="C20" s="11" t="s">
        <v>25</v>
      </c>
      <c r="D20" s="79"/>
      <c r="E20" s="80"/>
      <c r="F20" s="80"/>
      <c r="G20" s="80"/>
      <c r="H20" s="80"/>
      <c r="I20" s="80"/>
      <c r="J20" s="81"/>
      <c r="K20" s="10">
        <v>84.27</v>
      </c>
    </row>
    <row r="21" spans="2:11">
      <c r="B21" s="7">
        <v>40575</v>
      </c>
      <c r="C21" s="11" t="s">
        <v>20</v>
      </c>
      <c r="D21" s="79"/>
      <c r="E21" s="80"/>
      <c r="F21" s="80"/>
      <c r="G21" s="80"/>
      <c r="H21" s="80"/>
      <c r="I21" s="80"/>
      <c r="J21" s="81"/>
      <c r="K21" s="10">
        <v>41.5</v>
      </c>
    </row>
    <row r="22" spans="2:11">
      <c r="B22" s="7">
        <v>40575</v>
      </c>
      <c r="C22" s="11" t="s">
        <v>20</v>
      </c>
      <c r="D22" s="79"/>
      <c r="E22" s="80"/>
      <c r="F22" s="80"/>
      <c r="G22" s="80"/>
      <c r="H22" s="80"/>
      <c r="I22" s="80"/>
      <c r="J22" s="81"/>
      <c r="K22" s="10">
        <v>8.4</v>
      </c>
    </row>
    <row r="23" spans="2:11">
      <c r="B23" s="7">
        <v>40575</v>
      </c>
      <c r="C23" s="11" t="s">
        <v>20</v>
      </c>
      <c r="D23" s="79"/>
      <c r="E23" s="80"/>
      <c r="F23" s="80"/>
      <c r="G23" s="80"/>
      <c r="H23" s="80"/>
      <c r="I23" s="80"/>
      <c r="J23" s="81"/>
      <c r="K23" s="10">
        <v>54.51</v>
      </c>
    </row>
    <row r="24" spans="2:11">
      <c r="B24" s="7">
        <v>40575</v>
      </c>
      <c r="C24" s="11" t="s">
        <v>20</v>
      </c>
      <c r="D24" s="79"/>
      <c r="E24" s="80"/>
      <c r="F24" s="80"/>
      <c r="G24" s="80"/>
      <c r="H24" s="80"/>
      <c r="I24" s="80"/>
      <c r="J24" s="81"/>
      <c r="K24" s="10">
        <v>225.93</v>
      </c>
    </row>
    <row r="25" spans="2:11">
      <c r="B25" s="7">
        <v>40575</v>
      </c>
      <c r="C25" s="11" t="s">
        <v>26</v>
      </c>
      <c r="D25" s="79"/>
      <c r="E25" s="80"/>
      <c r="F25" s="80"/>
      <c r="G25" s="80"/>
      <c r="H25" s="80"/>
      <c r="I25" s="80"/>
      <c r="J25" s="81"/>
      <c r="K25" s="10">
        <v>68.7</v>
      </c>
    </row>
    <row r="26" spans="2:11">
      <c r="B26" s="7">
        <v>40603</v>
      </c>
      <c r="C26" s="11" t="s">
        <v>20</v>
      </c>
      <c r="D26" s="79"/>
      <c r="E26" s="80"/>
      <c r="F26" s="80"/>
      <c r="G26" s="80"/>
      <c r="H26" s="80"/>
      <c r="I26" s="80"/>
      <c r="J26" s="81"/>
      <c r="K26" s="10">
        <v>63.85</v>
      </c>
    </row>
    <row r="27" spans="2:11">
      <c r="B27" s="7">
        <v>40603</v>
      </c>
      <c r="C27" s="11" t="s">
        <v>20</v>
      </c>
      <c r="D27" s="79"/>
      <c r="E27" s="80"/>
      <c r="F27" s="80"/>
      <c r="G27" s="80"/>
      <c r="H27" s="80"/>
      <c r="I27" s="80"/>
      <c r="J27" s="81"/>
      <c r="K27" s="10">
        <v>8.4</v>
      </c>
    </row>
    <row r="28" spans="2:11">
      <c r="B28" s="7">
        <v>40603</v>
      </c>
      <c r="C28" s="11" t="s">
        <v>20</v>
      </c>
      <c r="D28" s="79"/>
      <c r="E28" s="80"/>
      <c r="F28" s="80"/>
      <c r="G28" s="80"/>
      <c r="H28" s="80"/>
      <c r="I28" s="80"/>
      <c r="J28" s="81"/>
      <c r="K28" s="10">
        <v>121.59</v>
      </c>
    </row>
    <row r="29" spans="2:11">
      <c r="B29" s="7">
        <v>40634</v>
      </c>
      <c r="C29" s="11" t="s">
        <v>20</v>
      </c>
      <c r="D29" s="79"/>
      <c r="E29" s="80"/>
      <c r="F29" s="80"/>
      <c r="G29" s="80"/>
      <c r="H29" s="80"/>
      <c r="I29" s="80"/>
      <c r="J29" s="81"/>
      <c r="K29" s="10">
        <v>78.989999999999995</v>
      </c>
    </row>
    <row r="30" spans="2:11">
      <c r="B30" s="7">
        <v>40634</v>
      </c>
      <c r="C30" s="11" t="s">
        <v>20</v>
      </c>
      <c r="D30" s="79"/>
      <c r="E30" s="80"/>
      <c r="F30" s="80"/>
      <c r="G30" s="80"/>
      <c r="H30" s="80"/>
      <c r="I30" s="80"/>
      <c r="J30" s="81"/>
      <c r="K30" s="10">
        <v>303.25</v>
      </c>
    </row>
    <row r="31" spans="2:11">
      <c r="B31" s="7">
        <v>40634</v>
      </c>
      <c r="C31" s="11" t="s">
        <v>13</v>
      </c>
      <c r="D31" s="79"/>
      <c r="E31" s="80"/>
      <c r="F31" s="80"/>
      <c r="G31" s="80"/>
      <c r="H31" s="80"/>
      <c r="I31" s="80"/>
      <c r="J31" s="81"/>
      <c r="K31" s="10">
        <v>126.75</v>
      </c>
    </row>
    <row r="32" spans="2:11">
      <c r="B32" s="7">
        <v>40634</v>
      </c>
      <c r="C32" s="11" t="s">
        <v>20</v>
      </c>
      <c r="D32" s="79"/>
      <c r="E32" s="80"/>
      <c r="F32" s="80"/>
      <c r="G32" s="80"/>
      <c r="H32" s="80"/>
      <c r="I32" s="80"/>
      <c r="J32" s="81"/>
      <c r="K32" s="10">
        <v>12.46</v>
      </c>
    </row>
    <row r="33" spans="2:11">
      <c r="B33" s="7">
        <v>40634</v>
      </c>
      <c r="C33" s="11" t="s">
        <v>20</v>
      </c>
      <c r="D33" s="79"/>
      <c r="E33" s="80"/>
      <c r="F33" s="80"/>
      <c r="G33" s="80"/>
      <c r="H33" s="80"/>
      <c r="I33" s="80"/>
      <c r="J33" s="81"/>
      <c r="K33" s="10">
        <v>103.8</v>
      </c>
    </row>
    <row r="34" spans="2:11">
      <c r="B34" s="7">
        <v>40634</v>
      </c>
      <c r="C34" s="11" t="s">
        <v>20</v>
      </c>
      <c r="D34" s="79"/>
      <c r="E34" s="80"/>
      <c r="F34" s="80"/>
      <c r="G34" s="80"/>
      <c r="H34" s="80"/>
      <c r="I34" s="80"/>
      <c r="J34" s="81"/>
      <c r="K34" s="10">
        <v>8.4</v>
      </c>
    </row>
    <row r="35" spans="2:11">
      <c r="B35" s="7">
        <v>40634</v>
      </c>
      <c r="C35" s="11" t="s">
        <v>20</v>
      </c>
      <c r="D35" s="79"/>
      <c r="E35" s="80"/>
      <c r="F35" s="80"/>
      <c r="G35" s="80"/>
      <c r="H35" s="80"/>
      <c r="I35" s="80"/>
      <c r="J35" s="81"/>
      <c r="K35" s="10">
        <v>97.59</v>
      </c>
    </row>
    <row r="36" spans="2:11">
      <c r="B36" s="7">
        <v>40664</v>
      </c>
      <c r="C36" s="11" t="s">
        <v>20</v>
      </c>
      <c r="D36" s="79"/>
      <c r="E36" s="80"/>
      <c r="F36" s="80"/>
      <c r="G36" s="80"/>
      <c r="H36" s="80"/>
      <c r="I36" s="80"/>
      <c r="J36" s="81"/>
      <c r="K36" s="10">
        <v>404.63</v>
      </c>
    </row>
    <row r="37" spans="2:11">
      <c r="B37" s="7">
        <v>40664</v>
      </c>
      <c r="C37" s="11" t="s">
        <v>20</v>
      </c>
      <c r="D37" s="79"/>
      <c r="E37" s="80"/>
      <c r="F37" s="80"/>
      <c r="G37" s="80"/>
      <c r="H37" s="80"/>
      <c r="I37" s="80"/>
      <c r="J37" s="81"/>
      <c r="K37" s="10">
        <v>120.33</v>
      </c>
    </row>
    <row r="38" spans="2:11">
      <c r="B38" s="7">
        <v>40695</v>
      </c>
      <c r="C38" s="11" t="s">
        <v>20</v>
      </c>
      <c r="D38" s="79"/>
      <c r="E38" s="80"/>
      <c r="F38" s="80"/>
      <c r="G38" s="80"/>
      <c r="H38" s="80"/>
      <c r="I38" s="80"/>
      <c r="J38" s="81"/>
      <c r="K38" s="10">
        <v>24.89</v>
      </c>
    </row>
    <row r="39" spans="2:11">
      <c r="B39" s="7">
        <v>40695</v>
      </c>
      <c r="C39" s="11" t="s">
        <v>20</v>
      </c>
      <c r="D39" s="79"/>
      <c r="E39" s="80"/>
      <c r="F39" s="80"/>
      <c r="G39" s="80"/>
      <c r="H39" s="80"/>
      <c r="I39" s="80"/>
      <c r="J39" s="81"/>
      <c r="K39" s="10">
        <v>163.71</v>
      </c>
    </row>
    <row r="40" spans="2:11">
      <c r="B40" s="7">
        <v>40695</v>
      </c>
      <c r="C40" s="11" t="s">
        <v>14</v>
      </c>
      <c r="D40" s="79"/>
      <c r="E40" s="80"/>
      <c r="F40" s="80"/>
      <c r="G40" s="80"/>
      <c r="H40" s="80"/>
      <c r="I40" s="80"/>
      <c r="J40" s="81"/>
      <c r="K40" s="10">
        <v>59.4</v>
      </c>
    </row>
    <row r="41" spans="2:11">
      <c r="B41" s="7">
        <v>40695</v>
      </c>
      <c r="C41" s="11" t="s">
        <v>20</v>
      </c>
      <c r="D41" s="79"/>
      <c r="E41" s="80"/>
      <c r="F41" s="80"/>
      <c r="G41" s="80"/>
      <c r="H41" s="80"/>
      <c r="I41" s="80"/>
      <c r="J41" s="81"/>
      <c r="K41" s="10">
        <v>56.18</v>
      </c>
    </row>
    <row r="42" spans="2:11">
      <c r="B42" s="7">
        <v>40695</v>
      </c>
      <c r="C42" s="11" t="s">
        <v>20</v>
      </c>
      <c r="D42" s="79"/>
      <c r="E42" s="80"/>
      <c r="F42" s="80"/>
      <c r="G42" s="80"/>
      <c r="H42" s="80"/>
      <c r="I42" s="80"/>
      <c r="J42" s="81"/>
      <c r="K42" s="10">
        <v>50.15</v>
      </c>
    </row>
    <row r="43" spans="2:11">
      <c r="B43" s="7">
        <v>40695</v>
      </c>
      <c r="C43" s="11" t="s">
        <v>20</v>
      </c>
      <c r="D43" s="79"/>
      <c r="E43" s="80"/>
      <c r="F43" s="80"/>
      <c r="G43" s="80"/>
      <c r="H43" s="80"/>
      <c r="I43" s="80"/>
      <c r="J43" s="81"/>
      <c r="K43" s="10">
        <v>31.27</v>
      </c>
    </row>
    <row r="44" spans="2:11">
      <c r="B44" s="7">
        <v>40695</v>
      </c>
      <c r="C44" s="11" t="s">
        <v>20</v>
      </c>
      <c r="D44" s="79"/>
      <c r="E44" s="80"/>
      <c r="F44" s="80"/>
      <c r="G44" s="80"/>
      <c r="H44" s="80"/>
      <c r="I44" s="80"/>
      <c r="J44" s="81"/>
      <c r="K44" s="10">
        <v>48.75</v>
      </c>
    </row>
    <row r="45" spans="2:11">
      <c r="B45" s="7">
        <v>40695</v>
      </c>
      <c r="C45" s="11" t="s">
        <v>13</v>
      </c>
      <c r="D45" s="79"/>
      <c r="E45" s="80"/>
      <c r="F45" s="80"/>
      <c r="G45" s="80"/>
      <c r="H45" s="80"/>
      <c r="I45" s="80"/>
      <c r="J45" s="81"/>
      <c r="K45" s="10">
        <v>274.56</v>
      </c>
    </row>
    <row r="46" spans="2:11">
      <c r="B46" s="7">
        <v>40695</v>
      </c>
      <c r="C46" s="11" t="s">
        <v>20</v>
      </c>
      <c r="D46" s="79"/>
      <c r="E46" s="80"/>
      <c r="F46" s="80"/>
      <c r="G46" s="80"/>
      <c r="H46" s="80"/>
      <c r="I46" s="80"/>
      <c r="J46" s="81"/>
      <c r="K46" s="10">
        <v>58.37</v>
      </c>
    </row>
    <row r="47" spans="2:11">
      <c r="B47" s="7">
        <v>40725</v>
      </c>
      <c r="C47" s="11" t="s">
        <v>20</v>
      </c>
      <c r="D47" s="79"/>
      <c r="E47" s="80"/>
      <c r="F47" s="80"/>
      <c r="G47" s="80"/>
      <c r="H47" s="80"/>
      <c r="I47" s="80"/>
      <c r="J47" s="81"/>
      <c r="K47" s="10">
        <v>48.67</v>
      </c>
    </row>
    <row r="48" spans="2:11">
      <c r="B48" s="7">
        <v>40725</v>
      </c>
      <c r="C48" s="11" t="s">
        <v>20</v>
      </c>
      <c r="D48" s="79"/>
      <c r="E48" s="80"/>
      <c r="F48" s="80"/>
      <c r="G48" s="80"/>
      <c r="H48" s="80"/>
      <c r="I48" s="80"/>
      <c r="J48" s="81"/>
      <c r="K48" s="10">
        <v>56.97</v>
      </c>
    </row>
    <row r="49" spans="2:11">
      <c r="B49" s="7">
        <v>40756</v>
      </c>
      <c r="C49" s="11" t="s">
        <v>20</v>
      </c>
      <c r="D49" s="79"/>
      <c r="E49" s="80"/>
      <c r="F49" s="80"/>
      <c r="G49" s="80"/>
      <c r="H49" s="80"/>
      <c r="I49" s="80"/>
      <c r="J49" s="81"/>
      <c r="K49" s="10">
        <v>356.58</v>
      </c>
    </row>
    <row r="50" spans="2:11">
      <c r="B50" s="7">
        <v>40756</v>
      </c>
      <c r="C50" s="11" t="s">
        <v>20</v>
      </c>
      <c r="D50" s="79"/>
      <c r="E50" s="80"/>
      <c r="F50" s="80"/>
      <c r="G50" s="80"/>
      <c r="H50" s="80"/>
      <c r="I50" s="80"/>
      <c r="J50" s="81"/>
      <c r="K50" s="10">
        <v>75</v>
      </c>
    </row>
    <row r="51" spans="2:11">
      <c r="B51" s="7">
        <v>40756</v>
      </c>
      <c r="C51" s="11" t="s">
        <v>20</v>
      </c>
      <c r="D51" s="79"/>
      <c r="E51" s="80"/>
      <c r="F51" s="80"/>
      <c r="G51" s="80"/>
      <c r="H51" s="80"/>
      <c r="I51" s="80"/>
      <c r="J51" s="81"/>
      <c r="K51" s="10">
        <v>82.61</v>
      </c>
    </row>
    <row r="52" spans="2:11">
      <c r="B52" s="7">
        <v>40756</v>
      </c>
      <c r="C52" s="11" t="s">
        <v>20</v>
      </c>
      <c r="D52" s="79"/>
      <c r="E52" s="80"/>
      <c r="F52" s="80"/>
      <c r="G52" s="80"/>
      <c r="H52" s="80"/>
      <c r="I52" s="80"/>
      <c r="J52" s="81"/>
      <c r="K52" s="10">
        <v>147.71</v>
      </c>
    </row>
    <row r="53" spans="2:11">
      <c r="B53" s="7">
        <v>40787</v>
      </c>
      <c r="C53" s="11" t="s">
        <v>20</v>
      </c>
      <c r="D53" s="79"/>
      <c r="E53" s="80"/>
      <c r="F53" s="80"/>
      <c r="G53" s="80"/>
      <c r="H53" s="80"/>
      <c r="I53" s="80"/>
      <c r="J53" s="81"/>
      <c r="K53" s="10">
        <v>58.25</v>
      </c>
    </row>
    <row r="54" spans="2:11">
      <c r="B54" s="7">
        <v>40787</v>
      </c>
      <c r="C54" s="11" t="s">
        <v>20</v>
      </c>
      <c r="D54" s="79"/>
      <c r="E54" s="80"/>
      <c r="F54" s="80"/>
      <c r="G54" s="80"/>
      <c r="H54" s="80"/>
      <c r="I54" s="80"/>
      <c r="J54" s="81"/>
      <c r="K54" s="10">
        <v>308.39</v>
      </c>
    </row>
    <row r="55" spans="2:11">
      <c r="B55" s="7">
        <v>40787</v>
      </c>
      <c r="C55" s="11" t="s">
        <v>20</v>
      </c>
      <c r="D55" s="79"/>
      <c r="E55" s="80"/>
      <c r="F55" s="80"/>
      <c r="G55" s="80"/>
      <c r="H55" s="80"/>
      <c r="I55" s="80"/>
      <c r="J55" s="81"/>
      <c r="K55" s="10">
        <v>9.06</v>
      </c>
    </row>
    <row r="56" spans="2:11">
      <c r="B56" s="7">
        <v>40787</v>
      </c>
      <c r="C56" s="11" t="s">
        <v>20</v>
      </c>
      <c r="D56" s="79"/>
      <c r="E56" s="80"/>
      <c r="F56" s="80"/>
      <c r="G56" s="80"/>
      <c r="H56" s="80"/>
      <c r="I56" s="80"/>
      <c r="J56" s="81"/>
      <c r="K56" s="10">
        <v>67.98</v>
      </c>
    </row>
    <row r="57" spans="2:11">
      <c r="B57" s="7">
        <v>40787</v>
      </c>
      <c r="C57" s="11" t="s">
        <v>13</v>
      </c>
      <c r="D57" s="79"/>
      <c r="E57" s="80"/>
      <c r="F57" s="80"/>
      <c r="G57" s="80"/>
      <c r="H57" s="80"/>
      <c r="I57" s="80"/>
      <c r="J57" s="81"/>
      <c r="K57" s="10">
        <v>318.85000000000002</v>
      </c>
    </row>
    <row r="58" spans="2:11">
      <c r="B58" s="7">
        <v>40817</v>
      </c>
      <c r="C58" s="11" t="s">
        <v>20</v>
      </c>
      <c r="D58" s="79"/>
      <c r="E58" s="80"/>
      <c r="F58" s="80"/>
      <c r="G58" s="80"/>
      <c r="H58" s="80"/>
      <c r="I58" s="80"/>
      <c r="J58" s="81"/>
      <c r="K58" s="10">
        <v>655.16999999999996</v>
      </c>
    </row>
    <row r="59" spans="2:11">
      <c r="B59" s="7">
        <v>40817</v>
      </c>
      <c r="C59" s="11" t="s">
        <v>20</v>
      </c>
      <c r="D59" s="79"/>
      <c r="E59" s="80"/>
      <c r="F59" s="80"/>
      <c r="G59" s="80"/>
      <c r="H59" s="80"/>
      <c r="I59" s="80"/>
      <c r="J59" s="81"/>
      <c r="K59" s="10">
        <v>84.9</v>
      </c>
    </row>
    <row r="60" spans="2:11">
      <c r="B60" s="7">
        <v>40817</v>
      </c>
      <c r="C60" s="11" t="s">
        <v>20</v>
      </c>
      <c r="D60" s="79"/>
      <c r="E60" s="80"/>
      <c r="F60" s="80"/>
      <c r="G60" s="80"/>
      <c r="H60" s="80"/>
      <c r="I60" s="80"/>
      <c r="J60" s="81"/>
      <c r="K60" s="10">
        <v>91.36</v>
      </c>
    </row>
    <row r="61" spans="2:11">
      <c r="B61" s="7">
        <v>40817</v>
      </c>
      <c r="C61" s="11" t="s">
        <v>21</v>
      </c>
      <c r="D61" s="79"/>
      <c r="E61" s="80"/>
      <c r="F61" s="80"/>
      <c r="G61" s="80"/>
      <c r="H61" s="80"/>
      <c r="I61" s="80"/>
      <c r="J61" s="81"/>
      <c r="K61" s="10">
        <v>82.2</v>
      </c>
    </row>
    <row r="62" spans="2:11">
      <c r="B62" s="7">
        <v>40848</v>
      </c>
      <c r="C62" s="11" t="s">
        <v>20</v>
      </c>
      <c r="D62" s="79"/>
      <c r="E62" s="80"/>
      <c r="F62" s="80"/>
      <c r="G62" s="80"/>
      <c r="H62" s="80"/>
      <c r="I62" s="80"/>
      <c r="J62" s="81"/>
      <c r="K62" s="10">
        <v>46.6</v>
      </c>
    </row>
    <row r="63" spans="2:11">
      <c r="B63" s="7">
        <v>40848</v>
      </c>
      <c r="C63" s="11" t="s">
        <v>20</v>
      </c>
      <c r="D63" s="79"/>
      <c r="E63" s="80"/>
      <c r="F63" s="80"/>
      <c r="G63" s="80"/>
      <c r="H63" s="80"/>
      <c r="I63" s="80"/>
      <c r="J63" s="81"/>
      <c r="K63" s="10">
        <v>148.09</v>
      </c>
    </row>
    <row r="64" spans="2:11">
      <c r="B64" s="7">
        <v>40848</v>
      </c>
      <c r="C64" s="11" t="s">
        <v>20</v>
      </c>
      <c r="D64" s="79"/>
      <c r="E64" s="80"/>
      <c r="F64" s="80"/>
      <c r="G64" s="80"/>
      <c r="H64" s="80"/>
      <c r="I64" s="80"/>
      <c r="J64" s="81"/>
      <c r="K64" s="10">
        <v>24.09</v>
      </c>
    </row>
    <row r="65" spans="2:12">
      <c r="B65" s="7">
        <v>40848</v>
      </c>
      <c r="C65" s="11" t="s">
        <v>20</v>
      </c>
      <c r="D65" s="79"/>
      <c r="E65" s="80"/>
      <c r="F65" s="80"/>
      <c r="G65" s="80"/>
      <c r="H65" s="80"/>
      <c r="I65" s="80"/>
      <c r="J65" s="81"/>
      <c r="K65" s="10">
        <v>53.87</v>
      </c>
    </row>
    <row r="66" spans="2:12">
      <c r="B66" s="7">
        <v>40848</v>
      </c>
      <c r="C66" s="11" t="s">
        <v>20</v>
      </c>
      <c r="D66" s="79"/>
      <c r="E66" s="80"/>
      <c r="F66" s="80"/>
      <c r="G66" s="80"/>
      <c r="H66" s="80"/>
      <c r="I66" s="80"/>
      <c r="J66" s="81"/>
      <c r="K66" s="10">
        <v>74.36</v>
      </c>
    </row>
    <row r="67" spans="2:12">
      <c r="B67" s="7">
        <v>40848</v>
      </c>
      <c r="C67" s="11" t="s">
        <v>20</v>
      </c>
      <c r="D67" s="79"/>
      <c r="E67" s="80"/>
      <c r="F67" s="80"/>
      <c r="G67" s="80"/>
      <c r="H67" s="80"/>
      <c r="I67" s="80"/>
      <c r="J67" s="81"/>
      <c r="K67" s="10">
        <v>61.5</v>
      </c>
    </row>
    <row r="68" spans="2:12">
      <c r="B68" s="7">
        <v>40848</v>
      </c>
      <c r="C68" s="11" t="s">
        <v>20</v>
      </c>
      <c r="D68" s="79"/>
      <c r="E68" s="80"/>
      <c r="F68" s="80"/>
      <c r="G68" s="80"/>
      <c r="H68" s="80"/>
      <c r="I68" s="80"/>
      <c r="J68" s="81"/>
      <c r="K68" s="10">
        <v>39.729999999999997</v>
      </c>
    </row>
    <row r="69" spans="2:12">
      <c r="B69" s="7">
        <v>40848</v>
      </c>
      <c r="C69" s="11" t="s">
        <v>20</v>
      </c>
      <c r="D69" s="79"/>
      <c r="E69" s="80"/>
      <c r="F69" s="80"/>
      <c r="G69" s="80"/>
      <c r="H69" s="80"/>
      <c r="I69" s="80"/>
      <c r="J69" s="81"/>
      <c r="K69" s="10">
        <v>48.67</v>
      </c>
    </row>
    <row r="70" spans="2:12">
      <c r="B70" s="7">
        <v>40878</v>
      </c>
      <c r="C70" s="11" t="s">
        <v>20</v>
      </c>
      <c r="D70" s="79"/>
      <c r="E70" s="80"/>
      <c r="F70" s="80"/>
      <c r="G70" s="80"/>
      <c r="H70" s="80"/>
      <c r="I70" s="80"/>
      <c r="J70" s="81"/>
      <c r="K70" s="10">
        <v>282.70999999999998</v>
      </c>
    </row>
    <row r="71" spans="2:12">
      <c r="B71" s="7">
        <v>40878</v>
      </c>
      <c r="C71" s="11" t="s">
        <v>20</v>
      </c>
      <c r="D71" s="79"/>
      <c r="E71" s="80"/>
      <c r="F71" s="80"/>
      <c r="G71" s="80"/>
      <c r="H71" s="80"/>
      <c r="I71" s="80"/>
      <c r="J71" s="81"/>
      <c r="K71" s="10">
        <v>89.94</v>
      </c>
    </row>
    <row r="72" spans="2:12">
      <c r="B72" s="7">
        <v>40878</v>
      </c>
      <c r="C72" s="11" t="s">
        <v>20</v>
      </c>
      <c r="D72" s="79"/>
      <c r="E72" s="80"/>
      <c r="F72" s="80"/>
      <c r="G72" s="80"/>
      <c r="H72" s="80"/>
      <c r="I72" s="80"/>
      <c r="J72" s="81"/>
      <c r="K72" s="10">
        <v>100.23</v>
      </c>
    </row>
    <row r="73" spans="2:12">
      <c r="B73" s="7">
        <v>40878</v>
      </c>
      <c r="C73" s="11" t="s">
        <v>20</v>
      </c>
      <c r="D73" s="79"/>
      <c r="E73" s="80"/>
      <c r="F73" s="80"/>
      <c r="G73" s="80"/>
      <c r="H73" s="80"/>
      <c r="I73" s="80"/>
      <c r="J73" s="81"/>
      <c r="K73" s="10">
        <v>30.35</v>
      </c>
    </row>
    <row r="74" spans="2:12">
      <c r="B74" s="7">
        <v>40878</v>
      </c>
      <c r="C74" s="11" t="s">
        <v>21</v>
      </c>
      <c r="D74" s="79"/>
      <c r="E74" s="80"/>
      <c r="F74" s="80"/>
      <c r="G74" s="80"/>
      <c r="H74" s="80"/>
      <c r="I74" s="80"/>
      <c r="J74" s="81"/>
      <c r="K74" s="10">
        <v>10.88</v>
      </c>
    </row>
    <row r="75" spans="2:12">
      <c r="B75" s="7">
        <v>40878</v>
      </c>
      <c r="C75" s="11" t="s">
        <v>13</v>
      </c>
      <c r="D75" s="79"/>
      <c r="E75" s="80"/>
      <c r="F75" s="80"/>
      <c r="G75" s="80"/>
      <c r="H75" s="80"/>
      <c r="I75" s="80"/>
      <c r="J75" s="81"/>
      <c r="K75" s="10">
        <v>129.66999999999999</v>
      </c>
    </row>
    <row r="76" spans="2:12">
      <c r="B76" s="7">
        <v>40878</v>
      </c>
      <c r="C76" s="11" t="s">
        <v>21</v>
      </c>
      <c r="D76" s="79"/>
      <c r="E76" s="80"/>
      <c r="F76" s="80"/>
      <c r="G76" s="80"/>
      <c r="H76" s="80"/>
      <c r="I76" s="80"/>
      <c r="J76" s="81"/>
      <c r="K76" s="10">
        <v>1139</v>
      </c>
    </row>
    <row r="77" spans="2:12">
      <c r="B77" s="7">
        <v>40921</v>
      </c>
      <c r="C77" s="8" t="s">
        <v>20</v>
      </c>
      <c r="D77" s="79"/>
      <c r="E77" s="80"/>
      <c r="F77" s="80"/>
      <c r="G77" s="80"/>
      <c r="H77" s="80"/>
      <c r="I77" s="80"/>
      <c r="J77" s="81"/>
      <c r="K77" s="9">
        <v>106.11</v>
      </c>
      <c r="L77" s="40"/>
    </row>
    <row r="78" spans="2:12">
      <c r="B78" s="7">
        <v>40921</v>
      </c>
      <c r="C78" s="8" t="s">
        <v>20</v>
      </c>
      <c r="D78" s="79"/>
      <c r="E78" s="80"/>
      <c r="F78" s="80"/>
      <c r="G78" s="80"/>
      <c r="H78" s="80"/>
      <c r="I78" s="80"/>
      <c r="J78" s="81"/>
      <c r="K78" s="9">
        <v>105.34</v>
      </c>
      <c r="L78" s="40"/>
    </row>
    <row r="79" spans="2:12">
      <c r="B79" s="7">
        <v>40921</v>
      </c>
      <c r="C79" s="8" t="s">
        <v>20</v>
      </c>
      <c r="D79" s="79"/>
      <c r="E79" s="80"/>
      <c r="F79" s="80"/>
      <c r="G79" s="80"/>
      <c r="H79" s="80"/>
      <c r="I79" s="80"/>
      <c r="J79" s="81"/>
      <c r="K79" s="9">
        <v>43.75</v>
      </c>
      <c r="L79" s="40"/>
    </row>
    <row r="80" spans="2:12">
      <c r="B80" s="7">
        <v>40921</v>
      </c>
      <c r="C80" s="8" t="s">
        <v>20</v>
      </c>
      <c r="D80" s="79"/>
      <c r="E80" s="80"/>
      <c r="F80" s="80"/>
      <c r="G80" s="80"/>
      <c r="H80" s="80"/>
      <c r="I80" s="80"/>
      <c r="J80" s="81"/>
      <c r="K80" s="9">
        <v>1213.19</v>
      </c>
      <c r="L80" s="40"/>
    </row>
    <row r="81" spans="2:12">
      <c r="B81" s="7">
        <v>40921</v>
      </c>
      <c r="C81" s="8" t="s">
        <v>21</v>
      </c>
      <c r="D81" s="79"/>
      <c r="E81" s="80"/>
      <c r="F81" s="80"/>
      <c r="G81" s="80"/>
      <c r="H81" s="80"/>
      <c r="I81" s="80"/>
      <c r="J81" s="81"/>
      <c r="K81" s="9">
        <v>99.01</v>
      </c>
      <c r="L81" s="40"/>
    </row>
    <row r="82" spans="2:12">
      <c r="B82" s="7">
        <v>40932</v>
      </c>
      <c r="C82" s="8" t="s">
        <v>20</v>
      </c>
      <c r="D82" s="79"/>
      <c r="E82" s="80"/>
      <c r="F82" s="80"/>
      <c r="G82" s="80"/>
      <c r="H82" s="80"/>
      <c r="I82" s="80"/>
      <c r="J82" s="81"/>
      <c r="K82" s="9">
        <v>61.94</v>
      </c>
      <c r="L82" s="40"/>
    </row>
    <row r="83" spans="2:12">
      <c r="B83" s="7">
        <v>40948</v>
      </c>
      <c r="C83" s="8" t="s">
        <v>21</v>
      </c>
      <c r="D83" s="79"/>
      <c r="E83" s="80"/>
      <c r="F83" s="80"/>
      <c r="G83" s="80"/>
      <c r="H83" s="80"/>
      <c r="I83" s="80"/>
      <c r="J83" s="81"/>
      <c r="K83" s="9">
        <v>110.18</v>
      </c>
      <c r="L83" s="40"/>
    </row>
    <row r="84" spans="2:12">
      <c r="B84" s="7">
        <v>40948</v>
      </c>
      <c r="C84" s="8" t="s">
        <v>20</v>
      </c>
      <c r="D84" s="79"/>
      <c r="E84" s="80"/>
      <c r="F84" s="80"/>
      <c r="G84" s="80"/>
      <c r="H84" s="80"/>
      <c r="I84" s="80"/>
      <c r="J84" s="81"/>
      <c r="K84" s="9">
        <v>5.85</v>
      </c>
      <c r="L84" s="40"/>
    </row>
    <row r="85" spans="2:12">
      <c r="B85" s="7">
        <v>40948</v>
      </c>
      <c r="C85" s="8" t="s">
        <v>20</v>
      </c>
      <c r="D85" s="79"/>
      <c r="E85" s="80"/>
      <c r="F85" s="80"/>
      <c r="G85" s="80"/>
      <c r="H85" s="80"/>
      <c r="I85" s="80"/>
      <c r="J85" s="81"/>
      <c r="K85" s="9">
        <v>289.64999999999998</v>
      </c>
      <c r="L85" s="40"/>
    </row>
    <row r="86" spans="2:12">
      <c r="B86" s="7">
        <v>40952</v>
      </c>
      <c r="C86" s="8" t="s">
        <v>20</v>
      </c>
      <c r="D86" s="79"/>
      <c r="E86" s="80"/>
      <c r="F86" s="80"/>
      <c r="G86" s="80"/>
      <c r="H86" s="80"/>
      <c r="I86" s="80"/>
      <c r="J86" s="81"/>
      <c r="K86" s="9">
        <v>74.37</v>
      </c>
      <c r="L86" s="40"/>
    </row>
    <row r="87" spans="2:12">
      <c r="B87" s="7">
        <v>40961</v>
      </c>
      <c r="C87" s="8" t="s">
        <v>14</v>
      </c>
      <c r="D87" s="79"/>
      <c r="E87" s="80"/>
      <c r="F87" s="80"/>
      <c r="G87" s="80"/>
      <c r="H87" s="80"/>
      <c r="I87" s="80"/>
      <c r="J87" s="81"/>
      <c r="K87" s="9">
        <v>52.26</v>
      </c>
      <c r="L87" s="40"/>
    </row>
    <row r="88" spans="2:12">
      <c r="B88" s="7">
        <v>40962</v>
      </c>
      <c r="C88" s="8" t="s">
        <v>20</v>
      </c>
      <c r="D88" s="79"/>
      <c r="E88" s="80"/>
      <c r="F88" s="80"/>
      <c r="G88" s="80"/>
      <c r="H88" s="80"/>
      <c r="I88" s="80"/>
      <c r="J88" s="81"/>
      <c r="K88" s="9">
        <v>27.01</v>
      </c>
      <c r="L88" s="40"/>
    </row>
    <row r="89" spans="2:12">
      <c r="B89" s="7">
        <v>40973</v>
      </c>
      <c r="C89" s="8" t="s">
        <v>20</v>
      </c>
      <c r="D89" s="79"/>
      <c r="E89" s="80"/>
      <c r="F89" s="80"/>
      <c r="G89" s="80"/>
      <c r="H89" s="80"/>
      <c r="I89" s="80"/>
      <c r="J89" s="81"/>
      <c r="K89" s="9">
        <v>95.44</v>
      </c>
      <c r="L89" s="40"/>
    </row>
    <row r="90" spans="2:12">
      <c r="B90" s="7">
        <v>40982</v>
      </c>
      <c r="C90" s="8" t="s">
        <v>21</v>
      </c>
      <c r="D90" s="79"/>
      <c r="E90" s="80"/>
      <c r="F90" s="80"/>
      <c r="G90" s="80"/>
      <c r="H90" s="80"/>
      <c r="I90" s="80"/>
      <c r="J90" s="81"/>
      <c r="K90" s="9">
        <v>80.489999999999995</v>
      </c>
      <c r="L90" s="40"/>
    </row>
    <row r="91" spans="2:12">
      <c r="B91" s="7">
        <v>40982</v>
      </c>
      <c r="C91" s="8" t="s">
        <v>20</v>
      </c>
      <c r="D91" s="79"/>
      <c r="E91" s="80"/>
      <c r="F91" s="80"/>
      <c r="G91" s="80"/>
      <c r="H91" s="80"/>
      <c r="I91" s="80"/>
      <c r="J91" s="81"/>
      <c r="K91" s="9">
        <v>117.08</v>
      </c>
      <c r="L91" s="40"/>
    </row>
    <row r="92" spans="2:12">
      <c r="B92" s="7">
        <v>40982</v>
      </c>
      <c r="C92" s="8" t="s">
        <v>20</v>
      </c>
      <c r="D92" s="79"/>
      <c r="E92" s="80"/>
      <c r="F92" s="80"/>
      <c r="G92" s="80"/>
      <c r="H92" s="80"/>
      <c r="I92" s="80"/>
      <c r="J92" s="81"/>
      <c r="K92" s="9">
        <v>599.11</v>
      </c>
      <c r="L92" s="40"/>
    </row>
    <row r="93" spans="2:12">
      <c r="B93" s="7">
        <v>40982</v>
      </c>
      <c r="C93" s="8" t="s">
        <v>20</v>
      </c>
      <c r="D93" s="79"/>
      <c r="E93" s="80"/>
      <c r="F93" s="80"/>
      <c r="G93" s="80"/>
      <c r="H93" s="80"/>
      <c r="I93" s="80"/>
      <c r="J93" s="81"/>
      <c r="K93" s="9">
        <v>91.24</v>
      </c>
      <c r="L93" s="40"/>
    </row>
    <row r="94" spans="2:12">
      <c r="B94" s="7">
        <v>40982</v>
      </c>
      <c r="C94" s="8" t="s">
        <v>20</v>
      </c>
      <c r="D94" s="79"/>
      <c r="E94" s="80"/>
      <c r="F94" s="80"/>
      <c r="G94" s="80"/>
      <c r="H94" s="80"/>
      <c r="I94" s="80"/>
      <c r="J94" s="81"/>
      <c r="K94" s="9">
        <v>79.23</v>
      </c>
      <c r="L94" s="40"/>
    </row>
    <row r="95" spans="2:12">
      <c r="B95" s="7">
        <v>40987</v>
      </c>
      <c r="C95" s="8" t="s">
        <v>20</v>
      </c>
      <c r="D95" s="79"/>
      <c r="E95" s="80"/>
      <c r="F95" s="80"/>
      <c r="G95" s="80"/>
      <c r="H95" s="80"/>
      <c r="I95" s="80"/>
      <c r="J95" s="81"/>
      <c r="K95" s="9">
        <v>59.52</v>
      </c>
      <c r="L95" s="40"/>
    </row>
    <row r="96" spans="2:12">
      <c r="B96" s="7">
        <v>40994</v>
      </c>
      <c r="C96" s="8" t="s">
        <v>14</v>
      </c>
      <c r="D96" s="79"/>
      <c r="E96" s="80"/>
      <c r="F96" s="80"/>
      <c r="G96" s="80"/>
      <c r="H96" s="80"/>
      <c r="I96" s="80"/>
      <c r="J96" s="81"/>
      <c r="K96" s="9">
        <v>66.22</v>
      </c>
      <c r="L96" s="40"/>
    </row>
    <row r="97" spans="2:12">
      <c r="B97" s="7">
        <v>40994</v>
      </c>
      <c r="C97" s="8" t="s">
        <v>14</v>
      </c>
      <c r="D97" s="79"/>
      <c r="E97" s="80"/>
      <c r="F97" s="80"/>
      <c r="G97" s="80"/>
      <c r="H97" s="80"/>
      <c r="I97" s="80"/>
      <c r="J97" s="81"/>
      <c r="K97" s="9">
        <v>3.02</v>
      </c>
      <c r="L97" s="40"/>
    </row>
    <row r="98" spans="2:12">
      <c r="B98" s="7">
        <v>41000</v>
      </c>
      <c r="C98" s="8" t="s">
        <v>20</v>
      </c>
      <c r="D98" s="79"/>
      <c r="E98" s="80"/>
      <c r="F98" s="80"/>
      <c r="G98" s="80"/>
      <c r="H98" s="80"/>
      <c r="I98" s="80"/>
      <c r="J98" s="81"/>
      <c r="K98" s="10">
        <v>232.89</v>
      </c>
      <c r="L98" s="40"/>
    </row>
    <row r="99" spans="2:12">
      <c r="B99" s="7">
        <v>41000</v>
      </c>
      <c r="C99" s="8" t="s">
        <v>20</v>
      </c>
      <c r="D99" s="79"/>
      <c r="E99" s="80"/>
      <c r="F99" s="80"/>
      <c r="G99" s="80"/>
      <c r="H99" s="80"/>
      <c r="I99" s="80"/>
      <c r="J99" s="81"/>
      <c r="K99" s="10">
        <v>318.52</v>
      </c>
      <c r="L99" s="40"/>
    </row>
    <row r="100" spans="2:12">
      <c r="B100" s="7">
        <v>41000</v>
      </c>
      <c r="C100" s="11" t="s">
        <v>13</v>
      </c>
      <c r="D100" s="79"/>
      <c r="E100" s="80"/>
      <c r="F100" s="80"/>
      <c r="G100" s="80"/>
      <c r="H100" s="80"/>
      <c r="I100" s="80"/>
      <c r="J100" s="81"/>
      <c r="K100" s="10">
        <v>293.52</v>
      </c>
      <c r="L100" s="40"/>
    </row>
    <row r="101" spans="2:12">
      <c r="B101" s="7">
        <v>41000</v>
      </c>
      <c r="C101" s="11" t="s">
        <v>20</v>
      </c>
      <c r="D101" s="79"/>
      <c r="E101" s="80"/>
      <c r="F101" s="80"/>
      <c r="G101" s="80"/>
      <c r="H101" s="80"/>
      <c r="I101" s="80"/>
      <c r="J101" s="81"/>
      <c r="K101" s="10">
        <v>22.18</v>
      </c>
      <c r="L101" s="40"/>
    </row>
    <row r="102" spans="2:12">
      <c r="B102" s="7">
        <v>41000</v>
      </c>
      <c r="C102" s="11" t="s">
        <v>20</v>
      </c>
      <c r="D102" s="79"/>
      <c r="E102" s="80"/>
      <c r="F102" s="80"/>
      <c r="G102" s="80"/>
      <c r="H102" s="80"/>
      <c r="I102" s="80"/>
      <c r="J102" s="81"/>
      <c r="K102" s="10">
        <v>102.92</v>
      </c>
      <c r="L102" s="40"/>
    </row>
    <row r="103" spans="2:12">
      <c r="B103" s="7">
        <v>41000</v>
      </c>
      <c r="C103" s="11" t="s">
        <v>20</v>
      </c>
      <c r="D103" s="79"/>
      <c r="E103" s="80"/>
      <c r="F103" s="80"/>
      <c r="G103" s="80"/>
      <c r="H103" s="80"/>
      <c r="I103" s="80"/>
      <c r="J103" s="81"/>
      <c r="K103" s="10">
        <v>441.81</v>
      </c>
      <c r="L103" s="40"/>
    </row>
    <row r="104" spans="2:12">
      <c r="B104" s="7">
        <v>41010</v>
      </c>
      <c r="C104" s="8" t="s">
        <v>20</v>
      </c>
      <c r="D104" s="79"/>
      <c r="E104" s="80"/>
      <c r="F104" s="80"/>
      <c r="G104" s="80"/>
      <c r="H104" s="80"/>
      <c r="I104" s="80"/>
      <c r="J104" s="81"/>
      <c r="K104" s="9">
        <v>75.290000000000006</v>
      </c>
      <c r="L104" s="40"/>
    </row>
    <row r="105" spans="2:12">
      <c r="B105" s="7">
        <v>41010</v>
      </c>
      <c r="C105" s="8" t="s">
        <v>20</v>
      </c>
      <c r="D105" s="79"/>
      <c r="E105" s="80"/>
      <c r="F105" s="80"/>
      <c r="G105" s="80"/>
      <c r="H105" s="80"/>
      <c r="I105" s="80"/>
      <c r="J105" s="81"/>
      <c r="K105" s="10">
        <v>118.49</v>
      </c>
      <c r="L105" s="40"/>
    </row>
    <row r="106" spans="2:12">
      <c r="B106" s="7">
        <v>41010</v>
      </c>
      <c r="C106" s="8" t="s">
        <v>20</v>
      </c>
      <c r="D106" s="79"/>
      <c r="E106" s="80"/>
      <c r="F106" s="80"/>
      <c r="G106" s="80"/>
      <c r="H106" s="80"/>
      <c r="I106" s="80"/>
      <c r="J106" s="81"/>
      <c r="K106" s="10">
        <v>143.05000000000001</v>
      </c>
      <c r="L106" s="40"/>
    </row>
    <row r="107" spans="2:12">
      <c r="B107" s="7">
        <v>41010</v>
      </c>
      <c r="C107" s="11" t="s">
        <v>21</v>
      </c>
      <c r="D107" s="79"/>
      <c r="E107" s="80"/>
      <c r="F107" s="80"/>
      <c r="G107" s="80"/>
      <c r="H107" s="80"/>
      <c r="I107" s="80"/>
      <c r="J107" s="81"/>
      <c r="K107" s="10">
        <v>37.130000000000003</v>
      </c>
      <c r="L107" s="40"/>
    </row>
    <row r="108" spans="2:12">
      <c r="B108" s="7">
        <v>41015</v>
      </c>
      <c r="C108" s="11" t="s">
        <v>21</v>
      </c>
      <c r="D108" s="79"/>
      <c r="E108" s="80"/>
      <c r="F108" s="80"/>
      <c r="G108" s="80"/>
      <c r="H108" s="80"/>
      <c r="I108" s="80"/>
      <c r="J108" s="81"/>
      <c r="K108" s="10">
        <v>73.66</v>
      </c>
      <c r="L108" s="40"/>
    </row>
    <row r="109" spans="2:12">
      <c r="B109" s="7">
        <v>41030</v>
      </c>
      <c r="C109" s="11" t="s">
        <v>21</v>
      </c>
      <c r="D109" s="79"/>
      <c r="E109" s="80"/>
      <c r="F109" s="80"/>
      <c r="G109" s="80"/>
      <c r="H109" s="80"/>
      <c r="I109" s="80"/>
      <c r="J109" s="81"/>
      <c r="K109" s="10">
        <v>95.88</v>
      </c>
      <c r="L109" s="40"/>
    </row>
    <row r="110" spans="2:12">
      <c r="B110" s="7">
        <v>41030</v>
      </c>
      <c r="C110" s="11" t="s">
        <v>20</v>
      </c>
      <c r="D110" s="79"/>
      <c r="E110" s="80"/>
      <c r="F110" s="80"/>
      <c r="G110" s="80"/>
      <c r="H110" s="80"/>
      <c r="I110" s="80"/>
      <c r="J110" s="81"/>
      <c r="K110" s="10">
        <v>55.88</v>
      </c>
    </row>
    <row r="111" spans="2:12">
      <c r="B111" s="7">
        <v>41061</v>
      </c>
      <c r="C111" s="11" t="s">
        <v>20</v>
      </c>
      <c r="D111" s="79"/>
      <c r="E111" s="80"/>
      <c r="F111" s="80"/>
      <c r="G111" s="80"/>
      <c r="H111" s="80"/>
      <c r="I111" s="80"/>
      <c r="J111" s="81"/>
      <c r="K111" s="10">
        <v>111.98</v>
      </c>
    </row>
    <row r="112" spans="2:12">
      <c r="B112" s="7">
        <v>41061</v>
      </c>
      <c r="C112" s="11" t="s">
        <v>21</v>
      </c>
      <c r="D112" s="79"/>
      <c r="E112" s="80"/>
      <c r="F112" s="80"/>
      <c r="G112" s="80"/>
      <c r="H112" s="80"/>
      <c r="I112" s="80"/>
      <c r="J112" s="81"/>
      <c r="K112" s="10">
        <v>87.98</v>
      </c>
    </row>
    <row r="113" spans="2:11">
      <c r="B113" s="7">
        <v>41061</v>
      </c>
      <c r="C113" s="11" t="s">
        <v>13</v>
      </c>
      <c r="D113" s="79"/>
      <c r="E113" s="80"/>
      <c r="F113" s="80"/>
      <c r="G113" s="80"/>
      <c r="H113" s="80"/>
      <c r="I113" s="80"/>
      <c r="J113" s="81"/>
      <c r="K113" s="10">
        <v>25.81</v>
      </c>
    </row>
    <row r="114" spans="2:11">
      <c r="B114" s="7">
        <v>41061</v>
      </c>
      <c r="C114" s="11" t="s">
        <v>20</v>
      </c>
      <c r="D114" s="79"/>
      <c r="E114" s="80"/>
      <c r="F114" s="80"/>
      <c r="G114" s="80"/>
      <c r="H114" s="80"/>
      <c r="I114" s="80"/>
      <c r="J114" s="81"/>
      <c r="K114" s="10">
        <v>96.68</v>
      </c>
    </row>
    <row r="115" spans="2:11">
      <c r="B115" s="7">
        <v>41091</v>
      </c>
      <c r="C115" s="11" t="s">
        <v>20</v>
      </c>
      <c r="D115" s="79"/>
      <c r="E115" s="80"/>
      <c r="F115" s="80"/>
      <c r="G115" s="80"/>
      <c r="H115" s="80"/>
      <c r="I115" s="80"/>
      <c r="J115" s="81"/>
      <c r="K115" s="10">
        <v>103.51</v>
      </c>
    </row>
    <row r="116" spans="2:11">
      <c r="B116" s="7">
        <v>41091</v>
      </c>
      <c r="C116" s="11" t="s">
        <v>20</v>
      </c>
      <c r="D116" s="79"/>
      <c r="E116" s="80"/>
      <c r="F116" s="80"/>
      <c r="G116" s="80"/>
      <c r="H116" s="80"/>
      <c r="I116" s="80"/>
      <c r="J116" s="81"/>
      <c r="K116" s="10">
        <v>47.65</v>
      </c>
    </row>
    <row r="117" spans="2:11">
      <c r="B117" s="7">
        <v>41091</v>
      </c>
      <c r="C117" s="11" t="s">
        <v>13</v>
      </c>
      <c r="D117" s="79"/>
      <c r="E117" s="80"/>
      <c r="F117" s="80"/>
      <c r="G117" s="80"/>
      <c r="H117" s="80"/>
      <c r="I117" s="80"/>
      <c r="J117" s="81"/>
      <c r="K117" s="10">
        <v>259.2</v>
      </c>
    </row>
    <row r="118" spans="2:11">
      <c r="B118" s="7">
        <v>41091</v>
      </c>
      <c r="C118" s="11" t="s">
        <v>20</v>
      </c>
      <c r="D118" s="79"/>
      <c r="E118" s="80"/>
      <c r="F118" s="80"/>
      <c r="G118" s="80"/>
      <c r="H118" s="80"/>
      <c r="I118" s="80"/>
      <c r="J118" s="81"/>
      <c r="K118" s="10">
        <v>55.98</v>
      </c>
    </row>
    <row r="119" spans="2:11">
      <c r="B119" s="7">
        <v>41091</v>
      </c>
      <c r="C119" s="11" t="s">
        <v>21</v>
      </c>
      <c r="D119" s="79"/>
      <c r="E119" s="80"/>
      <c r="F119" s="80"/>
      <c r="G119" s="80"/>
      <c r="H119" s="80"/>
      <c r="I119" s="80"/>
      <c r="J119" s="81"/>
      <c r="K119" s="10">
        <v>267.14</v>
      </c>
    </row>
    <row r="120" spans="2:11">
      <c r="B120" s="7">
        <v>41122</v>
      </c>
      <c r="C120" s="11" t="s">
        <v>20</v>
      </c>
      <c r="D120" s="79"/>
      <c r="E120" s="80"/>
      <c r="F120" s="80"/>
      <c r="G120" s="80"/>
      <c r="H120" s="80"/>
      <c r="I120" s="80"/>
      <c r="J120" s="81"/>
      <c r="K120" s="10">
        <v>113.63</v>
      </c>
    </row>
    <row r="121" spans="2:11">
      <c r="B121" s="7">
        <v>41122</v>
      </c>
      <c r="C121" s="11" t="s">
        <v>20</v>
      </c>
      <c r="D121" s="79"/>
      <c r="E121" s="80"/>
      <c r="F121" s="80"/>
      <c r="G121" s="80"/>
      <c r="H121" s="80"/>
      <c r="I121" s="80"/>
      <c r="J121" s="81"/>
      <c r="K121" s="10">
        <v>658.55</v>
      </c>
    </row>
    <row r="122" spans="2:11">
      <c r="B122" s="7">
        <v>41122</v>
      </c>
      <c r="C122" s="11" t="s">
        <v>20</v>
      </c>
      <c r="D122" s="79"/>
      <c r="E122" s="80"/>
      <c r="F122" s="80"/>
      <c r="G122" s="80"/>
      <c r="H122" s="80"/>
      <c r="I122" s="80"/>
      <c r="J122" s="81"/>
      <c r="K122" s="10">
        <v>90.5</v>
      </c>
    </row>
    <row r="123" spans="2:11">
      <c r="B123" s="7">
        <v>41122</v>
      </c>
      <c r="C123" s="11" t="s">
        <v>20</v>
      </c>
      <c r="D123" s="79"/>
      <c r="E123" s="80"/>
      <c r="F123" s="80"/>
      <c r="G123" s="80"/>
      <c r="H123" s="80"/>
      <c r="I123" s="80"/>
      <c r="J123" s="81"/>
      <c r="K123" s="10">
        <v>138.22</v>
      </c>
    </row>
    <row r="124" spans="2:11">
      <c r="B124" s="7">
        <v>41122</v>
      </c>
      <c r="C124" s="11" t="s">
        <v>21</v>
      </c>
      <c r="D124" s="79"/>
      <c r="E124" s="80"/>
      <c r="F124" s="80"/>
      <c r="G124" s="80"/>
      <c r="H124" s="80"/>
      <c r="I124" s="80"/>
      <c r="J124" s="81"/>
      <c r="K124" s="10">
        <v>116.02</v>
      </c>
    </row>
    <row r="125" spans="2:11">
      <c r="B125" s="7">
        <v>41122</v>
      </c>
      <c r="C125" s="11" t="s">
        <v>20</v>
      </c>
      <c r="D125" s="79"/>
      <c r="E125" s="80"/>
      <c r="F125" s="80"/>
      <c r="G125" s="80"/>
      <c r="H125" s="80"/>
      <c r="I125" s="80"/>
      <c r="J125" s="81"/>
      <c r="K125" s="10">
        <v>105.52</v>
      </c>
    </row>
    <row r="126" spans="2:11">
      <c r="B126" s="7">
        <v>41153</v>
      </c>
      <c r="C126" s="11" t="s">
        <v>20</v>
      </c>
      <c r="D126" s="79"/>
      <c r="E126" s="80"/>
      <c r="F126" s="80"/>
      <c r="G126" s="80"/>
      <c r="H126" s="80"/>
      <c r="I126" s="80"/>
      <c r="J126" s="81"/>
      <c r="K126" s="10">
        <v>389.67</v>
      </c>
    </row>
    <row r="127" spans="2:11">
      <c r="B127" s="7">
        <v>41153</v>
      </c>
      <c r="C127" s="11" t="s">
        <v>20</v>
      </c>
      <c r="D127" s="79"/>
      <c r="E127" s="80"/>
      <c r="F127" s="80"/>
      <c r="G127" s="80"/>
      <c r="H127" s="80"/>
      <c r="I127" s="80"/>
      <c r="J127" s="81"/>
      <c r="K127" s="10">
        <v>57.97</v>
      </c>
    </row>
    <row r="128" spans="2:11">
      <c r="B128" s="7">
        <v>41153</v>
      </c>
      <c r="C128" s="11" t="s">
        <v>21</v>
      </c>
      <c r="D128" s="79"/>
      <c r="E128" s="80"/>
      <c r="F128" s="80"/>
      <c r="G128" s="80"/>
      <c r="H128" s="80"/>
      <c r="I128" s="80"/>
      <c r="J128" s="81"/>
      <c r="K128" s="10">
        <v>92.66</v>
      </c>
    </row>
    <row r="129" spans="2:11">
      <c r="B129" s="7">
        <v>41153</v>
      </c>
      <c r="C129" s="11" t="s">
        <v>20</v>
      </c>
      <c r="D129" s="79"/>
      <c r="E129" s="80"/>
      <c r="F129" s="80"/>
      <c r="G129" s="80"/>
      <c r="H129" s="80"/>
      <c r="I129" s="80"/>
      <c r="J129" s="81"/>
      <c r="K129" s="10">
        <v>81.150000000000006</v>
      </c>
    </row>
    <row r="130" spans="2:11">
      <c r="B130" s="7">
        <v>41183</v>
      </c>
      <c r="C130" s="11" t="s">
        <v>20</v>
      </c>
      <c r="D130" s="79"/>
      <c r="E130" s="80"/>
      <c r="F130" s="80"/>
      <c r="G130" s="80"/>
      <c r="H130" s="80"/>
      <c r="I130" s="80"/>
      <c r="J130" s="81"/>
      <c r="K130" s="10">
        <v>100.49</v>
      </c>
    </row>
    <row r="131" spans="2:11">
      <c r="B131" s="7">
        <v>41183</v>
      </c>
      <c r="C131" s="11" t="s">
        <v>20</v>
      </c>
      <c r="D131" s="79"/>
      <c r="E131" s="80"/>
      <c r="F131" s="80"/>
      <c r="G131" s="80"/>
      <c r="H131" s="80"/>
      <c r="I131" s="80"/>
      <c r="J131" s="81"/>
      <c r="K131" s="10">
        <v>99.05</v>
      </c>
    </row>
    <row r="132" spans="2:11">
      <c r="B132" s="7">
        <v>41183</v>
      </c>
      <c r="C132" s="11" t="s">
        <v>21</v>
      </c>
      <c r="D132" s="79"/>
      <c r="E132" s="80"/>
      <c r="F132" s="80"/>
      <c r="G132" s="80"/>
      <c r="H132" s="80"/>
      <c r="I132" s="80"/>
      <c r="J132" s="81"/>
      <c r="K132" s="10">
        <v>102.31</v>
      </c>
    </row>
    <row r="133" spans="2:11">
      <c r="B133" s="7">
        <v>41183</v>
      </c>
      <c r="C133" s="11" t="s">
        <v>13</v>
      </c>
      <c r="D133" s="79"/>
      <c r="E133" s="80"/>
      <c r="F133" s="80"/>
      <c r="G133" s="80"/>
      <c r="H133" s="80"/>
      <c r="I133" s="80"/>
      <c r="J133" s="81"/>
      <c r="K133" s="10">
        <v>157.13</v>
      </c>
    </row>
    <row r="134" spans="2:11">
      <c r="B134" s="7">
        <v>41183</v>
      </c>
      <c r="C134" s="11" t="s">
        <v>20</v>
      </c>
      <c r="D134" s="79"/>
      <c r="E134" s="80"/>
      <c r="F134" s="80"/>
      <c r="G134" s="80"/>
      <c r="H134" s="80"/>
      <c r="I134" s="80"/>
      <c r="J134" s="81"/>
      <c r="K134" s="10">
        <v>76.41</v>
      </c>
    </row>
    <row r="135" spans="2:11">
      <c r="B135" s="7">
        <v>41208</v>
      </c>
      <c r="C135" s="11" t="s">
        <v>20</v>
      </c>
      <c r="D135" s="79"/>
      <c r="E135" s="80"/>
      <c r="F135" s="80"/>
      <c r="G135" s="80"/>
      <c r="H135" s="80"/>
      <c r="I135" s="80"/>
      <c r="J135" s="81"/>
      <c r="K135" s="10">
        <v>44.54</v>
      </c>
    </row>
    <row r="136" spans="2:11">
      <c r="B136" s="7">
        <v>41214</v>
      </c>
      <c r="C136" s="11" t="s">
        <v>20</v>
      </c>
      <c r="D136" s="79"/>
      <c r="E136" s="80"/>
      <c r="F136" s="80"/>
      <c r="G136" s="80"/>
      <c r="H136" s="80"/>
      <c r="I136" s="80"/>
      <c r="J136" s="81"/>
      <c r="K136" s="10">
        <v>265.58</v>
      </c>
    </row>
    <row r="137" spans="2:11">
      <c r="B137" s="7">
        <v>41214</v>
      </c>
      <c r="C137" s="11" t="s">
        <v>21</v>
      </c>
      <c r="D137" s="79"/>
      <c r="E137" s="80"/>
      <c r="F137" s="80"/>
      <c r="G137" s="80"/>
      <c r="H137" s="80"/>
      <c r="I137" s="80"/>
      <c r="J137" s="81"/>
      <c r="K137" s="10">
        <v>46.18</v>
      </c>
    </row>
    <row r="138" spans="2:11">
      <c r="B138" s="7">
        <v>41214</v>
      </c>
      <c r="C138" s="11" t="s">
        <v>20</v>
      </c>
      <c r="D138" s="79"/>
      <c r="E138" s="80"/>
      <c r="F138" s="80"/>
      <c r="G138" s="80"/>
      <c r="H138" s="80"/>
      <c r="I138" s="80"/>
      <c r="J138" s="81"/>
      <c r="K138" s="10">
        <v>123.98</v>
      </c>
    </row>
    <row r="139" spans="2:11">
      <c r="B139" s="7">
        <v>41214</v>
      </c>
      <c r="C139" s="11" t="s">
        <v>20</v>
      </c>
      <c r="D139" s="79"/>
      <c r="E139" s="80"/>
      <c r="F139" s="80"/>
      <c r="G139" s="80"/>
      <c r="H139" s="80"/>
      <c r="I139" s="80"/>
      <c r="J139" s="81"/>
      <c r="K139" s="10">
        <v>54.49</v>
      </c>
    </row>
    <row r="140" spans="2:11">
      <c r="B140" s="7">
        <v>41214</v>
      </c>
      <c r="C140" s="11" t="s">
        <v>20</v>
      </c>
      <c r="D140" s="79"/>
      <c r="E140" s="80"/>
      <c r="F140" s="80"/>
      <c r="G140" s="80"/>
      <c r="H140" s="80"/>
      <c r="I140" s="80"/>
      <c r="J140" s="81"/>
      <c r="K140" s="10">
        <v>72.53</v>
      </c>
    </row>
    <row r="141" spans="2:11">
      <c r="B141" s="7">
        <v>41244</v>
      </c>
      <c r="C141" s="11" t="s">
        <v>20</v>
      </c>
      <c r="D141" s="79"/>
      <c r="E141" s="80"/>
      <c r="F141" s="80"/>
      <c r="G141" s="80"/>
      <c r="H141" s="80"/>
      <c r="I141" s="80"/>
      <c r="J141" s="81"/>
      <c r="K141" s="10">
        <v>61.63</v>
      </c>
    </row>
    <row r="142" spans="2:11">
      <c r="B142" s="7">
        <v>41244</v>
      </c>
      <c r="C142" s="11" t="s">
        <v>20</v>
      </c>
      <c r="D142" s="79"/>
      <c r="E142" s="80"/>
      <c r="F142" s="80"/>
      <c r="G142" s="80"/>
      <c r="H142" s="80"/>
      <c r="I142" s="80"/>
      <c r="J142" s="81"/>
      <c r="K142" s="10">
        <v>42.19</v>
      </c>
    </row>
    <row r="143" spans="2:11">
      <c r="B143" s="7">
        <v>41244</v>
      </c>
      <c r="C143" s="11" t="s">
        <v>20</v>
      </c>
      <c r="D143" s="79"/>
      <c r="E143" s="80"/>
      <c r="F143" s="80"/>
      <c r="G143" s="80"/>
      <c r="H143" s="80"/>
      <c r="I143" s="80"/>
      <c r="J143" s="81"/>
      <c r="K143" s="10">
        <v>69.8</v>
      </c>
    </row>
    <row r="144" spans="2:11">
      <c r="B144" s="7">
        <v>41244</v>
      </c>
      <c r="C144" s="11" t="s">
        <v>20</v>
      </c>
      <c r="D144" s="79"/>
      <c r="E144" s="80"/>
      <c r="F144" s="80"/>
      <c r="G144" s="80"/>
      <c r="H144" s="80"/>
      <c r="I144" s="80"/>
      <c r="J144" s="81"/>
      <c r="K144" s="10">
        <v>90.1</v>
      </c>
    </row>
    <row r="145" spans="2:11">
      <c r="B145" s="7">
        <v>41244</v>
      </c>
      <c r="C145" s="11" t="s">
        <v>22</v>
      </c>
      <c r="D145" s="79"/>
      <c r="E145" s="80"/>
      <c r="F145" s="80"/>
      <c r="G145" s="80"/>
      <c r="H145" s="80"/>
      <c r="I145" s="80"/>
      <c r="J145" s="81"/>
      <c r="K145" s="10">
        <v>14.2</v>
      </c>
    </row>
    <row r="146" spans="2:11">
      <c r="B146" s="7">
        <v>41244</v>
      </c>
      <c r="C146" s="11" t="s">
        <v>13</v>
      </c>
      <c r="D146" s="79"/>
      <c r="E146" s="80"/>
      <c r="F146" s="80"/>
      <c r="G146" s="80"/>
      <c r="H146" s="80"/>
      <c r="I146" s="80"/>
      <c r="J146" s="81"/>
      <c r="K146" s="10">
        <v>283.39999999999998</v>
      </c>
    </row>
    <row r="147" spans="2:11">
      <c r="B147" s="7">
        <v>41244</v>
      </c>
      <c r="C147" s="11" t="s">
        <v>21</v>
      </c>
      <c r="D147" s="79"/>
      <c r="E147" s="80"/>
      <c r="F147" s="80"/>
      <c r="G147" s="80"/>
      <c r="H147" s="80"/>
      <c r="I147" s="80"/>
      <c r="J147" s="81"/>
      <c r="K147" s="10">
        <v>52.53</v>
      </c>
    </row>
    <row r="148" spans="2:11">
      <c r="B148" s="7">
        <v>41275</v>
      </c>
      <c r="C148" s="11" t="s">
        <v>20</v>
      </c>
      <c r="D148" s="79"/>
      <c r="E148" s="80"/>
      <c r="F148" s="80"/>
      <c r="G148" s="80"/>
      <c r="H148" s="80"/>
      <c r="I148" s="80"/>
      <c r="J148" s="81"/>
      <c r="K148" s="10">
        <v>433.46</v>
      </c>
    </row>
    <row r="149" spans="2:11">
      <c r="B149" s="7">
        <v>41275</v>
      </c>
      <c r="C149" s="11" t="s">
        <v>21</v>
      </c>
      <c r="D149" s="79"/>
      <c r="E149" s="80"/>
      <c r="F149" s="80"/>
      <c r="G149" s="80"/>
      <c r="H149" s="80"/>
      <c r="I149" s="80"/>
      <c r="J149" s="81"/>
      <c r="K149" s="10">
        <v>104.29</v>
      </c>
    </row>
    <row r="150" spans="2:11">
      <c r="B150" s="7">
        <v>41275</v>
      </c>
      <c r="C150" s="11" t="s">
        <v>20</v>
      </c>
      <c r="D150" s="79"/>
      <c r="E150" s="80"/>
      <c r="F150" s="80"/>
      <c r="G150" s="80"/>
      <c r="H150" s="80"/>
      <c r="I150" s="80"/>
      <c r="J150" s="81"/>
      <c r="K150" s="10">
        <v>84.38</v>
      </c>
    </row>
    <row r="151" spans="2:11">
      <c r="B151" s="7">
        <v>41306</v>
      </c>
      <c r="C151" s="11" t="s">
        <v>20</v>
      </c>
      <c r="D151" s="79"/>
      <c r="E151" s="80"/>
      <c r="F151" s="80"/>
      <c r="G151" s="80"/>
      <c r="H151" s="80"/>
      <c r="I151" s="80"/>
      <c r="J151" s="81"/>
      <c r="K151" s="10">
        <v>89.99</v>
      </c>
    </row>
    <row r="152" spans="2:11">
      <c r="B152" s="7">
        <v>41306</v>
      </c>
      <c r="C152" s="11" t="s">
        <v>20</v>
      </c>
      <c r="D152" s="79"/>
      <c r="E152" s="80"/>
      <c r="F152" s="80"/>
      <c r="G152" s="80"/>
      <c r="H152" s="80"/>
      <c r="I152" s="80"/>
      <c r="J152" s="81"/>
      <c r="K152" s="10">
        <v>106.05</v>
      </c>
    </row>
    <row r="153" spans="2:11">
      <c r="B153" s="7">
        <v>41306</v>
      </c>
      <c r="C153" s="11" t="s">
        <v>20</v>
      </c>
      <c r="D153" s="79"/>
      <c r="E153" s="80"/>
      <c r="F153" s="80"/>
      <c r="G153" s="80"/>
      <c r="H153" s="80"/>
      <c r="I153" s="80"/>
      <c r="J153" s="81"/>
      <c r="K153" s="10">
        <v>499.31</v>
      </c>
    </row>
    <row r="154" spans="2:11">
      <c r="B154" s="7">
        <v>41306</v>
      </c>
      <c r="C154" s="11" t="s">
        <v>20</v>
      </c>
      <c r="D154" s="79"/>
      <c r="E154" s="80"/>
      <c r="F154" s="80"/>
      <c r="G154" s="80"/>
      <c r="H154" s="80"/>
      <c r="I154" s="80"/>
      <c r="J154" s="81"/>
      <c r="K154" s="10">
        <v>157.36000000000001</v>
      </c>
    </row>
    <row r="155" spans="2:11">
      <c r="B155" s="7">
        <v>41306</v>
      </c>
      <c r="C155" s="11" t="s">
        <v>20</v>
      </c>
      <c r="D155" s="79"/>
      <c r="E155" s="80"/>
      <c r="F155" s="80"/>
      <c r="G155" s="80"/>
      <c r="H155" s="80"/>
      <c r="I155" s="80"/>
      <c r="J155" s="81"/>
      <c r="K155" s="10">
        <v>80.510000000000005</v>
      </c>
    </row>
    <row r="156" spans="2:11">
      <c r="B156" s="7">
        <v>41306</v>
      </c>
      <c r="C156" s="11" t="s">
        <v>21</v>
      </c>
      <c r="D156" s="79"/>
      <c r="E156" s="80"/>
      <c r="F156" s="80"/>
      <c r="G156" s="80"/>
      <c r="H156" s="80"/>
      <c r="I156" s="80"/>
      <c r="J156" s="81"/>
      <c r="K156" s="10">
        <v>104.2</v>
      </c>
    </row>
    <row r="157" spans="2:11">
      <c r="B157" s="7">
        <v>41334</v>
      </c>
      <c r="C157" s="11" t="s">
        <v>20</v>
      </c>
      <c r="D157" s="79"/>
      <c r="E157" s="80"/>
      <c r="F157" s="80"/>
      <c r="G157" s="80"/>
      <c r="H157" s="80"/>
      <c r="I157" s="80"/>
      <c r="J157" s="81"/>
      <c r="K157" s="10">
        <v>23.64</v>
      </c>
    </row>
    <row r="158" spans="2:11">
      <c r="B158" s="7">
        <v>41334</v>
      </c>
      <c r="C158" s="11" t="s">
        <v>20</v>
      </c>
      <c r="D158" s="79"/>
      <c r="E158" s="80"/>
      <c r="F158" s="80"/>
      <c r="G158" s="80"/>
      <c r="H158" s="80"/>
      <c r="I158" s="80"/>
      <c r="J158" s="81"/>
      <c r="K158" s="10">
        <v>5.0199999999999996</v>
      </c>
    </row>
    <row r="159" spans="2:11">
      <c r="B159" s="7">
        <v>41334</v>
      </c>
      <c r="C159" s="11" t="s">
        <v>20</v>
      </c>
      <c r="D159" s="79"/>
      <c r="E159" s="80"/>
      <c r="F159" s="80"/>
      <c r="G159" s="80"/>
      <c r="H159" s="80"/>
      <c r="I159" s="80"/>
      <c r="J159" s="81"/>
      <c r="K159" s="10">
        <v>27.95</v>
      </c>
    </row>
    <row r="160" spans="2:11">
      <c r="B160" s="7">
        <v>41334</v>
      </c>
      <c r="C160" s="11" t="s">
        <v>20</v>
      </c>
      <c r="D160" s="79"/>
      <c r="E160" s="80"/>
      <c r="F160" s="80"/>
      <c r="G160" s="80"/>
      <c r="H160" s="80"/>
      <c r="I160" s="80"/>
      <c r="J160" s="81"/>
      <c r="K160" s="10">
        <v>274.58</v>
      </c>
    </row>
    <row r="161" spans="2:11">
      <c r="B161" s="7">
        <v>41334</v>
      </c>
      <c r="C161" s="11" t="s">
        <v>20</v>
      </c>
      <c r="D161" s="79"/>
      <c r="E161" s="80"/>
      <c r="F161" s="80"/>
      <c r="G161" s="80"/>
      <c r="H161" s="80"/>
      <c r="I161" s="80"/>
      <c r="J161" s="81"/>
      <c r="K161" s="10">
        <v>91.02</v>
      </c>
    </row>
    <row r="162" spans="2:11">
      <c r="B162" s="7">
        <v>41334</v>
      </c>
      <c r="C162" s="11" t="s">
        <v>21</v>
      </c>
      <c r="D162" s="79"/>
      <c r="E162" s="80"/>
      <c r="F162" s="80"/>
      <c r="G162" s="80"/>
      <c r="H162" s="80"/>
      <c r="I162" s="80"/>
      <c r="J162" s="81"/>
      <c r="K162" s="10">
        <v>64.37</v>
      </c>
    </row>
    <row r="163" spans="2:11">
      <c r="B163" s="7">
        <v>41334</v>
      </c>
      <c r="C163" s="11" t="s">
        <v>20</v>
      </c>
      <c r="D163" s="79"/>
      <c r="E163" s="80"/>
      <c r="F163" s="80"/>
      <c r="G163" s="80"/>
      <c r="H163" s="80"/>
      <c r="I163" s="80"/>
      <c r="J163" s="81"/>
      <c r="K163" s="10">
        <v>118.61</v>
      </c>
    </row>
    <row r="164" spans="2:11">
      <c r="B164" s="7">
        <v>41334</v>
      </c>
      <c r="C164" s="11" t="s">
        <v>20</v>
      </c>
      <c r="D164" s="79"/>
      <c r="E164" s="80"/>
      <c r="F164" s="80"/>
      <c r="G164" s="80"/>
      <c r="H164" s="80"/>
      <c r="I164" s="80"/>
      <c r="J164" s="81"/>
      <c r="K164" s="10">
        <v>67.14</v>
      </c>
    </row>
    <row r="165" spans="2:11">
      <c r="B165" s="7">
        <v>41365</v>
      </c>
      <c r="C165" s="11" t="s">
        <v>20</v>
      </c>
      <c r="D165" s="79"/>
      <c r="E165" s="80"/>
      <c r="F165" s="80"/>
      <c r="G165" s="80"/>
      <c r="H165" s="80"/>
      <c r="I165" s="80"/>
      <c r="J165" s="81"/>
      <c r="K165" s="10">
        <v>337.7</v>
      </c>
    </row>
    <row r="166" spans="2:11">
      <c r="B166" s="7">
        <v>41365</v>
      </c>
      <c r="C166" s="11" t="s">
        <v>20</v>
      </c>
      <c r="D166" s="79"/>
      <c r="E166" s="80"/>
      <c r="F166" s="80"/>
      <c r="G166" s="80"/>
      <c r="H166" s="80"/>
      <c r="I166" s="80"/>
      <c r="J166" s="81"/>
      <c r="K166" s="10">
        <v>80.73</v>
      </c>
    </row>
    <row r="167" spans="2:11">
      <c r="B167" s="7">
        <v>41365</v>
      </c>
      <c r="C167" s="11" t="s">
        <v>20</v>
      </c>
      <c r="D167" s="79"/>
      <c r="E167" s="80"/>
      <c r="F167" s="80"/>
      <c r="G167" s="80"/>
      <c r="H167" s="80"/>
      <c r="I167" s="80"/>
      <c r="J167" s="81"/>
      <c r="K167" s="10">
        <v>5.0199999999999996</v>
      </c>
    </row>
    <row r="168" spans="2:11">
      <c r="B168" s="7">
        <v>41365</v>
      </c>
      <c r="C168" s="11" t="s">
        <v>13</v>
      </c>
      <c r="D168" s="79"/>
      <c r="E168" s="80"/>
      <c r="F168" s="80"/>
      <c r="G168" s="80"/>
      <c r="H168" s="80"/>
      <c r="I168" s="80"/>
      <c r="J168" s="81"/>
      <c r="K168" s="10">
        <v>345.8</v>
      </c>
    </row>
    <row r="169" spans="2:11">
      <c r="B169" s="7">
        <v>41365</v>
      </c>
      <c r="C169" s="11" t="s">
        <v>20</v>
      </c>
      <c r="D169" s="79"/>
      <c r="E169" s="80"/>
      <c r="F169" s="80"/>
      <c r="G169" s="80"/>
      <c r="H169" s="80"/>
      <c r="I169" s="80"/>
      <c r="J169" s="81"/>
      <c r="K169" s="10">
        <v>108.86</v>
      </c>
    </row>
    <row r="170" spans="2:11">
      <c r="B170" s="7">
        <v>41365</v>
      </c>
      <c r="C170" s="11" t="s">
        <v>20</v>
      </c>
      <c r="D170" s="79"/>
      <c r="E170" s="80"/>
      <c r="F170" s="80"/>
      <c r="G170" s="80"/>
      <c r="H170" s="80"/>
      <c r="I170" s="80"/>
      <c r="J170" s="81"/>
      <c r="K170" s="10">
        <v>104.56</v>
      </c>
    </row>
    <row r="171" spans="2:11">
      <c r="B171" s="7">
        <v>41365</v>
      </c>
      <c r="C171" s="11" t="s">
        <v>21</v>
      </c>
      <c r="D171" s="79"/>
      <c r="E171" s="80"/>
      <c r="F171" s="80"/>
      <c r="G171" s="80"/>
      <c r="H171" s="80"/>
      <c r="I171" s="80"/>
      <c r="J171" s="81"/>
      <c r="K171" s="10">
        <v>115.82</v>
      </c>
    </row>
    <row r="172" spans="2:11">
      <c r="B172" s="7">
        <v>41395</v>
      </c>
      <c r="C172" s="11" t="s">
        <v>20</v>
      </c>
      <c r="D172" s="79"/>
      <c r="E172" s="80"/>
      <c r="F172" s="80"/>
      <c r="G172" s="80"/>
      <c r="H172" s="80"/>
      <c r="I172" s="80"/>
      <c r="J172" s="81"/>
      <c r="K172" s="10">
        <v>561.24</v>
      </c>
    </row>
    <row r="173" spans="2:11">
      <c r="B173" s="7">
        <v>41395</v>
      </c>
      <c r="C173" s="11" t="s">
        <v>20</v>
      </c>
      <c r="D173" s="79"/>
      <c r="E173" s="80"/>
      <c r="F173" s="80"/>
      <c r="G173" s="80"/>
      <c r="H173" s="80"/>
      <c r="I173" s="80"/>
      <c r="J173" s="81"/>
      <c r="K173" s="10">
        <v>52.99</v>
      </c>
    </row>
    <row r="174" spans="2:11">
      <c r="B174" s="7">
        <v>41395</v>
      </c>
      <c r="C174" s="11" t="s">
        <v>21</v>
      </c>
      <c r="D174" s="79"/>
      <c r="E174" s="80"/>
      <c r="F174" s="80"/>
      <c r="G174" s="80"/>
      <c r="H174" s="80"/>
      <c r="I174" s="80"/>
      <c r="J174" s="81"/>
      <c r="K174" s="10">
        <v>237.45</v>
      </c>
    </row>
    <row r="175" spans="2:11">
      <c r="B175" s="7">
        <v>41395</v>
      </c>
      <c r="C175" s="11" t="s">
        <v>20</v>
      </c>
      <c r="D175" s="79"/>
      <c r="E175" s="80"/>
      <c r="F175" s="80"/>
      <c r="G175" s="80"/>
      <c r="H175" s="80"/>
      <c r="I175" s="80"/>
      <c r="J175" s="81"/>
      <c r="K175" s="10">
        <v>101.96</v>
      </c>
    </row>
    <row r="176" spans="2:11">
      <c r="B176" s="7">
        <v>41395</v>
      </c>
      <c r="C176" s="11" t="s">
        <v>20</v>
      </c>
      <c r="D176" s="79"/>
      <c r="E176" s="80"/>
      <c r="F176" s="80"/>
      <c r="G176" s="80"/>
      <c r="H176" s="80"/>
      <c r="I176" s="80"/>
      <c r="J176" s="81"/>
      <c r="K176" s="10">
        <v>80.13</v>
      </c>
    </row>
    <row r="177" spans="2:11">
      <c r="B177" s="7">
        <v>41426</v>
      </c>
      <c r="C177" s="11" t="s">
        <v>20</v>
      </c>
      <c r="D177" s="79"/>
      <c r="E177" s="80"/>
      <c r="F177" s="80"/>
      <c r="G177" s="80"/>
      <c r="H177" s="80"/>
      <c r="I177" s="80"/>
      <c r="J177" s="81"/>
      <c r="K177" s="10">
        <v>336.8</v>
      </c>
    </row>
    <row r="178" spans="2:11">
      <c r="B178" s="7">
        <v>41426</v>
      </c>
      <c r="C178" s="11" t="s">
        <v>20</v>
      </c>
      <c r="D178" s="79"/>
      <c r="E178" s="80"/>
      <c r="F178" s="80"/>
      <c r="G178" s="80"/>
      <c r="H178" s="80"/>
      <c r="I178" s="80"/>
      <c r="J178" s="81"/>
      <c r="K178" s="10">
        <v>131.09</v>
      </c>
    </row>
    <row r="179" spans="2:11">
      <c r="B179" s="7">
        <v>41426</v>
      </c>
      <c r="C179" s="11" t="s">
        <v>20</v>
      </c>
      <c r="D179" s="79"/>
      <c r="E179" s="80"/>
      <c r="F179" s="80"/>
      <c r="G179" s="80"/>
      <c r="H179" s="80"/>
      <c r="I179" s="80"/>
      <c r="J179" s="81"/>
      <c r="K179" s="10">
        <v>97.62</v>
      </c>
    </row>
    <row r="180" spans="2:11">
      <c r="B180" s="7">
        <v>41426</v>
      </c>
      <c r="C180" s="11" t="s">
        <v>21</v>
      </c>
      <c r="D180" s="79"/>
      <c r="E180" s="80"/>
      <c r="F180" s="80"/>
      <c r="G180" s="80"/>
      <c r="H180" s="80"/>
      <c r="I180" s="80"/>
      <c r="J180" s="81"/>
      <c r="K180" s="10">
        <v>86.4</v>
      </c>
    </row>
    <row r="181" spans="2:11">
      <c r="B181" s="7">
        <v>41426</v>
      </c>
      <c r="C181" s="11" t="s">
        <v>20</v>
      </c>
      <c r="D181" s="79"/>
      <c r="E181" s="80"/>
      <c r="F181" s="80"/>
      <c r="G181" s="80"/>
      <c r="H181" s="80"/>
      <c r="I181" s="80"/>
      <c r="J181" s="81"/>
      <c r="K181" s="10">
        <v>104.84</v>
      </c>
    </row>
    <row r="182" spans="2:11">
      <c r="B182" s="7">
        <v>41426</v>
      </c>
      <c r="C182" s="11" t="s">
        <v>20</v>
      </c>
      <c r="D182" s="79"/>
      <c r="E182" s="80"/>
      <c r="F182" s="80"/>
      <c r="G182" s="80"/>
      <c r="H182" s="80"/>
      <c r="I182" s="80"/>
      <c r="J182" s="81"/>
      <c r="K182" s="10">
        <v>16.79</v>
      </c>
    </row>
    <row r="183" spans="2:11">
      <c r="B183" s="7">
        <v>41456</v>
      </c>
      <c r="C183" s="11" t="s">
        <v>20</v>
      </c>
      <c r="D183" s="79"/>
      <c r="E183" s="80"/>
      <c r="F183" s="80"/>
      <c r="G183" s="80"/>
      <c r="H183" s="80"/>
      <c r="I183" s="80"/>
      <c r="J183" s="81"/>
      <c r="K183" s="10">
        <v>71.34</v>
      </c>
    </row>
    <row r="184" spans="2:11">
      <c r="B184" s="7">
        <v>41456</v>
      </c>
      <c r="C184" s="11" t="s">
        <v>20</v>
      </c>
      <c r="D184" s="79"/>
      <c r="E184" s="80"/>
      <c r="F184" s="80"/>
      <c r="G184" s="80"/>
      <c r="H184" s="80"/>
      <c r="I184" s="80"/>
      <c r="J184" s="81"/>
      <c r="K184" s="10">
        <v>136.56</v>
      </c>
    </row>
    <row r="185" spans="2:11">
      <c r="B185" s="7">
        <v>41456</v>
      </c>
      <c r="C185" s="11" t="s">
        <v>13</v>
      </c>
      <c r="D185" s="79"/>
      <c r="E185" s="80"/>
      <c r="F185" s="80"/>
      <c r="G185" s="80"/>
      <c r="H185" s="80"/>
      <c r="I185" s="80"/>
      <c r="J185" s="81"/>
      <c r="K185" s="10">
        <v>161.66999999999999</v>
      </c>
    </row>
    <row r="186" spans="2:11">
      <c r="B186" s="7">
        <v>41456</v>
      </c>
      <c r="C186" s="11" t="s">
        <v>14</v>
      </c>
      <c r="D186" s="79"/>
      <c r="E186" s="80"/>
      <c r="F186" s="80"/>
      <c r="G186" s="80"/>
      <c r="H186" s="80"/>
      <c r="I186" s="80"/>
      <c r="J186" s="81"/>
      <c r="K186" s="10">
        <v>4.78</v>
      </c>
    </row>
    <row r="187" spans="2:11">
      <c r="B187" s="7">
        <v>41487</v>
      </c>
      <c r="C187" s="11" t="s">
        <v>20</v>
      </c>
      <c r="D187" s="79"/>
      <c r="E187" s="80"/>
      <c r="F187" s="80"/>
      <c r="G187" s="80"/>
      <c r="H187" s="80"/>
      <c r="I187" s="80"/>
      <c r="J187" s="81"/>
      <c r="K187" s="10">
        <v>457.89</v>
      </c>
    </row>
    <row r="188" spans="2:11">
      <c r="B188" s="7">
        <v>41487</v>
      </c>
      <c r="C188" s="11" t="s">
        <v>21</v>
      </c>
      <c r="D188" s="79"/>
      <c r="E188" s="80"/>
      <c r="F188" s="80"/>
      <c r="G188" s="80"/>
      <c r="H188" s="80"/>
      <c r="I188" s="80"/>
      <c r="J188" s="81"/>
      <c r="K188" s="10">
        <v>124.95</v>
      </c>
    </row>
    <row r="189" spans="2:11">
      <c r="B189" s="7">
        <v>41487</v>
      </c>
      <c r="C189" s="11" t="s">
        <v>20</v>
      </c>
      <c r="D189" s="79"/>
      <c r="E189" s="80"/>
      <c r="F189" s="80"/>
      <c r="G189" s="80"/>
      <c r="H189" s="80"/>
      <c r="I189" s="80"/>
      <c r="J189" s="81"/>
      <c r="K189" s="10">
        <v>297.31</v>
      </c>
    </row>
    <row r="190" spans="2:11">
      <c r="B190" s="7">
        <v>41487</v>
      </c>
      <c r="C190" s="11" t="s">
        <v>20</v>
      </c>
      <c r="D190" s="79"/>
      <c r="E190" s="80"/>
      <c r="F190" s="80"/>
      <c r="G190" s="80"/>
      <c r="H190" s="80"/>
      <c r="I190" s="80"/>
      <c r="J190" s="81"/>
      <c r="K190" s="10">
        <v>23.19</v>
      </c>
    </row>
    <row r="191" spans="2:11">
      <c r="B191" s="7">
        <v>41487</v>
      </c>
      <c r="C191" s="11" t="s">
        <v>20</v>
      </c>
      <c r="D191" s="79"/>
      <c r="E191" s="80"/>
      <c r="F191" s="80"/>
      <c r="G191" s="80"/>
      <c r="H191" s="80"/>
      <c r="I191" s="80"/>
      <c r="J191" s="81"/>
      <c r="K191" s="10">
        <v>90.04</v>
      </c>
    </row>
    <row r="192" spans="2:11">
      <c r="B192" s="7">
        <v>41518</v>
      </c>
      <c r="C192" s="11" t="s">
        <v>20</v>
      </c>
      <c r="D192" s="79"/>
      <c r="E192" s="80"/>
      <c r="F192" s="80"/>
      <c r="G192" s="80"/>
      <c r="H192" s="80"/>
      <c r="I192" s="80"/>
      <c r="J192" s="81"/>
      <c r="K192" s="10">
        <v>108.77</v>
      </c>
    </row>
    <row r="193" spans="2:12">
      <c r="B193" s="7">
        <v>41518</v>
      </c>
      <c r="C193" s="11" t="s">
        <v>20</v>
      </c>
      <c r="D193" s="79"/>
      <c r="E193" s="80"/>
      <c r="F193" s="80"/>
      <c r="G193" s="80"/>
      <c r="H193" s="80"/>
      <c r="I193" s="80"/>
      <c r="J193" s="81"/>
      <c r="K193" s="10">
        <v>298.8</v>
      </c>
    </row>
    <row r="194" spans="2:12">
      <c r="B194" s="7">
        <v>41518</v>
      </c>
      <c r="C194" s="11" t="s">
        <v>20</v>
      </c>
      <c r="D194" s="79"/>
      <c r="E194" s="80"/>
      <c r="F194" s="80"/>
      <c r="G194" s="80"/>
      <c r="H194" s="80"/>
      <c r="I194" s="80"/>
      <c r="J194" s="81"/>
      <c r="K194" s="10">
        <v>113.82</v>
      </c>
    </row>
    <row r="195" spans="2:12">
      <c r="B195" s="7">
        <v>41548</v>
      </c>
      <c r="C195" s="11" t="s">
        <v>20</v>
      </c>
      <c r="D195" s="79"/>
      <c r="E195" s="80"/>
      <c r="F195" s="80"/>
      <c r="G195" s="80"/>
      <c r="H195" s="80"/>
      <c r="I195" s="80"/>
      <c r="J195" s="81"/>
      <c r="K195" s="10">
        <v>100</v>
      </c>
    </row>
    <row r="196" spans="2:12">
      <c r="B196" s="7"/>
      <c r="C196" s="11"/>
      <c r="D196" s="79"/>
      <c r="E196" s="80"/>
      <c r="F196" s="80"/>
      <c r="G196" s="80"/>
      <c r="H196" s="80"/>
      <c r="I196" s="80"/>
      <c r="J196" s="81"/>
      <c r="K196" s="10"/>
    </row>
    <row r="197" spans="2:12">
      <c r="B197" s="7"/>
      <c r="C197" s="11"/>
      <c r="D197" s="79"/>
      <c r="E197" s="80"/>
      <c r="F197" s="80"/>
      <c r="G197" s="80"/>
      <c r="H197" s="80"/>
      <c r="I197" s="80"/>
      <c r="J197" s="81"/>
      <c r="K197" s="10"/>
    </row>
    <row r="198" spans="2:12">
      <c r="B198" s="7"/>
      <c r="C198" s="11"/>
      <c r="D198" s="79"/>
      <c r="E198" s="80"/>
      <c r="F198" s="80"/>
      <c r="G198" s="80"/>
      <c r="H198" s="80"/>
      <c r="I198" s="80"/>
      <c r="J198" s="81"/>
      <c r="K198" s="10"/>
    </row>
    <row r="199" spans="2:12">
      <c r="B199" s="7"/>
      <c r="C199" s="11"/>
      <c r="D199" s="79"/>
      <c r="E199" s="80"/>
      <c r="F199" s="80"/>
      <c r="G199" s="80"/>
      <c r="H199" s="80"/>
      <c r="I199" s="80"/>
      <c r="J199" s="81"/>
      <c r="K199" s="10"/>
      <c r="L199" s="13" t="s">
        <v>27</v>
      </c>
    </row>
    <row r="200" spans="2:12">
      <c r="B200" s="7"/>
      <c r="C200" s="11"/>
      <c r="D200" s="79"/>
      <c r="E200" s="80"/>
      <c r="F200" s="80"/>
      <c r="G200" s="80"/>
      <c r="H200" s="80"/>
      <c r="I200" s="80"/>
      <c r="J200" s="81"/>
      <c r="K200" s="10"/>
    </row>
    <row r="201" spans="2:12">
      <c r="B201" s="7"/>
      <c r="C201" s="11"/>
      <c r="D201" s="79"/>
      <c r="E201" s="80"/>
      <c r="F201" s="80"/>
      <c r="G201" s="80"/>
      <c r="H201" s="80"/>
      <c r="I201" s="80"/>
      <c r="J201" s="81"/>
      <c r="K201" s="10"/>
    </row>
    <row r="202" spans="2:12">
      <c r="B202" s="7"/>
      <c r="C202" s="11"/>
      <c r="D202" s="79"/>
      <c r="E202" s="80"/>
      <c r="F202" s="80"/>
      <c r="G202" s="80"/>
      <c r="H202" s="80"/>
      <c r="I202" s="80"/>
      <c r="J202" s="81"/>
      <c r="K202" s="10"/>
    </row>
    <row r="203" spans="2:12">
      <c r="B203" s="7"/>
      <c r="C203" s="11"/>
      <c r="D203" s="79"/>
      <c r="E203" s="80"/>
      <c r="F203" s="80"/>
      <c r="G203" s="80"/>
      <c r="H203" s="80"/>
      <c r="I203" s="80"/>
      <c r="J203" s="81"/>
      <c r="K203" s="10"/>
    </row>
    <row r="204" spans="2:12">
      <c r="B204" s="7"/>
      <c r="C204" s="11"/>
      <c r="D204" s="79"/>
      <c r="E204" s="80"/>
      <c r="F204" s="80"/>
      <c r="G204" s="80"/>
      <c r="H204" s="80"/>
      <c r="I204" s="80"/>
      <c r="J204" s="81"/>
      <c r="K204" s="10"/>
    </row>
  </sheetData>
  <mergeCells count="192">
    <mergeCell ref="D202:J202"/>
    <mergeCell ref="D203:J203"/>
    <mergeCell ref="D204:J204"/>
    <mergeCell ref="D197:J197"/>
    <mergeCell ref="D198:J198"/>
    <mergeCell ref="D199:J199"/>
    <mergeCell ref="D200:J200"/>
    <mergeCell ref="D201:J201"/>
    <mergeCell ref="D192:J192"/>
    <mergeCell ref="D193:J193"/>
    <mergeCell ref="D194:J194"/>
    <mergeCell ref="D195:J195"/>
    <mergeCell ref="D196:J196"/>
    <mergeCell ref="D187:J187"/>
    <mergeCell ref="D188:J188"/>
    <mergeCell ref="D189:J189"/>
    <mergeCell ref="D190:J190"/>
    <mergeCell ref="D191:J191"/>
    <mergeCell ref="D182:J182"/>
    <mergeCell ref="D183:J183"/>
    <mergeCell ref="D184:J184"/>
    <mergeCell ref="D185:J185"/>
    <mergeCell ref="D186:J186"/>
    <mergeCell ref="D177:J177"/>
    <mergeCell ref="D178:J178"/>
    <mergeCell ref="D179:J179"/>
    <mergeCell ref="D180:J180"/>
    <mergeCell ref="D181:J181"/>
    <mergeCell ref="D172:J172"/>
    <mergeCell ref="D173:J173"/>
    <mergeCell ref="D174:J174"/>
    <mergeCell ref="D175:J175"/>
    <mergeCell ref="D176:J176"/>
    <mergeCell ref="D167:J167"/>
    <mergeCell ref="D168:J168"/>
    <mergeCell ref="D169:J169"/>
    <mergeCell ref="D170:J170"/>
    <mergeCell ref="D171:J171"/>
    <mergeCell ref="D162:J162"/>
    <mergeCell ref="D163:J163"/>
    <mergeCell ref="D164:J164"/>
    <mergeCell ref="D165:J165"/>
    <mergeCell ref="D166:J166"/>
    <mergeCell ref="D157:J157"/>
    <mergeCell ref="D158:J158"/>
    <mergeCell ref="D159:J159"/>
    <mergeCell ref="D160:J160"/>
    <mergeCell ref="D161:J161"/>
    <mergeCell ref="D152:J152"/>
    <mergeCell ref="D153:J153"/>
    <mergeCell ref="D154:J154"/>
    <mergeCell ref="D155:J155"/>
    <mergeCell ref="D156:J156"/>
    <mergeCell ref="D147:J147"/>
    <mergeCell ref="D148:J148"/>
    <mergeCell ref="D149:J149"/>
    <mergeCell ref="D150:J150"/>
    <mergeCell ref="D151:J151"/>
    <mergeCell ref="D142:J142"/>
    <mergeCell ref="D143:J143"/>
    <mergeCell ref="D144:J144"/>
    <mergeCell ref="D145:J145"/>
    <mergeCell ref="D146:J146"/>
    <mergeCell ref="D137:J137"/>
    <mergeCell ref="D138:J138"/>
    <mergeCell ref="D139:J139"/>
    <mergeCell ref="D140:J140"/>
    <mergeCell ref="D141:J141"/>
    <mergeCell ref="D132:J132"/>
    <mergeCell ref="D133:J133"/>
    <mergeCell ref="D134:J134"/>
    <mergeCell ref="D135:J135"/>
    <mergeCell ref="D136:J136"/>
    <mergeCell ref="D127:J127"/>
    <mergeCell ref="D128:J128"/>
    <mergeCell ref="D129:J129"/>
    <mergeCell ref="D130:J130"/>
    <mergeCell ref="D131:J131"/>
    <mergeCell ref="D122:J122"/>
    <mergeCell ref="D123:J123"/>
    <mergeCell ref="D124:J124"/>
    <mergeCell ref="D125:J125"/>
    <mergeCell ref="D126:J126"/>
    <mergeCell ref="D117:J117"/>
    <mergeCell ref="D118:J118"/>
    <mergeCell ref="D119:J119"/>
    <mergeCell ref="D120:J120"/>
    <mergeCell ref="D121:J121"/>
    <mergeCell ref="D112:J112"/>
    <mergeCell ref="D113:J113"/>
    <mergeCell ref="D114:J114"/>
    <mergeCell ref="D115:J115"/>
    <mergeCell ref="D116:J116"/>
    <mergeCell ref="D107:J107"/>
    <mergeCell ref="D108:J108"/>
    <mergeCell ref="D109:J109"/>
    <mergeCell ref="D110:J110"/>
    <mergeCell ref="D111:J111"/>
    <mergeCell ref="D102:J102"/>
    <mergeCell ref="D103:J103"/>
    <mergeCell ref="D104:J104"/>
    <mergeCell ref="D105:J105"/>
    <mergeCell ref="D106:J106"/>
    <mergeCell ref="D97:J97"/>
    <mergeCell ref="D98:J98"/>
    <mergeCell ref="D99:J99"/>
    <mergeCell ref="D100:J100"/>
    <mergeCell ref="D101:J101"/>
    <mergeCell ref="D92:J92"/>
    <mergeCell ref="D93:J93"/>
    <mergeCell ref="D94:J94"/>
    <mergeCell ref="D95:J95"/>
    <mergeCell ref="D96:J96"/>
    <mergeCell ref="D87:J87"/>
    <mergeCell ref="D88:J88"/>
    <mergeCell ref="D89:J89"/>
    <mergeCell ref="D90:J90"/>
    <mergeCell ref="D91:J91"/>
    <mergeCell ref="D82:J82"/>
    <mergeCell ref="D83:J83"/>
    <mergeCell ref="D84:J84"/>
    <mergeCell ref="D85:J85"/>
    <mergeCell ref="D86:J86"/>
    <mergeCell ref="D77:J77"/>
    <mergeCell ref="D78:J78"/>
    <mergeCell ref="D79:J79"/>
    <mergeCell ref="D80:J80"/>
    <mergeCell ref="D81:J81"/>
    <mergeCell ref="D72:J72"/>
    <mergeCell ref="D73:J73"/>
    <mergeCell ref="D74:J74"/>
    <mergeCell ref="D75:J75"/>
    <mergeCell ref="D76:J76"/>
    <mergeCell ref="D67:J67"/>
    <mergeCell ref="D68:J68"/>
    <mergeCell ref="D69:J69"/>
    <mergeCell ref="D70:J70"/>
    <mergeCell ref="D71:J71"/>
    <mergeCell ref="D62:J62"/>
    <mergeCell ref="D63:J63"/>
    <mergeCell ref="D64:J64"/>
    <mergeCell ref="D65:J65"/>
    <mergeCell ref="D66:J66"/>
    <mergeCell ref="D57:J57"/>
    <mergeCell ref="D58:J58"/>
    <mergeCell ref="D59:J59"/>
    <mergeCell ref="D60:J60"/>
    <mergeCell ref="D61:J61"/>
    <mergeCell ref="D52:J52"/>
    <mergeCell ref="D53:J53"/>
    <mergeCell ref="D54:J54"/>
    <mergeCell ref="D55:J55"/>
    <mergeCell ref="D56:J56"/>
    <mergeCell ref="D47:J47"/>
    <mergeCell ref="D48:J48"/>
    <mergeCell ref="D49:J49"/>
    <mergeCell ref="D50:J50"/>
    <mergeCell ref="D51:J51"/>
    <mergeCell ref="D42:J42"/>
    <mergeCell ref="D43:J43"/>
    <mergeCell ref="D44:J44"/>
    <mergeCell ref="D45:J45"/>
    <mergeCell ref="D46:J46"/>
    <mergeCell ref="D37:J37"/>
    <mergeCell ref="D38:J38"/>
    <mergeCell ref="D39:J39"/>
    <mergeCell ref="D40:J40"/>
    <mergeCell ref="D41:J41"/>
    <mergeCell ref="D32:J32"/>
    <mergeCell ref="D33:J33"/>
    <mergeCell ref="D34:J34"/>
    <mergeCell ref="D35:J35"/>
    <mergeCell ref="D36:J36"/>
    <mergeCell ref="D27:J27"/>
    <mergeCell ref="D28:J28"/>
    <mergeCell ref="D29:J29"/>
    <mergeCell ref="D30:J30"/>
    <mergeCell ref="D31:J31"/>
    <mergeCell ref="D22:J22"/>
    <mergeCell ref="D23:J23"/>
    <mergeCell ref="D24:J24"/>
    <mergeCell ref="D25:J25"/>
    <mergeCell ref="D26:J26"/>
    <mergeCell ref="D17:J17"/>
    <mergeCell ref="D18:J18"/>
    <mergeCell ref="D19:J19"/>
    <mergeCell ref="D20:J20"/>
    <mergeCell ref="D21:J21"/>
    <mergeCell ref="B3:K3"/>
    <mergeCell ref="D14:J14"/>
    <mergeCell ref="D15:J15"/>
    <mergeCell ref="D16:J16"/>
  </mergeCells>
  <phoneticPr fontId="3" type="noConversion"/>
  <conditionalFormatting sqref="C8:F8">
    <cfRule type="cellIs" dxfId="2" priority="4" stopIfTrue="1" operator="lessThan">
      <formula>0</formula>
    </cfRule>
  </conditionalFormatting>
  <hyperlinks>
    <hyperlink ref="B2" location="'Budget fonctionnement - MOIS'!A1" display="ACCUEIL"/>
  </hyperlink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3"/>
  <sheetViews>
    <sheetView zoomScale="90" zoomScaleNormal="90" workbookViewId="0">
      <selection activeCell="G28" sqref="G28"/>
    </sheetView>
  </sheetViews>
  <sheetFormatPr baseColWidth="10" defaultRowHeight="15"/>
  <sheetData>
    <row r="1" spans="1:6">
      <c r="A1" s="86">
        <v>41275</v>
      </c>
      <c r="F1" t="s">
        <v>19</v>
      </c>
    </row>
    <row r="2" spans="1:6">
      <c r="A2" s="86">
        <v>41640</v>
      </c>
      <c r="F2" t="s">
        <v>13</v>
      </c>
    </row>
    <row r="3" spans="1:6">
      <c r="A3" s="86">
        <v>42005</v>
      </c>
      <c r="F3" t="s">
        <v>16</v>
      </c>
    </row>
    <row r="4" spans="1:6">
      <c r="A4" s="86">
        <v>42370</v>
      </c>
      <c r="F4" t="s">
        <v>17</v>
      </c>
    </row>
    <row r="5" spans="1:6">
      <c r="A5" s="86">
        <v>42736</v>
      </c>
      <c r="F5" t="s">
        <v>14</v>
      </c>
    </row>
    <row r="6" spans="1:6">
      <c r="A6" s="86">
        <v>43101</v>
      </c>
      <c r="F6" t="s">
        <v>8</v>
      </c>
    </row>
    <row r="7" spans="1:6">
      <c r="A7" s="86">
        <v>43466</v>
      </c>
      <c r="F7" t="s">
        <v>18</v>
      </c>
    </row>
    <row r="8" spans="1:6">
      <c r="A8" s="86">
        <v>43831</v>
      </c>
      <c r="F8" t="s">
        <v>20</v>
      </c>
    </row>
    <row r="9" spans="1:6">
      <c r="A9" s="86">
        <v>44197</v>
      </c>
    </row>
    <row r="10" spans="1:6">
      <c r="A10" s="86">
        <v>44562</v>
      </c>
    </row>
    <row r="11" spans="1:6">
      <c r="A11" s="86">
        <v>44927</v>
      </c>
    </row>
    <row r="12" spans="1:6">
      <c r="A12" s="86">
        <v>45292</v>
      </c>
    </row>
    <row r="13" spans="1:6">
      <c r="A13" s="86">
        <v>45658</v>
      </c>
    </row>
    <row r="14" spans="1:6">
      <c r="A14" s="86">
        <v>46023</v>
      </c>
    </row>
    <row r="15" spans="1:6">
      <c r="A15" s="86">
        <v>46388</v>
      </c>
    </row>
    <row r="16" spans="1:6">
      <c r="A16" s="86">
        <v>46753</v>
      </c>
    </row>
    <row r="17" spans="1:1">
      <c r="A17" s="86">
        <v>47119</v>
      </c>
    </row>
    <row r="18" spans="1:1">
      <c r="A18" s="86">
        <v>47484</v>
      </c>
    </row>
    <row r="19" spans="1:1">
      <c r="A19" s="86">
        <v>47849</v>
      </c>
    </row>
    <row r="20" spans="1:1">
      <c r="A20" s="86">
        <v>48214</v>
      </c>
    </row>
    <row r="21" spans="1:1">
      <c r="A21" s="86">
        <v>48580</v>
      </c>
    </row>
    <row r="22" spans="1:1">
      <c r="A22" s="86">
        <v>48945</v>
      </c>
    </row>
    <row r="23" spans="1:1">
      <c r="A23" s="86">
        <v>49310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Budget fonctionnement - MOIS</vt:lpstr>
      <vt:lpstr>836-12443</vt:lpstr>
      <vt:lpstr>836-12446</vt:lpstr>
      <vt:lpstr>data</vt:lpstr>
      <vt:lpstr>ann</vt:lpstr>
      <vt:lpstr>'836-12443'!ann_</vt:lpstr>
      <vt:lpstr>'836-12446'!ann_</vt:lpstr>
      <vt:lpstr>ann_</vt:lpstr>
      <vt:lpstr>data_list_fourn</vt:lpstr>
      <vt:lpstr>'836-12443'!fourn</vt:lpstr>
      <vt:lpstr>'836-12446'!fourn</vt:lpstr>
      <vt:lpstr>'836-12443'!montant</vt:lpstr>
      <vt:lpstr>'836-12446'!montant</vt:lpstr>
      <vt:lpstr>'Budget fonctionnement - MOIS'!Zone_d_impression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Bernard</cp:lastModifiedBy>
  <cp:lastPrinted>2013-09-15T20:07:45Z</cp:lastPrinted>
  <dcterms:created xsi:type="dcterms:W3CDTF">2013-07-01T10:21:54Z</dcterms:created>
  <dcterms:modified xsi:type="dcterms:W3CDTF">2013-10-06T22:13:07Z</dcterms:modified>
</cp:coreProperties>
</file>