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codeName="ThisWorkbook" defaultThemeVersion="124226"/>
  <bookViews>
    <workbookView xWindow="13830" yWindow="45" windowWidth="14160" windowHeight="14580"/>
  </bookViews>
  <sheets>
    <sheet name="Feuil1" sheetId="1" r:id="rId1"/>
    <sheet name="BdD" sheetId="3" r:id="rId2"/>
    <sheet name="DATA" sheetId="2" r:id="rId3"/>
  </sheets>
  <definedNames>
    <definedName name="AN">DATA!$N$1:$N$337</definedName>
    <definedName name="ANN">DATA!$O$1:$O$29</definedName>
    <definedName name="data_aw4">DATA!$AW$2:$AZ$17</definedName>
    <definedName name="data_aw5">DATA!$AW$19:$AZ$50</definedName>
    <definedName name="data_aw6">DATA!$AV$51:$AZ$55</definedName>
    <definedName name="data_aw7">DATA!$BA$1:$BB$50</definedName>
    <definedName name="datab">DATA!$B$2:$B$40</definedName>
    <definedName name="datak">DATA!$K$1:$K$6</definedName>
    <definedName name="nb">DATA!$P$1:$P$29</definedName>
  </definedNames>
  <calcPr calcId="125725"/>
</workbook>
</file>

<file path=xl/calcChain.xml><?xml version="1.0" encoding="utf-8"?>
<calcChain xmlns="http://schemas.openxmlformats.org/spreadsheetml/2006/main">
  <c r="BU6" i="1"/>
  <c r="E3" l="1"/>
  <c r="E5" s="1"/>
  <c r="F4" s="1"/>
  <c r="F3" s="1"/>
  <c r="BS7"/>
  <c r="BS8"/>
  <c r="BS9"/>
  <c r="BS10"/>
  <c r="BS11"/>
  <c r="BS12"/>
  <c r="BS13"/>
  <c r="BS14"/>
  <c r="BS15"/>
  <c r="BS16"/>
  <c r="BS17"/>
  <c r="BS18"/>
  <c r="BS19"/>
  <c r="BS20"/>
  <c r="BS21"/>
  <c r="BS22"/>
  <c r="BS23"/>
  <c r="BS24"/>
  <c r="BS25"/>
  <c r="BS26"/>
  <c r="BS27"/>
  <c r="BS28"/>
  <c r="BS29"/>
  <c r="BS30"/>
  <c r="BS31"/>
  <c r="BS32"/>
  <c r="BS33"/>
  <c r="BS34"/>
  <c r="BS35"/>
  <c r="BS36"/>
  <c r="BS37"/>
  <c r="BS38"/>
  <c r="BS6"/>
  <c r="BU8"/>
  <c r="BU10"/>
  <c r="BU11"/>
  <c r="BU12"/>
  <c r="BU13"/>
  <c r="BU14"/>
  <c r="BU15"/>
  <c r="BU16"/>
  <c r="BU17"/>
  <c r="BU18"/>
  <c r="BU19"/>
  <c r="BU20"/>
  <c r="BU21"/>
  <c r="BU22"/>
  <c r="BU23"/>
  <c r="BU24"/>
  <c r="BU25"/>
  <c r="BU26"/>
  <c r="BU27"/>
  <c r="BU28"/>
  <c r="BU29"/>
  <c r="BU30"/>
  <c r="BU31"/>
  <c r="BU32"/>
  <c r="BU33"/>
  <c r="BU34"/>
  <c r="BU35"/>
  <c r="BU36"/>
  <c r="BU37"/>
  <c r="BU38"/>
  <c r="G4" l="1"/>
  <c r="G3" s="1"/>
  <c r="F5"/>
  <c r="BR7"/>
  <c r="BR9"/>
  <c r="BR10"/>
  <c r="BR11"/>
  <c r="BR12"/>
  <c r="BR13"/>
  <c r="BR14"/>
  <c r="BR15"/>
  <c r="BR16"/>
  <c r="BR17"/>
  <c r="BR18"/>
  <c r="BR19"/>
  <c r="BR20"/>
  <c r="BR21"/>
  <c r="BR22"/>
  <c r="BR23"/>
  <c r="BR24"/>
  <c r="BR25"/>
  <c r="BR26"/>
  <c r="BR27"/>
  <c r="BR28"/>
  <c r="BR29"/>
  <c r="BR30"/>
  <c r="BR31"/>
  <c r="BR32"/>
  <c r="BR33"/>
  <c r="BR34"/>
  <c r="BR35"/>
  <c r="BR36"/>
  <c r="BR37"/>
  <c r="BR38"/>
  <c r="H4" l="1"/>
  <c r="H3" s="1"/>
  <c r="G5"/>
  <c r="BB2" i="2"/>
  <c r="BB3"/>
  <c r="BB4"/>
  <c r="BB5"/>
  <c r="BB6"/>
  <c r="BB7"/>
  <c r="BB8"/>
  <c r="BB9"/>
  <c r="BB10"/>
  <c r="BB11"/>
  <c r="BB12"/>
  <c r="BB13"/>
  <c r="BB14"/>
  <c r="BB15"/>
  <c r="BB16"/>
  <c r="BB17"/>
  <c r="BB18"/>
  <c r="BB19"/>
  <c r="BB20"/>
  <c r="BB21"/>
  <c r="BB22"/>
  <c r="BB23"/>
  <c r="BB24"/>
  <c r="BB25"/>
  <c r="BB26"/>
  <c r="BB27"/>
  <c r="BB28"/>
  <c r="BB29"/>
  <c r="BB30"/>
  <c r="BB31"/>
  <c r="BB32"/>
  <c r="BB33"/>
  <c r="BB34"/>
  <c r="BB35"/>
  <c r="BB36"/>
  <c r="BB37"/>
  <c r="BB38"/>
  <c r="BB39"/>
  <c r="BB40"/>
  <c r="BB41"/>
  <c r="BB42"/>
  <c r="BB43"/>
  <c r="BB44"/>
  <c r="BB45"/>
  <c r="BB46"/>
  <c r="BB47"/>
  <c r="BB48"/>
  <c r="BB49"/>
  <c r="BB50"/>
  <c r="BB1"/>
  <c r="BA2"/>
  <c r="BA3"/>
  <c r="BA4"/>
  <c r="BA5"/>
  <c r="BA6"/>
  <c r="BA7"/>
  <c r="BA8"/>
  <c r="BA9"/>
  <c r="BA10"/>
  <c r="BA11"/>
  <c r="BA12"/>
  <c r="BA13"/>
  <c r="BA14"/>
  <c r="BA15"/>
  <c r="BA16"/>
  <c r="BA17"/>
  <c r="BA18"/>
  <c r="BA19"/>
  <c r="BA20"/>
  <c r="BA21"/>
  <c r="BA22"/>
  <c r="BA23"/>
  <c r="BA24"/>
  <c r="BA25"/>
  <c r="BA26"/>
  <c r="BA27"/>
  <c r="BA28"/>
  <c r="BA29"/>
  <c r="BA30"/>
  <c r="BA31"/>
  <c r="BA32"/>
  <c r="BA33"/>
  <c r="BA34"/>
  <c r="BA35"/>
  <c r="BA36"/>
  <c r="BA37"/>
  <c r="BA38"/>
  <c r="BA39"/>
  <c r="BA40"/>
  <c r="BA41"/>
  <c r="BA42"/>
  <c r="BA43"/>
  <c r="BA44"/>
  <c r="BA45"/>
  <c r="BA46"/>
  <c r="BA47"/>
  <c r="BA48"/>
  <c r="BA49"/>
  <c r="BA50"/>
  <c r="BA1"/>
  <c r="AX54"/>
  <c r="AX53"/>
  <c r="AX52"/>
  <c r="AX51"/>
  <c r="AV21"/>
  <c r="AV22" s="1"/>
  <c r="AV23" s="1"/>
  <c r="AV24" s="1"/>
  <c r="AV25" s="1"/>
  <c r="AV26" s="1"/>
  <c r="AV27" s="1"/>
  <c r="AV28" s="1"/>
  <c r="AV29" s="1"/>
  <c r="AV30" s="1"/>
  <c r="AV31" s="1"/>
  <c r="AV32" s="1"/>
  <c r="AV33" s="1"/>
  <c r="AV34" s="1"/>
  <c r="AV35" s="1"/>
  <c r="AV36" s="1"/>
  <c r="AV37" s="1"/>
  <c r="AV38" s="1"/>
  <c r="AV39" s="1"/>
  <c r="AV40" s="1"/>
  <c r="AV41" s="1"/>
  <c r="AV42" s="1"/>
  <c r="AV43" s="1"/>
  <c r="AV44" s="1"/>
  <c r="AV45" s="1"/>
  <c r="AV46" s="1"/>
  <c r="AV47" s="1"/>
  <c r="AV48" s="1"/>
  <c r="AV49" s="1"/>
  <c r="AV50" s="1"/>
  <c r="AV20"/>
  <c r="AZ1"/>
  <c r="I4" i="1" l="1"/>
  <c r="I3" s="1"/>
  <c r="H5"/>
  <c r="J4" l="1"/>
  <c r="J3" s="1"/>
  <c r="I5"/>
  <c r="K4" l="1"/>
  <c r="K3" s="1"/>
  <c r="J5"/>
  <c r="L4" l="1"/>
  <c r="L3" s="1"/>
  <c r="K5"/>
  <c r="M4" l="1"/>
  <c r="L5"/>
  <c r="N4" l="1"/>
  <c r="N3" s="1"/>
  <c r="M3"/>
  <c r="M5"/>
  <c r="O4" l="1"/>
  <c r="O3" s="1"/>
  <c r="N5"/>
  <c r="P4" l="1"/>
  <c r="P3" s="1"/>
  <c r="O5"/>
  <c r="Q4" l="1"/>
  <c r="Q3" s="1"/>
  <c r="P5"/>
  <c r="R4" l="1"/>
  <c r="R3" s="1"/>
  <c r="Q5"/>
  <c r="S4" l="1"/>
  <c r="S3" s="1"/>
  <c r="R5"/>
  <c r="T4" l="1"/>
  <c r="S5"/>
  <c r="U4" l="1"/>
  <c r="T3"/>
  <c r="T5"/>
  <c r="V4" l="1"/>
  <c r="U3"/>
  <c r="U5"/>
  <c r="W4" l="1"/>
  <c r="V3"/>
  <c r="X4" l="1"/>
  <c r="W3"/>
  <c r="BU9"/>
  <c r="Y4" l="1"/>
  <c r="X3"/>
  <c r="Z4" l="1"/>
  <c r="Y3"/>
  <c r="AA4" l="1"/>
  <c r="Z3"/>
  <c r="AB4" l="1"/>
  <c r="AA3"/>
  <c r="AC4" l="1"/>
  <c r="AB3"/>
  <c r="AD4" l="1"/>
  <c r="AC3"/>
  <c r="AE4" l="1"/>
  <c r="AD3"/>
  <c r="AF4" l="1"/>
  <c r="AE3"/>
  <c r="AG4" l="1"/>
  <c r="AF3"/>
  <c r="AH4" l="1"/>
  <c r="AG3"/>
  <c r="AI4" l="1"/>
  <c r="AH3"/>
  <c r="AJ4" l="1"/>
  <c r="AI3"/>
  <c r="AK4" l="1"/>
  <c r="AJ3"/>
  <c r="AL4" l="1"/>
  <c r="AK3"/>
  <c r="V5"/>
  <c r="AM4" l="1"/>
  <c r="AL3"/>
  <c r="W5"/>
  <c r="BU7"/>
  <c r="BR8"/>
  <c r="BR6"/>
  <c r="AN4" l="1"/>
  <c r="AM3"/>
  <c r="X5"/>
  <c r="AO4" l="1"/>
  <c r="AN3"/>
  <c r="Y5"/>
  <c r="AP4" l="1"/>
  <c r="AO3"/>
  <c r="Z5"/>
  <c r="AQ4" l="1"/>
  <c r="AP3"/>
  <c r="AA5"/>
  <c r="AR4" l="1"/>
  <c r="AQ3"/>
  <c r="AB5"/>
  <c r="AS4" l="1"/>
  <c r="AR3"/>
  <c r="AC5"/>
  <c r="AT4" l="1"/>
  <c r="AS3"/>
  <c r="AD5"/>
  <c r="AU4" l="1"/>
  <c r="AT3"/>
  <c r="AE5"/>
  <c r="AV4" l="1"/>
  <c r="AU3"/>
  <c r="AF5"/>
  <c r="AW4" l="1"/>
  <c r="AV3"/>
  <c r="AG5"/>
  <c r="AX4" l="1"/>
  <c r="AW3"/>
  <c r="AH5"/>
  <c r="AY4" l="1"/>
  <c r="AX3"/>
  <c r="AI5"/>
  <c r="AZ4" l="1"/>
  <c r="AY3"/>
  <c r="AJ5"/>
  <c r="BA4" l="1"/>
  <c r="AZ3"/>
  <c r="AK5"/>
  <c r="BB4" l="1"/>
  <c r="BA3"/>
  <c r="AL5"/>
  <c r="BC4" l="1"/>
  <c r="BB3"/>
  <c r="AM5"/>
  <c r="BD4" l="1"/>
  <c r="BC3"/>
  <c r="AN5"/>
  <c r="BE4" l="1"/>
  <c r="BD3"/>
  <c r="AO5"/>
  <c r="BF4" l="1"/>
  <c r="BE3"/>
  <c r="AP5"/>
  <c r="BG4" l="1"/>
  <c r="BF3"/>
  <c r="AQ5"/>
  <c r="BH4" l="1"/>
  <c r="BG3"/>
  <c r="AR5"/>
  <c r="BI4" l="1"/>
  <c r="BH3"/>
  <c r="AS5"/>
  <c r="BJ4" l="1"/>
  <c r="BI3"/>
  <c r="AT5"/>
  <c r="BK4" l="1"/>
  <c r="BJ3"/>
  <c r="AU5"/>
  <c r="BL4" l="1"/>
  <c r="BK3"/>
  <c r="AV5"/>
  <c r="BM4" l="1"/>
  <c r="BL3"/>
  <c r="AW5"/>
  <c r="BN4" l="1"/>
  <c r="BN3" s="1"/>
  <c r="BM3"/>
  <c r="AX5"/>
  <c r="AY5" l="1"/>
  <c r="AZ5" l="1"/>
  <c r="BA5" l="1"/>
  <c r="BB5" l="1"/>
  <c r="BC5" l="1"/>
  <c r="BD5" l="1"/>
  <c r="BE5" l="1"/>
  <c r="BF5" l="1"/>
  <c r="BG5" l="1"/>
  <c r="BH5" l="1"/>
  <c r="BI5" l="1"/>
  <c r="BJ5" l="1"/>
  <c r="BK5" l="1"/>
  <c r="BL5" l="1"/>
  <c r="BM5" l="1"/>
  <c r="BN5" l="1"/>
</calcChain>
</file>

<file path=xl/comments1.xml><?xml version="1.0" encoding="utf-8"?>
<comments xmlns="http://schemas.openxmlformats.org/spreadsheetml/2006/main">
  <authors>
    <author>Bernard</author>
  </authors>
  <commentList>
    <comment ref="N1" authorId="0">
      <text>
        <r>
          <rPr>
            <b/>
            <sz val="9"/>
            <color indexed="81"/>
            <rFont val="Tahoma"/>
            <family val="2"/>
          </rPr>
          <t>Bernard:</t>
        </r>
        <r>
          <rPr>
            <sz val="9"/>
            <color indexed="81"/>
            <rFont val="Tahoma"/>
            <family val="2"/>
          </rPr>
          <t xml:space="preserve">
=an</t>
        </r>
      </text>
    </comment>
    <comment ref="O1" authorId="0">
      <text>
        <r>
          <rPr>
            <b/>
            <sz val="9"/>
            <color indexed="81"/>
            <rFont val="Tahoma"/>
            <family val="2"/>
          </rPr>
          <t>Bernard:</t>
        </r>
        <r>
          <rPr>
            <sz val="9"/>
            <color indexed="81"/>
            <rFont val="Tahoma"/>
            <family val="2"/>
          </rPr>
          <t xml:space="preserve">
=ann
</t>
        </r>
      </text>
    </comment>
  </commentList>
</comments>
</file>

<file path=xl/sharedStrings.xml><?xml version="1.0" encoding="utf-8"?>
<sst xmlns="http://schemas.openxmlformats.org/spreadsheetml/2006/main" count="223" uniqueCount="69">
  <si>
    <t>Employés</t>
  </si>
  <si>
    <t>déb.</t>
  </si>
  <si>
    <t>fin</t>
  </si>
  <si>
    <t>code</t>
  </si>
  <si>
    <t>Jours</t>
  </si>
  <si>
    <t>N°</t>
  </si>
  <si>
    <t>Employée</t>
  </si>
  <si>
    <t xml:space="preserve">droit vac. </t>
  </si>
  <si>
    <t>Nb J. Pris</t>
  </si>
  <si>
    <t>solde VA</t>
  </si>
  <si>
    <t>autres absences</t>
  </si>
  <si>
    <t>congé mat.</t>
  </si>
  <si>
    <t>VA</t>
  </si>
  <si>
    <t xml:space="preserve">Acc. Trav. </t>
  </si>
  <si>
    <t>autres</t>
  </si>
  <si>
    <t>Julie V.</t>
  </si>
  <si>
    <t>Aurore C.</t>
  </si>
  <si>
    <t>Gaëlle O.</t>
  </si>
  <si>
    <t>Aurelie T.</t>
  </si>
  <si>
    <t>Muriel M.</t>
  </si>
  <si>
    <t>x</t>
  </si>
  <si>
    <t>CM</t>
  </si>
  <si>
    <t xml:space="preserve">FERMETURES MCAE ANNEE: </t>
  </si>
  <si>
    <t>congés légaux</t>
  </si>
  <si>
    <t>jour de l'an</t>
  </si>
  <si>
    <t>lundi de Pâques</t>
  </si>
  <si>
    <t>lundi de pâques</t>
  </si>
  <si>
    <t>fête du travail</t>
  </si>
  <si>
    <t>Ascension</t>
  </si>
  <si>
    <t>Pentecôte</t>
  </si>
  <si>
    <t>fête nationale</t>
  </si>
  <si>
    <t>Assomption</t>
  </si>
  <si>
    <t>fête de la féd. Wallonie-Bruxelles</t>
  </si>
  <si>
    <t>fête de la fédération-wallonie-bruxelles</t>
  </si>
  <si>
    <t>toussaint</t>
  </si>
  <si>
    <t>jour des morts</t>
  </si>
  <si>
    <t>Armistice</t>
  </si>
  <si>
    <t>fête de la monarchie</t>
  </si>
  <si>
    <t>Noël</t>
  </si>
  <si>
    <t>noël</t>
  </si>
  <si>
    <t>2 ième jour de noël</t>
  </si>
  <si>
    <t>lendemain de noël</t>
  </si>
  <si>
    <r>
      <t>fermetures_</t>
    </r>
    <r>
      <rPr>
        <b/>
        <sz val="11"/>
        <color indexed="9"/>
        <rFont val="Calibri"/>
        <family val="2"/>
      </rPr>
      <t>mcae</t>
    </r>
  </si>
  <si>
    <t>F. annuelle - vac. de printemps</t>
  </si>
  <si>
    <t>F. annuelle - sem. pâques</t>
  </si>
  <si>
    <t xml:space="preserve">F. annuelle - grandes vacances </t>
  </si>
  <si>
    <t>F. annuelle - congés fin d'année</t>
  </si>
  <si>
    <t>récup. - toussaint</t>
  </si>
  <si>
    <t>récup. - jour des morts</t>
  </si>
  <si>
    <t>récup. fête du Roi</t>
  </si>
  <si>
    <t>récup. 27 sept.</t>
  </si>
  <si>
    <t>pont</t>
  </si>
  <si>
    <t>formations</t>
  </si>
  <si>
    <t xml:space="preserve">formation - 1 </t>
  </si>
  <si>
    <t>formation - 2</t>
  </si>
  <si>
    <t>formation - 3</t>
  </si>
  <si>
    <t>formation - 4</t>
  </si>
  <si>
    <t>infos parents</t>
  </si>
  <si>
    <t>Vac. de printemps</t>
  </si>
  <si>
    <t>fête des mamans</t>
  </si>
  <si>
    <t>fête des papas</t>
  </si>
  <si>
    <t>fêtes des puéricultrices :-)</t>
  </si>
  <si>
    <t>GESTIONS DES ABSENCES</t>
  </si>
  <si>
    <t xml:space="preserve">Laura D. </t>
  </si>
  <si>
    <t>Abs.</t>
  </si>
  <si>
    <t>KER.</t>
  </si>
  <si>
    <t>PONT</t>
  </si>
  <si>
    <t>KER</t>
  </si>
  <si>
    <t>Tot. CM S/ année</t>
  </si>
</sst>
</file>

<file path=xl/styles.xml><?xml version="1.0" encoding="utf-8"?>
<styleSheet xmlns="http://schemas.openxmlformats.org/spreadsheetml/2006/main">
  <numFmts count="5">
    <numFmt numFmtId="164" formatCode="mmm\.\ \-\ yyyy"/>
    <numFmt numFmtId="165" formatCode="dd"/>
    <numFmt numFmtId="167" formatCode="ddd\ \-\ dd\ \-\ mm\ \-\ yy"/>
    <numFmt numFmtId="168" formatCode="dd/mm/yy"/>
    <numFmt numFmtId="170" formatCode="[h]:mm"/>
  </numFmts>
  <fonts count="26">
    <font>
      <sz val="10"/>
      <color theme="1"/>
      <name val="Century Gothic"/>
      <family val="2"/>
    </font>
    <font>
      <sz val="12"/>
      <name val="Trebuchet MS"/>
      <family val="2"/>
    </font>
    <font>
      <sz val="10"/>
      <color theme="1"/>
      <name val="Calibri"/>
      <family val="2"/>
      <scheme val="minor"/>
    </font>
    <font>
      <sz val="10"/>
      <color theme="0"/>
      <name val="Calibri"/>
      <family val="2"/>
      <scheme val="minor"/>
    </font>
    <font>
      <sz val="10"/>
      <name val="Calibri"/>
      <family val="2"/>
      <scheme val="minor"/>
    </font>
    <font>
      <b/>
      <sz val="10"/>
      <color theme="1" tint="0.249977111117893"/>
      <name val="Calibri"/>
      <family val="2"/>
      <scheme val="minor"/>
    </font>
    <font>
      <sz val="11"/>
      <color theme="0"/>
      <name val="Calibri"/>
      <family val="2"/>
      <scheme val="minor"/>
    </font>
    <font>
      <sz val="11"/>
      <color theme="0"/>
      <name val="Calibri"/>
      <family val="2"/>
    </font>
    <font>
      <b/>
      <sz val="11"/>
      <color indexed="9"/>
      <name val="Calibri"/>
      <family val="2"/>
    </font>
    <font>
      <sz val="11"/>
      <name val="Calibri"/>
      <family val="2"/>
      <scheme val="minor"/>
    </font>
    <font>
      <sz val="10"/>
      <color rgb="FF555555"/>
      <name val="Calibri"/>
      <family val="2"/>
      <scheme val="minor"/>
    </font>
    <font>
      <sz val="10"/>
      <color rgb="FF333399"/>
      <name val="Calibri"/>
      <family val="2"/>
      <scheme val="minor"/>
    </font>
    <font>
      <sz val="12"/>
      <color rgb="FF333399"/>
      <name val="Calibri"/>
      <family val="2"/>
      <scheme val="minor"/>
    </font>
    <font>
      <b/>
      <sz val="12"/>
      <color rgb="FF333399"/>
      <name val="Calibri"/>
      <family val="2"/>
      <scheme val="minor"/>
    </font>
    <font>
      <b/>
      <sz val="9"/>
      <color theme="6" tint="-0.499984740745262"/>
      <name val="Calibri"/>
      <family val="2"/>
      <scheme val="minor"/>
    </font>
    <font>
      <sz val="10"/>
      <color theme="6" tint="-0.499984740745262"/>
      <name val="Calibri"/>
      <family val="2"/>
      <scheme val="minor"/>
    </font>
    <font>
      <b/>
      <sz val="14"/>
      <color theme="6" tint="-0.499984740745262"/>
      <name val="Calibri"/>
      <family val="2"/>
      <scheme val="minor"/>
    </font>
    <font>
      <b/>
      <sz val="8"/>
      <color theme="6" tint="-0.499984740745262"/>
      <name val="Calibri"/>
      <family val="2"/>
      <scheme val="minor"/>
    </font>
    <font>
      <sz val="8"/>
      <color theme="1"/>
      <name val="Calibri"/>
      <family val="2"/>
      <scheme val="minor"/>
    </font>
    <font>
      <b/>
      <sz val="12"/>
      <color theme="6" tint="-0.499984740745262"/>
      <name val="Calibri"/>
      <family val="2"/>
      <scheme val="minor"/>
    </font>
    <font>
      <sz val="18"/>
      <color theme="6" tint="0.79998168889431442"/>
      <name val="Calibri"/>
      <family val="2"/>
      <scheme val="minor"/>
    </font>
    <font>
      <sz val="9"/>
      <color indexed="81"/>
      <name val="Tahoma"/>
      <family val="2"/>
    </font>
    <font>
      <b/>
      <sz val="9"/>
      <color indexed="81"/>
      <name val="Tahoma"/>
      <family val="2"/>
    </font>
    <font>
      <sz val="8"/>
      <color theme="6" tint="-0.249977111117893"/>
      <name val="Calibri"/>
      <family val="2"/>
      <scheme val="minor"/>
    </font>
    <font>
      <b/>
      <sz val="8"/>
      <color theme="6" tint="-0.249977111117893"/>
      <name val="Calibri"/>
      <family val="2"/>
      <scheme val="minor"/>
    </font>
    <font>
      <b/>
      <sz val="11"/>
      <color theme="6" tint="-0.499984740745262"/>
      <name val="Calibri"/>
      <family val="2"/>
      <scheme val="minor"/>
    </font>
  </fonts>
  <fills count="12">
    <fill>
      <patternFill patternType="none"/>
    </fill>
    <fill>
      <patternFill patternType="gray125"/>
    </fill>
    <fill>
      <patternFill patternType="solid">
        <fgColor rgb="FFD09F76"/>
        <bgColor indexed="64"/>
      </patternFill>
    </fill>
    <fill>
      <patternFill patternType="solid">
        <fgColor rgb="FFFFC000"/>
        <bgColor indexed="64"/>
      </patternFill>
    </fill>
    <fill>
      <patternFill patternType="solid">
        <fgColor theme="6"/>
        <bgColor indexed="64"/>
      </patternFill>
    </fill>
    <fill>
      <patternFill patternType="solid">
        <fgColor theme="3" tint="0.59999389629810485"/>
        <bgColor indexed="64"/>
      </patternFill>
    </fill>
    <fill>
      <patternFill patternType="solid">
        <fgColor rgb="FF8DB4E3"/>
        <bgColor indexed="64"/>
      </patternFill>
    </fill>
    <fill>
      <patternFill patternType="solid">
        <fgColor theme="2" tint="-9.9978637043366805E-2"/>
        <bgColor indexed="64"/>
      </patternFill>
    </fill>
    <fill>
      <patternFill patternType="solid">
        <fgColor theme="6" tint="0.59999389629810485"/>
        <bgColor indexed="64"/>
      </patternFill>
    </fill>
    <fill>
      <patternFill patternType="solid">
        <fgColor theme="6" tint="0.79998168889431442"/>
        <bgColor indexed="64"/>
      </patternFill>
    </fill>
    <fill>
      <patternFill patternType="solid">
        <fgColor theme="6" tint="0.39997558519241921"/>
        <bgColor indexed="64"/>
      </patternFill>
    </fill>
    <fill>
      <patternFill patternType="solid">
        <fgColor theme="6" tint="-0.24994659260841701"/>
        <bgColor indexed="64"/>
      </patternFill>
    </fill>
  </fills>
  <borders count="29">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thin">
        <color theme="0"/>
      </left>
      <right style="thin">
        <color theme="0"/>
      </right>
      <top style="thin">
        <color theme="0"/>
      </top>
      <bottom style="thin">
        <color theme="0"/>
      </bottom>
      <diagonal/>
    </border>
    <border>
      <left/>
      <right style="thin">
        <color indexed="64"/>
      </right>
      <top style="thin">
        <color indexed="64"/>
      </top>
      <bottom style="thin">
        <color indexed="64"/>
      </bottom>
      <diagonal/>
    </border>
    <border>
      <left/>
      <right/>
      <top/>
      <bottom style="thin">
        <color theme="0"/>
      </bottom>
      <diagonal/>
    </border>
    <border>
      <left style="thin">
        <color theme="0"/>
      </left>
      <right/>
      <top style="thin">
        <color theme="0"/>
      </top>
      <bottom style="thin">
        <color theme="0"/>
      </bottom>
      <diagonal/>
    </border>
    <border>
      <left/>
      <right/>
      <top style="thin">
        <color theme="0"/>
      </top>
      <bottom style="thin">
        <color theme="0"/>
      </bottom>
      <diagonal/>
    </border>
    <border>
      <left style="thin">
        <color theme="0"/>
      </left>
      <right/>
      <top/>
      <bottom/>
      <diagonal/>
    </border>
    <border>
      <left style="thin">
        <color theme="0"/>
      </left>
      <right style="thin">
        <color theme="0"/>
      </right>
      <top style="thin">
        <color indexed="64"/>
      </top>
      <bottom/>
      <diagonal/>
    </border>
    <border>
      <left/>
      <right/>
      <top style="thin">
        <color indexed="64"/>
      </top>
      <bottom/>
      <diagonal/>
    </border>
    <border>
      <left style="thin">
        <color theme="0"/>
      </left>
      <right style="thin">
        <color theme="0"/>
      </right>
      <top style="thin">
        <color theme="0"/>
      </top>
      <bottom/>
      <diagonal/>
    </border>
    <border>
      <left style="thin">
        <color theme="0"/>
      </left>
      <right/>
      <top style="thin">
        <color theme="0"/>
      </top>
      <bottom/>
      <diagonal/>
    </border>
    <border>
      <left style="thin">
        <color theme="6" tint="-0.24994659260841701"/>
      </left>
      <right style="thin">
        <color theme="6" tint="-0.24994659260841701"/>
      </right>
      <top style="thin">
        <color theme="6" tint="-0.24994659260841701"/>
      </top>
      <bottom style="thin">
        <color theme="6" tint="-0.24994659260841701"/>
      </bottom>
      <diagonal/>
    </border>
    <border>
      <left/>
      <right/>
      <top/>
      <bottom style="thin">
        <color theme="6" tint="-0.499984740745262"/>
      </bottom>
      <diagonal/>
    </border>
    <border>
      <left/>
      <right style="thin">
        <color theme="0"/>
      </right>
      <top style="thin">
        <color indexed="64"/>
      </top>
      <bottom/>
      <diagonal/>
    </border>
    <border>
      <left style="thin">
        <color theme="6" tint="-0.24994659260841701"/>
      </left>
      <right style="thin">
        <color theme="6" tint="-0.24994659260841701"/>
      </right>
      <top style="thin">
        <color theme="6" tint="-0.24994659260841701"/>
      </top>
      <bottom/>
      <diagonal/>
    </border>
    <border>
      <left style="thin">
        <color indexed="64"/>
      </left>
      <right style="thin">
        <color indexed="64"/>
      </right>
      <top style="thin">
        <color indexed="64"/>
      </top>
      <bottom/>
      <diagonal/>
    </border>
    <border>
      <left/>
      <right/>
      <top style="thin">
        <color theme="0"/>
      </top>
      <bottom/>
      <diagonal/>
    </border>
    <border>
      <left/>
      <right style="thin">
        <color theme="0"/>
      </right>
      <top style="thin">
        <color theme="0"/>
      </top>
      <bottom/>
      <diagonal/>
    </border>
    <border>
      <left style="mediumDashed">
        <color theme="6" tint="-0.24994659260841701"/>
      </left>
      <right style="thin">
        <color theme="0"/>
      </right>
      <top style="thin">
        <color indexed="64"/>
      </top>
      <bottom/>
      <diagonal/>
    </border>
    <border>
      <left style="thin">
        <color theme="0"/>
      </left>
      <right style="mediumDashed">
        <color theme="6" tint="-0.24994659260841701"/>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top style="thin">
        <color theme="0"/>
      </top>
      <bottom style="thin">
        <color indexed="64"/>
      </bottom>
      <diagonal/>
    </border>
    <border>
      <left style="hair">
        <color theme="6" tint="0.39994506668294322"/>
      </left>
      <right style="hair">
        <color theme="6" tint="0.39994506668294322"/>
      </right>
      <top style="hair">
        <color theme="6" tint="0.39994506668294322"/>
      </top>
      <bottom/>
      <diagonal/>
    </border>
    <border>
      <left style="hair">
        <color theme="6" tint="0.39994506668294322"/>
      </left>
      <right style="hair">
        <color theme="6" tint="0.39994506668294322"/>
      </right>
      <top style="hair">
        <color theme="6" tint="0.39994506668294322"/>
      </top>
      <bottom style="hair">
        <color theme="6" tint="0.39994506668294322"/>
      </bottom>
      <diagonal/>
    </border>
    <border>
      <left/>
      <right/>
      <top style="hair">
        <color theme="6" tint="0.79995117038483843"/>
      </top>
      <bottom style="hair">
        <color theme="6" tint="0.79995117038483843"/>
      </bottom>
      <diagonal/>
    </border>
    <border>
      <left/>
      <right/>
      <top style="hair">
        <color theme="6" tint="0.79995117038483843"/>
      </top>
      <bottom/>
      <diagonal/>
    </border>
  </borders>
  <cellStyleXfs count="1">
    <xf numFmtId="0" fontId="0" fillId="0" borderId="0"/>
  </cellStyleXfs>
  <cellXfs count="109">
    <xf numFmtId="0" fontId="0" fillId="0" borderId="0" xfId="0"/>
    <xf numFmtId="0" fontId="1" fillId="0" borderId="1" xfId="0" applyFont="1" applyFill="1" applyBorder="1" applyProtection="1">
      <protection locked="0"/>
    </xf>
    <xf numFmtId="0" fontId="0" fillId="0" borderId="2" xfId="0" applyBorder="1"/>
    <xf numFmtId="14" fontId="0" fillId="0" borderId="0" xfId="0" applyNumberFormat="1"/>
    <xf numFmtId="0" fontId="2" fillId="0" borderId="0" xfId="0" applyFont="1"/>
    <xf numFmtId="14" fontId="3" fillId="0" borderId="0" xfId="0" applyNumberFormat="1" applyFont="1" applyAlignment="1">
      <alignment horizontal="center" vertical="center"/>
    </xf>
    <xf numFmtId="0" fontId="6" fillId="2" borderId="6" xfId="0" applyFont="1" applyFill="1" applyBorder="1" applyAlignment="1"/>
    <xf numFmtId="14" fontId="3" fillId="2" borderId="7" xfId="0" applyNumberFormat="1" applyFont="1" applyFill="1" applyBorder="1" applyAlignment="1">
      <alignment horizontal="center"/>
    </xf>
    <xf numFmtId="0" fontId="3" fillId="2" borderId="3" xfId="0" applyFont="1" applyFill="1" applyBorder="1" applyAlignment="1"/>
    <xf numFmtId="14" fontId="7" fillId="2" borderId="8" xfId="0" applyNumberFormat="1" applyFont="1" applyFill="1" applyBorder="1"/>
    <xf numFmtId="14" fontId="4" fillId="0" borderId="0" xfId="0" applyNumberFormat="1" applyFont="1" applyFill="1" applyBorder="1" applyAlignment="1"/>
    <xf numFmtId="0" fontId="6" fillId="3" borderId="5" xfId="0" applyFont="1" applyFill="1" applyBorder="1" applyAlignment="1">
      <alignment horizontal="right"/>
    </xf>
    <xf numFmtId="167" fontId="3" fillId="3" borderId="0" xfId="0" applyNumberFormat="1" applyFont="1" applyFill="1" applyAlignment="1">
      <alignment horizontal="center"/>
    </xf>
    <xf numFmtId="0" fontId="2" fillId="0" borderId="0" xfId="0" applyFont="1" applyBorder="1" applyAlignment="1"/>
    <xf numFmtId="167" fontId="6" fillId="3" borderId="0" xfId="0" applyNumberFormat="1" applyFont="1" applyFill="1"/>
    <xf numFmtId="0" fontId="0" fillId="0" borderId="0" xfId="0" applyFont="1" applyAlignment="1">
      <alignment horizontal="center"/>
    </xf>
    <xf numFmtId="0" fontId="2" fillId="0" borderId="0" xfId="0" applyFont="1" applyBorder="1"/>
    <xf numFmtId="0" fontId="2" fillId="0" borderId="0" xfId="0" applyFont="1" applyFill="1" applyBorder="1"/>
    <xf numFmtId="167" fontId="0" fillId="3" borderId="0" xfId="0" applyNumberFormat="1" applyFont="1" applyFill="1"/>
    <xf numFmtId="167" fontId="2" fillId="3" borderId="0" xfId="0" applyNumberFormat="1" applyFont="1" applyFill="1"/>
    <xf numFmtId="0" fontId="6" fillId="4" borderId="5" xfId="0" applyFont="1" applyFill="1" applyBorder="1" applyAlignment="1">
      <alignment horizontal="right"/>
    </xf>
    <xf numFmtId="167" fontId="3" fillId="4" borderId="0" xfId="0" applyNumberFormat="1" applyFont="1" applyFill="1" applyAlignment="1">
      <alignment horizontal="center"/>
    </xf>
    <xf numFmtId="0" fontId="2" fillId="4" borderId="0" xfId="0" applyFont="1" applyFill="1" applyBorder="1"/>
    <xf numFmtId="167" fontId="6" fillId="4" borderId="0" xfId="0" applyNumberFormat="1" applyFont="1" applyFill="1"/>
    <xf numFmtId="0" fontId="9" fillId="0" borderId="0" xfId="0" applyFont="1" applyFill="1" applyAlignment="1">
      <alignment horizontal="center"/>
    </xf>
    <xf numFmtId="0" fontId="4" fillId="0" borderId="0" xfId="0" applyFont="1" applyFill="1" applyBorder="1"/>
    <xf numFmtId="0" fontId="0" fillId="4" borderId="0" xfId="0" applyFont="1" applyFill="1"/>
    <xf numFmtId="167" fontId="3" fillId="4" borderId="0" xfId="0" applyNumberFormat="1" applyFont="1" applyFill="1"/>
    <xf numFmtId="167" fontId="2" fillId="4" borderId="0" xfId="0" applyNumberFormat="1" applyFont="1" applyFill="1"/>
    <xf numFmtId="167" fontId="0" fillId="4" borderId="0" xfId="0" applyNumberFormat="1" applyFont="1" applyFill="1"/>
    <xf numFmtId="0" fontId="6" fillId="5" borderId="5" xfId="0" applyFont="1" applyFill="1" applyBorder="1" applyAlignment="1">
      <alignment horizontal="right"/>
    </xf>
    <xf numFmtId="167" fontId="3" fillId="5" borderId="0" xfId="0" applyNumberFormat="1" applyFont="1" applyFill="1"/>
    <xf numFmtId="0" fontId="2" fillId="5" borderId="0" xfId="0" applyFont="1" applyFill="1" applyBorder="1"/>
    <xf numFmtId="167" fontId="6" fillId="6" borderId="0" xfId="0" applyNumberFormat="1" applyFont="1" applyFill="1" applyBorder="1"/>
    <xf numFmtId="0" fontId="0" fillId="0" borderId="0" xfId="0" applyFont="1" applyFill="1" applyAlignment="1">
      <alignment horizontal="center"/>
    </xf>
    <xf numFmtId="167" fontId="3" fillId="6" borderId="0" xfId="0" applyNumberFormat="1" applyFont="1" applyFill="1"/>
    <xf numFmtId="167" fontId="6" fillId="6" borderId="0" xfId="0" applyNumberFormat="1" applyFont="1" applyFill="1"/>
    <xf numFmtId="0" fontId="0" fillId="0" borderId="0" xfId="0" applyFont="1" applyFill="1" applyBorder="1" applyAlignment="1">
      <alignment horizontal="center"/>
    </xf>
    <xf numFmtId="167" fontId="3" fillId="6" borderId="0" xfId="0" applyNumberFormat="1" applyFont="1" applyFill="1" applyBorder="1"/>
    <xf numFmtId="14" fontId="4" fillId="5" borderId="0" xfId="0" applyNumberFormat="1" applyFont="1" applyFill="1" applyAlignment="1">
      <alignment horizontal="center"/>
    </xf>
    <xf numFmtId="0" fontId="10" fillId="0" borderId="0" xfId="0" applyFont="1" applyFill="1" applyBorder="1"/>
    <xf numFmtId="167" fontId="0" fillId="5" borderId="0" xfId="0" applyNumberFormat="1" applyFont="1" applyFill="1"/>
    <xf numFmtId="0" fontId="0" fillId="7" borderId="0" xfId="0" applyFill="1" applyAlignment="1">
      <alignment horizontal="center"/>
    </xf>
    <xf numFmtId="167" fontId="4" fillId="7" borderId="0" xfId="0" applyNumberFormat="1" applyFont="1" applyFill="1" applyAlignment="1">
      <alignment horizontal="center"/>
    </xf>
    <xf numFmtId="167" fontId="0" fillId="7" borderId="0" xfId="0" applyNumberFormat="1" applyFont="1" applyFill="1"/>
    <xf numFmtId="167" fontId="2" fillId="7" borderId="0" xfId="0" applyNumberFormat="1" applyFont="1" applyFill="1"/>
    <xf numFmtId="0" fontId="0" fillId="0" borderId="5" xfId="0" applyFont="1" applyFill="1" applyBorder="1" applyAlignment="1">
      <alignment horizontal="left"/>
    </xf>
    <xf numFmtId="14" fontId="9" fillId="0" borderId="0" xfId="0" applyNumberFormat="1" applyFont="1" applyFill="1" applyAlignment="1">
      <alignment horizontal="center"/>
    </xf>
    <xf numFmtId="14" fontId="2" fillId="7" borderId="0" xfId="0" applyNumberFormat="1" applyFont="1" applyFill="1" applyAlignment="1">
      <alignment horizontal="center"/>
    </xf>
    <xf numFmtId="0" fontId="0" fillId="7" borderId="0" xfId="0" applyFont="1" applyFill="1"/>
    <xf numFmtId="14" fontId="0" fillId="0" borderId="0" xfId="0" applyNumberFormat="1" applyFont="1" applyFill="1" applyAlignment="1">
      <alignment horizontal="center"/>
    </xf>
    <xf numFmtId="14" fontId="2" fillId="0" borderId="0" xfId="0" applyNumberFormat="1" applyFont="1" applyFill="1" applyAlignment="1">
      <alignment horizontal="center"/>
    </xf>
    <xf numFmtId="0" fontId="0" fillId="0" borderId="0" xfId="0" applyFont="1"/>
    <xf numFmtId="14" fontId="4" fillId="0" borderId="0" xfId="0" applyNumberFormat="1" applyFont="1" applyFill="1" applyAlignment="1">
      <alignment horizontal="center"/>
    </xf>
    <xf numFmtId="0" fontId="0" fillId="0" borderId="5" xfId="0" applyFont="1" applyFill="1" applyBorder="1" applyAlignment="1"/>
    <xf numFmtId="14" fontId="4" fillId="0" borderId="0" xfId="0" applyNumberFormat="1" applyFont="1" applyFill="1"/>
    <xf numFmtId="0" fontId="2" fillId="0" borderId="0" xfId="0" applyFont="1" applyFill="1"/>
    <xf numFmtId="167" fontId="0" fillId="0" borderId="0" xfId="0" applyNumberFormat="1"/>
    <xf numFmtId="0" fontId="2" fillId="8" borderId="1" xfId="0" applyFont="1" applyFill="1" applyBorder="1"/>
    <xf numFmtId="0" fontId="14" fillId="10" borderId="9" xfId="0" applyFont="1" applyFill="1" applyBorder="1" applyAlignment="1">
      <alignment horizontal="center"/>
    </xf>
    <xf numFmtId="0" fontId="5" fillId="8" borderId="1" xfId="0" applyFont="1" applyFill="1" applyBorder="1" applyAlignment="1">
      <alignment horizontal="center"/>
    </xf>
    <xf numFmtId="0" fontId="14" fillId="10" borderId="11" xfId="0" applyFont="1" applyFill="1" applyBorder="1" applyAlignment="1" applyProtection="1">
      <alignment horizontal="center" vertical="center"/>
    </xf>
    <xf numFmtId="14" fontId="14" fillId="10" borderId="12" xfId="0" applyNumberFormat="1" applyFont="1" applyFill="1" applyBorder="1" applyAlignment="1" applyProtection="1">
      <alignment horizontal="center" vertical="center"/>
    </xf>
    <xf numFmtId="0" fontId="2" fillId="0" borderId="13" xfId="0" applyFont="1" applyBorder="1" applyAlignment="1">
      <alignment horizontal="center"/>
    </xf>
    <xf numFmtId="0" fontId="16" fillId="0" borderId="14" xfId="0" applyFont="1" applyBorder="1"/>
    <xf numFmtId="0" fontId="2" fillId="0" borderId="16" xfId="0" applyFont="1" applyBorder="1" applyAlignment="1">
      <alignment horizontal="center"/>
    </xf>
    <xf numFmtId="0" fontId="2" fillId="8" borderId="17" xfId="0" applyFont="1" applyFill="1" applyBorder="1"/>
    <xf numFmtId="0" fontId="5" fillId="8" borderId="17" xfId="0" applyFont="1" applyFill="1" applyBorder="1" applyAlignment="1">
      <alignment horizontal="center"/>
    </xf>
    <xf numFmtId="0" fontId="11" fillId="0" borderId="12" xfId="0" applyFont="1" applyFill="1" applyBorder="1"/>
    <xf numFmtId="0" fontId="11" fillId="0" borderId="18" xfId="0" applyFont="1" applyFill="1" applyBorder="1"/>
    <xf numFmtId="0" fontId="12" fillId="0" borderId="18" xfId="0" applyFont="1" applyFill="1" applyBorder="1" applyAlignment="1">
      <alignment vertical="center"/>
    </xf>
    <xf numFmtId="0" fontId="13" fillId="0" borderId="12" xfId="0" applyFont="1" applyFill="1" applyBorder="1" applyAlignment="1">
      <alignment horizontal="right" vertical="center"/>
    </xf>
    <xf numFmtId="168" fontId="2" fillId="0" borderId="13" xfId="0" applyNumberFormat="1" applyFont="1" applyBorder="1" applyAlignment="1">
      <alignment horizontal="center"/>
    </xf>
    <xf numFmtId="168" fontId="2" fillId="0" borderId="16" xfId="0" applyNumberFormat="1" applyFont="1" applyBorder="1" applyAlignment="1">
      <alignment horizontal="center"/>
    </xf>
    <xf numFmtId="0" fontId="14" fillId="10" borderId="20" xfId="0" applyFont="1" applyFill="1" applyBorder="1" applyAlignment="1">
      <alignment horizontal="center"/>
    </xf>
    <xf numFmtId="0" fontId="14" fillId="10" borderId="21" xfId="0" applyFont="1" applyFill="1" applyBorder="1" applyAlignment="1">
      <alignment horizontal="center"/>
    </xf>
    <xf numFmtId="165" fontId="17" fillId="9" borderId="1" xfId="0" applyNumberFormat="1" applyFont="1" applyFill="1" applyBorder="1" applyAlignment="1">
      <alignment horizontal="center"/>
    </xf>
    <xf numFmtId="165" fontId="17" fillId="9" borderId="4" xfId="0" applyNumberFormat="1" applyFont="1" applyFill="1" applyBorder="1" applyAlignment="1">
      <alignment horizontal="center"/>
    </xf>
    <xf numFmtId="0" fontId="17" fillId="10" borderId="9" xfId="0" applyFont="1" applyFill="1" applyBorder="1" applyAlignment="1">
      <alignment horizontal="center"/>
    </xf>
    <xf numFmtId="0" fontId="17" fillId="10" borderId="10" xfId="0" applyFont="1" applyFill="1" applyBorder="1" applyAlignment="1">
      <alignment horizontal="center"/>
    </xf>
    <xf numFmtId="0" fontId="17" fillId="10" borderId="15" xfId="0" applyFont="1" applyFill="1" applyBorder="1" applyAlignment="1">
      <alignment horizontal="center"/>
    </xf>
    <xf numFmtId="0" fontId="0" fillId="0" borderId="0" xfId="0" applyAlignment="1">
      <alignment horizontal="center"/>
    </xf>
    <xf numFmtId="0" fontId="13" fillId="0" borderId="18" xfId="0" applyFont="1" applyFill="1" applyBorder="1" applyAlignment="1">
      <alignment horizontal="center" vertical="center"/>
    </xf>
    <xf numFmtId="0" fontId="13" fillId="0" borderId="19" xfId="0" applyFont="1" applyFill="1" applyBorder="1" applyAlignment="1">
      <alignment horizontal="center" vertical="center"/>
    </xf>
    <xf numFmtId="0" fontId="19" fillId="8" borderId="17" xfId="0" applyFont="1" applyFill="1" applyBorder="1" applyAlignment="1">
      <alignment horizontal="center" vertical="center" textRotation="90"/>
    </xf>
    <xf numFmtId="0" fontId="19" fillId="8" borderId="22" xfId="0" applyFont="1" applyFill="1" applyBorder="1" applyAlignment="1">
      <alignment horizontal="center" vertical="center" textRotation="90"/>
    </xf>
    <xf numFmtId="0" fontId="19" fillId="8" borderId="23" xfId="0" applyFont="1" applyFill="1" applyBorder="1" applyAlignment="1">
      <alignment horizontal="center" vertical="center" textRotation="90"/>
    </xf>
    <xf numFmtId="0" fontId="0" fillId="0" borderId="2" xfId="0" applyBorder="1" applyAlignment="1">
      <alignment horizontal="center"/>
    </xf>
    <xf numFmtId="0" fontId="15" fillId="0" borderId="0" xfId="0" applyFont="1" applyBorder="1"/>
    <xf numFmtId="0" fontId="20" fillId="11" borderId="0" xfId="0" applyNumberFormat="1" applyFont="1" applyFill="1" applyBorder="1" applyAlignment="1">
      <alignment vertical="center"/>
    </xf>
    <xf numFmtId="14" fontId="23" fillId="0" borderId="0" xfId="0" applyNumberFormat="1" applyFont="1" applyFill="1" applyAlignment="1">
      <alignment horizontal="center" vertical="center"/>
    </xf>
    <xf numFmtId="14" fontId="23" fillId="0" borderId="0" xfId="0" applyNumberFormat="1" applyFont="1" applyFill="1" applyBorder="1" applyAlignment="1">
      <alignment horizontal="center"/>
    </xf>
    <xf numFmtId="14" fontId="24" fillId="0" borderId="0" xfId="0" applyNumberFormat="1" applyFont="1" applyFill="1" applyBorder="1" applyAlignment="1" applyProtection="1">
      <alignment horizontal="center" vertical="center"/>
    </xf>
    <xf numFmtId="168" fontId="23" fillId="0" borderId="0" xfId="0" applyNumberFormat="1" applyFont="1" applyFill="1" applyBorder="1" applyAlignment="1">
      <alignment horizontal="center"/>
    </xf>
    <xf numFmtId="0" fontId="23" fillId="0" borderId="0" xfId="0" applyFont="1" applyFill="1" applyAlignment="1">
      <alignment horizontal="center"/>
    </xf>
    <xf numFmtId="14" fontId="17" fillId="10" borderId="9" xfId="0" applyNumberFormat="1" applyFont="1" applyFill="1" applyBorder="1" applyAlignment="1">
      <alignment horizontal="center"/>
    </xf>
    <xf numFmtId="0" fontId="2" fillId="0" borderId="27" xfId="0" applyFont="1" applyBorder="1"/>
    <xf numFmtId="0" fontId="2" fillId="0" borderId="28" xfId="0" applyFont="1" applyBorder="1"/>
    <xf numFmtId="14" fontId="19" fillId="8" borderId="1" xfId="0" applyNumberFormat="1" applyFont="1" applyFill="1" applyBorder="1" applyAlignment="1" applyProtection="1">
      <alignment horizontal="center" vertical="center" textRotation="90"/>
    </xf>
    <xf numFmtId="0" fontId="19" fillId="8" borderId="1" xfId="0" applyFont="1" applyFill="1" applyBorder="1" applyAlignment="1" applyProtection="1">
      <alignment horizontal="center" vertical="center" textRotation="90"/>
    </xf>
    <xf numFmtId="0" fontId="19" fillId="8" borderId="1" xfId="0" applyFont="1" applyFill="1" applyBorder="1" applyAlignment="1">
      <alignment horizontal="center" vertical="center" textRotation="90"/>
    </xf>
    <xf numFmtId="0" fontId="25" fillId="9" borderId="24" xfId="0" applyNumberFormat="1" applyFont="1" applyFill="1" applyBorder="1" applyAlignment="1">
      <alignment horizontal="center" vertical="center" textRotation="90"/>
    </xf>
    <xf numFmtId="164" fontId="13" fillId="0" borderId="0" xfId="0" applyNumberFormat="1" applyFont="1" applyFill="1" applyBorder="1" applyAlignment="1">
      <alignment vertical="center"/>
    </xf>
    <xf numFmtId="170" fontId="0" fillId="0" borderId="0" xfId="0" applyNumberFormat="1" applyAlignment="1">
      <alignment horizontal="center"/>
    </xf>
    <xf numFmtId="20" fontId="0" fillId="0" borderId="0" xfId="0" applyNumberFormat="1" applyAlignment="1">
      <alignment horizontal="center"/>
    </xf>
    <xf numFmtId="0" fontId="18" fillId="0" borderId="26" xfId="0" quotePrefix="1" applyFont="1" applyFill="1" applyBorder="1" applyAlignment="1">
      <alignment horizontal="center"/>
    </xf>
    <xf numFmtId="0" fontId="2" fillId="0" borderId="26" xfId="0" quotePrefix="1" applyFont="1" applyFill="1" applyBorder="1" applyAlignment="1">
      <alignment horizontal="center"/>
    </xf>
    <xf numFmtId="0" fontId="18" fillId="0" borderId="25" xfId="0" quotePrefix="1" applyFont="1" applyFill="1" applyBorder="1" applyAlignment="1">
      <alignment horizontal="center"/>
    </xf>
    <xf numFmtId="0" fontId="2" fillId="0" borderId="25" xfId="0" quotePrefix="1" applyFont="1" applyFill="1" applyBorder="1" applyAlignment="1">
      <alignment horizontal="center"/>
    </xf>
  </cellXfs>
  <cellStyles count="1">
    <cellStyle name="Normal" xfId="0" builtinId="0"/>
  </cellStyles>
  <dxfs count="10">
    <dxf>
      <font>
        <color theme="6" tint="0.79998168889431442"/>
      </font>
      <fill>
        <patternFill>
          <bgColor theme="6" tint="-0.24994659260841701"/>
        </patternFill>
      </fill>
    </dxf>
    <dxf>
      <border>
        <right style="dashDot">
          <color theme="6" tint="-0.499984740745262"/>
        </right>
        <vertical/>
        <horizontal/>
      </border>
    </dxf>
    <dxf>
      <fill>
        <patternFill>
          <bgColor theme="5" tint="0.59996337778862885"/>
        </patternFill>
      </fill>
    </dxf>
    <dxf>
      <fill>
        <patternFill>
          <bgColor theme="3" tint="0.59996337778862885"/>
        </patternFill>
      </fill>
    </dxf>
    <dxf>
      <font>
        <color theme="1"/>
      </font>
      <fill>
        <patternFill>
          <bgColor theme="5" tint="0.59996337778862885"/>
        </patternFill>
      </fill>
    </dxf>
    <dxf>
      <fill>
        <patternFill patternType="solid">
          <fgColor theme="0"/>
          <bgColor theme="0" tint="-0.14996795556505021"/>
        </patternFill>
      </fill>
    </dxf>
    <dxf>
      <fill>
        <patternFill patternType="solid">
          <fgColor theme="0"/>
          <bgColor rgb="FFFFC000"/>
        </patternFill>
      </fill>
    </dxf>
    <dxf>
      <font>
        <color theme="1"/>
      </font>
      <fill>
        <patternFill>
          <bgColor theme="6" tint="-0.24994659260841701"/>
        </patternFill>
      </fill>
    </dxf>
    <dxf>
      <fill>
        <patternFill>
          <bgColor theme="3" tint="0.39994506668294322"/>
        </patternFill>
      </fill>
    </dxf>
    <dxf>
      <fill>
        <patternFill>
          <bgColor rgb="FFC00000"/>
        </patternFill>
      </fill>
    </dxf>
  </dxfs>
  <tableStyles count="0" defaultTableStyle="TableStyleMedium9" defaultPivotStyle="PivotStyleLight16"/>
  <colors>
    <mruColors>
      <color rgb="FFF2F6EA"/>
      <color rgb="FF7A0000"/>
      <color rgb="FF5858C8"/>
      <color rgb="FF4343C1"/>
      <color rgb="FF333399"/>
      <color rgb="FF99CCFF"/>
      <color rgb="FFCACAEE"/>
      <color rgb="FF8E8EDA"/>
      <color rgb="FF333380"/>
      <color rgb="FF999EFF"/>
    </mruColors>
  </colors>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3</xdr:col>
      <xdr:colOff>142875</xdr:colOff>
      <xdr:row>36</xdr:row>
      <xdr:rowOff>47625</xdr:rowOff>
    </xdr:from>
    <xdr:to>
      <xdr:col>24</xdr:col>
      <xdr:colOff>152400</xdr:colOff>
      <xdr:row>48</xdr:row>
      <xdr:rowOff>19050</xdr:rowOff>
    </xdr:to>
    <xdr:sp macro="" textlink="">
      <xdr:nvSpPr>
        <xdr:cNvPr id="5" name="Rectangle 4"/>
        <xdr:cNvSpPr/>
      </xdr:nvSpPr>
      <xdr:spPr>
        <a:xfrm>
          <a:off x="2571750" y="6200775"/>
          <a:ext cx="4191000" cy="19145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BE" sz="1100"/>
            <a:t>j'aimerais avoir le</a:t>
          </a:r>
          <a:r>
            <a:rPr lang="fr-BE" sz="1100" baseline="0"/>
            <a:t> total des CM du 01/01/2014 au 31/12/2014</a:t>
          </a:r>
        </a:p>
        <a:p>
          <a:pPr algn="ctr"/>
          <a:endParaRPr lang="fr-BE" sz="1100" baseline="0"/>
        </a:p>
        <a:p>
          <a:pPr algn="ctr"/>
          <a:r>
            <a:rPr lang="fr-BE" sz="1100" baseline="0"/>
            <a:t>- merci - </a:t>
          </a:r>
          <a:endParaRPr lang="fr-BE" sz="1100"/>
        </a:p>
      </xdr:txBody>
    </xdr:sp>
    <xdr:clientData/>
  </xdr:twoCellAnchor>
  <xdr:twoCellAnchor>
    <xdr:from>
      <xdr:col>33</xdr:col>
      <xdr:colOff>66675</xdr:colOff>
      <xdr:row>2</xdr:row>
      <xdr:rowOff>247649</xdr:rowOff>
    </xdr:from>
    <xdr:to>
      <xdr:col>49</xdr:col>
      <xdr:colOff>85725</xdr:colOff>
      <xdr:row>17</xdr:row>
      <xdr:rowOff>19049</xdr:rowOff>
    </xdr:to>
    <xdr:sp macro="" textlink="">
      <xdr:nvSpPr>
        <xdr:cNvPr id="6" name="Rectangle 5"/>
        <xdr:cNvSpPr/>
      </xdr:nvSpPr>
      <xdr:spPr>
        <a:xfrm>
          <a:off x="8391525" y="590549"/>
          <a:ext cx="3067050" cy="250507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BE" sz="1100"/>
            <a:t>dans la ligne</a:t>
          </a:r>
          <a:r>
            <a:rPr lang="fr-BE" sz="1100" baseline="0"/>
            <a:t> 3, </a:t>
          </a:r>
          <a:r>
            <a:rPr lang="fr-BE" sz="1100"/>
            <a:t>j'aurais aimé trouvé</a:t>
          </a:r>
          <a:r>
            <a:rPr lang="fr-BE" sz="1100" baseline="0"/>
            <a:t> une solution pour faire que les mois soient en horizontale  mais n'y suis pas arrivé. </a:t>
          </a:r>
        </a:p>
        <a:p>
          <a:pPr algn="ctr"/>
          <a:endParaRPr lang="fr-BE" sz="1100" baseline="0"/>
        </a:p>
        <a:p>
          <a:pPr algn="ctr"/>
          <a:r>
            <a:rPr lang="fr-BE" sz="1100" baseline="0"/>
            <a:t>par défaut, je les ai mis en vertical mais aimerais avoir une MFC qui puissent mettre les cellules avec le texte du mois dans une autre couleur. afin de faire ressortir le mois. </a:t>
          </a:r>
          <a:endParaRPr lang="fr-BE"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sheetPr codeName="Feuil1"/>
  <dimension ref="A1:BU44"/>
  <sheetViews>
    <sheetView showGridLines="0" showZeros="0" tabSelected="1" workbookViewId="0">
      <pane ySplit="5" topLeftCell="A6" activePane="bottomLeft" state="frozen"/>
      <selection pane="bottomLeft" activeCell="A3" sqref="A3"/>
    </sheetView>
  </sheetViews>
  <sheetFormatPr baseColWidth="10" defaultRowHeight="12.75"/>
  <cols>
    <col min="1" max="1" width="18.42578125" style="4" customWidth="1"/>
    <col min="2" max="2" width="9.5703125" style="4" customWidth="1"/>
    <col min="3" max="4" width="8.42578125" style="4" customWidth="1"/>
    <col min="5" max="5" width="9.28515625" style="94" hidden="1" customWidth="1"/>
    <col min="6" max="66" width="2.85546875" style="4" customWidth="1"/>
    <col min="67" max="67" width="2.28515625" style="4" customWidth="1"/>
    <col min="68" max="68" width="3.5703125" style="4" customWidth="1"/>
    <col min="69" max="69" width="3.5703125" style="4" bestFit="1" customWidth="1"/>
    <col min="70" max="70" width="3.28515625" style="4" bestFit="1" customWidth="1"/>
    <col min="71" max="72" width="3.28515625" style="4" customWidth="1"/>
    <col min="73" max="73" width="3.28515625" style="4" bestFit="1" customWidth="1"/>
    <col min="74" max="16384" width="11.42578125" style="4"/>
  </cols>
  <sheetData>
    <row r="1" spans="1:73" ht="18.75">
      <c r="A1" s="64" t="s">
        <v>62</v>
      </c>
      <c r="C1" s="16"/>
      <c r="D1" s="5"/>
      <c r="E1" s="90"/>
      <c r="F1" s="102"/>
      <c r="G1" s="102"/>
      <c r="H1" s="102"/>
      <c r="I1" s="102"/>
      <c r="J1" s="102"/>
      <c r="K1" s="102"/>
      <c r="L1" s="102"/>
      <c r="M1" s="102"/>
      <c r="N1" s="102"/>
      <c r="O1" s="102"/>
      <c r="P1" s="102"/>
      <c r="Q1" s="102"/>
      <c r="R1" s="102"/>
      <c r="S1" s="102"/>
      <c r="T1" s="102"/>
      <c r="U1" s="102"/>
      <c r="AK1" s="68"/>
      <c r="AL1" s="69"/>
      <c r="AM1" s="69"/>
      <c r="AN1" s="70"/>
      <c r="AO1" s="70"/>
      <c r="AP1" s="70"/>
      <c r="AQ1" s="70"/>
      <c r="AR1" s="70"/>
      <c r="AS1" s="70"/>
      <c r="AT1" s="70"/>
      <c r="AU1" s="70"/>
      <c r="AV1" s="70"/>
      <c r="AW1" s="70"/>
      <c r="AX1" s="71"/>
      <c r="AY1" s="82"/>
      <c r="AZ1" s="83"/>
    </row>
    <row r="2" spans="1:73" ht="8.25" customHeight="1">
      <c r="B2" s="16"/>
      <c r="C2" s="16"/>
      <c r="V2" s="16"/>
      <c r="W2" s="16"/>
      <c r="X2" s="16"/>
      <c r="Y2" s="16"/>
      <c r="Z2" s="16"/>
      <c r="AA2" s="16"/>
      <c r="AB2" s="16"/>
      <c r="AC2" s="16"/>
      <c r="AD2" s="16"/>
      <c r="AE2" s="16"/>
      <c r="AF2" s="16"/>
      <c r="AG2" s="16"/>
      <c r="AH2" s="16"/>
      <c r="AI2" s="16"/>
      <c r="AJ2" s="16"/>
      <c r="AK2" s="16"/>
      <c r="AL2" s="16"/>
      <c r="AM2" s="16"/>
      <c r="AN2" s="16"/>
      <c r="AO2" s="16"/>
      <c r="AP2" s="16"/>
      <c r="AQ2" s="16"/>
      <c r="AR2" s="16"/>
      <c r="AS2" s="16"/>
      <c r="AT2" s="16"/>
      <c r="AU2" s="16"/>
      <c r="AV2" s="16"/>
      <c r="AW2" s="16"/>
      <c r="AX2" s="16"/>
      <c r="AY2" s="16"/>
      <c r="AZ2" s="16"/>
    </row>
    <row r="3" spans="1:73" ht="33.75" customHeight="1">
      <c r="B3" s="88"/>
      <c r="C3" s="89">
        <v>2014</v>
      </c>
      <c r="E3" s="91">
        <f>DATE($C$3,1,1)</f>
        <v>41640</v>
      </c>
      <c r="F3" s="101" t="str">
        <f t="shared" ref="F3:M3" si="0">IF(DAY(F4)=15,TEXT(F4,"mmm"),"")</f>
        <v/>
      </c>
      <c r="G3" s="101" t="str">
        <f t="shared" ref="G3" si="1">IF(DAY(G4)=15,TEXT(G4,"mmm"),"")</f>
        <v/>
      </c>
      <c r="H3" s="101" t="str">
        <f t="shared" ref="H3" si="2">IF(DAY(H4)=15,TEXT(H4,"mmm"),"")</f>
        <v/>
      </c>
      <c r="I3" s="101" t="str">
        <f t="shared" ref="I3" si="3">IF(DAY(I4)=15,TEXT(I4,"mmm"),"")</f>
        <v/>
      </c>
      <c r="J3" s="101" t="str">
        <f t="shared" ref="J3" si="4">IF(DAY(J4)=15,TEXT(J4,"mmm"),"")</f>
        <v/>
      </c>
      <c r="K3" s="101" t="str">
        <f t="shared" ref="K3" si="5">IF(DAY(K4)=15,TEXT(K4,"mmm"),"")</f>
        <v/>
      </c>
      <c r="L3" s="101" t="str">
        <f t="shared" ref="L3" si="6">IF(DAY(L4)=15,TEXT(L4,"mmm"),"")</f>
        <v/>
      </c>
      <c r="M3" s="101" t="str">
        <f t="shared" ref="M3" si="7">IF(DAY(M4)=15,TEXT(M4,"mmm"),"")</f>
        <v/>
      </c>
      <c r="N3" s="101" t="str">
        <f t="shared" ref="N3" si="8">IF(DAY(N4)=15,TEXT(N4,"mmm"),"")</f>
        <v/>
      </c>
      <c r="O3" s="101" t="str">
        <f t="shared" ref="O3" si="9">IF(DAY(O4)=15,TEXT(O4,"mmm"),"")</f>
        <v/>
      </c>
      <c r="P3" s="101" t="str">
        <f t="shared" ref="P3" si="10">IF(DAY(P4)=15,TEXT(P4,"mmm"),"")</f>
        <v/>
      </c>
      <c r="Q3" s="101" t="str">
        <f t="shared" ref="Q3" si="11">IF(DAY(Q4)=15,TEXT(Q4,"mmm"),"")</f>
        <v/>
      </c>
      <c r="R3" s="101" t="str">
        <f t="shared" ref="R3" si="12">IF(DAY(R4)=15,TEXT(R4,"mmm"),"")</f>
        <v/>
      </c>
      <c r="S3" s="101" t="str">
        <f t="shared" ref="S3" si="13">IF(DAY(S4)=15,TEXT(S4,"mmm"),"")</f>
        <v/>
      </c>
      <c r="T3" s="101" t="str">
        <f t="shared" ref="T3" si="14">IF(DAY(T4)=15,TEXT(T4,"mmm"),"")</f>
        <v/>
      </c>
      <c r="U3" s="101" t="str">
        <f t="shared" ref="U3" si="15">IF(DAY(U4)=15,TEXT(U4,"mmm"),"")</f>
        <v/>
      </c>
      <c r="V3" s="101" t="str">
        <f t="shared" ref="V3" si="16">IF(DAY(V4)=15,TEXT(V4,"mmm"),"")</f>
        <v/>
      </c>
      <c r="W3" s="101" t="str">
        <f t="shared" ref="W3" si="17">IF(DAY(W4)=15,TEXT(W4,"mmm"),"")</f>
        <v/>
      </c>
      <c r="X3" s="101" t="str">
        <f t="shared" ref="X3" si="18">IF(DAY(X4)=15,TEXT(X4,"mmm"),"")</f>
        <v/>
      </c>
      <c r="Y3" s="101" t="str">
        <f t="shared" ref="Y3" si="19">IF(DAY(Y4)=15,TEXT(Y4,"mmm"),"")</f>
        <v/>
      </c>
      <c r="Z3" s="101" t="str">
        <f t="shared" ref="Z3" si="20">IF(DAY(Z4)=15,TEXT(Z4,"mmm"),"")</f>
        <v/>
      </c>
      <c r="AA3" s="101" t="str">
        <f t="shared" ref="AA3" si="21">IF(DAY(AA4)=15,TEXT(AA4,"mmm"),"")</f>
        <v/>
      </c>
      <c r="AB3" s="101" t="str">
        <f t="shared" ref="AB3" si="22">IF(DAY(AB4)=15,TEXT(AB4,"mmm"),"")</f>
        <v/>
      </c>
      <c r="AC3" s="101" t="str">
        <f t="shared" ref="AC3" si="23">IF(DAY(AC4)=15,TEXT(AC4,"mmm"),"")</f>
        <v/>
      </c>
      <c r="AD3" s="101" t="str">
        <f t="shared" ref="AD3" si="24">IF(DAY(AD4)=15,TEXT(AD4,"mmm"),"")</f>
        <v>avr</v>
      </c>
      <c r="AE3" s="101" t="str">
        <f t="shared" ref="AE3" si="25">IF(DAY(AE4)=15,TEXT(AE4,"mmm"),"")</f>
        <v/>
      </c>
      <c r="AF3" s="101" t="str">
        <f t="shared" ref="AF3" si="26">IF(DAY(AF4)=15,TEXT(AF4,"mmm"),"")</f>
        <v/>
      </c>
      <c r="AG3" s="101" t="str">
        <f t="shared" ref="AG3" si="27">IF(DAY(AG4)=15,TEXT(AG4,"mmm"),"")</f>
        <v/>
      </c>
      <c r="AH3" s="101" t="str">
        <f t="shared" ref="AH3" si="28">IF(DAY(AH4)=15,TEXT(AH4,"mmm"),"")</f>
        <v/>
      </c>
      <c r="AI3" s="101" t="str">
        <f t="shared" ref="AI3" si="29">IF(DAY(AI4)=15,TEXT(AI4,"mmm"),"")</f>
        <v/>
      </c>
      <c r="AJ3" s="101" t="str">
        <f t="shared" ref="AJ3" si="30">IF(DAY(AJ4)=15,TEXT(AJ4,"mmm"),"")</f>
        <v/>
      </c>
      <c r="AK3" s="101" t="str">
        <f t="shared" ref="AK3" si="31">IF(DAY(AK4)=15,TEXT(AK4,"mmm"),"")</f>
        <v/>
      </c>
      <c r="AL3" s="101" t="str">
        <f t="shared" ref="AL3" si="32">IF(DAY(AL4)=15,TEXT(AL4,"mmm"),"")</f>
        <v/>
      </c>
      <c r="AM3" s="101" t="str">
        <f t="shared" ref="AM3" si="33">IF(DAY(AM4)=15,TEXT(AM4,"mmm"),"")</f>
        <v/>
      </c>
      <c r="AN3" s="101" t="str">
        <f t="shared" ref="AN3" si="34">IF(DAY(AN4)=15,TEXT(AN4,"mmm"),"")</f>
        <v/>
      </c>
      <c r="AO3" s="101" t="str">
        <f t="shared" ref="AO3" si="35">IF(DAY(AO4)=15,TEXT(AO4,"mmm"),"")</f>
        <v/>
      </c>
      <c r="AP3" s="101" t="str">
        <f t="shared" ref="AP3" si="36">IF(DAY(AP4)=15,TEXT(AP4,"mmm"),"")</f>
        <v/>
      </c>
      <c r="AQ3" s="101" t="str">
        <f t="shared" ref="AQ3" si="37">IF(DAY(AQ4)=15,TEXT(AQ4,"mmm"),"")</f>
        <v/>
      </c>
      <c r="AR3" s="101" t="str">
        <f t="shared" ref="AR3" si="38">IF(DAY(AR4)=15,TEXT(AR4,"mmm"),"")</f>
        <v/>
      </c>
      <c r="AS3" s="101" t="str">
        <f t="shared" ref="AS3" si="39">IF(DAY(AS4)=15,TEXT(AS4,"mmm"),"")</f>
        <v/>
      </c>
      <c r="AT3" s="101" t="str">
        <f t="shared" ref="AT3" si="40">IF(DAY(AT4)=15,TEXT(AT4,"mmm"),"")</f>
        <v/>
      </c>
      <c r="AU3" s="101" t="str">
        <f t="shared" ref="AU3" si="41">IF(DAY(AU4)=15,TEXT(AU4,"mmm"),"")</f>
        <v/>
      </c>
      <c r="AV3" s="101" t="str">
        <f t="shared" ref="AV3" si="42">IF(DAY(AV4)=15,TEXT(AV4,"mmm"),"")</f>
        <v/>
      </c>
      <c r="AW3" s="101" t="str">
        <f t="shared" ref="AW3" si="43">IF(DAY(AW4)=15,TEXT(AW4,"mmm"),"")</f>
        <v/>
      </c>
      <c r="AX3" s="101" t="str">
        <f t="shared" ref="AX3" si="44">IF(DAY(AX4)=15,TEXT(AX4,"mmm"),"")</f>
        <v/>
      </c>
      <c r="AY3" s="101" t="str">
        <f t="shared" ref="AY3" si="45">IF(DAY(AY4)=15,TEXT(AY4,"mmm"),"")</f>
        <v/>
      </c>
      <c r="AZ3" s="101" t="str">
        <f t="shared" ref="AZ3" si="46">IF(DAY(AZ4)=15,TEXT(AZ4,"mmm"),"")</f>
        <v/>
      </c>
      <c r="BA3" s="101" t="str">
        <f t="shared" ref="BA3" si="47">IF(DAY(BA4)=15,TEXT(BA4,"mmm"),"")</f>
        <v/>
      </c>
      <c r="BB3" s="101" t="str">
        <f t="shared" ref="BB3" si="48">IF(DAY(BB4)=15,TEXT(BB4,"mmm"),"")</f>
        <v/>
      </c>
      <c r="BC3" s="101" t="str">
        <f t="shared" ref="BC3" si="49">IF(DAY(BC4)=15,TEXT(BC4,"mmm"),"")</f>
        <v/>
      </c>
      <c r="BD3" s="101" t="str">
        <f t="shared" ref="BD3" si="50">IF(DAY(BD4)=15,TEXT(BD4,"mmm"),"")</f>
        <v/>
      </c>
      <c r="BE3" s="101" t="str">
        <f t="shared" ref="BE3" si="51">IF(DAY(BE4)=15,TEXT(BE4,"mmm"),"")</f>
        <v/>
      </c>
      <c r="BF3" s="101" t="str">
        <f t="shared" ref="BF3" si="52">IF(DAY(BF4)=15,TEXT(BF4,"mmm"),"")</f>
        <v/>
      </c>
      <c r="BG3" s="101" t="str">
        <f t="shared" ref="BG3" si="53">IF(DAY(BG4)=15,TEXT(BG4,"mmm"),"")</f>
        <v/>
      </c>
      <c r="BH3" s="101" t="str">
        <f t="shared" ref="BH3" si="54">IF(DAY(BH4)=15,TEXT(BH4,"mmm"),"")</f>
        <v>mai</v>
      </c>
      <c r="BI3" s="101" t="str">
        <f t="shared" ref="BI3" si="55">IF(DAY(BI4)=15,TEXT(BI4,"mmm"),"")</f>
        <v/>
      </c>
      <c r="BJ3" s="101" t="str">
        <f t="shared" ref="BJ3" si="56">IF(DAY(BJ4)=15,TEXT(BJ4,"mmm"),"")</f>
        <v/>
      </c>
      <c r="BK3" s="101" t="str">
        <f t="shared" ref="BK3" si="57">IF(DAY(BK4)=15,TEXT(BK4,"mmm"),"")</f>
        <v/>
      </c>
      <c r="BL3" s="101" t="str">
        <f t="shared" ref="BL3" si="58">IF(DAY(BL4)=15,TEXT(BL4,"mmm"),"")</f>
        <v/>
      </c>
      <c r="BM3" s="101" t="str">
        <f t="shared" ref="BM3" si="59">IF(DAY(BM4)=15,TEXT(BM4,"mmm"),"")</f>
        <v/>
      </c>
      <c r="BN3" s="101" t="str">
        <f t="shared" ref="BN3" si="60">IF(DAY(BN4)=15,TEXT(BN4,"mmm"),"")</f>
        <v/>
      </c>
      <c r="BP3" s="98" t="s">
        <v>3</v>
      </c>
      <c r="BQ3" s="99" t="s">
        <v>4</v>
      </c>
      <c r="BR3" s="100" t="s">
        <v>12</v>
      </c>
      <c r="BS3" s="100" t="s">
        <v>67</v>
      </c>
      <c r="BT3" s="100" t="s">
        <v>66</v>
      </c>
      <c r="BU3" s="84" t="s">
        <v>21</v>
      </c>
    </row>
    <row r="4" spans="1:73" ht="12.75" customHeight="1">
      <c r="E4" s="94">
        <v>80</v>
      </c>
      <c r="F4" s="77">
        <f>E5</f>
        <v>41720</v>
      </c>
      <c r="G4" s="76">
        <f>F4+1</f>
        <v>41721</v>
      </c>
      <c r="H4" s="76">
        <f t="shared" ref="H4:BN4" si="61">G4+1</f>
        <v>41722</v>
      </c>
      <c r="I4" s="76">
        <f t="shared" si="61"/>
        <v>41723</v>
      </c>
      <c r="J4" s="76">
        <f t="shared" si="61"/>
        <v>41724</v>
      </c>
      <c r="K4" s="76">
        <f t="shared" si="61"/>
        <v>41725</v>
      </c>
      <c r="L4" s="76">
        <f t="shared" si="61"/>
        <v>41726</v>
      </c>
      <c r="M4" s="76">
        <f t="shared" si="61"/>
        <v>41727</v>
      </c>
      <c r="N4" s="76">
        <f>M4+1</f>
        <v>41728</v>
      </c>
      <c r="O4" s="76">
        <f t="shared" si="61"/>
        <v>41729</v>
      </c>
      <c r="P4" s="76">
        <f t="shared" si="61"/>
        <v>41730</v>
      </c>
      <c r="Q4" s="76">
        <f t="shared" si="61"/>
        <v>41731</v>
      </c>
      <c r="R4" s="76">
        <f t="shared" si="61"/>
        <v>41732</v>
      </c>
      <c r="S4" s="76">
        <f t="shared" si="61"/>
        <v>41733</v>
      </c>
      <c r="T4" s="76">
        <f t="shared" si="61"/>
        <v>41734</v>
      </c>
      <c r="U4" s="76">
        <f t="shared" si="61"/>
        <v>41735</v>
      </c>
      <c r="V4" s="76">
        <f t="shared" si="61"/>
        <v>41736</v>
      </c>
      <c r="W4" s="76">
        <f t="shared" si="61"/>
        <v>41737</v>
      </c>
      <c r="X4" s="76">
        <f t="shared" si="61"/>
        <v>41738</v>
      </c>
      <c r="Y4" s="76">
        <f t="shared" si="61"/>
        <v>41739</v>
      </c>
      <c r="Z4" s="76">
        <f t="shared" si="61"/>
        <v>41740</v>
      </c>
      <c r="AA4" s="76">
        <f t="shared" si="61"/>
        <v>41741</v>
      </c>
      <c r="AB4" s="76">
        <f t="shared" si="61"/>
        <v>41742</v>
      </c>
      <c r="AC4" s="76">
        <f t="shared" si="61"/>
        <v>41743</v>
      </c>
      <c r="AD4" s="76">
        <f t="shared" si="61"/>
        <v>41744</v>
      </c>
      <c r="AE4" s="76">
        <f t="shared" si="61"/>
        <v>41745</v>
      </c>
      <c r="AF4" s="76">
        <f t="shared" si="61"/>
        <v>41746</v>
      </c>
      <c r="AG4" s="76">
        <f t="shared" si="61"/>
        <v>41747</v>
      </c>
      <c r="AH4" s="76">
        <f t="shared" si="61"/>
        <v>41748</v>
      </c>
      <c r="AI4" s="76">
        <f t="shared" si="61"/>
        <v>41749</v>
      </c>
      <c r="AJ4" s="76">
        <f t="shared" si="61"/>
        <v>41750</v>
      </c>
      <c r="AK4" s="76">
        <f t="shared" si="61"/>
        <v>41751</v>
      </c>
      <c r="AL4" s="76">
        <f t="shared" si="61"/>
        <v>41752</v>
      </c>
      <c r="AM4" s="76">
        <f t="shared" si="61"/>
        <v>41753</v>
      </c>
      <c r="AN4" s="76">
        <f t="shared" si="61"/>
        <v>41754</v>
      </c>
      <c r="AO4" s="76">
        <f t="shared" si="61"/>
        <v>41755</v>
      </c>
      <c r="AP4" s="76">
        <f t="shared" si="61"/>
        <v>41756</v>
      </c>
      <c r="AQ4" s="76">
        <f t="shared" si="61"/>
        <v>41757</v>
      </c>
      <c r="AR4" s="76">
        <f t="shared" si="61"/>
        <v>41758</v>
      </c>
      <c r="AS4" s="76">
        <f t="shared" si="61"/>
        <v>41759</v>
      </c>
      <c r="AT4" s="76">
        <f t="shared" si="61"/>
        <v>41760</v>
      </c>
      <c r="AU4" s="76">
        <f t="shared" si="61"/>
        <v>41761</v>
      </c>
      <c r="AV4" s="76">
        <f t="shared" si="61"/>
        <v>41762</v>
      </c>
      <c r="AW4" s="76">
        <f t="shared" si="61"/>
        <v>41763</v>
      </c>
      <c r="AX4" s="76">
        <f t="shared" si="61"/>
        <v>41764</v>
      </c>
      <c r="AY4" s="76">
        <f t="shared" si="61"/>
        <v>41765</v>
      </c>
      <c r="AZ4" s="76">
        <f t="shared" si="61"/>
        <v>41766</v>
      </c>
      <c r="BA4" s="76">
        <f t="shared" si="61"/>
        <v>41767</v>
      </c>
      <c r="BB4" s="76">
        <f t="shared" si="61"/>
        <v>41768</v>
      </c>
      <c r="BC4" s="76">
        <f t="shared" si="61"/>
        <v>41769</v>
      </c>
      <c r="BD4" s="76">
        <f t="shared" si="61"/>
        <v>41770</v>
      </c>
      <c r="BE4" s="76">
        <f t="shared" si="61"/>
        <v>41771</v>
      </c>
      <c r="BF4" s="76">
        <f t="shared" si="61"/>
        <v>41772</v>
      </c>
      <c r="BG4" s="76">
        <f t="shared" si="61"/>
        <v>41773</v>
      </c>
      <c r="BH4" s="76">
        <f t="shared" si="61"/>
        <v>41774</v>
      </c>
      <c r="BI4" s="76">
        <f t="shared" si="61"/>
        <v>41775</v>
      </c>
      <c r="BJ4" s="76">
        <f t="shared" si="61"/>
        <v>41776</v>
      </c>
      <c r="BK4" s="76">
        <f t="shared" si="61"/>
        <v>41777</v>
      </c>
      <c r="BL4" s="76">
        <f t="shared" si="61"/>
        <v>41778</v>
      </c>
      <c r="BM4" s="76">
        <f t="shared" si="61"/>
        <v>41779</v>
      </c>
      <c r="BN4" s="76">
        <f t="shared" si="61"/>
        <v>41780</v>
      </c>
      <c r="BP4" s="98"/>
      <c r="BQ4" s="99"/>
      <c r="BR4" s="100"/>
      <c r="BS4" s="100"/>
      <c r="BT4" s="100"/>
      <c r="BU4" s="85"/>
    </row>
    <row r="5" spans="1:73" ht="12" customHeight="1">
      <c r="A5" s="61" t="s">
        <v>0</v>
      </c>
      <c r="B5" s="61" t="s">
        <v>64</v>
      </c>
      <c r="C5" s="62" t="s">
        <v>1</v>
      </c>
      <c r="D5" s="62" t="s">
        <v>2</v>
      </c>
      <c r="E5" s="92">
        <f>E3+E4</f>
        <v>41720</v>
      </c>
      <c r="F5" s="95" t="str">
        <f>LEFT(TEXT(F4,"jjj."),1)</f>
        <v>s</v>
      </c>
      <c r="G5" s="78" t="str">
        <f>LEFT(TEXT(G4,"jjj."),1)</f>
        <v>d</v>
      </c>
      <c r="H5" s="78" t="str">
        <f t="shared" ref="H5:J5" si="62">LEFT(TEXT(H4,"jjj."),1)</f>
        <v>l</v>
      </c>
      <c r="I5" s="78" t="str">
        <f t="shared" si="62"/>
        <v>m</v>
      </c>
      <c r="J5" s="78" t="str">
        <f t="shared" si="62"/>
        <v>m</v>
      </c>
      <c r="K5" s="78" t="str">
        <f t="shared" ref="K5:U5" si="63">LEFT(TEXT(K4,"jjj."),1)</f>
        <v>j</v>
      </c>
      <c r="L5" s="79" t="str">
        <f t="shared" si="63"/>
        <v>v</v>
      </c>
      <c r="M5" s="78" t="str">
        <f t="shared" si="63"/>
        <v>s</v>
      </c>
      <c r="N5" s="79" t="str">
        <f t="shared" si="63"/>
        <v>d</v>
      </c>
      <c r="O5" s="78" t="str">
        <f t="shared" si="63"/>
        <v>l</v>
      </c>
      <c r="P5" s="79" t="str">
        <f t="shared" si="63"/>
        <v>m</v>
      </c>
      <c r="Q5" s="78" t="str">
        <f t="shared" si="63"/>
        <v>m</v>
      </c>
      <c r="R5" s="79" t="str">
        <f t="shared" si="63"/>
        <v>j</v>
      </c>
      <c r="S5" s="78" t="str">
        <f t="shared" si="63"/>
        <v>v</v>
      </c>
      <c r="T5" s="79" t="str">
        <f t="shared" si="63"/>
        <v>s</v>
      </c>
      <c r="U5" s="78" t="str">
        <f t="shared" si="63"/>
        <v>d</v>
      </c>
      <c r="V5" s="74" t="str">
        <f t="shared" ref="V5:BN5" si="64">LEFT(TEXT(V4,"jjj."),1)</f>
        <v>l</v>
      </c>
      <c r="W5" s="59" t="str">
        <f t="shared" si="64"/>
        <v>m</v>
      </c>
      <c r="X5" s="59" t="str">
        <f t="shared" si="64"/>
        <v>m</v>
      </c>
      <c r="Y5" s="59" t="str">
        <f t="shared" si="64"/>
        <v>j</v>
      </c>
      <c r="Z5" s="59" t="str">
        <f t="shared" si="64"/>
        <v>v</v>
      </c>
      <c r="AA5" s="59" t="str">
        <f t="shared" si="64"/>
        <v>s</v>
      </c>
      <c r="AB5" s="59" t="str">
        <f t="shared" si="64"/>
        <v>d</v>
      </c>
      <c r="AC5" s="59" t="str">
        <f t="shared" si="64"/>
        <v>l</v>
      </c>
      <c r="AD5" s="59" t="str">
        <f t="shared" si="64"/>
        <v>m</v>
      </c>
      <c r="AE5" s="59" t="str">
        <f t="shared" si="64"/>
        <v>m</v>
      </c>
      <c r="AF5" s="59" t="str">
        <f t="shared" si="64"/>
        <v>j</v>
      </c>
      <c r="AG5" s="59" t="str">
        <f t="shared" si="64"/>
        <v>v</v>
      </c>
      <c r="AH5" s="59" t="str">
        <f t="shared" si="64"/>
        <v>s</v>
      </c>
      <c r="AI5" s="59" t="str">
        <f t="shared" si="64"/>
        <v>d</v>
      </c>
      <c r="AJ5" s="59" t="str">
        <f t="shared" si="64"/>
        <v>l</v>
      </c>
      <c r="AK5" s="59" t="str">
        <f t="shared" si="64"/>
        <v>m</v>
      </c>
      <c r="AL5" s="59" t="str">
        <f t="shared" si="64"/>
        <v>m</v>
      </c>
      <c r="AM5" s="59" t="str">
        <f t="shared" si="64"/>
        <v>j</v>
      </c>
      <c r="AN5" s="59" t="str">
        <f t="shared" si="64"/>
        <v>v</v>
      </c>
      <c r="AO5" s="59" t="str">
        <f t="shared" si="64"/>
        <v>s</v>
      </c>
      <c r="AP5" s="59" t="str">
        <f t="shared" si="64"/>
        <v>d</v>
      </c>
      <c r="AQ5" s="59" t="str">
        <f t="shared" si="64"/>
        <v>l</v>
      </c>
      <c r="AR5" s="59" t="str">
        <f t="shared" si="64"/>
        <v>m</v>
      </c>
      <c r="AS5" s="59" t="str">
        <f t="shared" si="64"/>
        <v>m</v>
      </c>
      <c r="AT5" s="59" t="str">
        <f t="shared" si="64"/>
        <v>j</v>
      </c>
      <c r="AU5" s="59" t="str">
        <f t="shared" si="64"/>
        <v>v</v>
      </c>
      <c r="AV5" s="59" t="str">
        <f t="shared" si="64"/>
        <v>s</v>
      </c>
      <c r="AW5" s="59" t="str">
        <f t="shared" si="64"/>
        <v>d</v>
      </c>
      <c r="AX5" s="59" t="str">
        <f t="shared" si="64"/>
        <v>l</v>
      </c>
      <c r="AY5" s="75" t="str">
        <f t="shared" si="64"/>
        <v>m</v>
      </c>
      <c r="AZ5" s="79" t="str">
        <f t="shared" si="64"/>
        <v>m</v>
      </c>
      <c r="BA5" s="80" t="str">
        <f t="shared" si="64"/>
        <v>j</v>
      </c>
      <c r="BB5" s="78" t="str">
        <f t="shared" si="64"/>
        <v>v</v>
      </c>
      <c r="BC5" s="78" t="str">
        <f t="shared" si="64"/>
        <v>s</v>
      </c>
      <c r="BD5" s="78" t="str">
        <f t="shared" si="64"/>
        <v>d</v>
      </c>
      <c r="BE5" s="78" t="str">
        <f t="shared" si="64"/>
        <v>l</v>
      </c>
      <c r="BF5" s="78" t="str">
        <f t="shared" si="64"/>
        <v>m</v>
      </c>
      <c r="BG5" s="78" t="str">
        <f t="shared" si="64"/>
        <v>m</v>
      </c>
      <c r="BH5" s="78" t="str">
        <f t="shared" si="64"/>
        <v>j</v>
      </c>
      <c r="BI5" s="78" t="str">
        <f t="shared" si="64"/>
        <v>v</v>
      </c>
      <c r="BJ5" s="78" t="str">
        <f t="shared" si="64"/>
        <v>s</v>
      </c>
      <c r="BK5" s="78" t="str">
        <f t="shared" si="64"/>
        <v>d</v>
      </c>
      <c r="BL5" s="78" t="str">
        <f t="shared" si="64"/>
        <v>l</v>
      </c>
      <c r="BM5" s="78" t="str">
        <f t="shared" si="64"/>
        <v>m</v>
      </c>
      <c r="BN5" s="78" t="str">
        <f t="shared" si="64"/>
        <v>m</v>
      </c>
      <c r="BP5" s="98"/>
      <c r="BQ5" s="99"/>
      <c r="BR5" s="100"/>
      <c r="BS5" s="100"/>
      <c r="BT5" s="100"/>
      <c r="BU5" s="86"/>
    </row>
    <row r="6" spans="1:73">
      <c r="A6" s="63" t="s">
        <v>15</v>
      </c>
      <c r="B6" s="63" t="s">
        <v>12</v>
      </c>
      <c r="C6" s="72">
        <v>41732</v>
      </c>
      <c r="D6" s="72">
        <v>41740</v>
      </c>
      <c r="E6" s="93"/>
      <c r="F6" s="105"/>
      <c r="G6" s="105"/>
      <c r="H6" s="105"/>
      <c r="I6" s="105"/>
      <c r="J6" s="105"/>
      <c r="K6" s="105"/>
      <c r="L6" s="105"/>
      <c r="M6" s="105"/>
      <c r="N6" s="105"/>
      <c r="O6" s="105"/>
      <c r="P6" s="105"/>
      <c r="Q6" s="105"/>
      <c r="R6" s="105"/>
      <c r="S6" s="105"/>
      <c r="T6" s="105"/>
      <c r="U6" s="105"/>
      <c r="V6" s="106"/>
      <c r="W6" s="106"/>
      <c r="X6" s="106"/>
      <c r="Y6" s="106"/>
      <c r="Z6" s="106"/>
      <c r="AA6" s="106"/>
      <c r="AB6" s="106"/>
      <c r="AC6" s="106"/>
      <c r="AD6" s="106"/>
      <c r="AE6" s="106"/>
      <c r="AF6" s="106"/>
      <c r="AG6" s="106"/>
      <c r="AH6" s="106"/>
      <c r="AI6" s="106"/>
      <c r="AJ6" s="106"/>
      <c r="AK6" s="106"/>
      <c r="AL6" s="106"/>
      <c r="AM6" s="106"/>
      <c r="AN6" s="106"/>
      <c r="AO6" s="106"/>
      <c r="AP6" s="106"/>
      <c r="AQ6" s="106"/>
      <c r="AR6" s="106"/>
      <c r="AS6" s="106"/>
      <c r="AT6" s="106"/>
      <c r="AU6" s="106"/>
      <c r="AV6" s="106"/>
      <c r="AW6" s="106"/>
      <c r="AX6" s="106"/>
      <c r="AY6" s="106"/>
      <c r="AZ6" s="105"/>
      <c r="BA6" s="105"/>
      <c r="BB6" s="105"/>
      <c r="BC6" s="105"/>
      <c r="BD6" s="105"/>
      <c r="BE6" s="105"/>
      <c r="BF6" s="105"/>
      <c r="BG6" s="105"/>
      <c r="BH6" s="105"/>
      <c r="BI6" s="105"/>
      <c r="BJ6" s="105"/>
      <c r="BK6" s="105"/>
      <c r="BL6" s="105"/>
      <c r="BM6" s="105"/>
      <c r="BN6" s="105"/>
      <c r="BO6" s="96"/>
      <c r="BP6" s="58"/>
      <c r="BQ6" s="58"/>
      <c r="BR6" s="60">
        <f ca="1">IF($B6=BR$3,SUMPRODUCT((WEEKDAY(ROW(INDIRECT($C6&amp;":"&amp;$D6)),2)&lt;6)*(COUNTIF(data_aw4,ROW(INDIRECT($C6&amp;":"&amp;$D6)))=0)*(MONTH(ROW(INDIRECT($C6&amp;":"&amp;$D6)))=MONTH(X$4))*(COUNTIF(data_aw5,ROW(INDIRECT($C6&amp;":"&amp;$D6)))=0)),"")</f>
        <v>7</v>
      </c>
      <c r="BS6" s="60" t="str">
        <f ca="1">IF($B6=BS$3,SUMPRODUCT((WEEKDAY(ROW(INDIRECT($C6&amp;":"&amp;$D6)),2)&lt;6)*(COUNTIF(data_aw4,ROW(INDIRECT($C6&amp;":"&amp;$D6)))=0)*(MONTH(ROW(INDIRECT($C6&amp;":"&amp;$D6)))=MONTH(Y$4))*(COUNTIF(data_aw5,ROW(INDIRECT($C6&amp;":"&amp;$D6)))=0)),"")</f>
        <v/>
      </c>
      <c r="BT6" s="60"/>
      <c r="BU6" s="60" t="str">
        <f ca="1">IF($B6=BU$3,SUMPRODUCT((WEEKDAY(ROW(INDIRECT($C6&amp;":"&amp;$D6)),2)&lt;6)*(COUNTIF(data_aw4,ROW(INDIRECT($C6&amp;":"&amp;$D6)))=0)*(MONTH(ROW(INDIRECT($C6&amp;":"&amp;$D6)))=MONTH(X$4))*(COUNTIF(data_aw5,ROW(INDIRECT($C6&amp;":"&amp;$D6)))=0)),"")</f>
        <v/>
      </c>
    </row>
    <row r="7" spans="1:73">
      <c r="A7" s="63" t="s">
        <v>63</v>
      </c>
      <c r="B7" s="63" t="s">
        <v>21</v>
      </c>
      <c r="C7" s="72">
        <v>41739</v>
      </c>
      <c r="D7" s="72">
        <v>41740</v>
      </c>
      <c r="E7" s="93"/>
      <c r="F7" s="105"/>
      <c r="G7" s="105"/>
      <c r="H7" s="105"/>
      <c r="I7" s="105"/>
      <c r="J7" s="105"/>
      <c r="K7" s="105"/>
      <c r="L7" s="105"/>
      <c r="M7" s="105"/>
      <c r="N7" s="105"/>
      <c r="O7" s="105"/>
      <c r="P7" s="105"/>
      <c r="Q7" s="105"/>
      <c r="R7" s="105"/>
      <c r="S7" s="105"/>
      <c r="T7" s="105"/>
      <c r="U7" s="105"/>
      <c r="V7" s="106"/>
      <c r="W7" s="106"/>
      <c r="X7" s="106"/>
      <c r="Y7" s="106"/>
      <c r="Z7" s="106"/>
      <c r="AA7" s="106"/>
      <c r="AB7" s="106"/>
      <c r="AC7" s="106"/>
      <c r="AD7" s="106"/>
      <c r="AE7" s="106"/>
      <c r="AF7" s="106"/>
      <c r="AG7" s="106"/>
      <c r="AH7" s="106"/>
      <c r="AI7" s="106"/>
      <c r="AJ7" s="106"/>
      <c r="AK7" s="106"/>
      <c r="AL7" s="106"/>
      <c r="AM7" s="106"/>
      <c r="AN7" s="106"/>
      <c r="AO7" s="106"/>
      <c r="AP7" s="106"/>
      <c r="AQ7" s="106"/>
      <c r="AR7" s="106"/>
      <c r="AS7" s="106"/>
      <c r="AT7" s="106"/>
      <c r="AU7" s="106"/>
      <c r="AV7" s="106"/>
      <c r="AW7" s="106"/>
      <c r="AX7" s="106"/>
      <c r="AY7" s="106"/>
      <c r="AZ7" s="105"/>
      <c r="BA7" s="105"/>
      <c r="BB7" s="105"/>
      <c r="BC7" s="105"/>
      <c r="BD7" s="105"/>
      <c r="BE7" s="105"/>
      <c r="BF7" s="105"/>
      <c r="BG7" s="105"/>
      <c r="BH7" s="105"/>
      <c r="BI7" s="105"/>
      <c r="BJ7" s="105"/>
      <c r="BK7" s="105"/>
      <c r="BL7" s="105"/>
      <c r="BM7" s="105"/>
      <c r="BN7" s="105"/>
      <c r="BO7" s="96"/>
      <c r="BP7" s="58"/>
      <c r="BQ7" s="58"/>
      <c r="BR7" s="60" t="str">
        <f ca="1">IF($B7=BR$3,SUMPRODUCT((WEEKDAY(ROW(INDIRECT($C7&amp;":"&amp;$D7)),2)&lt;6)*(COUNTIF(data_aw4,ROW(INDIRECT($C7&amp;":"&amp;$D7)))=0)*(MONTH(ROW(INDIRECT($C7&amp;":"&amp;$D7)))=MONTH(X$4))*(COUNTIF(data_aw5,ROW(INDIRECT($C7&amp;":"&amp;$D7)))=0)),"")</f>
        <v/>
      </c>
      <c r="BS7" s="60" t="str">
        <f ca="1">IF($B7=BS$3,SUMPRODUCT((WEEKDAY(ROW(INDIRECT($C7&amp;":"&amp;$D7)),2)&lt;6)*(COUNTIF(data_aw4,ROW(INDIRECT($C7&amp;":"&amp;$D7)))=0)*(MONTH(ROW(INDIRECT($C7&amp;":"&amp;$D7)))=MONTH(Y$4))*(COUNTIF(data_aw5,ROW(INDIRECT($C7&amp;":"&amp;$D7)))=0)),"")</f>
        <v/>
      </c>
      <c r="BT7" s="60"/>
      <c r="BU7" s="60">
        <f ca="1">IF($B7=BU$3,SUMPRODUCT((WEEKDAY(ROW(INDIRECT($C7&amp;":"&amp;$D7)),2)&lt;6)*(COUNTIF(data_aw4,ROW(INDIRECT($C7&amp;":"&amp;$D7)))=0)*(MONTH(ROW(INDIRECT($C7&amp;":"&amp;$D7)))=MONTH(X$4))*(COUNTIF(data_aw5,ROW(INDIRECT($C7&amp;":"&amp;$D7)))=0)),"")</f>
        <v>2</v>
      </c>
    </row>
    <row r="8" spans="1:73">
      <c r="A8" s="63" t="s">
        <v>16</v>
      </c>
      <c r="B8" s="63" t="s">
        <v>12</v>
      </c>
      <c r="C8" s="72">
        <v>41725</v>
      </c>
      <c r="D8" s="72">
        <v>41751</v>
      </c>
      <c r="E8" s="93"/>
      <c r="F8" s="105"/>
      <c r="G8" s="105"/>
      <c r="H8" s="105"/>
      <c r="I8" s="105"/>
      <c r="J8" s="105"/>
      <c r="K8" s="105"/>
      <c r="L8" s="105"/>
      <c r="M8" s="105"/>
      <c r="N8" s="105"/>
      <c r="O8" s="105"/>
      <c r="P8" s="105"/>
      <c r="Q8" s="105"/>
      <c r="R8" s="105"/>
      <c r="S8" s="105"/>
      <c r="T8" s="105"/>
      <c r="U8" s="105"/>
      <c r="V8" s="106"/>
      <c r="W8" s="106"/>
      <c r="X8" s="106"/>
      <c r="Y8" s="106"/>
      <c r="Z8" s="106"/>
      <c r="AA8" s="106"/>
      <c r="AB8" s="106"/>
      <c r="AC8" s="106"/>
      <c r="AD8" s="106"/>
      <c r="AE8" s="106"/>
      <c r="AF8" s="106"/>
      <c r="AG8" s="106"/>
      <c r="AH8" s="106"/>
      <c r="AI8" s="106"/>
      <c r="AJ8" s="106"/>
      <c r="AK8" s="106"/>
      <c r="AL8" s="106"/>
      <c r="AM8" s="106"/>
      <c r="AN8" s="106"/>
      <c r="AO8" s="106"/>
      <c r="AP8" s="106"/>
      <c r="AQ8" s="106"/>
      <c r="AR8" s="106"/>
      <c r="AS8" s="106"/>
      <c r="AT8" s="106"/>
      <c r="AU8" s="106"/>
      <c r="AV8" s="106"/>
      <c r="AW8" s="106"/>
      <c r="AX8" s="106"/>
      <c r="AY8" s="106"/>
      <c r="AZ8" s="105"/>
      <c r="BA8" s="105"/>
      <c r="BB8" s="105"/>
      <c r="BC8" s="105"/>
      <c r="BD8" s="105"/>
      <c r="BE8" s="105"/>
      <c r="BF8" s="105"/>
      <c r="BG8" s="105"/>
      <c r="BH8" s="105"/>
      <c r="BI8" s="105"/>
      <c r="BJ8" s="105"/>
      <c r="BK8" s="105"/>
      <c r="BL8" s="105"/>
      <c r="BM8" s="105"/>
      <c r="BN8" s="105"/>
      <c r="BO8" s="96"/>
      <c r="BP8" s="58"/>
      <c r="BQ8" s="58"/>
      <c r="BR8" s="60">
        <f ca="1">IF($B8=BR$3,SUMPRODUCT((WEEKDAY(ROW(INDIRECT($C8&amp;":"&amp;$D8)),2)&lt;6)*(COUNTIF(data_aw4,ROW(INDIRECT($C8&amp;":"&amp;$D8)))=0)*(MONTH(ROW(INDIRECT($C8&amp;":"&amp;$D8)))=MONTH(X$4))*(COUNTIF(data_aw5,ROW(INDIRECT($C8&amp;":"&amp;$D8)))=0)),"")</f>
        <v>10</v>
      </c>
      <c r="BS8" s="60" t="str">
        <f ca="1">IF($B8=BS$3,SUMPRODUCT((WEEKDAY(ROW(INDIRECT($C8&amp;":"&amp;$D8)),2)&lt;6)*(COUNTIF(data_aw4,ROW(INDIRECT($C8&amp;":"&amp;$D8)))=0)*(MONTH(ROW(INDIRECT($C8&amp;":"&amp;$D8)))=MONTH(Y$4))*(COUNTIF(data_aw5,ROW(INDIRECT($C8&amp;":"&amp;$D8)))=0)),"")</f>
        <v/>
      </c>
      <c r="BT8" s="60"/>
      <c r="BU8" s="60" t="str">
        <f ca="1">IF($B8=BU$3,SUMPRODUCT((WEEKDAY(ROW(INDIRECT($C8&amp;":"&amp;$D8)),2)&lt;6)*(COUNTIF(data_aw4,ROW(INDIRECT($C8&amp;":"&amp;$D8)))=0)*(MONTH(ROW(INDIRECT($C8&amp;":"&amp;$D8)))=MONTH(X$4))*(COUNTIF(data_aw5,ROW(INDIRECT($C8&amp;":"&amp;$D8)))=0)),"")</f>
        <v/>
      </c>
    </row>
    <row r="9" spans="1:73">
      <c r="A9" s="63" t="s">
        <v>63</v>
      </c>
      <c r="B9" s="63" t="s">
        <v>21</v>
      </c>
      <c r="C9" s="72">
        <v>41758</v>
      </c>
      <c r="D9" s="72">
        <v>41766</v>
      </c>
      <c r="E9" s="93"/>
      <c r="F9" s="105"/>
      <c r="G9" s="105"/>
      <c r="H9" s="105"/>
      <c r="I9" s="105"/>
      <c r="J9" s="105"/>
      <c r="K9" s="105"/>
      <c r="L9" s="105"/>
      <c r="M9" s="105"/>
      <c r="N9" s="105"/>
      <c r="O9" s="105"/>
      <c r="P9" s="105"/>
      <c r="Q9" s="105"/>
      <c r="R9" s="105"/>
      <c r="S9" s="105"/>
      <c r="T9" s="105"/>
      <c r="U9" s="105"/>
      <c r="V9" s="106"/>
      <c r="W9" s="106"/>
      <c r="X9" s="106"/>
      <c r="Y9" s="106"/>
      <c r="Z9" s="106"/>
      <c r="AA9" s="106"/>
      <c r="AB9" s="106"/>
      <c r="AC9" s="106"/>
      <c r="AD9" s="106"/>
      <c r="AE9" s="106"/>
      <c r="AF9" s="106"/>
      <c r="AG9" s="106"/>
      <c r="AH9" s="106"/>
      <c r="AI9" s="106"/>
      <c r="AJ9" s="106"/>
      <c r="AK9" s="106"/>
      <c r="AL9" s="106"/>
      <c r="AM9" s="106"/>
      <c r="AN9" s="106"/>
      <c r="AO9" s="106"/>
      <c r="AP9" s="106"/>
      <c r="AQ9" s="106"/>
      <c r="AR9" s="106"/>
      <c r="AS9" s="106"/>
      <c r="AT9" s="106"/>
      <c r="AU9" s="106"/>
      <c r="AV9" s="106"/>
      <c r="AW9" s="106"/>
      <c r="AX9" s="106"/>
      <c r="AY9" s="106"/>
      <c r="AZ9" s="105"/>
      <c r="BA9" s="105"/>
      <c r="BB9" s="105"/>
      <c r="BC9" s="105"/>
      <c r="BD9" s="105"/>
      <c r="BE9" s="105"/>
      <c r="BF9" s="105"/>
      <c r="BG9" s="105"/>
      <c r="BH9" s="105"/>
      <c r="BI9" s="105"/>
      <c r="BJ9" s="105"/>
      <c r="BK9" s="105"/>
      <c r="BL9" s="105"/>
      <c r="BM9" s="105"/>
      <c r="BN9" s="105"/>
      <c r="BO9" s="96"/>
      <c r="BP9" s="58"/>
      <c r="BQ9" s="58"/>
      <c r="BR9" s="60" t="str">
        <f ca="1">IF($B9=BR$3,SUMPRODUCT((WEEKDAY(ROW(INDIRECT($C9&amp;":"&amp;$D9)),2)&lt;6)*(COUNTIF(data_aw4,ROW(INDIRECT($C9&amp;":"&amp;$D9)))=0)*(MONTH(ROW(INDIRECT($C9&amp;":"&amp;$D9)))=MONTH(X$4))*(COUNTIF(data_aw5,ROW(INDIRECT($C9&amp;":"&amp;$D9)))=0)),"")</f>
        <v/>
      </c>
      <c r="BS9" s="60" t="str">
        <f ca="1">IF($B9=BS$3,SUMPRODUCT((WEEKDAY(ROW(INDIRECT($C9&amp;":"&amp;$D9)),2)&lt;6)*(COUNTIF(data_aw4,ROW(INDIRECT($C9&amp;":"&amp;$D9)))=0)*(MONTH(ROW(INDIRECT($C9&amp;":"&amp;$D9)))=MONTH(Y$4))*(COUNTIF(data_aw5,ROW(INDIRECT($C9&amp;":"&amp;$D9)))=0)),"")</f>
        <v/>
      </c>
      <c r="BT9" s="60"/>
      <c r="BU9" s="60">
        <f ca="1">IF($B9=BU$3,SUMPRODUCT((WEEKDAY(ROW(INDIRECT($C9&amp;":"&amp;$D9)),2)&lt;6)*(COUNTIF(data_aw4,ROW(INDIRECT($C9&amp;":"&amp;$D9)))=0)*(MONTH(ROW(INDIRECT($C9&amp;":"&amp;$D9)))=MONTH(X$4))*(COUNTIF(data_aw5,ROW(INDIRECT($C9&amp;":"&amp;$D9)))=0)),"")</f>
        <v>2</v>
      </c>
    </row>
    <row r="10" spans="1:73">
      <c r="A10" s="63"/>
      <c r="B10" s="63"/>
      <c r="C10" s="72"/>
      <c r="D10" s="72"/>
      <c r="E10" s="93"/>
      <c r="F10" s="105"/>
      <c r="G10" s="105"/>
      <c r="H10" s="105"/>
      <c r="I10" s="105"/>
      <c r="J10" s="105"/>
      <c r="K10" s="105"/>
      <c r="L10" s="105"/>
      <c r="M10" s="105"/>
      <c r="N10" s="105"/>
      <c r="O10" s="105"/>
      <c r="P10" s="105"/>
      <c r="Q10" s="105"/>
      <c r="R10" s="105"/>
      <c r="S10" s="105"/>
      <c r="T10" s="105"/>
      <c r="U10" s="105"/>
      <c r="V10" s="106"/>
      <c r="W10" s="106"/>
      <c r="X10" s="106"/>
      <c r="Y10" s="106"/>
      <c r="Z10" s="106"/>
      <c r="AA10" s="106"/>
      <c r="AB10" s="106"/>
      <c r="AC10" s="106"/>
      <c r="AD10" s="106"/>
      <c r="AE10" s="106"/>
      <c r="AF10" s="106"/>
      <c r="AG10" s="106"/>
      <c r="AH10" s="106"/>
      <c r="AI10" s="106"/>
      <c r="AJ10" s="106"/>
      <c r="AK10" s="106"/>
      <c r="AL10" s="106"/>
      <c r="AM10" s="106"/>
      <c r="AN10" s="106"/>
      <c r="AO10" s="106"/>
      <c r="AP10" s="106"/>
      <c r="AQ10" s="106"/>
      <c r="AR10" s="106"/>
      <c r="AS10" s="106"/>
      <c r="AT10" s="106"/>
      <c r="AU10" s="106"/>
      <c r="AV10" s="106"/>
      <c r="AW10" s="106"/>
      <c r="AX10" s="106"/>
      <c r="AY10" s="106"/>
      <c r="AZ10" s="105"/>
      <c r="BA10" s="105"/>
      <c r="BB10" s="105"/>
      <c r="BC10" s="105"/>
      <c r="BD10" s="105"/>
      <c r="BE10" s="105"/>
      <c r="BF10" s="105"/>
      <c r="BG10" s="105"/>
      <c r="BH10" s="105"/>
      <c r="BI10" s="105"/>
      <c r="BJ10" s="105"/>
      <c r="BK10" s="105"/>
      <c r="BL10" s="105"/>
      <c r="BM10" s="105"/>
      <c r="BN10" s="105"/>
      <c r="BO10" s="96"/>
      <c r="BP10" s="58"/>
      <c r="BQ10" s="58"/>
      <c r="BR10" s="60" t="str">
        <f ca="1">IF($B10=BR$3,SUMPRODUCT((WEEKDAY(ROW(INDIRECT($C10&amp;":"&amp;$D10)),2)&lt;6)*(COUNTIF(data_aw4,ROW(INDIRECT($C10&amp;":"&amp;$D10)))=0)*(MONTH(ROW(INDIRECT($C10&amp;":"&amp;$D10)))=MONTH(X$4))*(COUNTIF(data_aw5,ROW(INDIRECT($C10&amp;":"&amp;$D10)))=0)),"")</f>
        <v/>
      </c>
      <c r="BS10" s="60" t="str">
        <f ca="1">IF($B10=BS$3,SUMPRODUCT((WEEKDAY(ROW(INDIRECT($C10&amp;":"&amp;$D10)),2)&lt;6)*(COUNTIF(data_aw4,ROW(INDIRECT($C10&amp;":"&amp;$D10)))=0)*(MONTH(ROW(INDIRECT($C10&amp;":"&amp;$D10)))=MONTH(Y$4))*(COUNTIF(data_aw5,ROW(INDIRECT($C10&amp;":"&amp;$D10)))=0)),"")</f>
        <v/>
      </c>
      <c r="BT10" s="60"/>
      <c r="BU10" s="60" t="str">
        <f ca="1">IF($B10=BU$3,SUMPRODUCT((WEEKDAY(ROW(INDIRECT($C10&amp;":"&amp;$D10)),2)&lt;6)*(COUNTIF(data_aw4,ROW(INDIRECT($C10&amp;":"&amp;$D10)))=0)*(MONTH(ROW(INDIRECT($C10&amp;":"&amp;$D10)))=MONTH(X$4))*(COUNTIF(data_aw5,ROW(INDIRECT($C10&amp;":"&amp;$D10)))=0)),"")</f>
        <v/>
      </c>
    </row>
    <row r="11" spans="1:73">
      <c r="A11" s="63"/>
      <c r="B11" s="63"/>
      <c r="C11" s="72"/>
      <c r="D11" s="72"/>
      <c r="E11" s="93"/>
      <c r="F11" s="105"/>
      <c r="G11" s="105"/>
      <c r="H11" s="105"/>
      <c r="I11" s="105"/>
      <c r="J11" s="105"/>
      <c r="K11" s="105"/>
      <c r="L11" s="105"/>
      <c r="M11" s="105"/>
      <c r="N11" s="105"/>
      <c r="O11" s="105"/>
      <c r="P11" s="105"/>
      <c r="Q11" s="105"/>
      <c r="R11" s="105"/>
      <c r="S11" s="105"/>
      <c r="T11" s="105"/>
      <c r="U11" s="105"/>
      <c r="V11" s="106"/>
      <c r="W11" s="106"/>
      <c r="X11" s="106"/>
      <c r="Y11" s="106"/>
      <c r="Z11" s="106"/>
      <c r="AA11" s="106"/>
      <c r="AB11" s="106"/>
      <c r="AC11" s="106"/>
      <c r="AD11" s="106"/>
      <c r="AE11" s="106"/>
      <c r="AF11" s="106"/>
      <c r="AG11" s="106"/>
      <c r="AH11" s="106"/>
      <c r="AI11" s="106"/>
      <c r="AJ11" s="106"/>
      <c r="AK11" s="106"/>
      <c r="AL11" s="106"/>
      <c r="AM11" s="106"/>
      <c r="AN11" s="106"/>
      <c r="AO11" s="106"/>
      <c r="AP11" s="106"/>
      <c r="AQ11" s="106"/>
      <c r="AR11" s="106"/>
      <c r="AS11" s="106"/>
      <c r="AT11" s="106"/>
      <c r="AU11" s="106"/>
      <c r="AV11" s="106"/>
      <c r="AW11" s="106"/>
      <c r="AX11" s="106"/>
      <c r="AY11" s="106"/>
      <c r="AZ11" s="105"/>
      <c r="BA11" s="105"/>
      <c r="BB11" s="105"/>
      <c r="BC11" s="105"/>
      <c r="BD11" s="105"/>
      <c r="BE11" s="105"/>
      <c r="BF11" s="105"/>
      <c r="BG11" s="105"/>
      <c r="BH11" s="105"/>
      <c r="BI11" s="105"/>
      <c r="BJ11" s="105"/>
      <c r="BK11" s="105"/>
      <c r="BL11" s="105"/>
      <c r="BM11" s="105"/>
      <c r="BN11" s="105"/>
      <c r="BO11" s="96"/>
      <c r="BP11" s="58"/>
      <c r="BQ11" s="58"/>
      <c r="BR11" s="60" t="str">
        <f ca="1">IF($B11=BR$3,SUMPRODUCT((WEEKDAY(ROW(INDIRECT($C11&amp;":"&amp;$D11)),2)&lt;6)*(COUNTIF(data_aw4,ROW(INDIRECT($C11&amp;":"&amp;$D11)))=0)*(MONTH(ROW(INDIRECT($C11&amp;":"&amp;$D11)))=MONTH(X$4))*(COUNTIF(data_aw5,ROW(INDIRECT($C11&amp;":"&amp;$D11)))=0)),"")</f>
        <v/>
      </c>
      <c r="BS11" s="60" t="str">
        <f ca="1">IF($B11=BS$3,SUMPRODUCT((WEEKDAY(ROW(INDIRECT($C11&amp;":"&amp;$D11)),2)&lt;6)*(COUNTIF(data_aw4,ROW(INDIRECT($C11&amp;":"&amp;$D11)))=0)*(MONTH(ROW(INDIRECT($C11&amp;":"&amp;$D11)))=MONTH(Y$4))*(COUNTIF(data_aw5,ROW(INDIRECT($C11&amp;":"&amp;$D11)))=0)),"")</f>
        <v/>
      </c>
      <c r="BT11" s="60"/>
      <c r="BU11" s="60" t="str">
        <f ca="1">IF($B11=BU$3,SUMPRODUCT((WEEKDAY(ROW(INDIRECT($C11&amp;":"&amp;$D11)),2)&lt;6)*(COUNTIF(data_aw4,ROW(INDIRECT($C11&amp;":"&amp;$D11)))=0)*(MONTH(ROW(INDIRECT($C11&amp;":"&amp;$D11)))=MONTH(X$4))*(COUNTIF(data_aw5,ROW(INDIRECT($C11&amp;":"&amp;$D11)))=0)),"")</f>
        <v/>
      </c>
    </row>
    <row r="12" spans="1:73">
      <c r="A12" s="63"/>
      <c r="B12" s="63"/>
      <c r="C12" s="72"/>
      <c r="D12" s="72"/>
      <c r="E12" s="93"/>
      <c r="F12" s="105"/>
      <c r="G12" s="105"/>
      <c r="H12" s="105"/>
      <c r="I12" s="105"/>
      <c r="J12" s="105"/>
      <c r="K12" s="105"/>
      <c r="L12" s="105"/>
      <c r="M12" s="105"/>
      <c r="N12" s="105"/>
      <c r="O12" s="105"/>
      <c r="P12" s="105"/>
      <c r="Q12" s="105"/>
      <c r="R12" s="105"/>
      <c r="S12" s="105"/>
      <c r="T12" s="105"/>
      <c r="U12" s="105"/>
      <c r="V12" s="106"/>
      <c r="W12" s="106"/>
      <c r="X12" s="106"/>
      <c r="Y12" s="106"/>
      <c r="Z12" s="106"/>
      <c r="AA12" s="106"/>
      <c r="AB12" s="106"/>
      <c r="AC12" s="106"/>
      <c r="AD12" s="106"/>
      <c r="AE12" s="106"/>
      <c r="AF12" s="106"/>
      <c r="AG12" s="106"/>
      <c r="AH12" s="106"/>
      <c r="AI12" s="106"/>
      <c r="AJ12" s="106"/>
      <c r="AK12" s="106"/>
      <c r="AL12" s="106"/>
      <c r="AM12" s="106"/>
      <c r="AN12" s="106"/>
      <c r="AO12" s="106"/>
      <c r="AP12" s="106"/>
      <c r="AQ12" s="106"/>
      <c r="AR12" s="106"/>
      <c r="AS12" s="106"/>
      <c r="AT12" s="106"/>
      <c r="AU12" s="106"/>
      <c r="AV12" s="106"/>
      <c r="AW12" s="106"/>
      <c r="AX12" s="106"/>
      <c r="AY12" s="106"/>
      <c r="AZ12" s="105"/>
      <c r="BA12" s="105"/>
      <c r="BB12" s="105"/>
      <c r="BC12" s="105"/>
      <c r="BD12" s="105"/>
      <c r="BE12" s="105"/>
      <c r="BF12" s="105"/>
      <c r="BG12" s="105"/>
      <c r="BH12" s="105"/>
      <c r="BI12" s="105"/>
      <c r="BJ12" s="105"/>
      <c r="BK12" s="105"/>
      <c r="BL12" s="105"/>
      <c r="BM12" s="105"/>
      <c r="BN12" s="105"/>
      <c r="BO12" s="96"/>
      <c r="BP12" s="58"/>
      <c r="BQ12" s="58"/>
      <c r="BR12" s="60" t="str">
        <f ca="1">IF($B12=BR$3,SUMPRODUCT((WEEKDAY(ROW(INDIRECT($C12&amp;":"&amp;$D12)),2)&lt;6)*(COUNTIF(data_aw4,ROW(INDIRECT($C12&amp;":"&amp;$D12)))=0)*(MONTH(ROW(INDIRECT($C12&amp;":"&amp;$D12)))=MONTH(X$4))*(COUNTIF(data_aw5,ROW(INDIRECT($C12&amp;":"&amp;$D12)))=0)),"")</f>
        <v/>
      </c>
      <c r="BS12" s="60" t="str">
        <f ca="1">IF($B12=BS$3,SUMPRODUCT((WEEKDAY(ROW(INDIRECT($C12&amp;":"&amp;$D12)),2)&lt;6)*(COUNTIF(data_aw4,ROW(INDIRECT($C12&amp;":"&amp;$D12)))=0)*(MONTH(ROW(INDIRECT($C12&amp;":"&amp;$D12)))=MONTH(Y$4))*(COUNTIF(data_aw5,ROW(INDIRECT($C12&amp;":"&amp;$D12)))=0)),"")</f>
        <v/>
      </c>
      <c r="BT12" s="60"/>
      <c r="BU12" s="60" t="str">
        <f ca="1">IF($B12=BU$3,SUMPRODUCT((WEEKDAY(ROW(INDIRECT($C12&amp;":"&amp;$D12)),2)&lt;6)*(COUNTIF(data_aw4,ROW(INDIRECT($C12&amp;":"&amp;$D12)))=0)*(MONTH(ROW(INDIRECT($C12&amp;":"&amp;$D12)))=MONTH(X$4))*(COUNTIF(data_aw5,ROW(INDIRECT($C12&amp;":"&amp;$D12)))=0)),"")</f>
        <v/>
      </c>
    </row>
    <row r="13" spans="1:73">
      <c r="A13" s="63"/>
      <c r="B13" s="63"/>
      <c r="C13" s="72"/>
      <c r="D13" s="72"/>
      <c r="E13" s="93"/>
      <c r="F13" s="105"/>
      <c r="G13" s="105"/>
      <c r="H13" s="105"/>
      <c r="I13" s="105"/>
      <c r="J13" s="105"/>
      <c r="K13" s="105"/>
      <c r="L13" s="105"/>
      <c r="M13" s="105"/>
      <c r="N13" s="105"/>
      <c r="O13" s="105"/>
      <c r="P13" s="105"/>
      <c r="Q13" s="105"/>
      <c r="R13" s="105"/>
      <c r="S13" s="105"/>
      <c r="T13" s="105"/>
      <c r="U13" s="105"/>
      <c r="V13" s="106"/>
      <c r="W13" s="106"/>
      <c r="X13" s="106"/>
      <c r="Y13" s="106"/>
      <c r="Z13" s="106"/>
      <c r="AA13" s="106"/>
      <c r="AB13" s="106"/>
      <c r="AC13" s="106"/>
      <c r="AD13" s="106"/>
      <c r="AE13" s="106"/>
      <c r="AF13" s="106"/>
      <c r="AG13" s="106"/>
      <c r="AH13" s="106"/>
      <c r="AI13" s="106"/>
      <c r="AJ13" s="106"/>
      <c r="AK13" s="106"/>
      <c r="AL13" s="106"/>
      <c r="AM13" s="106"/>
      <c r="AN13" s="106"/>
      <c r="AO13" s="106"/>
      <c r="AP13" s="106"/>
      <c r="AQ13" s="106"/>
      <c r="AR13" s="106"/>
      <c r="AS13" s="106"/>
      <c r="AT13" s="106"/>
      <c r="AU13" s="106"/>
      <c r="AV13" s="106"/>
      <c r="AW13" s="106"/>
      <c r="AX13" s="106"/>
      <c r="AY13" s="106"/>
      <c r="AZ13" s="105"/>
      <c r="BA13" s="105"/>
      <c r="BB13" s="105"/>
      <c r="BC13" s="105"/>
      <c r="BD13" s="105"/>
      <c r="BE13" s="105"/>
      <c r="BF13" s="105"/>
      <c r="BG13" s="105"/>
      <c r="BH13" s="105"/>
      <c r="BI13" s="105"/>
      <c r="BJ13" s="105"/>
      <c r="BK13" s="105"/>
      <c r="BL13" s="105"/>
      <c r="BM13" s="105"/>
      <c r="BN13" s="105"/>
      <c r="BO13" s="96"/>
      <c r="BP13" s="58"/>
      <c r="BQ13" s="58"/>
      <c r="BR13" s="60" t="str">
        <f ca="1">IF($B13=BR$3,SUMPRODUCT((WEEKDAY(ROW(INDIRECT($C13&amp;":"&amp;$D13)),2)&lt;6)*(COUNTIF(data_aw4,ROW(INDIRECT($C13&amp;":"&amp;$D13)))=0)*(MONTH(ROW(INDIRECT($C13&amp;":"&amp;$D13)))=MONTH(X$4))*(COUNTIF(data_aw5,ROW(INDIRECT($C13&amp;":"&amp;$D13)))=0)),"")</f>
        <v/>
      </c>
      <c r="BS13" s="60" t="str">
        <f ca="1">IF($B13=BS$3,SUMPRODUCT((WEEKDAY(ROW(INDIRECT($C13&amp;":"&amp;$D13)),2)&lt;6)*(COUNTIF(data_aw4,ROW(INDIRECT($C13&amp;":"&amp;$D13)))=0)*(MONTH(ROW(INDIRECT($C13&amp;":"&amp;$D13)))=MONTH(Y$4))*(COUNTIF(data_aw5,ROW(INDIRECT($C13&amp;":"&amp;$D13)))=0)),"")</f>
        <v/>
      </c>
      <c r="BT13" s="60"/>
      <c r="BU13" s="60" t="str">
        <f ca="1">IF($B13=BU$3,SUMPRODUCT((WEEKDAY(ROW(INDIRECT($C13&amp;":"&amp;$D13)),2)&lt;6)*(COUNTIF(data_aw4,ROW(INDIRECT($C13&amp;":"&amp;$D13)))=0)*(MONTH(ROW(INDIRECT($C13&amp;":"&amp;$D13)))=MONTH(X$4))*(COUNTIF(data_aw5,ROW(INDIRECT($C13&amp;":"&amp;$D13)))=0)),"")</f>
        <v/>
      </c>
    </row>
    <row r="14" spans="1:73">
      <c r="A14" s="63"/>
      <c r="B14" s="63"/>
      <c r="C14" s="72"/>
      <c r="D14" s="72"/>
      <c r="E14" s="93"/>
      <c r="F14" s="105"/>
      <c r="G14" s="105"/>
      <c r="H14" s="105"/>
      <c r="I14" s="105"/>
      <c r="J14" s="105"/>
      <c r="K14" s="105"/>
      <c r="L14" s="105"/>
      <c r="M14" s="105"/>
      <c r="N14" s="105"/>
      <c r="O14" s="105"/>
      <c r="P14" s="105"/>
      <c r="Q14" s="105"/>
      <c r="R14" s="105"/>
      <c r="S14" s="105"/>
      <c r="T14" s="105"/>
      <c r="U14" s="105"/>
      <c r="V14" s="106"/>
      <c r="W14" s="106"/>
      <c r="X14" s="106"/>
      <c r="Y14" s="106"/>
      <c r="Z14" s="106"/>
      <c r="AA14" s="106"/>
      <c r="AB14" s="106"/>
      <c r="AC14" s="106"/>
      <c r="AD14" s="106"/>
      <c r="AE14" s="106"/>
      <c r="AF14" s="106"/>
      <c r="AG14" s="106"/>
      <c r="AH14" s="106"/>
      <c r="AI14" s="106"/>
      <c r="AJ14" s="106"/>
      <c r="AK14" s="106"/>
      <c r="AL14" s="106"/>
      <c r="AM14" s="106"/>
      <c r="AN14" s="106"/>
      <c r="AO14" s="106"/>
      <c r="AP14" s="106"/>
      <c r="AQ14" s="106"/>
      <c r="AR14" s="106"/>
      <c r="AS14" s="106"/>
      <c r="AT14" s="106"/>
      <c r="AU14" s="106"/>
      <c r="AV14" s="106"/>
      <c r="AW14" s="106"/>
      <c r="AX14" s="106"/>
      <c r="AY14" s="106"/>
      <c r="AZ14" s="105"/>
      <c r="BA14" s="105"/>
      <c r="BB14" s="105"/>
      <c r="BC14" s="105"/>
      <c r="BD14" s="105"/>
      <c r="BE14" s="105"/>
      <c r="BF14" s="105"/>
      <c r="BG14" s="105"/>
      <c r="BH14" s="105"/>
      <c r="BI14" s="105"/>
      <c r="BJ14" s="105"/>
      <c r="BK14" s="105"/>
      <c r="BL14" s="105"/>
      <c r="BM14" s="105"/>
      <c r="BN14" s="105"/>
      <c r="BO14" s="96"/>
      <c r="BP14" s="58"/>
      <c r="BQ14" s="58"/>
      <c r="BR14" s="60" t="str">
        <f ca="1">IF($B14=BR$3,SUMPRODUCT((WEEKDAY(ROW(INDIRECT($C14&amp;":"&amp;$D14)),2)&lt;6)*(COUNTIF(data_aw4,ROW(INDIRECT($C14&amp;":"&amp;$D14)))=0)*(MONTH(ROW(INDIRECT($C14&amp;":"&amp;$D14)))=MONTH(X$4))*(COUNTIF(data_aw5,ROW(INDIRECT($C14&amp;":"&amp;$D14)))=0)),"")</f>
        <v/>
      </c>
      <c r="BS14" s="60" t="str">
        <f ca="1">IF($B14=BS$3,SUMPRODUCT((WEEKDAY(ROW(INDIRECT($C14&amp;":"&amp;$D14)),2)&lt;6)*(COUNTIF(data_aw4,ROW(INDIRECT($C14&amp;":"&amp;$D14)))=0)*(MONTH(ROW(INDIRECT($C14&amp;":"&amp;$D14)))=MONTH(Y$4))*(COUNTIF(data_aw5,ROW(INDIRECT($C14&amp;":"&amp;$D14)))=0)),"")</f>
        <v/>
      </c>
      <c r="BT14" s="60"/>
      <c r="BU14" s="60" t="str">
        <f ca="1">IF($B14=BU$3,SUMPRODUCT((WEEKDAY(ROW(INDIRECT($C14&amp;":"&amp;$D14)),2)&lt;6)*(COUNTIF(data_aw4,ROW(INDIRECT($C14&amp;":"&amp;$D14)))=0)*(MONTH(ROW(INDIRECT($C14&amp;":"&amp;$D14)))=MONTH(X$4))*(COUNTIF(data_aw5,ROW(INDIRECT($C14&amp;":"&amp;$D14)))=0)),"")</f>
        <v/>
      </c>
    </row>
    <row r="15" spans="1:73">
      <c r="A15" s="63"/>
      <c r="B15" s="63"/>
      <c r="C15" s="72"/>
      <c r="D15" s="72"/>
      <c r="E15" s="93"/>
      <c r="F15" s="105"/>
      <c r="G15" s="105"/>
      <c r="H15" s="105"/>
      <c r="I15" s="105"/>
      <c r="J15" s="105"/>
      <c r="K15" s="105"/>
      <c r="L15" s="105"/>
      <c r="M15" s="105"/>
      <c r="N15" s="105"/>
      <c r="O15" s="105"/>
      <c r="P15" s="105"/>
      <c r="Q15" s="105"/>
      <c r="R15" s="105"/>
      <c r="S15" s="105"/>
      <c r="T15" s="105"/>
      <c r="U15" s="105"/>
      <c r="V15" s="106"/>
      <c r="W15" s="106"/>
      <c r="X15" s="106"/>
      <c r="Y15" s="106"/>
      <c r="Z15" s="106"/>
      <c r="AA15" s="106"/>
      <c r="AB15" s="106"/>
      <c r="AC15" s="106"/>
      <c r="AD15" s="106"/>
      <c r="AE15" s="106"/>
      <c r="AF15" s="106"/>
      <c r="AG15" s="106"/>
      <c r="AH15" s="106"/>
      <c r="AI15" s="106"/>
      <c r="AJ15" s="106"/>
      <c r="AK15" s="106"/>
      <c r="AL15" s="106"/>
      <c r="AM15" s="106"/>
      <c r="AN15" s="106"/>
      <c r="AO15" s="106"/>
      <c r="AP15" s="106"/>
      <c r="AQ15" s="106"/>
      <c r="AR15" s="106"/>
      <c r="AS15" s="106"/>
      <c r="AT15" s="106"/>
      <c r="AU15" s="106"/>
      <c r="AV15" s="106"/>
      <c r="AW15" s="106"/>
      <c r="AX15" s="106"/>
      <c r="AY15" s="106"/>
      <c r="AZ15" s="105"/>
      <c r="BA15" s="105"/>
      <c r="BB15" s="105"/>
      <c r="BC15" s="105"/>
      <c r="BD15" s="105"/>
      <c r="BE15" s="105"/>
      <c r="BF15" s="105"/>
      <c r="BG15" s="105"/>
      <c r="BH15" s="105"/>
      <c r="BI15" s="105"/>
      <c r="BJ15" s="105"/>
      <c r="BK15" s="105"/>
      <c r="BL15" s="105"/>
      <c r="BM15" s="105"/>
      <c r="BN15" s="105"/>
      <c r="BO15" s="96"/>
      <c r="BP15" s="58"/>
      <c r="BQ15" s="58"/>
      <c r="BR15" s="60" t="str">
        <f ca="1">IF($B15=BR$3,SUMPRODUCT((WEEKDAY(ROW(INDIRECT($C15&amp;":"&amp;$D15)),2)&lt;6)*(COUNTIF(data_aw4,ROW(INDIRECT($C15&amp;":"&amp;$D15)))=0)*(MONTH(ROW(INDIRECT($C15&amp;":"&amp;$D15)))=MONTH(X$4))*(COUNTIF(data_aw5,ROW(INDIRECT($C15&amp;":"&amp;$D15)))=0)),"")</f>
        <v/>
      </c>
      <c r="BS15" s="60" t="str">
        <f ca="1">IF($B15=BS$3,SUMPRODUCT((WEEKDAY(ROW(INDIRECT($C15&amp;":"&amp;$D15)),2)&lt;6)*(COUNTIF(data_aw4,ROW(INDIRECT($C15&amp;":"&amp;$D15)))=0)*(MONTH(ROW(INDIRECT($C15&amp;":"&amp;$D15)))=MONTH(Y$4))*(COUNTIF(data_aw5,ROW(INDIRECT($C15&amp;":"&amp;$D15)))=0)),"")</f>
        <v/>
      </c>
      <c r="BT15" s="60"/>
      <c r="BU15" s="60" t="str">
        <f ca="1">IF($B15=BU$3,SUMPRODUCT((WEEKDAY(ROW(INDIRECT($C15&amp;":"&amp;$D15)),2)&lt;6)*(COUNTIF(data_aw4,ROW(INDIRECT($C15&amp;":"&amp;$D15)))=0)*(MONTH(ROW(INDIRECT($C15&amp;":"&amp;$D15)))=MONTH(X$4))*(COUNTIF(data_aw5,ROW(INDIRECT($C15&amp;":"&amp;$D15)))=0)),"")</f>
        <v/>
      </c>
    </row>
    <row r="16" spans="1:73">
      <c r="A16" s="63"/>
      <c r="B16" s="63"/>
      <c r="C16" s="72"/>
      <c r="D16" s="72"/>
      <c r="E16" s="93"/>
      <c r="F16" s="105"/>
      <c r="G16" s="105"/>
      <c r="H16" s="105"/>
      <c r="I16" s="105"/>
      <c r="J16" s="105"/>
      <c r="K16" s="105"/>
      <c r="L16" s="105"/>
      <c r="M16" s="105"/>
      <c r="N16" s="105"/>
      <c r="O16" s="105"/>
      <c r="P16" s="105"/>
      <c r="Q16" s="105"/>
      <c r="R16" s="105"/>
      <c r="S16" s="105"/>
      <c r="T16" s="105"/>
      <c r="U16" s="105"/>
      <c r="V16" s="106"/>
      <c r="W16" s="106"/>
      <c r="X16" s="106"/>
      <c r="Y16" s="106"/>
      <c r="Z16" s="106"/>
      <c r="AA16" s="106"/>
      <c r="AB16" s="106"/>
      <c r="AC16" s="106"/>
      <c r="AD16" s="106"/>
      <c r="AE16" s="106"/>
      <c r="AF16" s="106"/>
      <c r="AG16" s="106"/>
      <c r="AH16" s="106"/>
      <c r="AI16" s="106"/>
      <c r="AJ16" s="106"/>
      <c r="AK16" s="106"/>
      <c r="AL16" s="106"/>
      <c r="AM16" s="106"/>
      <c r="AN16" s="106"/>
      <c r="AO16" s="106"/>
      <c r="AP16" s="106"/>
      <c r="AQ16" s="106"/>
      <c r="AR16" s="106"/>
      <c r="AS16" s="106"/>
      <c r="AT16" s="106"/>
      <c r="AU16" s="106"/>
      <c r="AV16" s="106"/>
      <c r="AW16" s="106"/>
      <c r="AX16" s="106"/>
      <c r="AY16" s="106"/>
      <c r="AZ16" s="105"/>
      <c r="BA16" s="105"/>
      <c r="BB16" s="105"/>
      <c r="BC16" s="105"/>
      <c r="BD16" s="105"/>
      <c r="BE16" s="105"/>
      <c r="BF16" s="105"/>
      <c r="BG16" s="105"/>
      <c r="BH16" s="105"/>
      <c r="BI16" s="105"/>
      <c r="BJ16" s="105"/>
      <c r="BK16" s="105"/>
      <c r="BL16" s="105"/>
      <c r="BM16" s="105"/>
      <c r="BN16" s="105"/>
      <c r="BO16" s="96"/>
      <c r="BP16" s="58"/>
      <c r="BQ16" s="58"/>
      <c r="BR16" s="60" t="str">
        <f ca="1">IF($B16=BR$3,SUMPRODUCT((WEEKDAY(ROW(INDIRECT($C16&amp;":"&amp;$D16)),2)&lt;6)*(COUNTIF(data_aw4,ROW(INDIRECT($C16&amp;":"&amp;$D16)))=0)*(MONTH(ROW(INDIRECT($C16&amp;":"&amp;$D16)))=MONTH(X$4))*(COUNTIF(data_aw5,ROW(INDIRECT($C16&amp;":"&amp;$D16)))=0)),"")</f>
        <v/>
      </c>
      <c r="BS16" s="60" t="str">
        <f ca="1">IF($B16=BS$3,SUMPRODUCT((WEEKDAY(ROW(INDIRECT($C16&amp;":"&amp;$D16)),2)&lt;6)*(COUNTIF(data_aw4,ROW(INDIRECT($C16&amp;":"&amp;$D16)))=0)*(MONTH(ROW(INDIRECT($C16&amp;":"&amp;$D16)))=MONTH(Y$4))*(COUNTIF(data_aw5,ROW(INDIRECT($C16&amp;":"&amp;$D16)))=0)),"")</f>
        <v/>
      </c>
      <c r="BT16" s="60"/>
      <c r="BU16" s="60" t="str">
        <f ca="1">IF($B16=BU$3,SUMPRODUCT((WEEKDAY(ROW(INDIRECT($C16&amp;":"&amp;$D16)),2)&lt;6)*(COUNTIF(data_aw4,ROW(INDIRECT($C16&amp;":"&amp;$D16)))=0)*(MONTH(ROW(INDIRECT($C16&amp;":"&amp;$D16)))=MONTH(X$4))*(COUNTIF(data_aw5,ROW(INDIRECT($C16&amp;":"&amp;$D16)))=0)),"")</f>
        <v/>
      </c>
    </row>
    <row r="17" spans="1:73">
      <c r="A17" s="63"/>
      <c r="B17" s="63"/>
      <c r="C17" s="72"/>
      <c r="D17" s="72"/>
      <c r="E17" s="93"/>
      <c r="F17" s="105"/>
      <c r="G17" s="105"/>
      <c r="H17" s="105"/>
      <c r="I17" s="105"/>
      <c r="J17" s="105"/>
      <c r="K17" s="105"/>
      <c r="L17" s="105"/>
      <c r="M17" s="105"/>
      <c r="N17" s="105"/>
      <c r="O17" s="105"/>
      <c r="P17" s="105"/>
      <c r="Q17" s="105"/>
      <c r="R17" s="105"/>
      <c r="S17" s="105"/>
      <c r="T17" s="105"/>
      <c r="U17" s="105"/>
      <c r="V17" s="106"/>
      <c r="W17" s="106"/>
      <c r="X17" s="106"/>
      <c r="Y17" s="106"/>
      <c r="Z17" s="106"/>
      <c r="AA17" s="106"/>
      <c r="AB17" s="106"/>
      <c r="AC17" s="106"/>
      <c r="AD17" s="106"/>
      <c r="AE17" s="106"/>
      <c r="AF17" s="106"/>
      <c r="AG17" s="106"/>
      <c r="AH17" s="106"/>
      <c r="AI17" s="106"/>
      <c r="AJ17" s="106"/>
      <c r="AK17" s="106"/>
      <c r="AL17" s="106"/>
      <c r="AM17" s="106"/>
      <c r="AN17" s="106"/>
      <c r="AO17" s="106"/>
      <c r="AP17" s="106"/>
      <c r="AQ17" s="106"/>
      <c r="AR17" s="106"/>
      <c r="AS17" s="106"/>
      <c r="AT17" s="106"/>
      <c r="AU17" s="106"/>
      <c r="AV17" s="106"/>
      <c r="AW17" s="106"/>
      <c r="AX17" s="106"/>
      <c r="AY17" s="106"/>
      <c r="AZ17" s="105"/>
      <c r="BA17" s="105"/>
      <c r="BB17" s="105"/>
      <c r="BC17" s="105"/>
      <c r="BD17" s="105"/>
      <c r="BE17" s="105"/>
      <c r="BF17" s="105"/>
      <c r="BG17" s="105"/>
      <c r="BH17" s="105"/>
      <c r="BI17" s="105"/>
      <c r="BJ17" s="105"/>
      <c r="BK17" s="105"/>
      <c r="BL17" s="105"/>
      <c r="BM17" s="105"/>
      <c r="BN17" s="105"/>
      <c r="BO17" s="96"/>
      <c r="BP17" s="58"/>
      <c r="BQ17" s="58"/>
      <c r="BR17" s="60" t="str">
        <f ca="1">IF($B17=BR$3,SUMPRODUCT((WEEKDAY(ROW(INDIRECT($C17&amp;":"&amp;$D17)),2)&lt;6)*(COUNTIF(data_aw4,ROW(INDIRECT($C17&amp;":"&amp;$D17)))=0)*(MONTH(ROW(INDIRECT($C17&amp;":"&amp;$D17)))=MONTH(X$4))*(COUNTIF(data_aw5,ROW(INDIRECT($C17&amp;":"&amp;$D17)))=0)),"")</f>
        <v/>
      </c>
      <c r="BS17" s="60" t="str">
        <f ca="1">IF($B17=BS$3,SUMPRODUCT((WEEKDAY(ROW(INDIRECT($C17&amp;":"&amp;$D17)),2)&lt;6)*(COUNTIF(data_aw4,ROW(INDIRECT($C17&amp;":"&amp;$D17)))=0)*(MONTH(ROW(INDIRECT($C17&amp;":"&amp;$D17)))=MONTH(Y$4))*(COUNTIF(data_aw5,ROW(INDIRECT($C17&amp;":"&amp;$D17)))=0)),"")</f>
        <v/>
      </c>
      <c r="BT17" s="60"/>
      <c r="BU17" s="60" t="str">
        <f ca="1">IF($B17=BU$3,SUMPRODUCT((WEEKDAY(ROW(INDIRECT($C17&amp;":"&amp;$D17)),2)&lt;6)*(COUNTIF(data_aw4,ROW(INDIRECT($C17&amp;":"&amp;$D17)))=0)*(MONTH(ROW(INDIRECT($C17&amp;":"&amp;$D17)))=MONTH(X$4))*(COUNTIF(data_aw5,ROW(INDIRECT($C17&amp;":"&amp;$D17)))=0)),"")</f>
        <v/>
      </c>
    </row>
    <row r="18" spans="1:73">
      <c r="A18" s="63"/>
      <c r="B18" s="63"/>
      <c r="C18" s="72"/>
      <c r="D18" s="72"/>
      <c r="E18" s="93"/>
      <c r="F18" s="105"/>
      <c r="G18" s="105"/>
      <c r="H18" s="105"/>
      <c r="I18" s="105"/>
      <c r="J18" s="105"/>
      <c r="K18" s="105"/>
      <c r="L18" s="105"/>
      <c r="M18" s="105"/>
      <c r="N18" s="105"/>
      <c r="O18" s="105"/>
      <c r="P18" s="105"/>
      <c r="Q18" s="105"/>
      <c r="R18" s="105"/>
      <c r="S18" s="105"/>
      <c r="T18" s="105"/>
      <c r="U18" s="105"/>
      <c r="V18" s="106"/>
      <c r="W18" s="106"/>
      <c r="X18" s="106"/>
      <c r="Y18" s="106"/>
      <c r="Z18" s="106"/>
      <c r="AA18" s="106"/>
      <c r="AB18" s="106"/>
      <c r="AC18" s="106"/>
      <c r="AD18" s="106"/>
      <c r="AE18" s="106"/>
      <c r="AF18" s="106"/>
      <c r="AG18" s="106"/>
      <c r="AH18" s="106"/>
      <c r="AI18" s="106"/>
      <c r="AJ18" s="106"/>
      <c r="AK18" s="106"/>
      <c r="AL18" s="106"/>
      <c r="AM18" s="106"/>
      <c r="AN18" s="106"/>
      <c r="AO18" s="106"/>
      <c r="AP18" s="106"/>
      <c r="AQ18" s="106"/>
      <c r="AR18" s="106"/>
      <c r="AS18" s="106"/>
      <c r="AT18" s="106"/>
      <c r="AU18" s="106"/>
      <c r="AV18" s="106"/>
      <c r="AW18" s="106"/>
      <c r="AX18" s="106"/>
      <c r="AY18" s="106"/>
      <c r="AZ18" s="105"/>
      <c r="BA18" s="105"/>
      <c r="BB18" s="105"/>
      <c r="BC18" s="105"/>
      <c r="BD18" s="105"/>
      <c r="BE18" s="105"/>
      <c r="BF18" s="105"/>
      <c r="BG18" s="105"/>
      <c r="BH18" s="105"/>
      <c r="BI18" s="105"/>
      <c r="BJ18" s="105"/>
      <c r="BK18" s="105"/>
      <c r="BL18" s="105"/>
      <c r="BM18" s="105"/>
      <c r="BN18" s="105"/>
      <c r="BO18" s="96"/>
      <c r="BP18" s="58"/>
      <c r="BQ18" s="58"/>
      <c r="BR18" s="60" t="str">
        <f ca="1">IF($B18=BR$3,SUMPRODUCT((WEEKDAY(ROW(INDIRECT($C18&amp;":"&amp;$D18)),2)&lt;6)*(COUNTIF(data_aw4,ROW(INDIRECT($C18&amp;":"&amp;$D18)))=0)*(MONTH(ROW(INDIRECT($C18&amp;":"&amp;$D18)))=MONTH(X$4))*(COUNTIF(data_aw5,ROW(INDIRECT($C18&amp;":"&amp;$D18)))=0)),"")</f>
        <v/>
      </c>
      <c r="BS18" s="60" t="str">
        <f ca="1">IF($B18=BS$3,SUMPRODUCT((WEEKDAY(ROW(INDIRECT($C18&amp;":"&amp;$D18)),2)&lt;6)*(COUNTIF(data_aw4,ROW(INDIRECT($C18&amp;":"&amp;$D18)))=0)*(MONTH(ROW(INDIRECT($C18&amp;":"&amp;$D18)))=MONTH(Y$4))*(COUNTIF(data_aw5,ROW(INDIRECT($C18&amp;":"&amp;$D18)))=0)),"")</f>
        <v/>
      </c>
      <c r="BT18" s="60"/>
      <c r="BU18" s="60" t="str">
        <f ca="1">IF($B18=BU$3,SUMPRODUCT((WEEKDAY(ROW(INDIRECT($C18&amp;":"&amp;$D18)),2)&lt;6)*(COUNTIF(data_aw4,ROW(INDIRECT($C18&amp;":"&amp;$D18)))=0)*(MONTH(ROW(INDIRECT($C18&amp;":"&amp;$D18)))=MONTH(X$4))*(COUNTIF(data_aw5,ROW(INDIRECT($C18&amp;":"&amp;$D18)))=0)),"")</f>
        <v/>
      </c>
    </row>
    <row r="19" spans="1:73">
      <c r="A19" s="63"/>
      <c r="B19" s="63"/>
      <c r="C19" s="72"/>
      <c r="D19" s="72"/>
      <c r="E19" s="93"/>
      <c r="F19" s="105"/>
      <c r="G19" s="105"/>
      <c r="H19" s="105"/>
      <c r="I19" s="105"/>
      <c r="J19" s="105"/>
      <c r="K19" s="105"/>
      <c r="L19" s="105"/>
      <c r="M19" s="105"/>
      <c r="N19" s="105"/>
      <c r="O19" s="105"/>
      <c r="P19" s="105"/>
      <c r="Q19" s="105"/>
      <c r="R19" s="105"/>
      <c r="S19" s="105"/>
      <c r="T19" s="105"/>
      <c r="U19" s="105"/>
      <c r="V19" s="106"/>
      <c r="W19" s="106"/>
      <c r="X19" s="106"/>
      <c r="Y19" s="106"/>
      <c r="Z19" s="106"/>
      <c r="AA19" s="106"/>
      <c r="AB19" s="106"/>
      <c r="AC19" s="106"/>
      <c r="AD19" s="106"/>
      <c r="AE19" s="106"/>
      <c r="AF19" s="106"/>
      <c r="AG19" s="106"/>
      <c r="AH19" s="106"/>
      <c r="AI19" s="106"/>
      <c r="AJ19" s="106"/>
      <c r="AK19" s="106"/>
      <c r="AL19" s="106"/>
      <c r="AM19" s="106"/>
      <c r="AN19" s="106"/>
      <c r="AO19" s="106"/>
      <c r="AP19" s="106"/>
      <c r="AQ19" s="106"/>
      <c r="AR19" s="106"/>
      <c r="AS19" s="106"/>
      <c r="AT19" s="106"/>
      <c r="AU19" s="106"/>
      <c r="AV19" s="106"/>
      <c r="AW19" s="106"/>
      <c r="AX19" s="106"/>
      <c r="AY19" s="106"/>
      <c r="AZ19" s="105"/>
      <c r="BA19" s="105"/>
      <c r="BB19" s="105"/>
      <c r="BC19" s="105"/>
      <c r="BD19" s="105"/>
      <c r="BE19" s="105"/>
      <c r="BF19" s="105"/>
      <c r="BG19" s="105"/>
      <c r="BH19" s="105"/>
      <c r="BI19" s="105"/>
      <c r="BJ19" s="105"/>
      <c r="BK19" s="105"/>
      <c r="BL19" s="105"/>
      <c r="BM19" s="105"/>
      <c r="BN19" s="105"/>
      <c r="BO19" s="96"/>
      <c r="BP19" s="58"/>
      <c r="BQ19" s="58"/>
      <c r="BR19" s="60" t="str">
        <f ca="1">IF($B19=BR$3,SUMPRODUCT((WEEKDAY(ROW(INDIRECT($C19&amp;":"&amp;$D19)),2)&lt;6)*(COUNTIF(data_aw4,ROW(INDIRECT($C19&amp;":"&amp;$D19)))=0)*(MONTH(ROW(INDIRECT($C19&amp;":"&amp;$D19)))=MONTH(X$4))*(COUNTIF(data_aw5,ROW(INDIRECT($C19&amp;":"&amp;$D19)))=0)),"")</f>
        <v/>
      </c>
      <c r="BS19" s="60" t="str">
        <f ca="1">IF($B19=BS$3,SUMPRODUCT((WEEKDAY(ROW(INDIRECT($C19&amp;":"&amp;$D19)),2)&lt;6)*(COUNTIF(data_aw4,ROW(INDIRECT($C19&amp;":"&amp;$D19)))=0)*(MONTH(ROW(INDIRECT($C19&amp;":"&amp;$D19)))=MONTH(Y$4))*(COUNTIF(data_aw5,ROW(INDIRECT($C19&amp;":"&amp;$D19)))=0)),"")</f>
        <v/>
      </c>
      <c r="BT19" s="60"/>
      <c r="BU19" s="60" t="str">
        <f ca="1">IF($B19=BU$3,SUMPRODUCT((WEEKDAY(ROW(INDIRECT($C19&amp;":"&amp;$D19)),2)&lt;6)*(COUNTIF(data_aw4,ROW(INDIRECT($C19&amp;":"&amp;$D19)))=0)*(MONTH(ROW(INDIRECT($C19&amp;":"&amp;$D19)))=MONTH(X$4))*(COUNTIF(data_aw5,ROW(INDIRECT($C19&amp;":"&amp;$D19)))=0)),"")</f>
        <v/>
      </c>
    </row>
    <row r="20" spans="1:73">
      <c r="A20" s="63"/>
      <c r="B20" s="63"/>
      <c r="C20" s="72"/>
      <c r="D20" s="72"/>
      <c r="E20" s="93"/>
      <c r="F20" s="105"/>
      <c r="G20" s="105"/>
      <c r="H20" s="105"/>
      <c r="I20" s="105"/>
      <c r="J20" s="105"/>
      <c r="K20" s="105"/>
      <c r="L20" s="105"/>
      <c r="M20" s="105"/>
      <c r="N20" s="105"/>
      <c r="O20" s="105"/>
      <c r="P20" s="105"/>
      <c r="Q20" s="105"/>
      <c r="R20" s="105"/>
      <c r="S20" s="105"/>
      <c r="T20" s="105"/>
      <c r="U20" s="105"/>
      <c r="V20" s="106"/>
      <c r="W20" s="106"/>
      <c r="X20" s="106"/>
      <c r="Y20" s="106"/>
      <c r="Z20" s="106"/>
      <c r="AA20" s="106"/>
      <c r="AB20" s="106"/>
      <c r="AC20" s="106"/>
      <c r="AD20" s="106"/>
      <c r="AE20" s="106"/>
      <c r="AF20" s="106"/>
      <c r="AG20" s="106"/>
      <c r="AH20" s="106"/>
      <c r="AI20" s="106"/>
      <c r="AJ20" s="106"/>
      <c r="AK20" s="106"/>
      <c r="AL20" s="106"/>
      <c r="AM20" s="106"/>
      <c r="AN20" s="106"/>
      <c r="AO20" s="106"/>
      <c r="AP20" s="106"/>
      <c r="AQ20" s="106"/>
      <c r="AR20" s="106"/>
      <c r="AS20" s="106"/>
      <c r="AT20" s="106"/>
      <c r="AU20" s="106"/>
      <c r="AV20" s="106"/>
      <c r="AW20" s="106"/>
      <c r="AX20" s="106"/>
      <c r="AY20" s="106"/>
      <c r="AZ20" s="105"/>
      <c r="BA20" s="105"/>
      <c r="BB20" s="105"/>
      <c r="BC20" s="105"/>
      <c r="BD20" s="105"/>
      <c r="BE20" s="105"/>
      <c r="BF20" s="105"/>
      <c r="BG20" s="105"/>
      <c r="BH20" s="105"/>
      <c r="BI20" s="105"/>
      <c r="BJ20" s="105"/>
      <c r="BK20" s="105"/>
      <c r="BL20" s="105"/>
      <c r="BM20" s="105"/>
      <c r="BN20" s="105"/>
      <c r="BO20" s="96"/>
      <c r="BP20" s="58"/>
      <c r="BQ20" s="58"/>
      <c r="BR20" s="60" t="str">
        <f ca="1">IF($B20=BR$3,SUMPRODUCT((WEEKDAY(ROW(INDIRECT($C20&amp;":"&amp;$D20)),2)&lt;6)*(COUNTIF(data_aw4,ROW(INDIRECT($C20&amp;":"&amp;$D20)))=0)*(MONTH(ROW(INDIRECT($C20&amp;":"&amp;$D20)))=MONTH(X$4))*(COUNTIF(data_aw5,ROW(INDIRECT($C20&amp;":"&amp;$D20)))=0)),"")</f>
        <v/>
      </c>
      <c r="BS20" s="60" t="str">
        <f ca="1">IF($B20=BS$3,SUMPRODUCT((WEEKDAY(ROW(INDIRECT($C20&amp;":"&amp;$D20)),2)&lt;6)*(COUNTIF(data_aw4,ROW(INDIRECT($C20&amp;":"&amp;$D20)))=0)*(MONTH(ROW(INDIRECT($C20&amp;":"&amp;$D20)))=MONTH(Y$4))*(COUNTIF(data_aw5,ROW(INDIRECT($C20&amp;":"&amp;$D20)))=0)),"")</f>
        <v/>
      </c>
      <c r="BT20" s="60"/>
      <c r="BU20" s="60" t="str">
        <f ca="1">IF($B20=BU$3,SUMPRODUCT((WEEKDAY(ROW(INDIRECT($C20&amp;":"&amp;$D20)),2)&lt;6)*(COUNTIF(data_aw4,ROW(INDIRECT($C20&amp;":"&amp;$D20)))=0)*(MONTH(ROW(INDIRECT($C20&amp;":"&amp;$D20)))=MONTH(X$4))*(COUNTIF(data_aw5,ROW(INDIRECT($C20&amp;":"&amp;$D20)))=0)),"")</f>
        <v/>
      </c>
    </row>
    <row r="21" spans="1:73">
      <c r="A21" s="63"/>
      <c r="B21" s="63"/>
      <c r="C21" s="72"/>
      <c r="D21" s="72"/>
      <c r="E21" s="93"/>
      <c r="F21" s="105"/>
      <c r="G21" s="105"/>
      <c r="H21" s="105"/>
      <c r="I21" s="105"/>
      <c r="J21" s="105"/>
      <c r="K21" s="105"/>
      <c r="L21" s="105"/>
      <c r="M21" s="105"/>
      <c r="N21" s="105"/>
      <c r="O21" s="105"/>
      <c r="P21" s="105"/>
      <c r="Q21" s="105"/>
      <c r="R21" s="105"/>
      <c r="S21" s="105"/>
      <c r="T21" s="105"/>
      <c r="U21" s="105"/>
      <c r="V21" s="106"/>
      <c r="W21" s="106"/>
      <c r="X21" s="106"/>
      <c r="Y21" s="106"/>
      <c r="Z21" s="106"/>
      <c r="AA21" s="106"/>
      <c r="AB21" s="106"/>
      <c r="AC21" s="106"/>
      <c r="AD21" s="106"/>
      <c r="AE21" s="106"/>
      <c r="AF21" s="106"/>
      <c r="AG21" s="106"/>
      <c r="AH21" s="106"/>
      <c r="AI21" s="106"/>
      <c r="AJ21" s="106"/>
      <c r="AK21" s="106"/>
      <c r="AL21" s="106"/>
      <c r="AM21" s="106"/>
      <c r="AN21" s="106"/>
      <c r="AO21" s="106"/>
      <c r="AP21" s="106"/>
      <c r="AQ21" s="106"/>
      <c r="AR21" s="106"/>
      <c r="AS21" s="106"/>
      <c r="AT21" s="106"/>
      <c r="AU21" s="106"/>
      <c r="AV21" s="106"/>
      <c r="AW21" s="106"/>
      <c r="AX21" s="106"/>
      <c r="AY21" s="106"/>
      <c r="AZ21" s="105"/>
      <c r="BA21" s="105"/>
      <c r="BB21" s="105"/>
      <c r="BC21" s="105"/>
      <c r="BD21" s="105"/>
      <c r="BE21" s="105"/>
      <c r="BF21" s="105"/>
      <c r="BG21" s="105"/>
      <c r="BH21" s="105"/>
      <c r="BI21" s="105"/>
      <c r="BJ21" s="105"/>
      <c r="BK21" s="105"/>
      <c r="BL21" s="105"/>
      <c r="BM21" s="105"/>
      <c r="BN21" s="105"/>
      <c r="BO21" s="96"/>
      <c r="BP21" s="58"/>
      <c r="BQ21" s="58"/>
      <c r="BR21" s="60" t="str">
        <f ca="1">IF($B21=BR$3,SUMPRODUCT((WEEKDAY(ROW(INDIRECT($C21&amp;":"&amp;$D21)),2)&lt;6)*(COUNTIF(data_aw4,ROW(INDIRECT($C21&amp;":"&amp;$D21)))=0)*(MONTH(ROW(INDIRECT($C21&amp;":"&amp;$D21)))=MONTH(X$4))*(COUNTIF(data_aw5,ROW(INDIRECT($C21&amp;":"&amp;$D21)))=0)),"")</f>
        <v/>
      </c>
      <c r="BS21" s="60" t="str">
        <f ca="1">IF($B21=BS$3,SUMPRODUCT((WEEKDAY(ROW(INDIRECT($C21&amp;":"&amp;$D21)),2)&lt;6)*(COUNTIF(data_aw4,ROW(INDIRECT($C21&amp;":"&amp;$D21)))=0)*(MONTH(ROW(INDIRECT($C21&amp;":"&amp;$D21)))=MONTH(Y$4))*(COUNTIF(data_aw5,ROW(INDIRECT($C21&amp;":"&amp;$D21)))=0)),"")</f>
        <v/>
      </c>
      <c r="BT21" s="60"/>
      <c r="BU21" s="60" t="str">
        <f ca="1">IF($B21=BU$3,SUMPRODUCT((WEEKDAY(ROW(INDIRECT($C21&amp;":"&amp;$D21)),2)&lt;6)*(COUNTIF(data_aw4,ROW(INDIRECT($C21&amp;":"&amp;$D21)))=0)*(MONTH(ROW(INDIRECT($C21&amp;":"&amp;$D21)))=MONTH(X$4))*(COUNTIF(data_aw5,ROW(INDIRECT($C21&amp;":"&amp;$D21)))=0)),"")</f>
        <v/>
      </c>
    </row>
    <row r="22" spans="1:73">
      <c r="A22" s="63"/>
      <c r="B22" s="63"/>
      <c r="C22" s="72"/>
      <c r="D22" s="72"/>
      <c r="E22" s="93"/>
      <c r="F22" s="105"/>
      <c r="G22" s="105"/>
      <c r="H22" s="105"/>
      <c r="I22" s="105"/>
      <c r="J22" s="105"/>
      <c r="K22" s="105"/>
      <c r="L22" s="105"/>
      <c r="M22" s="105"/>
      <c r="N22" s="105"/>
      <c r="O22" s="105"/>
      <c r="P22" s="105"/>
      <c r="Q22" s="105"/>
      <c r="R22" s="105"/>
      <c r="S22" s="105"/>
      <c r="T22" s="105"/>
      <c r="U22" s="105"/>
      <c r="V22" s="106"/>
      <c r="W22" s="106"/>
      <c r="X22" s="106"/>
      <c r="Y22" s="106"/>
      <c r="Z22" s="106"/>
      <c r="AA22" s="106"/>
      <c r="AB22" s="106"/>
      <c r="AC22" s="106"/>
      <c r="AD22" s="106"/>
      <c r="AE22" s="106"/>
      <c r="AF22" s="106"/>
      <c r="AG22" s="106"/>
      <c r="AH22" s="106"/>
      <c r="AI22" s="106"/>
      <c r="AJ22" s="106"/>
      <c r="AK22" s="106"/>
      <c r="AL22" s="106"/>
      <c r="AM22" s="106"/>
      <c r="AN22" s="106"/>
      <c r="AO22" s="106"/>
      <c r="AP22" s="106"/>
      <c r="AQ22" s="106"/>
      <c r="AR22" s="106"/>
      <c r="AS22" s="106"/>
      <c r="AT22" s="106"/>
      <c r="AU22" s="106"/>
      <c r="AV22" s="106"/>
      <c r="AW22" s="106"/>
      <c r="AX22" s="106"/>
      <c r="AY22" s="106"/>
      <c r="AZ22" s="105"/>
      <c r="BA22" s="105"/>
      <c r="BB22" s="105"/>
      <c r="BC22" s="105"/>
      <c r="BD22" s="105"/>
      <c r="BE22" s="105"/>
      <c r="BF22" s="105"/>
      <c r="BG22" s="105"/>
      <c r="BH22" s="105"/>
      <c r="BI22" s="105"/>
      <c r="BJ22" s="105"/>
      <c r="BK22" s="105"/>
      <c r="BL22" s="105"/>
      <c r="BM22" s="105"/>
      <c r="BN22" s="105"/>
      <c r="BO22" s="96"/>
      <c r="BP22" s="58"/>
      <c r="BQ22" s="58"/>
      <c r="BR22" s="60" t="str">
        <f ca="1">IF($B22=BR$3,SUMPRODUCT((WEEKDAY(ROW(INDIRECT($C22&amp;":"&amp;$D22)),2)&lt;6)*(COUNTIF(data_aw4,ROW(INDIRECT($C22&amp;":"&amp;$D22)))=0)*(MONTH(ROW(INDIRECT($C22&amp;":"&amp;$D22)))=MONTH(X$4))*(COUNTIF(data_aw5,ROW(INDIRECT($C22&amp;":"&amp;$D22)))=0)),"")</f>
        <v/>
      </c>
      <c r="BS22" s="60" t="str">
        <f ca="1">IF($B22=BS$3,SUMPRODUCT((WEEKDAY(ROW(INDIRECT($C22&amp;":"&amp;$D22)),2)&lt;6)*(COUNTIF(data_aw4,ROW(INDIRECT($C22&amp;":"&amp;$D22)))=0)*(MONTH(ROW(INDIRECT($C22&amp;":"&amp;$D22)))=MONTH(Y$4))*(COUNTIF(data_aw5,ROW(INDIRECT($C22&amp;":"&amp;$D22)))=0)),"")</f>
        <v/>
      </c>
      <c r="BT22" s="60"/>
      <c r="BU22" s="60" t="str">
        <f ca="1">IF($B22=BU$3,SUMPRODUCT((WEEKDAY(ROW(INDIRECT($C22&amp;":"&amp;$D22)),2)&lt;6)*(COUNTIF(data_aw4,ROW(INDIRECT($C22&amp;":"&amp;$D22)))=0)*(MONTH(ROW(INDIRECT($C22&amp;":"&amp;$D22)))=MONTH(X$4))*(COUNTIF(data_aw5,ROW(INDIRECT($C22&amp;":"&amp;$D22)))=0)),"")</f>
        <v/>
      </c>
    </row>
    <row r="23" spans="1:73">
      <c r="A23" s="63"/>
      <c r="B23" s="63"/>
      <c r="C23" s="72"/>
      <c r="D23" s="72"/>
      <c r="E23" s="93"/>
      <c r="F23" s="105"/>
      <c r="G23" s="105"/>
      <c r="H23" s="105"/>
      <c r="I23" s="105"/>
      <c r="J23" s="105"/>
      <c r="K23" s="105"/>
      <c r="L23" s="105"/>
      <c r="M23" s="105"/>
      <c r="N23" s="105"/>
      <c r="O23" s="105"/>
      <c r="P23" s="105"/>
      <c r="Q23" s="105"/>
      <c r="R23" s="105"/>
      <c r="S23" s="105"/>
      <c r="T23" s="105"/>
      <c r="U23" s="105"/>
      <c r="V23" s="106"/>
      <c r="W23" s="106"/>
      <c r="X23" s="106"/>
      <c r="Y23" s="106"/>
      <c r="Z23" s="106"/>
      <c r="AA23" s="106"/>
      <c r="AB23" s="106"/>
      <c r="AC23" s="106"/>
      <c r="AD23" s="106"/>
      <c r="AE23" s="106"/>
      <c r="AF23" s="106"/>
      <c r="AG23" s="106"/>
      <c r="AH23" s="106"/>
      <c r="AI23" s="106"/>
      <c r="AJ23" s="106"/>
      <c r="AK23" s="106"/>
      <c r="AL23" s="106"/>
      <c r="AM23" s="106"/>
      <c r="AN23" s="106"/>
      <c r="AO23" s="106"/>
      <c r="AP23" s="106"/>
      <c r="AQ23" s="106"/>
      <c r="AR23" s="106"/>
      <c r="AS23" s="106"/>
      <c r="AT23" s="106"/>
      <c r="AU23" s="106"/>
      <c r="AV23" s="106"/>
      <c r="AW23" s="106"/>
      <c r="AX23" s="106"/>
      <c r="AY23" s="106"/>
      <c r="AZ23" s="105"/>
      <c r="BA23" s="105"/>
      <c r="BB23" s="105"/>
      <c r="BC23" s="105"/>
      <c r="BD23" s="105"/>
      <c r="BE23" s="105"/>
      <c r="BF23" s="105"/>
      <c r="BG23" s="105"/>
      <c r="BH23" s="105"/>
      <c r="BI23" s="105"/>
      <c r="BJ23" s="105"/>
      <c r="BK23" s="105"/>
      <c r="BL23" s="105"/>
      <c r="BM23" s="105"/>
      <c r="BN23" s="105"/>
      <c r="BO23" s="96"/>
      <c r="BP23" s="58"/>
      <c r="BQ23" s="58"/>
      <c r="BR23" s="60" t="str">
        <f ca="1">IF($B23=BR$3,SUMPRODUCT((WEEKDAY(ROW(INDIRECT($C23&amp;":"&amp;$D23)),2)&lt;6)*(COUNTIF(data_aw4,ROW(INDIRECT($C23&amp;":"&amp;$D23)))=0)*(MONTH(ROW(INDIRECT($C23&amp;":"&amp;$D23)))=MONTH(X$4))*(COUNTIF(data_aw5,ROW(INDIRECT($C23&amp;":"&amp;$D23)))=0)),"")</f>
        <v/>
      </c>
      <c r="BS23" s="60" t="str">
        <f ca="1">IF($B23=BS$3,SUMPRODUCT((WEEKDAY(ROW(INDIRECT($C23&amp;":"&amp;$D23)),2)&lt;6)*(COUNTIF(data_aw4,ROW(INDIRECT($C23&amp;":"&amp;$D23)))=0)*(MONTH(ROW(INDIRECT($C23&amp;":"&amp;$D23)))=MONTH(Y$4))*(COUNTIF(data_aw5,ROW(INDIRECT($C23&amp;":"&amp;$D23)))=0)),"")</f>
        <v/>
      </c>
      <c r="BT23" s="60"/>
      <c r="BU23" s="60" t="str">
        <f ca="1">IF($B23=BU$3,SUMPRODUCT((WEEKDAY(ROW(INDIRECT($C23&amp;":"&amp;$D23)),2)&lt;6)*(COUNTIF(data_aw4,ROW(INDIRECT($C23&amp;":"&amp;$D23)))=0)*(MONTH(ROW(INDIRECT($C23&amp;":"&amp;$D23)))=MONTH(X$4))*(COUNTIF(data_aw5,ROW(INDIRECT($C23&amp;":"&amp;$D23)))=0)),"")</f>
        <v/>
      </c>
    </row>
    <row r="24" spans="1:73">
      <c r="A24" s="63"/>
      <c r="B24" s="63"/>
      <c r="C24" s="72"/>
      <c r="D24" s="72"/>
      <c r="E24" s="93"/>
      <c r="F24" s="105"/>
      <c r="G24" s="105"/>
      <c r="H24" s="105"/>
      <c r="I24" s="105"/>
      <c r="J24" s="105"/>
      <c r="K24" s="105"/>
      <c r="L24" s="105"/>
      <c r="M24" s="105"/>
      <c r="N24" s="105"/>
      <c r="O24" s="105"/>
      <c r="P24" s="105"/>
      <c r="Q24" s="105"/>
      <c r="R24" s="105"/>
      <c r="S24" s="105"/>
      <c r="T24" s="105"/>
      <c r="U24" s="105"/>
      <c r="V24" s="106"/>
      <c r="W24" s="106"/>
      <c r="X24" s="106"/>
      <c r="Y24" s="106"/>
      <c r="Z24" s="106"/>
      <c r="AA24" s="106"/>
      <c r="AB24" s="106"/>
      <c r="AC24" s="106"/>
      <c r="AD24" s="106"/>
      <c r="AE24" s="106"/>
      <c r="AF24" s="106"/>
      <c r="AG24" s="106"/>
      <c r="AH24" s="106"/>
      <c r="AI24" s="106"/>
      <c r="AJ24" s="106"/>
      <c r="AK24" s="106"/>
      <c r="AL24" s="106"/>
      <c r="AM24" s="106"/>
      <c r="AN24" s="106"/>
      <c r="AO24" s="106"/>
      <c r="AP24" s="106"/>
      <c r="AQ24" s="106"/>
      <c r="AR24" s="106"/>
      <c r="AS24" s="106"/>
      <c r="AT24" s="106"/>
      <c r="AU24" s="106"/>
      <c r="AV24" s="106"/>
      <c r="AW24" s="106"/>
      <c r="AX24" s="106"/>
      <c r="AY24" s="106"/>
      <c r="AZ24" s="105"/>
      <c r="BA24" s="105"/>
      <c r="BB24" s="105"/>
      <c r="BC24" s="105"/>
      <c r="BD24" s="105"/>
      <c r="BE24" s="105"/>
      <c r="BF24" s="105"/>
      <c r="BG24" s="105"/>
      <c r="BH24" s="105"/>
      <c r="BI24" s="105"/>
      <c r="BJ24" s="105"/>
      <c r="BK24" s="105"/>
      <c r="BL24" s="105"/>
      <c r="BM24" s="105"/>
      <c r="BN24" s="105"/>
      <c r="BO24" s="96"/>
      <c r="BP24" s="58"/>
      <c r="BQ24" s="58"/>
      <c r="BR24" s="60" t="str">
        <f ca="1">IF($B24=BR$3,SUMPRODUCT((WEEKDAY(ROW(INDIRECT($C24&amp;":"&amp;$D24)),2)&lt;6)*(COUNTIF(data_aw4,ROW(INDIRECT($C24&amp;":"&amp;$D24)))=0)*(MONTH(ROW(INDIRECT($C24&amp;":"&amp;$D24)))=MONTH(X$4))*(COUNTIF(data_aw5,ROW(INDIRECT($C24&amp;":"&amp;$D24)))=0)),"")</f>
        <v/>
      </c>
      <c r="BS24" s="60" t="str">
        <f ca="1">IF($B24=BS$3,SUMPRODUCT((WEEKDAY(ROW(INDIRECT($C24&amp;":"&amp;$D24)),2)&lt;6)*(COUNTIF(data_aw4,ROW(INDIRECT($C24&amp;":"&amp;$D24)))=0)*(MONTH(ROW(INDIRECT($C24&amp;":"&amp;$D24)))=MONTH(Y$4))*(COUNTIF(data_aw5,ROW(INDIRECT($C24&amp;":"&amp;$D24)))=0)),"")</f>
        <v/>
      </c>
      <c r="BT24" s="60"/>
      <c r="BU24" s="60" t="str">
        <f ca="1">IF($B24=BU$3,SUMPRODUCT((WEEKDAY(ROW(INDIRECT($C24&amp;":"&amp;$D24)),2)&lt;6)*(COUNTIF(data_aw4,ROW(INDIRECT($C24&amp;":"&amp;$D24)))=0)*(MONTH(ROW(INDIRECT($C24&amp;":"&amp;$D24)))=MONTH(X$4))*(COUNTIF(data_aw5,ROW(INDIRECT($C24&amp;":"&amp;$D24)))=0)),"")</f>
        <v/>
      </c>
    </row>
    <row r="25" spans="1:73">
      <c r="A25" s="63"/>
      <c r="B25" s="63"/>
      <c r="C25" s="72"/>
      <c r="D25" s="72"/>
      <c r="E25" s="93"/>
      <c r="F25" s="105"/>
      <c r="G25" s="105"/>
      <c r="H25" s="105"/>
      <c r="I25" s="105"/>
      <c r="J25" s="105"/>
      <c r="K25" s="105"/>
      <c r="L25" s="105"/>
      <c r="M25" s="105"/>
      <c r="N25" s="105"/>
      <c r="O25" s="105"/>
      <c r="P25" s="105"/>
      <c r="Q25" s="105"/>
      <c r="R25" s="105"/>
      <c r="S25" s="105"/>
      <c r="T25" s="105"/>
      <c r="U25" s="105"/>
      <c r="V25" s="106"/>
      <c r="W25" s="106"/>
      <c r="X25" s="106"/>
      <c r="Y25" s="106"/>
      <c r="Z25" s="106"/>
      <c r="AA25" s="106"/>
      <c r="AB25" s="106"/>
      <c r="AC25" s="106"/>
      <c r="AD25" s="106"/>
      <c r="AE25" s="106"/>
      <c r="AF25" s="106"/>
      <c r="AG25" s="106"/>
      <c r="AH25" s="106"/>
      <c r="AI25" s="106"/>
      <c r="AJ25" s="106"/>
      <c r="AK25" s="106"/>
      <c r="AL25" s="106"/>
      <c r="AM25" s="106"/>
      <c r="AN25" s="106"/>
      <c r="AO25" s="106"/>
      <c r="AP25" s="106"/>
      <c r="AQ25" s="106"/>
      <c r="AR25" s="106"/>
      <c r="AS25" s="106"/>
      <c r="AT25" s="106"/>
      <c r="AU25" s="106"/>
      <c r="AV25" s="106"/>
      <c r="AW25" s="106"/>
      <c r="AX25" s="106"/>
      <c r="AY25" s="106"/>
      <c r="AZ25" s="105"/>
      <c r="BA25" s="105"/>
      <c r="BB25" s="105"/>
      <c r="BC25" s="105"/>
      <c r="BD25" s="105"/>
      <c r="BE25" s="105"/>
      <c r="BF25" s="105"/>
      <c r="BG25" s="105"/>
      <c r="BH25" s="105"/>
      <c r="BI25" s="105"/>
      <c r="BJ25" s="105"/>
      <c r="BK25" s="105"/>
      <c r="BL25" s="105"/>
      <c r="BM25" s="105"/>
      <c r="BN25" s="105"/>
      <c r="BO25" s="96"/>
      <c r="BP25" s="58"/>
      <c r="BQ25" s="58"/>
      <c r="BR25" s="60" t="str">
        <f ca="1">IF($B25=BR$3,SUMPRODUCT((WEEKDAY(ROW(INDIRECT($C25&amp;":"&amp;$D25)),2)&lt;6)*(COUNTIF(data_aw4,ROW(INDIRECT($C25&amp;":"&amp;$D25)))=0)*(MONTH(ROW(INDIRECT($C25&amp;":"&amp;$D25)))=MONTH(X$4))*(COUNTIF(data_aw5,ROW(INDIRECT($C25&amp;":"&amp;$D25)))=0)),"")</f>
        <v/>
      </c>
      <c r="BS25" s="60" t="str">
        <f ca="1">IF($B25=BS$3,SUMPRODUCT((WEEKDAY(ROW(INDIRECT($C25&amp;":"&amp;$D25)),2)&lt;6)*(COUNTIF(data_aw4,ROW(INDIRECT($C25&amp;":"&amp;$D25)))=0)*(MONTH(ROW(INDIRECT($C25&amp;":"&amp;$D25)))=MONTH(Y$4))*(COUNTIF(data_aw5,ROW(INDIRECT($C25&amp;":"&amp;$D25)))=0)),"")</f>
        <v/>
      </c>
      <c r="BT25" s="60"/>
      <c r="BU25" s="60" t="str">
        <f ca="1">IF($B25=BU$3,SUMPRODUCT((WEEKDAY(ROW(INDIRECT($C25&amp;":"&amp;$D25)),2)&lt;6)*(COUNTIF(data_aw4,ROW(INDIRECT($C25&amp;":"&amp;$D25)))=0)*(MONTH(ROW(INDIRECT($C25&amp;":"&amp;$D25)))=MONTH(X$4))*(COUNTIF(data_aw5,ROW(INDIRECT($C25&amp;":"&amp;$D25)))=0)),"")</f>
        <v/>
      </c>
    </row>
    <row r="26" spans="1:73">
      <c r="A26" s="63"/>
      <c r="B26" s="63"/>
      <c r="C26" s="72"/>
      <c r="D26" s="72"/>
      <c r="E26" s="93"/>
      <c r="F26" s="105"/>
      <c r="G26" s="105"/>
      <c r="H26" s="105"/>
      <c r="I26" s="105"/>
      <c r="J26" s="105"/>
      <c r="K26" s="105"/>
      <c r="L26" s="105"/>
      <c r="M26" s="105"/>
      <c r="N26" s="105"/>
      <c r="O26" s="105"/>
      <c r="P26" s="105"/>
      <c r="Q26" s="105"/>
      <c r="R26" s="105"/>
      <c r="S26" s="105"/>
      <c r="T26" s="105"/>
      <c r="U26" s="105"/>
      <c r="V26" s="106"/>
      <c r="W26" s="106"/>
      <c r="X26" s="106"/>
      <c r="Y26" s="106"/>
      <c r="Z26" s="106"/>
      <c r="AA26" s="106"/>
      <c r="AB26" s="106"/>
      <c r="AC26" s="106"/>
      <c r="AD26" s="106"/>
      <c r="AE26" s="106"/>
      <c r="AF26" s="106"/>
      <c r="AG26" s="106"/>
      <c r="AH26" s="106"/>
      <c r="AI26" s="106"/>
      <c r="AJ26" s="106"/>
      <c r="AK26" s="106"/>
      <c r="AL26" s="106"/>
      <c r="AM26" s="106"/>
      <c r="AN26" s="106"/>
      <c r="AO26" s="106"/>
      <c r="AP26" s="106"/>
      <c r="AQ26" s="106"/>
      <c r="AR26" s="106"/>
      <c r="AS26" s="106"/>
      <c r="AT26" s="106"/>
      <c r="AU26" s="106"/>
      <c r="AV26" s="106"/>
      <c r="AW26" s="106"/>
      <c r="AX26" s="106"/>
      <c r="AY26" s="106"/>
      <c r="AZ26" s="105"/>
      <c r="BA26" s="105"/>
      <c r="BB26" s="105"/>
      <c r="BC26" s="105"/>
      <c r="BD26" s="105"/>
      <c r="BE26" s="105"/>
      <c r="BF26" s="105"/>
      <c r="BG26" s="105"/>
      <c r="BH26" s="105"/>
      <c r="BI26" s="105"/>
      <c r="BJ26" s="105"/>
      <c r="BK26" s="105"/>
      <c r="BL26" s="105"/>
      <c r="BM26" s="105"/>
      <c r="BN26" s="105"/>
      <c r="BO26" s="96"/>
      <c r="BP26" s="58"/>
      <c r="BQ26" s="58"/>
      <c r="BR26" s="60" t="str">
        <f ca="1">IF($B26=BR$3,SUMPRODUCT((WEEKDAY(ROW(INDIRECT($C26&amp;":"&amp;$D26)),2)&lt;6)*(COUNTIF(data_aw4,ROW(INDIRECT($C26&amp;":"&amp;$D26)))=0)*(MONTH(ROW(INDIRECT($C26&amp;":"&amp;$D26)))=MONTH(X$4))*(COUNTIF(data_aw5,ROW(INDIRECT($C26&amp;":"&amp;$D26)))=0)),"")</f>
        <v/>
      </c>
      <c r="BS26" s="60" t="str">
        <f ca="1">IF($B26=BS$3,SUMPRODUCT((WEEKDAY(ROW(INDIRECT($C26&amp;":"&amp;$D26)),2)&lt;6)*(COUNTIF(data_aw4,ROW(INDIRECT($C26&amp;":"&amp;$D26)))=0)*(MONTH(ROW(INDIRECT($C26&amp;":"&amp;$D26)))=MONTH(Y$4))*(COUNTIF(data_aw5,ROW(INDIRECT($C26&amp;":"&amp;$D26)))=0)),"")</f>
        <v/>
      </c>
      <c r="BT26" s="60"/>
      <c r="BU26" s="60" t="str">
        <f ca="1">IF($B26=BU$3,SUMPRODUCT((WEEKDAY(ROW(INDIRECT($C26&amp;":"&amp;$D26)),2)&lt;6)*(COUNTIF(data_aw4,ROW(INDIRECT($C26&amp;":"&amp;$D26)))=0)*(MONTH(ROW(INDIRECT($C26&amp;":"&amp;$D26)))=MONTH(X$4))*(COUNTIF(data_aw5,ROW(INDIRECT($C26&amp;":"&amp;$D26)))=0)),"")</f>
        <v/>
      </c>
    </row>
    <row r="27" spans="1:73">
      <c r="A27" s="63"/>
      <c r="B27" s="63"/>
      <c r="C27" s="72"/>
      <c r="D27" s="72"/>
      <c r="E27" s="93"/>
      <c r="F27" s="105"/>
      <c r="G27" s="105"/>
      <c r="H27" s="105"/>
      <c r="I27" s="105"/>
      <c r="J27" s="105"/>
      <c r="K27" s="105"/>
      <c r="L27" s="105"/>
      <c r="M27" s="105"/>
      <c r="N27" s="105"/>
      <c r="O27" s="105"/>
      <c r="P27" s="105"/>
      <c r="Q27" s="105"/>
      <c r="R27" s="105"/>
      <c r="S27" s="105"/>
      <c r="T27" s="105"/>
      <c r="U27" s="105"/>
      <c r="V27" s="106"/>
      <c r="W27" s="106"/>
      <c r="X27" s="106"/>
      <c r="Y27" s="106"/>
      <c r="Z27" s="106"/>
      <c r="AA27" s="106"/>
      <c r="AB27" s="106"/>
      <c r="AC27" s="106"/>
      <c r="AD27" s="106"/>
      <c r="AE27" s="106"/>
      <c r="AF27" s="106"/>
      <c r="AG27" s="106"/>
      <c r="AH27" s="106"/>
      <c r="AI27" s="106"/>
      <c r="AJ27" s="106"/>
      <c r="AK27" s="106"/>
      <c r="AL27" s="106"/>
      <c r="AM27" s="106"/>
      <c r="AN27" s="106"/>
      <c r="AO27" s="106"/>
      <c r="AP27" s="106"/>
      <c r="AQ27" s="106"/>
      <c r="AR27" s="106"/>
      <c r="AS27" s="106"/>
      <c r="AT27" s="106"/>
      <c r="AU27" s="106"/>
      <c r="AV27" s="106"/>
      <c r="AW27" s="106"/>
      <c r="AX27" s="106"/>
      <c r="AY27" s="106"/>
      <c r="AZ27" s="105"/>
      <c r="BA27" s="105"/>
      <c r="BB27" s="105"/>
      <c r="BC27" s="105"/>
      <c r="BD27" s="105"/>
      <c r="BE27" s="105"/>
      <c r="BF27" s="105"/>
      <c r="BG27" s="105"/>
      <c r="BH27" s="105"/>
      <c r="BI27" s="105"/>
      <c r="BJ27" s="105"/>
      <c r="BK27" s="105"/>
      <c r="BL27" s="105"/>
      <c r="BM27" s="105"/>
      <c r="BN27" s="105"/>
      <c r="BO27" s="96"/>
      <c r="BP27" s="58"/>
      <c r="BQ27" s="58"/>
      <c r="BR27" s="60" t="str">
        <f ca="1">IF($B27=BR$3,SUMPRODUCT((WEEKDAY(ROW(INDIRECT($C27&amp;":"&amp;$D27)),2)&lt;6)*(COUNTIF(data_aw4,ROW(INDIRECT($C27&amp;":"&amp;$D27)))=0)*(MONTH(ROW(INDIRECT($C27&amp;":"&amp;$D27)))=MONTH(X$4))*(COUNTIF(data_aw5,ROW(INDIRECT($C27&amp;":"&amp;$D27)))=0)),"")</f>
        <v/>
      </c>
      <c r="BS27" s="60" t="str">
        <f ca="1">IF($B27=BS$3,SUMPRODUCT((WEEKDAY(ROW(INDIRECT($C27&amp;":"&amp;$D27)),2)&lt;6)*(COUNTIF(data_aw4,ROW(INDIRECT($C27&amp;":"&amp;$D27)))=0)*(MONTH(ROW(INDIRECT($C27&amp;":"&amp;$D27)))=MONTH(Y$4))*(COUNTIF(data_aw5,ROW(INDIRECT($C27&amp;":"&amp;$D27)))=0)),"")</f>
        <v/>
      </c>
      <c r="BT27" s="60"/>
      <c r="BU27" s="60" t="str">
        <f ca="1">IF($B27=BU$3,SUMPRODUCT((WEEKDAY(ROW(INDIRECT($C27&amp;":"&amp;$D27)),2)&lt;6)*(COUNTIF(data_aw4,ROW(INDIRECT($C27&amp;":"&amp;$D27)))=0)*(MONTH(ROW(INDIRECT($C27&amp;":"&amp;$D27)))=MONTH(X$4))*(COUNTIF(data_aw5,ROW(INDIRECT($C27&amp;":"&amp;$D27)))=0)),"")</f>
        <v/>
      </c>
    </row>
    <row r="28" spans="1:73">
      <c r="A28" s="63"/>
      <c r="B28" s="63"/>
      <c r="C28" s="72"/>
      <c r="D28" s="72"/>
      <c r="E28" s="93"/>
      <c r="F28" s="105"/>
      <c r="G28" s="105"/>
      <c r="H28" s="105"/>
      <c r="I28" s="105"/>
      <c r="J28" s="105"/>
      <c r="K28" s="105"/>
      <c r="L28" s="105"/>
      <c r="M28" s="105"/>
      <c r="N28" s="105"/>
      <c r="O28" s="105"/>
      <c r="P28" s="105"/>
      <c r="Q28" s="105"/>
      <c r="R28" s="105"/>
      <c r="S28" s="105"/>
      <c r="T28" s="105"/>
      <c r="U28" s="105"/>
      <c r="V28" s="106"/>
      <c r="W28" s="106"/>
      <c r="X28" s="106"/>
      <c r="Y28" s="106"/>
      <c r="Z28" s="106"/>
      <c r="AA28" s="106"/>
      <c r="AB28" s="106"/>
      <c r="AC28" s="106"/>
      <c r="AD28" s="106"/>
      <c r="AE28" s="106"/>
      <c r="AF28" s="106"/>
      <c r="AG28" s="106"/>
      <c r="AH28" s="106"/>
      <c r="AI28" s="106"/>
      <c r="AJ28" s="106"/>
      <c r="AK28" s="106"/>
      <c r="AL28" s="106"/>
      <c r="AM28" s="106"/>
      <c r="AN28" s="106"/>
      <c r="AO28" s="106"/>
      <c r="AP28" s="106"/>
      <c r="AQ28" s="106"/>
      <c r="AR28" s="106"/>
      <c r="AS28" s="106"/>
      <c r="AT28" s="106"/>
      <c r="AU28" s="106"/>
      <c r="AV28" s="106"/>
      <c r="AW28" s="106"/>
      <c r="AX28" s="106"/>
      <c r="AY28" s="106"/>
      <c r="AZ28" s="105"/>
      <c r="BA28" s="105"/>
      <c r="BB28" s="105"/>
      <c r="BC28" s="105"/>
      <c r="BD28" s="105"/>
      <c r="BE28" s="105"/>
      <c r="BF28" s="105"/>
      <c r="BG28" s="105"/>
      <c r="BH28" s="105"/>
      <c r="BI28" s="105"/>
      <c r="BJ28" s="105"/>
      <c r="BK28" s="105"/>
      <c r="BL28" s="105"/>
      <c r="BM28" s="105"/>
      <c r="BN28" s="105"/>
      <c r="BO28" s="96"/>
      <c r="BP28" s="58"/>
      <c r="BQ28" s="58"/>
      <c r="BR28" s="60" t="str">
        <f ca="1">IF($B28=BR$3,SUMPRODUCT((WEEKDAY(ROW(INDIRECT($C28&amp;":"&amp;$D28)),2)&lt;6)*(COUNTIF(data_aw4,ROW(INDIRECT($C28&amp;":"&amp;$D28)))=0)*(MONTH(ROW(INDIRECT($C28&amp;":"&amp;$D28)))=MONTH(X$4))*(COUNTIF(data_aw5,ROW(INDIRECT($C28&amp;":"&amp;$D28)))=0)),"")</f>
        <v/>
      </c>
      <c r="BS28" s="60" t="str">
        <f ca="1">IF($B28=BS$3,SUMPRODUCT((WEEKDAY(ROW(INDIRECT($C28&amp;":"&amp;$D28)),2)&lt;6)*(COUNTIF(data_aw4,ROW(INDIRECT($C28&amp;":"&amp;$D28)))=0)*(MONTH(ROW(INDIRECT($C28&amp;":"&amp;$D28)))=MONTH(Y$4))*(COUNTIF(data_aw5,ROW(INDIRECT($C28&amp;":"&amp;$D28)))=0)),"")</f>
        <v/>
      </c>
      <c r="BT28" s="60"/>
      <c r="BU28" s="60" t="str">
        <f ca="1">IF($B28=BU$3,SUMPRODUCT((WEEKDAY(ROW(INDIRECT($C28&amp;":"&amp;$D28)),2)&lt;6)*(COUNTIF(data_aw4,ROW(INDIRECT($C28&amp;":"&amp;$D28)))=0)*(MONTH(ROW(INDIRECT($C28&amp;":"&amp;$D28)))=MONTH(X$4))*(COUNTIF(data_aw5,ROW(INDIRECT($C28&amp;":"&amp;$D28)))=0)),"")</f>
        <v/>
      </c>
    </row>
    <row r="29" spans="1:73">
      <c r="A29" s="63"/>
      <c r="B29" s="63"/>
      <c r="C29" s="72"/>
      <c r="D29" s="72"/>
      <c r="E29" s="93"/>
      <c r="F29" s="105"/>
      <c r="G29" s="105"/>
      <c r="H29" s="105"/>
      <c r="I29" s="105"/>
      <c r="J29" s="105"/>
      <c r="K29" s="105"/>
      <c r="L29" s="105"/>
      <c r="M29" s="105"/>
      <c r="N29" s="105"/>
      <c r="O29" s="105"/>
      <c r="P29" s="105"/>
      <c r="Q29" s="105"/>
      <c r="R29" s="105"/>
      <c r="S29" s="105"/>
      <c r="T29" s="105"/>
      <c r="U29" s="105"/>
      <c r="V29" s="106"/>
      <c r="W29" s="106"/>
      <c r="X29" s="106"/>
      <c r="Y29" s="106"/>
      <c r="Z29" s="106"/>
      <c r="AA29" s="106"/>
      <c r="AB29" s="106"/>
      <c r="AC29" s="106"/>
      <c r="AD29" s="106"/>
      <c r="AE29" s="106"/>
      <c r="AF29" s="106"/>
      <c r="AG29" s="106"/>
      <c r="AH29" s="106"/>
      <c r="AI29" s="106"/>
      <c r="AJ29" s="106"/>
      <c r="AK29" s="106"/>
      <c r="AL29" s="106"/>
      <c r="AM29" s="106"/>
      <c r="AN29" s="106"/>
      <c r="AO29" s="106"/>
      <c r="AP29" s="106"/>
      <c r="AQ29" s="106"/>
      <c r="AR29" s="106"/>
      <c r="AS29" s="106"/>
      <c r="AT29" s="106"/>
      <c r="AU29" s="106"/>
      <c r="AV29" s="106"/>
      <c r="AW29" s="106"/>
      <c r="AX29" s="106"/>
      <c r="AY29" s="106"/>
      <c r="AZ29" s="105"/>
      <c r="BA29" s="105"/>
      <c r="BB29" s="105"/>
      <c r="BC29" s="105"/>
      <c r="BD29" s="105"/>
      <c r="BE29" s="105"/>
      <c r="BF29" s="105"/>
      <c r="BG29" s="105"/>
      <c r="BH29" s="105"/>
      <c r="BI29" s="105"/>
      <c r="BJ29" s="105"/>
      <c r="BK29" s="105"/>
      <c r="BL29" s="105"/>
      <c r="BM29" s="105"/>
      <c r="BN29" s="105"/>
      <c r="BO29" s="96"/>
      <c r="BP29" s="58"/>
      <c r="BQ29" s="58"/>
      <c r="BR29" s="60" t="str">
        <f ca="1">IF($B29=BR$3,SUMPRODUCT((WEEKDAY(ROW(INDIRECT($C29&amp;":"&amp;$D29)),2)&lt;6)*(COUNTIF(data_aw4,ROW(INDIRECT($C29&amp;":"&amp;$D29)))=0)*(MONTH(ROW(INDIRECT($C29&amp;":"&amp;$D29)))=MONTH(X$4))*(COUNTIF(data_aw5,ROW(INDIRECT($C29&amp;":"&amp;$D29)))=0)),"")</f>
        <v/>
      </c>
      <c r="BS29" s="60" t="str">
        <f ca="1">IF($B29=BS$3,SUMPRODUCT((WEEKDAY(ROW(INDIRECT($C29&amp;":"&amp;$D29)),2)&lt;6)*(COUNTIF(data_aw4,ROW(INDIRECT($C29&amp;":"&amp;$D29)))=0)*(MONTH(ROW(INDIRECT($C29&amp;":"&amp;$D29)))=MONTH(Y$4))*(COUNTIF(data_aw5,ROW(INDIRECT($C29&amp;":"&amp;$D29)))=0)),"")</f>
        <v/>
      </c>
      <c r="BT29" s="60"/>
      <c r="BU29" s="60" t="str">
        <f ca="1">IF($B29=BU$3,SUMPRODUCT((WEEKDAY(ROW(INDIRECT($C29&amp;":"&amp;$D29)),2)&lt;6)*(COUNTIF(data_aw4,ROW(INDIRECT($C29&amp;":"&amp;$D29)))=0)*(MONTH(ROW(INDIRECT($C29&amp;":"&amp;$D29)))=MONTH(X$4))*(COUNTIF(data_aw5,ROW(INDIRECT($C29&amp;":"&amp;$D29)))=0)),"")</f>
        <v/>
      </c>
    </row>
    <row r="30" spans="1:73">
      <c r="A30" s="63"/>
      <c r="B30" s="63"/>
      <c r="C30" s="72"/>
      <c r="D30" s="72"/>
      <c r="E30" s="93"/>
      <c r="F30" s="105"/>
      <c r="G30" s="105"/>
      <c r="H30" s="105"/>
      <c r="I30" s="105"/>
      <c r="J30" s="105"/>
      <c r="K30" s="105"/>
      <c r="L30" s="105"/>
      <c r="M30" s="105"/>
      <c r="N30" s="105"/>
      <c r="O30" s="105"/>
      <c r="P30" s="105"/>
      <c r="Q30" s="105"/>
      <c r="R30" s="105"/>
      <c r="S30" s="105"/>
      <c r="T30" s="105"/>
      <c r="U30" s="105"/>
      <c r="V30" s="106"/>
      <c r="W30" s="106"/>
      <c r="X30" s="106"/>
      <c r="Y30" s="106"/>
      <c r="Z30" s="106"/>
      <c r="AA30" s="106"/>
      <c r="AB30" s="106"/>
      <c r="AC30" s="106"/>
      <c r="AD30" s="106"/>
      <c r="AE30" s="106"/>
      <c r="AF30" s="106"/>
      <c r="AG30" s="106"/>
      <c r="AH30" s="106"/>
      <c r="AI30" s="106"/>
      <c r="AJ30" s="106"/>
      <c r="AK30" s="106"/>
      <c r="AL30" s="106"/>
      <c r="AM30" s="106"/>
      <c r="AN30" s="106"/>
      <c r="AO30" s="106"/>
      <c r="AP30" s="106"/>
      <c r="AQ30" s="106"/>
      <c r="AR30" s="106"/>
      <c r="AS30" s="106"/>
      <c r="AT30" s="106"/>
      <c r="AU30" s="106"/>
      <c r="AV30" s="106"/>
      <c r="AW30" s="106"/>
      <c r="AX30" s="106"/>
      <c r="AY30" s="106"/>
      <c r="AZ30" s="105"/>
      <c r="BA30" s="105"/>
      <c r="BB30" s="105"/>
      <c r="BC30" s="105"/>
      <c r="BD30" s="105"/>
      <c r="BE30" s="105"/>
      <c r="BF30" s="105"/>
      <c r="BG30" s="105"/>
      <c r="BH30" s="105"/>
      <c r="BI30" s="105"/>
      <c r="BJ30" s="105"/>
      <c r="BK30" s="105"/>
      <c r="BL30" s="105"/>
      <c r="BM30" s="105"/>
      <c r="BN30" s="105"/>
      <c r="BO30" s="96"/>
      <c r="BP30" s="58"/>
      <c r="BQ30" s="58"/>
      <c r="BR30" s="60" t="str">
        <f ca="1">IF($B30=BR$3,SUMPRODUCT((WEEKDAY(ROW(INDIRECT($C30&amp;":"&amp;$D30)),2)&lt;6)*(COUNTIF(data_aw4,ROW(INDIRECT($C30&amp;":"&amp;$D30)))=0)*(MONTH(ROW(INDIRECT($C30&amp;":"&amp;$D30)))=MONTH(X$4))*(COUNTIF(data_aw5,ROW(INDIRECT($C30&amp;":"&amp;$D30)))=0)),"")</f>
        <v/>
      </c>
      <c r="BS30" s="60" t="str">
        <f ca="1">IF($B30=BS$3,SUMPRODUCT((WEEKDAY(ROW(INDIRECT($C30&amp;":"&amp;$D30)),2)&lt;6)*(COUNTIF(data_aw4,ROW(INDIRECT($C30&amp;":"&amp;$D30)))=0)*(MONTH(ROW(INDIRECT($C30&amp;":"&amp;$D30)))=MONTH(Y$4))*(COUNTIF(data_aw5,ROW(INDIRECT($C30&amp;":"&amp;$D30)))=0)),"")</f>
        <v/>
      </c>
      <c r="BT30" s="60"/>
      <c r="BU30" s="60" t="str">
        <f ca="1">IF($B30=BU$3,SUMPRODUCT((WEEKDAY(ROW(INDIRECT($C30&amp;":"&amp;$D30)),2)&lt;6)*(COUNTIF(data_aw4,ROW(INDIRECT($C30&amp;":"&amp;$D30)))=0)*(MONTH(ROW(INDIRECT($C30&amp;":"&amp;$D30)))=MONTH(X$4))*(COUNTIF(data_aw5,ROW(INDIRECT($C30&amp;":"&amp;$D30)))=0)),"")</f>
        <v/>
      </c>
    </row>
    <row r="31" spans="1:73">
      <c r="A31" s="63"/>
      <c r="B31" s="63"/>
      <c r="C31" s="72"/>
      <c r="D31" s="72"/>
      <c r="E31" s="93"/>
      <c r="F31" s="105"/>
      <c r="G31" s="105"/>
      <c r="H31" s="105"/>
      <c r="I31" s="105"/>
      <c r="J31" s="105"/>
      <c r="K31" s="105"/>
      <c r="L31" s="105"/>
      <c r="M31" s="105"/>
      <c r="N31" s="105"/>
      <c r="O31" s="105"/>
      <c r="P31" s="105"/>
      <c r="Q31" s="105"/>
      <c r="R31" s="105"/>
      <c r="S31" s="105"/>
      <c r="T31" s="105"/>
      <c r="U31" s="105"/>
      <c r="V31" s="106"/>
      <c r="W31" s="106"/>
      <c r="X31" s="106"/>
      <c r="Y31" s="106"/>
      <c r="Z31" s="106"/>
      <c r="AA31" s="106"/>
      <c r="AB31" s="106"/>
      <c r="AC31" s="106"/>
      <c r="AD31" s="106"/>
      <c r="AE31" s="106"/>
      <c r="AF31" s="106"/>
      <c r="AG31" s="106"/>
      <c r="AH31" s="106"/>
      <c r="AI31" s="106"/>
      <c r="AJ31" s="106"/>
      <c r="AK31" s="106"/>
      <c r="AL31" s="106"/>
      <c r="AM31" s="106"/>
      <c r="AN31" s="106"/>
      <c r="AO31" s="106"/>
      <c r="AP31" s="106"/>
      <c r="AQ31" s="106"/>
      <c r="AR31" s="106"/>
      <c r="AS31" s="106"/>
      <c r="AT31" s="106"/>
      <c r="AU31" s="106"/>
      <c r="AV31" s="106"/>
      <c r="AW31" s="106"/>
      <c r="AX31" s="106"/>
      <c r="AY31" s="106"/>
      <c r="AZ31" s="105"/>
      <c r="BA31" s="105"/>
      <c r="BB31" s="105"/>
      <c r="BC31" s="105"/>
      <c r="BD31" s="105"/>
      <c r="BE31" s="105"/>
      <c r="BF31" s="105"/>
      <c r="BG31" s="105"/>
      <c r="BH31" s="105"/>
      <c r="BI31" s="105"/>
      <c r="BJ31" s="105"/>
      <c r="BK31" s="105"/>
      <c r="BL31" s="105"/>
      <c r="BM31" s="105"/>
      <c r="BN31" s="105"/>
      <c r="BO31" s="96"/>
      <c r="BP31" s="58"/>
      <c r="BQ31" s="58"/>
      <c r="BR31" s="60" t="str">
        <f ca="1">IF($B31=BR$3,SUMPRODUCT((WEEKDAY(ROW(INDIRECT($C31&amp;":"&amp;$D31)),2)&lt;6)*(COUNTIF(data_aw4,ROW(INDIRECT($C31&amp;":"&amp;$D31)))=0)*(MONTH(ROW(INDIRECT($C31&amp;":"&amp;$D31)))=MONTH(X$4))*(COUNTIF(data_aw5,ROW(INDIRECT($C31&amp;":"&amp;$D31)))=0)),"")</f>
        <v/>
      </c>
      <c r="BS31" s="60" t="str">
        <f ca="1">IF($B31=BS$3,SUMPRODUCT((WEEKDAY(ROW(INDIRECT($C31&amp;":"&amp;$D31)),2)&lt;6)*(COUNTIF(data_aw4,ROW(INDIRECT($C31&amp;":"&amp;$D31)))=0)*(MONTH(ROW(INDIRECT($C31&amp;":"&amp;$D31)))=MONTH(Y$4))*(COUNTIF(data_aw5,ROW(INDIRECT($C31&amp;":"&amp;$D31)))=0)),"")</f>
        <v/>
      </c>
      <c r="BT31" s="60"/>
      <c r="BU31" s="60" t="str">
        <f ca="1">IF($B31=BU$3,SUMPRODUCT((WEEKDAY(ROW(INDIRECT($C31&amp;":"&amp;$D31)),2)&lt;6)*(COUNTIF(data_aw4,ROW(INDIRECT($C31&amp;":"&amp;$D31)))=0)*(MONTH(ROW(INDIRECT($C31&amp;":"&amp;$D31)))=MONTH(X$4))*(COUNTIF(data_aw5,ROW(INDIRECT($C31&amp;":"&amp;$D31)))=0)),"")</f>
        <v/>
      </c>
    </row>
    <row r="32" spans="1:73">
      <c r="A32" s="63"/>
      <c r="B32" s="63"/>
      <c r="C32" s="72"/>
      <c r="D32" s="72"/>
      <c r="E32" s="93"/>
      <c r="F32" s="105"/>
      <c r="G32" s="105"/>
      <c r="H32" s="105"/>
      <c r="I32" s="105"/>
      <c r="J32" s="105"/>
      <c r="K32" s="105"/>
      <c r="L32" s="105"/>
      <c r="M32" s="105"/>
      <c r="N32" s="105"/>
      <c r="O32" s="105"/>
      <c r="P32" s="105"/>
      <c r="Q32" s="105"/>
      <c r="R32" s="105"/>
      <c r="S32" s="105"/>
      <c r="T32" s="105"/>
      <c r="U32" s="105"/>
      <c r="V32" s="106"/>
      <c r="W32" s="106"/>
      <c r="X32" s="106"/>
      <c r="Y32" s="106"/>
      <c r="Z32" s="106"/>
      <c r="AA32" s="106"/>
      <c r="AB32" s="106"/>
      <c r="AC32" s="106"/>
      <c r="AD32" s="106"/>
      <c r="AE32" s="106"/>
      <c r="AF32" s="106"/>
      <c r="AG32" s="106"/>
      <c r="AH32" s="106"/>
      <c r="AI32" s="106"/>
      <c r="AJ32" s="106"/>
      <c r="AK32" s="106"/>
      <c r="AL32" s="106"/>
      <c r="AM32" s="106"/>
      <c r="AN32" s="106"/>
      <c r="AO32" s="106"/>
      <c r="AP32" s="106"/>
      <c r="AQ32" s="106"/>
      <c r="AR32" s="106"/>
      <c r="AS32" s="106"/>
      <c r="AT32" s="106"/>
      <c r="AU32" s="106"/>
      <c r="AV32" s="106"/>
      <c r="AW32" s="106"/>
      <c r="AX32" s="106"/>
      <c r="AY32" s="106"/>
      <c r="AZ32" s="105"/>
      <c r="BA32" s="105"/>
      <c r="BB32" s="105"/>
      <c r="BC32" s="105"/>
      <c r="BD32" s="105"/>
      <c r="BE32" s="105"/>
      <c r="BF32" s="105"/>
      <c r="BG32" s="105"/>
      <c r="BH32" s="105"/>
      <c r="BI32" s="105"/>
      <c r="BJ32" s="105"/>
      <c r="BK32" s="105"/>
      <c r="BL32" s="105"/>
      <c r="BM32" s="105"/>
      <c r="BN32" s="105"/>
      <c r="BO32" s="96"/>
      <c r="BP32" s="58"/>
      <c r="BQ32" s="58"/>
      <c r="BR32" s="60" t="str">
        <f ca="1">IF($B32=BR$3,SUMPRODUCT((WEEKDAY(ROW(INDIRECT($C32&amp;":"&amp;$D32)),2)&lt;6)*(COUNTIF(data_aw4,ROW(INDIRECT($C32&amp;":"&amp;$D32)))=0)*(MONTH(ROW(INDIRECT($C32&amp;":"&amp;$D32)))=MONTH(X$4))*(COUNTIF(data_aw5,ROW(INDIRECT($C32&amp;":"&amp;$D32)))=0)),"")</f>
        <v/>
      </c>
      <c r="BS32" s="60" t="str">
        <f ca="1">IF($B32=BS$3,SUMPRODUCT((WEEKDAY(ROW(INDIRECT($C32&amp;":"&amp;$D32)),2)&lt;6)*(COUNTIF(data_aw4,ROW(INDIRECT($C32&amp;":"&amp;$D32)))=0)*(MONTH(ROW(INDIRECT($C32&amp;":"&amp;$D32)))=MONTH(Y$4))*(COUNTIF(data_aw5,ROW(INDIRECT($C32&amp;":"&amp;$D32)))=0)),"")</f>
        <v/>
      </c>
      <c r="BT32" s="60"/>
      <c r="BU32" s="60" t="str">
        <f ca="1">IF($B32=BU$3,SUMPRODUCT((WEEKDAY(ROW(INDIRECT($C32&amp;":"&amp;$D32)),2)&lt;6)*(COUNTIF(data_aw4,ROW(INDIRECT($C32&amp;":"&amp;$D32)))=0)*(MONTH(ROW(INDIRECT($C32&amp;":"&amp;$D32)))=MONTH(X$4))*(COUNTIF(data_aw5,ROW(INDIRECT($C32&amp;":"&amp;$D32)))=0)),"")</f>
        <v/>
      </c>
    </row>
    <row r="33" spans="1:73">
      <c r="A33" s="63"/>
      <c r="B33" s="63"/>
      <c r="C33" s="72"/>
      <c r="D33" s="72"/>
      <c r="E33" s="93"/>
      <c r="F33" s="105"/>
      <c r="G33" s="105"/>
      <c r="H33" s="105"/>
      <c r="I33" s="105"/>
      <c r="J33" s="105"/>
      <c r="K33" s="105"/>
      <c r="L33" s="105"/>
      <c r="M33" s="105"/>
      <c r="N33" s="105"/>
      <c r="O33" s="105"/>
      <c r="P33" s="105"/>
      <c r="Q33" s="105"/>
      <c r="R33" s="105"/>
      <c r="S33" s="105"/>
      <c r="T33" s="105"/>
      <c r="U33" s="105"/>
      <c r="V33" s="106"/>
      <c r="W33" s="106"/>
      <c r="X33" s="106"/>
      <c r="Y33" s="106"/>
      <c r="Z33" s="106"/>
      <c r="AA33" s="106"/>
      <c r="AB33" s="106"/>
      <c r="AC33" s="106"/>
      <c r="AD33" s="106"/>
      <c r="AE33" s="106"/>
      <c r="AF33" s="106"/>
      <c r="AG33" s="106"/>
      <c r="AH33" s="106"/>
      <c r="AI33" s="106"/>
      <c r="AJ33" s="106"/>
      <c r="AK33" s="106"/>
      <c r="AL33" s="106"/>
      <c r="AM33" s="106"/>
      <c r="AN33" s="106"/>
      <c r="AO33" s="106"/>
      <c r="AP33" s="106"/>
      <c r="AQ33" s="106"/>
      <c r="AR33" s="106"/>
      <c r="AS33" s="106"/>
      <c r="AT33" s="106"/>
      <c r="AU33" s="106"/>
      <c r="AV33" s="106"/>
      <c r="AW33" s="106"/>
      <c r="AX33" s="106"/>
      <c r="AY33" s="106"/>
      <c r="AZ33" s="105"/>
      <c r="BA33" s="105"/>
      <c r="BB33" s="105"/>
      <c r="BC33" s="105"/>
      <c r="BD33" s="105"/>
      <c r="BE33" s="105"/>
      <c r="BF33" s="105"/>
      <c r="BG33" s="105"/>
      <c r="BH33" s="105"/>
      <c r="BI33" s="105"/>
      <c r="BJ33" s="105"/>
      <c r="BK33" s="105"/>
      <c r="BL33" s="105"/>
      <c r="BM33" s="105"/>
      <c r="BN33" s="105"/>
      <c r="BO33" s="96"/>
      <c r="BP33" s="58"/>
      <c r="BQ33" s="58"/>
      <c r="BR33" s="60" t="str">
        <f ca="1">IF($B33=BR$3,SUMPRODUCT((WEEKDAY(ROW(INDIRECT($C33&amp;":"&amp;$D33)),2)&lt;6)*(COUNTIF(data_aw4,ROW(INDIRECT($C33&amp;":"&amp;$D33)))=0)*(MONTH(ROW(INDIRECT($C33&amp;":"&amp;$D33)))=MONTH(X$4))*(COUNTIF(data_aw5,ROW(INDIRECT($C33&amp;":"&amp;$D33)))=0)),"")</f>
        <v/>
      </c>
      <c r="BS33" s="60" t="str">
        <f ca="1">IF($B33=BS$3,SUMPRODUCT((WEEKDAY(ROW(INDIRECT($C33&amp;":"&amp;$D33)),2)&lt;6)*(COUNTIF(data_aw4,ROW(INDIRECT($C33&amp;":"&amp;$D33)))=0)*(MONTH(ROW(INDIRECT($C33&amp;":"&amp;$D33)))=MONTH(Y$4))*(COUNTIF(data_aw5,ROW(INDIRECT($C33&amp;":"&amp;$D33)))=0)),"")</f>
        <v/>
      </c>
      <c r="BT33" s="60"/>
      <c r="BU33" s="60" t="str">
        <f ca="1">IF($B33=BU$3,SUMPRODUCT((WEEKDAY(ROW(INDIRECT($C33&amp;":"&amp;$D33)),2)&lt;6)*(COUNTIF(data_aw4,ROW(INDIRECT($C33&amp;":"&amp;$D33)))=0)*(MONTH(ROW(INDIRECT($C33&amp;":"&amp;$D33)))=MONTH(X$4))*(COUNTIF(data_aw5,ROW(INDIRECT($C33&amp;":"&amp;$D33)))=0)),"")</f>
        <v/>
      </c>
    </row>
    <row r="34" spans="1:73">
      <c r="A34" s="63"/>
      <c r="B34" s="63"/>
      <c r="C34" s="72"/>
      <c r="D34" s="72"/>
      <c r="E34" s="93"/>
      <c r="F34" s="105"/>
      <c r="G34" s="105"/>
      <c r="H34" s="105"/>
      <c r="I34" s="105"/>
      <c r="J34" s="105"/>
      <c r="K34" s="105"/>
      <c r="L34" s="105"/>
      <c r="M34" s="105"/>
      <c r="N34" s="105"/>
      <c r="O34" s="105"/>
      <c r="P34" s="105"/>
      <c r="Q34" s="105"/>
      <c r="R34" s="105"/>
      <c r="S34" s="105"/>
      <c r="T34" s="105"/>
      <c r="U34" s="105"/>
      <c r="V34" s="106"/>
      <c r="W34" s="106"/>
      <c r="X34" s="106"/>
      <c r="Y34" s="106"/>
      <c r="Z34" s="106"/>
      <c r="AA34" s="106"/>
      <c r="AB34" s="106"/>
      <c r="AC34" s="106"/>
      <c r="AD34" s="106"/>
      <c r="AE34" s="106"/>
      <c r="AF34" s="106"/>
      <c r="AG34" s="106"/>
      <c r="AH34" s="106"/>
      <c r="AI34" s="106"/>
      <c r="AJ34" s="106"/>
      <c r="AK34" s="106"/>
      <c r="AL34" s="106"/>
      <c r="AM34" s="106"/>
      <c r="AN34" s="106"/>
      <c r="AO34" s="106"/>
      <c r="AP34" s="106"/>
      <c r="AQ34" s="106"/>
      <c r="AR34" s="106"/>
      <c r="AS34" s="106"/>
      <c r="AT34" s="106"/>
      <c r="AU34" s="106"/>
      <c r="AV34" s="106"/>
      <c r="AW34" s="106"/>
      <c r="AX34" s="106"/>
      <c r="AY34" s="106"/>
      <c r="AZ34" s="105"/>
      <c r="BA34" s="105"/>
      <c r="BB34" s="105"/>
      <c r="BC34" s="105"/>
      <c r="BD34" s="105"/>
      <c r="BE34" s="105"/>
      <c r="BF34" s="105"/>
      <c r="BG34" s="105"/>
      <c r="BH34" s="105"/>
      <c r="BI34" s="105"/>
      <c r="BJ34" s="105"/>
      <c r="BK34" s="105"/>
      <c r="BL34" s="105"/>
      <c r="BM34" s="105"/>
      <c r="BN34" s="105"/>
      <c r="BO34" s="96"/>
      <c r="BP34" s="58"/>
      <c r="BQ34" s="58"/>
      <c r="BR34" s="60" t="str">
        <f ca="1">IF($B34=BR$3,SUMPRODUCT((WEEKDAY(ROW(INDIRECT($C34&amp;":"&amp;$D34)),2)&lt;6)*(COUNTIF(data_aw4,ROW(INDIRECT($C34&amp;":"&amp;$D34)))=0)*(MONTH(ROW(INDIRECT($C34&amp;":"&amp;$D34)))=MONTH(X$4))*(COUNTIF(data_aw5,ROW(INDIRECT($C34&amp;":"&amp;$D34)))=0)),"")</f>
        <v/>
      </c>
      <c r="BS34" s="60" t="str">
        <f ca="1">IF($B34=BS$3,SUMPRODUCT((WEEKDAY(ROW(INDIRECT($C34&amp;":"&amp;$D34)),2)&lt;6)*(COUNTIF(data_aw4,ROW(INDIRECT($C34&amp;":"&amp;$D34)))=0)*(MONTH(ROW(INDIRECT($C34&amp;":"&amp;$D34)))=MONTH(Y$4))*(COUNTIF(data_aw5,ROW(INDIRECT($C34&amp;":"&amp;$D34)))=0)),"")</f>
        <v/>
      </c>
      <c r="BT34" s="60"/>
      <c r="BU34" s="60" t="str">
        <f ca="1">IF($B34=BU$3,SUMPRODUCT((WEEKDAY(ROW(INDIRECT($C34&amp;":"&amp;$D34)),2)&lt;6)*(COUNTIF(data_aw4,ROW(INDIRECT($C34&amp;":"&amp;$D34)))=0)*(MONTH(ROW(INDIRECT($C34&amp;":"&amp;$D34)))=MONTH(X$4))*(COUNTIF(data_aw5,ROW(INDIRECT($C34&amp;":"&amp;$D34)))=0)),"")</f>
        <v/>
      </c>
    </row>
    <row r="35" spans="1:73">
      <c r="A35" s="63"/>
      <c r="B35" s="63"/>
      <c r="C35" s="72"/>
      <c r="D35" s="72"/>
      <c r="E35" s="93"/>
      <c r="F35" s="105"/>
      <c r="G35" s="105"/>
      <c r="H35" s="105"/>
      <c r="I35" s="105"/>
      <c r="J35" s="105"/>
      <c r="K35" s="105"/>
      <c r="L35" s="105"/>
      <c r="M35" s="105"/>
      <c r="N35" s="105"/>
      <c r="O35" s="105"/>
      <c r="P35" s="105"/>
      <c r="Q35" s="105"/>
      <c r="R35" s="105"/>
      <c r="S35" s="105"/>
      <c r="T35" s="105"/>
      <c r="U35" s="105"/>
      <c r="V35" s="106"/>
      <c r="W35" s="106"/>
      <c r="X35" s="106"/>
      <c r="Y35" s="106"/>
      <c r="Z35" s="106"/>
      <c r="AA35" s="106"/>
      <c r="AB35" s="106"/>
      <c r="AC35" s="106"/>
      <c r="AD35" s="106"/>
      <c r="AE35" s="106"/>
      <c r="AF35" s="106"/>
      <c r="AG35" s="106"/>
      <c r="AH35" s="106"/>
      <c r="AI35" s="106"/>
      <c r="AJ35" s="106"/>
      <c r="AK35" s="106"/>
      <c r="AL35" s="106"/>
      <c r="AM35" s="106"/>
      <c r="AN35" s="106"/>
      <c r="AO35" s="106"/>
      <c r="AP35" s="106"/>
      <c r="AQ35" s="106"/>
      <c r="AR35" s="106"/>
      <c r="AS35" s="106"/>
      <c r="AT35" s="106"/>
      <c r="AU35" s="106"/>
      <c r="AV35" s="106"/>
      <c r="AW35" s="106"/>
      <c r="AX35" s="106"/>
      <c r="AY35" s="106"/>
      <c r="AZ35" s="105"/>
      <c r="BA35" s="105"/>
      <c r="BB35" s="105"/>
      <c r="BC35" s="105"/>
      <c r="BD35" s="105"/>
      <c r="BE35" s="105"/>
      <c r="BF35" s="105"/>
      <c r="BG35" s="105"/>
      <c r="BH35" s="105"/>
      <c r="BI35" s="105"/>
      <c r="BJ35" s="105"/>
      <c r="BK35" s="105"/>
      <c r="BL35" s="105"/>
      <c r="BM35" s="105"/>
      <c r="BN35" s="105"/>
      <c r="BO35" s="96"/>
      <c r="BP35" s="58"/>
      <c r="BQ35" s="58"/>
      <c r="BR35" s="60" t="str">
        <f ca="1">IF($B35=BR$3,SUMPRODUCT((WEEKDAY(ROW(INDIRECT($C35&amp;":"&amp;$D35)),2)&lt;6)*(COUNTIF(data_aw4,ROW(INDIRECT($C35&amp;":"&amp;$D35)))=0)*(MONTH(ROW(INDIRECT($C35&amp;":"&amp;$D35)))=MONTH(X$4))*(COUNTIF(data_aw5,ROW(INDIRECT($C35&amp;":"&amp;$D35)))=0)),"")</f>
        <v/>
      </c>
      <c r="BS35" s="60" t="str">
        <f ca="1">IF($B35=BS$3,SUMPRODUCT((WEEKDAY(ROW(INDIRECT($C35&amp;":"&amp;$D35)),2)&lt;6)*(COUNTIF(data_aw4,ROW(INDIRECT($C35&amp;":"&amp;$D35)))=0)*(MONTH(ROW(INDIRECT($C35&amp;":"&amp;$D35)))=MONTH(Y$4))*(COUNTIF(data_aw5,ROW(INDIRECT($C35&amp;":"&amp;$D35)))=0)),"")</f>
        <v/>
      </c>
      <c r="BT35" s="60"/>
      <c r="BU35" s="60" t="str">
        <f ca="1">IF($B35=BU$3,SUMPRODUCT((WEEKDAY(ROW(INDIRECT($C35&amp;":"&amp;$D35)),2)&lt;6)*(COUNTIF(data_aw4,ROW(INDIRECT($C35&amp;":"&amp;$D35)))=0)*(MONTH(ROW(INDIRECT($C35&amp;":"&amp;$D35)))=MONTH(X$4))*(COUNTIF(data_aw5,ROW(INDIRECT($C35&amp;":"&amp;$D35)))=0)),"")</f>
        <v/>
      </c>
    </row>
    <row r="36" spans="1:73">
      <c r="A36" s="63"/>
      <c r="B36" s="63"/>
      <c r="C36" s="72"/>
      <c r="D36" s="72"/>
      <c r="E36" s="93"/>
      <c r="F36" s="105"/>
      <c r="G36" s="105"/>
      <c r="H36" s="105"/>
      <c r="I36" s="105"/>
      <c r="J36" s="105"/>
      <c r="K36" s="105"/>
      <c r="L36" s="105"/>
      <c r="M36" s="105"/>
      <c r="N36" s="105"/>
      <c r="O36" s="105"/>
      <c r="P36" s="105"/>
      <c r="Q36" s="105"/>
      <c r="R36" s="105"/>
      <c r="S36" s="105"/>
      <c r="T36" s="105"/>
      <c r="U36" s="105"/>
      <c r="V36" s="106"/>
      <c r="W36" s="106"/>
      <c r="X36" s="106"/>
      <c r="Y36" s="106"/>
      <c r="Z36" s="106"/>
      <c r="AA36" s="106"/>
      <c r="AB36" s="106"/>
      <c r="AC36" s="106"/>
      <c r="AD36" s="106"/>
      <c r="AE36" s="106"/>
      <c r="AF36" s="106"/>
      <c r="AG36" s="106"/>
      <c r="AH36" s="106"/>
      <c r="AI36" s="106"/>
      <c r="AJ36" s="106"/>
      <c r="AK36" s="106"/>
      <c r="AL36" s="106"/>
      <c r="AM36" s="106"/>
      <c r="AN36" s="106"/>
      <c r="AO36" s="106"/>
      <c r="AP36" s="106"/>
      <c r="AQ36" s="106"/>
      <c r="AR36" s="106"/>
      <c r="AS36" s="106"/>
      <c r="AT36" s="106"/>
      <c r="AU36" s="106"/>
      <c r="AV36" s="106"/>
      <c r="AW36" s="106"/>
      <c r="AX36" s="106"/>
      <c r="AY36" s="106"/>
      <c r="AZ36" s="105"/>
      <c r="BA36" s="105"/>
      <c r="BB36" s="105"/>
      <c r="BC36" s="105"/>
      <c r="BD36" s="105"/>
      <c r="BE36" s="105"/>
      <c r="BF36" s="105"/>
      <c r="BG36" s="105"/>
      <c r="BH36" s="105"/>
      <c r="BI36" s="105"/>
      <c r="BJ36" s="105"/>
      <c r="BK36" s="105"/>
      <c r="BL36" s="105"/>
      <c r="BM36" s="105"/>
      <c r="BN36" s="105"/>
      <c r="BO36" s="96"/>
      <c r="BP36" s="58"/>
      <c r="BQ36" s="58"/>
      <c r="BR36" s="60" t="str">
        <f ca="1">IF($B36=BR$3,SUMPRODUCT((WEEKDAY(ROW(INDIRECT($C36&amp;":"&amp;$D36)),2)&lt;6)*(COUNTIF(data_aw4,ROW(INDIRECT($C36&amp;":"&amp;$D36)))=0)*(MONTH(ROW(INDIRECT($C36&amp;":"&amp;$D36)))=MONTH(X$4))*(COUNTIF(data_aw5,ROW(INDIRECT($C36&amp;":"&amp;$D36)))=0)),"")</f>
        <v/>
      </c>
      <c r="BS36" s="60" t="str">
        <f ca="1">IF($B36=BS$3,SUMPRODUCT((WEEKDAY(ROW(INDIRECT($C36&amp;":"&amp;$D36)),2)&lt;6)*(COUNTIF(data_aw4,ROW(INDIRECT($C36&amp;":"&amp;$D36)))=0)*(MONTH(ROW(INDIRECT($C36&amp;":"&amp;$D36)))=MONTH(Y$4))*(COUNTIF(data_aw5,ROW(INDIRECT($C36&amp;":"&amp;$D36)))=0)),"")</f>
        <v/>
      </c>
      <c r="BT36" s="60"/>
      <c r="BU36" s="60" t="str">
        <f ca="1">IF($B36=BU$3,SUMPRODUCT((WEEKDAY(ROW(INDIRECT($C36&amp;":"&amp;$D36)),2)&lt;6)*(COUNTIF(data_aw4,ROW(INDIRECT($C36&amp;":"&amp;$D36)))=0)*(MONTH(ROW(INDIRECT($C36&amp;":"&amp;$D36)))=MONTH(X$4))*(COUNTIF(data_aw5,ROW(INDIRECT($C36&amp;":"&amp;$D36)))=0)),"")</f>
        <v/>
      </c>
    </row>
    <row r="37" spans="1:73">
      <c r="A37" s="63"/>
      <c r="B37" s="63"/>
      <c r="C37" s="72"/>
      <c r="D37" s="72"/>
      <c r="E37" s="93"/>
      <c r="F37" s="105"/>
      <c r="G37" s="105"/>
      <c r="H37" s="105"/>
      <c r="I37" s="105"/>
      <c r="J37" s="105"/>
      <c r="K37" s="105"/>
      <c r="L37" s="105"/>
      <c r="M37" s="105"/>
      <c r="N37" s="105"/>
      <c r="O37" s="105"/>
      <c r="P37" s="105"/>
      <c r="Q37" s="105"/>
      <c r="R37" s="105"/>
      <c r="S37" s="105"/>
      <c r="T37" s="105"/>
      <c r="U37" s="105"/>
      <c r="V37" s="106"/>
      <c r="W37" s="106"/>
      <c r="X37" s="106"/>
      <c r="Y37" s="106"/>
      <c r="Z37" s="106"/>
      <c r="AA37" s="106"/>
      <c r="AB37" s="106"/>
      <c r="AC37" s="106"/>
      <c r="AD37" s="106"/>
      <c r="AE37" s="106"/>
      <c r="AF37" s="106"/>
      <c r="AG37" s="106"/>
      <c r="AH37" s="106"/>
      <c r="AI37" s="106"/>
      <c r="AJ37" s="106"/>
      <c r="AK37" s="106"/>
      <c r="AL37" s="106"/>
      <c r="AM37" s="106"/>
      <c r="AN37" s="106"/>
      <c r="AO37" s="106"/>
      <c r="AP37" s="106"/>
      <c r="AQ37" s="106"/>
      <c r="AR37" s="106"/>
      <c r="AS37" s="106"/>
      <c r="AT37" s="106"/>
      <c r="AU37" s="106"/>
      <c r="AV37" s="106"/>
      <c r="AW37" s="106"/>
      <c r="AX37" s="106"/>
      <c r="AY37" s="106"/>
      <c r="AZ37" s="105"/>
      <c r="BA37" s="105"/>
      <c r="BB37" s="105"/>
      <c r="BC37" s="105"/>
      <c r="BD37" s="105"/>
      <c r="BE37" s="105"/>
      <c r="BF37" s="105"/>
      <c r="BG37" s="105"/>
      <c r="BH37" s="105"/>
      <c r="BI37" s="105"/>
      <c r="BJ37" s="105"/>
      <c r="BK37" s="105"/>
      <c r="BL37" s="105"/>
      <c r="BM37" s="105"/>
      <c r="BN37" s="105"/>
      <c r="BO37" s="96"/>
      <c r="BP37" s="58"/>
      <c r="BQ37" s="58"/>
      <c r="BR37" s="60" t="str">
        <f ca="1">IF($B37=BR$3,SUMPRODUCT((WEEKDAY(ROW(INDIRECT($C37&amp;":"&amp;$D37)),2)&lt;6)*(COUNTIF(data_aw4,ROW(INDIRECT($C37&amp;":"&amp;$D37)))=0)*(MONTH(ROW(INDIRECT($C37&amp;":"&amp;$D37)))=MONTH(X$4))*(COUNTIF(data_aw5,ROW(INDIRECT($C37&amp;":"&amp;$D37)))=0)),"")</f>
        <v/>
      </c>
      <c r="BS37" s="60" t="str">
        <f ca="1">IF($B37=BS$3,SUMPRODUCT((WEEKDAY(ROW(INDIRECT($C37&amp;":"&amp;$D37)),2)&lt;6)*(COUNTIF(data_aw4,ROW(INDIRECT($C37&amp;":"&amp;$D37)))=0)*(MONTH(ROW(INDIRECT($C37&amp;":"&amp;$D37)))=MONTH(Y$4))*(COUNTIF(data_aw5,ROW(INDIRECT($C37&amp;":"&amp;$D37)))=0)),"")</f>
        <v/>
      </c>
      <c r="BT37" s="60"/>
      <c r="BU37" s="60" t="str">
        <f ca="1">IF($B37=BU$3,SUMPRODUCT((WEEKDAY(ROW(INDIRECT($C37&amp;":"&amp;$D37)),2)&lt;6)*(COUNTIF(data_aw4,ROW(INDIRECT($C37&amp;":"&amp;$D37)))=0)*(MONTH(ROW(INDIRECT($C37&amp;":"&amp;$D37)))=MONTH(X$4))*(COUNTIF(data_aw5,ROW(INDIRECT($C37&amp;":"&amp;$D37)))=0)),"")</f>
        <v/>
      </c>
    </row>
    <row r="38" spans="1:73" s="16" customFormat="1">
      <c r="A38" s="65"/>
      <c r="B38" s="65"/>
      <c r="C38" s="73"/>
      <c r="D38" s="73"/>
      <c r="E38" s="93"/>
      <c r="F38" s="107"/>
      <c r="G38" s="107"/>
      <c r="H38" s="107"/>
      <c r="I38" s="107"/>
      <c r="J38" s="107"/>
      <c r="K38" s="107"/>
      <c r="L38" s="107"/>
      <c r="M38" s="107"/>
      <c r="N38" s="107"/>
      <c r="O38" s="107"/>
      <c r="P38" s="107"/>
      <c r="Q38" s="107"/>
      <c r="R38" s="107"/>
      <c r="S38" s="107"/>
      <c r="T38" s="107"/>
      <c r="U38" s="107"/>
      <c r="V38" s="108"/>
      <c r="W38" s="108"/>
      <c r="X38" s="108"/>
      <c r="Y38" s="108"/>
      <c r="Z38" s="108"/>
      <c r="AA38" s="108"/>
      <c r="AB38" s="108"/>
      <c r="AC38" s="108"/>
      <c r="AD38" s="108"/>
      <c r="AE38" s="108"/>
      <c r="AF38" s="108"/>
      <c r="AG38" s="108"/>
      <c r="AH38" s="108"/>
      <c r="AI38" s="108"/>
      <c r="AJ38" s="108"/>
      <c r="AK38" s="108"/>
      <c r="AL38" s="108"/>
      <c r="AM38" s="108"/>
      <c r="AN38" s="108"/>
      <c r="AO38" s="108"/>
      <c r="AP38" s="108"/>
      <c r="AQ38" s="108"/>
      <c r="AR38" s="108"/>
      <c r="AS38" s="108"/>
      <c r="AT38" s="108"/>
      <c r="AU38" s="108"/>
      <c r="AV38" s="108"/>
      <c r="AW38" s="108"/>
      <c r="AX38" s="108"/>
      <c r="AY38" s="108"/>
      <c r="AZ38" s="107"/>
      <c r="BA38" s="107"/>
      <c r="BB38" s="107"/>
      <c r="BC38" s="107"/>
      <c r="BD38" s="107"/>
      <c r="BE38" s="107"/>
      <c r="BF38" s="107"/>
      <c r="BG38" s="107"/>
      <c r="BH38" s="107"/>
      <c r="BI38" s="107"/>
      <c r="BJ38" s="107"/>
      <c r="BK38" s="107"/>
      <c r="BL38" s="107"/>
      <c r="BM38" s="107"/>
      <c r="BN38" s="107"/>
      <c r="BO38" s="97"/>
      <c r="BP38" s="66"/>
      <c r="BQ38" s="66"/>
      <c r="BR38" s="67" t="str">
        <f ca="1">IF($B38=BR$3,SUMPRODUCT((WEEKDAY(ROW(INDIRECT($C38&amp;":"&amp;$D38)),2)&lt;6)*(COUNTIF(data_aw4,ROW(INDIRECT($C38&amp;":"&amp;$D38)))=0)*(MONTH(ROW(INDIRECT($C38&amp;":"&amp;$D38)))=MONTH(X$4))*(COUNTIF(data_aw5,ROW(INDIRECT($C38&amp;":"&amp;$D38)))=0)),"")</f>
        <v/>
      </c>
      <c r="BS38" s="67" t="str">
        <f ca="1">IF($B38=BS$3,SUMPRODUCT((WEEKDAY(ROW(INDIRECT($C38&amp;":"&amp;$D38)),2)&lt;6)*(COUNTIF(data_aw4,ROW(INDIRECT($C38&amp;":"&amp;$D38)))=0)*(MONTH(ROW(INDIRECT($C38&amp;":"&amp;$D38)))=MONTH(Y$4))*(COUNTIF(data_aw5,ROW(INDIRECT($C38&amp;":"&amp;$D38)))=0)),"")</f>
        <v/>
      </c>
      <c r="BT38" s="67"/>
      <c r="BU38" s="67" t="str">
        <f ca="1">IF($B38=BU$3,SUMPRODUCT((WEEKDAY(ROW(INDIRECT($C38&amp;":"&amp;$D38)),2)&lt;6)*(COUNTIF(data_aw4,ROW(INDIRECT($C38&amp;":"&amp;$D38)))=0)*(MONTH(ROW(INDIRECT($C38&amp;":"&amp;$D38)))=MONTH(X$4))*(COUNTIF(data_aw5,ROW(INDIRECT($C38&amp;":"&amp;$D38)))=0)),"")</f>
        <v/>
      </c>
    </row>
    <row r="39" spans="1:73">
      <c r="V39" s="16"/>
      <c r="W39" s="16"/>
      <c r="X39" s="16"/>
      <c r="Y39" s="16"/>
      <c r="Z39" s="16"/>
      <c r="AA39" s="16"/>
      <c r="AB39" s="16"/>
      <c r="AC39" s="16"/>
      <c r="AD39" s="16"/>
      <c r="AE39" s="16"/>
      <c r="AF39" s="16"/>
      <c r="AG39" s="16"/>
      <c r="AH39" s="16"/>
      <c r="AI39" s="16"/>
      <c r="AJ39" s="16"/>
      <c r="AK39" s="16"/>
      <c r="AL39" s="16"/>
      <c r="AM39" s="16"/>
      <c r="AN39" s="16"/>
      <c r="AO39" s="16"/>
      <c r="AP39" s="16"/>
      <c r="AQ39" s="16"/>
      <c r="AR39" s="16"/>
      <c r="AS39" s="16"/>
      <c r="AT39" s="16"/>
      <c r="AU39" s="16"/>
      <c r="AV39" s="16"/>
      <c r="AW39" s="16"/>
      <c r="AX39" s="16"/>
      <c r="AY39" s="16"/>
      <c r="AZ39" s="16"/>
    </row>
    <row r="41" spans="1:73">
      <c r="B41" s="4" t="s">
        <v>68</v>
      </c>
    </row>
    <row r="42" spans="1:73">
      <c r="A42" s="63" t="s">
        <v>15</v>
      </c>
    </row>
    <row r="43" spans="1:73">
      <c r="A43" s="63" t="s">
        <v>63</v>
      </c>
    </row>
    <row r="44" spans="1:73">
      <c r="A44" s="63" t="s">
        <v>16</v>
      </c>
    </row>
  </sheetData>
  <mergeCells count="7">
    <mergeCell ref="BU3:BU5"/>
    <mergeCell ref="BP3:BP5"/>
    <mergeCell ref="BQ3:BQ5"/>
    <mergeCell ref="BR3:BR5"/>
    <mergeCell ref="BS3:BS5"/>
    <mergeCell ref="BT3:BT5"/>
    <mergeCell ref="AY1:AZ1"/>
  </mergeCells>
  <conditionalFormatting sqref="F6:BN38">
    <cfRule type="expression" dxfId="8" priority="6">
      <formula>COUNTIF(data_aw6,F$4)&gt;0</formula>
    </cfRule>
    <cfRule type="expression" dxfId="7" priority="7">
      <formula>COUNTIF(data_aw5,F$4)&gt;0</formula>
    </cfRule>
    <cfRule type="expression" dxfId="6" priority="8">
      <formula>COUNTIF(data_aw4,F$4)&gt;0</formula>
    </cfRule>
    <cfRule type="expression" dxfId="5" priority="9">
      <formula>AND(F$4&lt;&gt;0,WEEKDAY(F$4,2)&gt;5)</formula>
    </cfRule>
    <cfRule type="expression" dxfId="4" priority="10">
      <formula>AND($B6="CM",SUMPRODUCT(($C6&lt;=F$4)*($D6&gt;=F$4)))</formula>
    </cfRule>
    <cfRule type="expression" dxfId="3" priority="11">
      <formula>AND($B6="VA",SUMPRODUCT(($C6&lt;=F$4)*($D6&gt;=F$4)))</formula>
    </cfRule>
  </conditionalFormatting>
  <conditionalFormatting sqref="B6:B38">
    <cfRule type="containsText" dxfId="2" priority="5" operator="containsText" text="cm">
      <formula>NOT(ISERROR(SEARCH("cm",B6)))</formula>
    </cfRule>
  </conditionalFormatting>
  <conditionalFormatting sqref="F3:BN39">
    <cfRule type="expression" dxfId="1" priority="4">
      <formula>DAY(F$4)=DAY(EOMONTH(DATE($C$3,MONTH(F$4),1),0))</formula>
    </cfRule>
  </conditionalFormatting>
  <conditionalFormatting sqref="F3:BN3">
    <cfRule type="expression" dxfId="0" priority="3">
      <formula>F$3="juillet"</formula>
    </cfRule>
  </conditionalFormatting>
  <dataValidations count="3">
    <dataValidation type="list" allowBlank="1" showInputMessage="1" showErrorMessage="1" sqref="C3">
      <formula1>nb</formula1>
    </dataValidation>
    <dataValidation type="list" allowBlank="1" showInputMessage="1" showErrorMessage="1" sqref="B6:B38">
      <formula1>datak</formula1>
    </dataValidation>
    <dataValidation type="list" allowBlank="1" showInputMessage="1" showErrorMessage="1" sqref="A6:A38 A42:A44">
      <formula1>datab</formula1>
    </dataValidation>
  </dataValidations>
  <pageMargins left="0.7" right="0.7" top="0.75" bottom="0.75" header="0.3" footer="0.3"/>
  <pageSetup paperSize="9" orientation="portrait" r:id="rId1"/>
  <drawing r:id="rId2"/>
  <legacyDrawing r:id="rId3"/>
</worksheet>
</file>

<file path=xl/worksheets/sheet2.xml><?xml version="1.0" encoding="utf-8"?>
<worksheet xmlns="http://schemas.openxmlformats.org/spreadsheetml/2006/main" xmlns:r="http://schemas.openxmlformats.org/officeDocument/2006/relationships">
  <sheetPr codeName="Feuil2"/>
  <dimension ref="A1:F40"/>
  <sheetViews>
    <sheetView workbookViewId="0">
      <selection activeCell="D4" sqref="D4"/>
    </sheetView>
  </sheetViews>
  <sheetFormatPr baseColWidth="10" defaultRowHeight="13.5"/>
  <cols>
    <col min="1" max="2" width="11.42578125" style="81"/>
    <col min="3" max="3" width="8.28515625" style="81" customWidth="1"/>
    <col min="4" max="5" width="11.42578125" style="81"/>
    <col min="6" max="6" width="15.7109375" style="81" bestFit="1" customWidth="1"/>
    <col min="7" max="16384" width="11.42578125" style="81"/>
  </cols>
  <sheetData>
    <row r="1" spans="1:4">
      <c r="A1" s="81" t="s">
        <v>5</v>
      </c>
      <c r="B1" s="81" t="s">
        <v>6</v>
      </c>
      <c r="C1" s="81" t="s">
        <v>12</v>
      </c>
      <c r="D1" s="81" t="s">
        <v>65</v>
      </c>
    </row>
    <row r="2" spans="1:4">
      <c r="B2" s="81" t="s">
        <v>15</v>
      </c>
      <c r="C2" s="103">
        <v>4.583333333333333</v>
      </c>
    </row>
    <row r="3" spans="1:4">
      <c r="B3" s="81" t="s">
        <v>63</v>
      </c>
      <c r="C3" s="103">
        <v>4.166666666666667</v>
      </c>
      <c r="D3" s="104">
        <v>0.20833333333333334</v>
      </c>
    </row>
    <row r="4" spans="1:4">
      <c r="B4" s="81" t="s">
        <v>16</v>
      </c>
      <c r="C4" s="103">
        <v>3.2638888888888888</v>
      </c>
    </row>
    <row r="5" spans="1:4">
      <c r="B5" s="81" t="s">
        <v>20</v>
      </c>
    </row>
    <row r="6" spans="1:4">
      <c r="B6" s="81" t="s">
        <v>20</v>
      </c>
    </row>
    <row r="7" spans="1:4">
      <c r="B7" s="81" t="s">
        <v>20</v>
      </c>
    </row>
    <row r="8" spans="1:4">
      <c r="B8" s="81" t="s">
        <v>20</v>
      </c>
    </row>
    <row r="9" spans="1:4">
      <c r="B9" s="81" t="s">
        <v>20</v>
      </c>
    </row>
    <row r="10" spans="1:4">
      <c r="B10" s="81" t="s">
        <v>20</v>
      </c>
    </row>
    <row r="11" spans="1:4">
      <c r="B11" s="81" t="s">
        <v>20</v>
      </c>
    </row>
    <row r="12" spans="1:4">
      <c r="B12" s="81" t="s">
        <v>20</v>
      </c>
    </row>
    <row r="13" spans="1:4">
      <c r="B13" s="81" t="s">
        <v>20</v>
      </c>
    </row>
    <row r="14" spans="1:4">
      <c r="B14" s="81" t="s">
        <v>20</v>
      </c>
    </row>
    <row r="15" spans="1:4">
      <c r="B15" s="81" t="s">
        <v>20</v>
      </c>
    </row>
    <row r="16" spans="1:4">
      <c r="B16" s="81" t="s">
        <v>20</v>
      </c>
    </row>
    <row r="17" spans="2:2">
      <c r="B17" s="81" t="s">
        <v>20</v>
      </c>
    </row>
    <row r="18" spans="2:2">
      <c r="B18" s="81" t="s">
        <v>20</v>
      </c>
    </row>
    <row r="19" spans="2:2">
      <c r="B19" s="81" t="s">
        <v>20</v>
      </c>
    </row>
    <row r="20" spans="2:2">
      <c r="B20" s="81" t="s">
        <v>20</v>
      </c>
    </row>
    <row r="21" spans="2:2">
      <c r="B21" s="81" t="s">
        <v>20</v>
      </c>
    </row>
    <row r="22" spans="2:2">
      <c r="B22" s="81" t="s">
        <v>20</v>
      </c>
    </row>
    <row r="23" spans="2:2">
      <c r="B23" s="81" t="s">
        <v>20</v>
      </c>
    </row>
    <row r="24" spans="2:2">
      <c r="B24" s="81" t="s">
        <v>20</v>
      </c>
    </row>
    <row r="25" spans="2:2">
      <c r="B25" s="81" t="s">
        <v>20</v>
      </c>
    </row>
    <row r="26" spans="2:2">
      <c r="B26" s="81" t="s">
        <v>20</v>
      </c>
    </row>
    <row r="27" spans="2:2">
      <c r="B27" s="81" t="s">
        <v>20</v>
      </c>
    </row>
    <row r="28" spans="2:2">
      <c r="B28" s="81" t="s">
        <v>20</v>
      </c>
    </row>
    <row r="29" spans="2:2">
      <c r="B29" s="81" t="s">
        <v>20</v>
      </c>
    </row>
    <row r="30" spans="2:2">
      <c r="B30" s="81" t="s">
        <v>20</v>
      </c>
    </row>
    <row r="31" spans="2:2">
      <c r="B31" s="81" t="s">
        <v>20</v>
      </c>
    </row>
    <row r="32" spans="2:2">
      <c r="B32" s="81" t="s">
        <v>20</v>
      </c>
    </row>
    <row r="33" spans="1:6">
      <c r="B33" s="81" t="s">
        <v>20</v>
      </c>
    </row>
    <row r="34" spans="1:6">
      <c r="B34" s="81" t="s">
        <v>20</v>
      </c>
    </row>
    <row r="35" spans="1:6">
      <c r="B35" s="81" t="s">
        <v>20</v>
      </c>
    </row>
    <row r="36" spans="1:6">
      <c r="B36" s="81" t="s">
        <v>20</v>
      </c>
    </row>
    <row r="37" spans="1:6">
      <c r="B37" s="81" t="s">
        <v>20</v>
      </c>
    </row>
    <row r="38" spans="1:6">
      <c r="B38" s="81" t="s">
        <v>20</v>
      </c>
    </row>
    <row r="39" spans="1:6">
      <c r="B39" s="81" t="s">
        <v>20</v>
      </c>
    </row>
    <row r="40" spans="1:6">
      <c r="A40" s="87"/>
      <c r="B40" s="87" t="s">
        <v>20</v>
      </c>
      <c r="C40" s="87"/>
      <c r="D40" s="87"/>
      <c r="E40" s="87"/>
      <c r="F40" s="87"/>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BB337"/>
  <sheetViews>
    <sheetView topLeftCell="B1" workbookViewId="0">
      <selection activeCell="P1" sqref="P1:P29"/>
    </sheetView>
  </sheetViews>
  <sheetFormatPr baseColWidth="10" defaultRowHeight="13.5"/>
  <cols>
    <col min="1" max="1" width="4.28515625" customWidth="1"/>
    <col min="6" max="6" width="15.7109375" bestFit="1" customWidth="1"/>
    <col min="7" max="7" width="15.7109375" customWidth="1"/>
    <col min="9" max="9" width="15.7109375" customWidth="1"/>
    <col min="11" max="11" width="21.5703125" bestFit="1" customWidth="1"/>
    <col min="14" max="14" width="12.85546875" customWidth="1"/>
    <col min="48" max="48" width="27.28515625" style="15" bestFit="1" customWidth="1"/>
    <col min="49" max="49" width="17.140625" style="4" bestFit="1" customWidth="1"/>
    <col min="50" max="50" width="35.28515625" style="16" bestFit="1" customWidth="1"/>
    <col min="51" max="51" width="17.140625" style="52" bestFit="1" customWidth="1"/>
    <col min="52" max="52" width="36.85546875" style="4" customWidth="1"/>
    <col min="53" max="53" width="15.7109375" bestFit="1" customWidth="1"/>
  </cols>
  <sheetData>
    <row r="1" spans="1:54" ht="18">
      <c r="A1" t="s">
        <v>5</v>
      </c>
      <c r="B1" t="s">
        <v>6</v>
      </c>
      <c r="C1" t="s">
        <v>7</v>
      </c>
      <c r="D1" t="s">
        <v>8</v>
      </c>
      <c r="E1" t="s">
        <v>9</v>
      </c>
      <c r="F1" t="s">
        <v>10</v>
      </c>
      <c r="K1" s="1" t="s">
        <v>12</v>
      </c>
      <c r="N1" s="3">
        <v>41640</v>
      </c>
      <c r="O1" s="3">
        <v>41640</v>
      </c>
      <c r="P1">
        <v>2014</v>
      </c>
      <c r="AV1" s="6" t="s">
        <v>22</v>
      </c>
      <c r="AW1" s="7">
        <v>41640</v>
      </c>
      <c r="AX1" s="8" t="s">
        <v>22</v>
      </c>
      <c r="AY1" s="9">
        <v>42005</v>
      </c>
      <c r="AZ1" s="10">
        <f>AW1</f>
        <v>41640</v>
      </c>
      <c r="BA1" s="57">
        <f>AW1</f>
        <v>41640</v>
      </c>
      <c r="BB1" s="3">
        <f>AY1</f>
        <v>42005</v>
      </c>
    </row>
    <row r="2" spans="1:54" ht="18">
      <c r="B2" t="s">
        <v>15</v>
      </c>
      <c r="K2" s="1" t="s">
        <v>67</v>
      </c>
      <c r="N2" s="3">
        <v>41671</v>
      </c>
      <c r="O2" s="3">
        <v>42005</v>
      </c>
      <c r="P2">
        <v>2015</v>
      </c>
      <c r="AV2" s="11" t="s">
        <v>23</v>
      </c>
      <c r="AW2" s="12">
        <v>41640</v>
      </c>
      <c r="AX2" s="13" t="s">
        <v>24</v>
      </c>
      <c r="AY2" s="14">
        <v>42005</v>
      </c>
      <c r="AZ2" s="13" t="s">
        <v>24</v>
      </c>
      <c r="BA2" s="57">
        <f t="shared" ref="BA2:BA50" si="0">AW2</f>
        <v>41640</v>
      </c>
      <c r="BB2" s="3">
        <f t="shared" ref="BB2:BB50" si="1">AY2</f>
        <v>42005</v>
      </c>
    </row>
    <row r="3" spans="1:54" ht="18">
      <c r="B3" t="s">
        <v>16</v>
      </c>
      <c r="K3" s="1" t="s">
        <v>21</v>
      </c>
      <c r="N3" s="3">
        <v>41699</v>
      </c>
      <c r="O3" s="3">
        <v>42370</v>
      </c>
      <c r="P3">
        <v>2016</v>
      </c>
      <c r="AW3" s="12">
        <v>41750</v>
      </c>
      <c r="AX3" s="4" t="s">
        <v>25</v>
      </c>
      <c r="AY3" s="14">
        <v>42100</v>
      </c>
      <c r="AZ3" s="4" t="s">
        <v>26</v>
      </c>
      <c r="BA3" s="57">
        <f t="shared" si="0"/>
        <v>41750</v>
      </c>
      <c r="BB3" s="3">
        <f t="shared" si="1"/>
        <v>42100</v>
      </c>
    </row>
    <row r="4" spans="1:54" ht="18">
      <c r="B4" t="s">
        <v>17</v>
      </c>
      <c r="K4" s="1" t="s">
        <v>11</v>
      </c>
      <c r="N4" s="3">
        <v>41730</v>
      </c>
      <c r="O4" s="3">
        <v>42736</v>
      </c>
      <c r="P4">
        <v>2017</v>
      </c>
      <c r="AW4" s="12">
        <v>41760</v>
      </c>
      <c r="AX4" s="13" t="s">
        <v>27</v>
      </c>
      <c r="AY4" s="14">
        <v>42125</v>
      </c>
      <c r="AZ4" s="13" t="s">
        <v>27</v>
      </c>
      <c r="BA4" s="57">
        <f t="shared" si="0"/>
        <v>41760</v>
      </c>
      <c r="BB4" s="3">
        <f t="shared" si="1"/>
        <v>42125</v>
      </c>
    </row>
    <row r="5" spans="1:54" ht="18">
      <c r="B5" t="s">
        <v>18</v>
      </c>
      <c r="K5" s="1" t="s">
        <v>13</v>
      </c>
      <c r="N5" s="3">
        <v>41760</v>
      </c>
      <c r="O5" s="3">
        <v>43101</v>
      </c>
      <c r="P5">
        <v>2018</v>
      </c>
      <c r="AW5" s="12">
        <v>41788</v>
      </c>
      <c r="AX5" s="16" t="s">
        <v>28</v>
      </c>
      <c r="AY5" s="14">
        <v>42133</v>
      </c>
      <c r="AZ5" s="16" t="s">
        <v>28</v>
      </c>
      <c r="BA5" s="57">
        <f t="shared" si="0"/>
        <v>41788</v>
      </c>
      <c r="BB5" s="3">
        <f t="shared" si="1"/>
        <v>42133</v>
      </c>
    </row>
    <row r="6" spans="1:54" ht="18">
      <c r="B6" t="s">
        <v>19</v>
      </c>
      <c r="K6" s="1" t="s">
        <v>14</v>
      </c>
      <c r="N6" s="3">
        <v>41791</v>
      </c>
      <c r="O6" s="3">
        <v>43466</v>
      </c>
      <c r="P6">
        <v>2019</v>
      </c>
      <c r="AW6" s="12">
        <v>41799</v>
      </c>
      <c r="AX6" s="16" t="s">
        <v>29</v>
      </c>
      <c r="AY6" s="14">
        <v>42144</v>
      </c>
      <c r="AZ6" s="16" t="s">
        <v>29</v>
      </c>
      <c r="BA6" s="57">
        <f t="shared" si="0"/>
        <v>41799</v>
      </c>
      <c r="BB6" s="3">
        <f t="shared" si="1"/>
        <v>42144</v>
      </c>
    </row>
    <row r="7" spans="1:54" ht="15">
      <c r="B7" t="s">
        <v>63</v>
      </c>
      <c r="N7" s="3">
        <v>41821</v>
      </c>
      <c r="O7" s="3">
        <v>43831</v>
      </c>
      <c r="P7">
        <v>2020</v>
      </c>
      <c r="AW7" s="12">
        <v>41841</v>
      </c>
      <c r="AX7" s="17" t="s">
        <v>30</v>
      </c>
      <c r="AY7" s="14">
        <v>42206</v>
      </c>
      <c r="AZ7" s="17" t="s">
        <v>30</v>
      </c>
      <c r="BA7" s="57">
        <f t="shared" si="0"/>
        <v>41841</v>
      </c>
      <c r="BB7" s="3">
        <f t="shared" si="1"/>
        <v>42206</v>
      </c>
    </row>
    <row r="8" spans="1:54" ht="15">
      <c r="B8" t="s">
        <v>20</v>
      </c>
      <c r="N8" s="3">
        <v>41852</v>
      </c>
      <c r="O8" s="3">
        <v>44197</v>
      </c>
      <c r="P8">
        <v>2021</v>
      </c>
      <c r="AW8" s="12">
        <v>41866</v>
      </c>
      <c r="AX8" s="16" t="s">
        <v>31</v>
      </c>
      <c r="AY8" s="14">
        <v>42231</v>
      </c>
      <c r="AZ8" s="16" t="s">
        <v>31</v>
      </c>
      <c r="BA8" s="57">
        <f t="shared" si="0"/>
        <v>41866</v>
      </c>
      <c r="BB8" s="3">
        <f t="shared" si="1"/>
        <v>42231</v>
      </c>
    </row>
    <row r="9" spans="1:54" ht="15">
      <c r="B9" t="s">
        <v>20</v>
      </c>
      <c r="N9" s="3">
        <v>41883</v>
      </c>
      <c r="O9" s="3">
        <v>44562</v>
      </c>
      <c r="P9">
        <v>2022</v>
      </c>
      <c r="AW9" s="12">
        <v>41909</v>
      </c>
      <c r="AX9" s="17" t="s">
        <v>32</v>
      </c>
      <c r="AY9" s="14">
        <v>42274</v>
      </c>
      <c r="AZ9" s="17" t="s">
        <v>33</v>
      </c>
      <c r="BA9" s="57">
        <f t="shared" si="0"/>
        <v>41909</v>
      </c>
      <c r="BB9" s="3">
        <f t="shared" si="1"/>
        <v>42274</v>
      </c>
    </row>
    <row r="10" spans="1:54" ht="15">
      <c r="B10" t="s">
        <v>20</v>
      </c>
      <c r="N10" s="3">
        <v>41913</v>
      </c>
      <c r="O10" s="3">
        <v>44927</v>
      </c>
      <c r="P10">
        <v>2023</v>
      </c>
      <c r="AW10" s="12">
        <v>41944</v>
      </c>
      <c r="AX10" s="16" t="s">
        <v>34</v>
      </c>
      <c r="AY10" s="14">
        <v>42309</v>
      </c>
      <c r="AZ10" s="16" t="s">
        <v>34</v>
      </c>
      <c r="BA10" s="57">
        <f t="shared" si="0"/>
        <v>41944</v>
      </c>
      <c r="BB10" s="3">
        <f t="shared" si="1"/>
        <v>42309</v>
      </c>
    </row>
    <row r="11" spans="1:54" ht="15">
      <c r="B11" t="s">
        <v>20</v>
      </c>
      <c r="N11" s="3">
        <v>41944</v>
      </c>
      <c r="O11" s="3">
        <v>45292</v>
      </c>
      <c r="P11">
        <v>2024</v>
      </c>
      <c r="AW11" s="12">
        <v>41945</v>
      </c>
      <c r="AX11" s="16" t="s">
        <v>35</v>
      </c>
      <c r="AY11" s="14">
        <v>42310</v>
      </c>
      <c r="AZ11" s="16" t="s">
        <v>35</v>
      </c>
      <c r="BA11" s="57">
        <f t="shared" si="0"/>
        <v>41945</v>
      </c>
      <c r="BB11" s="3">
        <f t="shared" si="1"/>
        <v>42310</v>
      </c>
    </row>
    <row r="12" spans="1:54" ht="15">
      <c r="B12" t="s">
        <v>20</v>
      </c>
      <c r="N12" s="3">
        <v>41974</v>
      </c>
      <c r="O12" s="3">
        <v>45658</v>
      </c>
      <c r="P12">
        <v>2025</v>
      </c>
      <c r="AW12" s="12">
        <v>41954</v>
      </c>
      <c r="AX12" s="4" t="s">
        <v>36</v>
      </c>
      <c r="AY12" s="14">
        <v>42319</v>
      </c>
      <c r="AZ12" s="4" t="s">
        <v>36</v>
      </c>
      <c r="BA12" s="57">
        <f t="shared" si="0"/>
        <v>41954</v>
      </c>
      <c r="BB12" s="3">
        <f t="shared" si="1"/>
        <v>42319</v>
      </c>
    </row>
    <row r="13" spans="1:54" ht="15">
      <c r="B13" t="s">
        <v>20</v>
      </c>
      <c r="N13" s="3">
        <v>42005</v>
      </c>
      <c r="O13" s="3">
        <v>46023</v>
      </c>
      <c r="P13">
        <v>2026</v>
      </c>
      <c r="AW13" s="12">
        <v>41958</v>
      </c>
      <c r="AX13" s="4" t="s">
        <v>37</v>
      </c>
      <c r="AY13" s="14">
        <v>42323</v>
      </c>
      <c r="AZ13" s="4" t="s">
        <v>37</v>
      </c>
      <c r="BA13" s="57">
        <f t="shared" si="0"/>
        <v>41958</v>
      </c>
      <c r="BB13" s="3">
        <f t="shared" si="1"/>
        <v>42323</v>
      </c>
    </row>
    <row r="14" spans="1:54" ht="15">
      <c r="B14" t="s">
        <v>20</v>
      </c>
      <c r="N14" s="3">
        <v>42036</v>
      </c>
      <c r="O14" s="3">
        <v>46388</v>
      </c>
      <c r="P14">
        <v>2027</v>
      </c>
      <c r="AW14" s="12">
        <v>41998</v>
      </c>
      <c r="AX14" s="16" t="s">
        <v>38</v>
      </c>
      <c r="AY14" s="14">
        <v>42363</v>
      </c>
      <c r="AZ14" s="4" t="s">
        <v>39</v>
      </c>
      <c r="BA14" s="57">
        <f t="shared" si="0"/>
        <v>41998</v>
      </c>
      <c r="BB14" s="3">
        <f t="shared" si="1"/>
        <v>42363</v>
      </c>
    </row>
    <row r="15" spans="1:54" ht="15">
      <c r="B15" t="s">
        <v>20</v>
      </c>
      <c r="N15" s="3">
        <v>42064</v>
      </c>
      <c r="O15" s="3">
        <v>46753</v>
      </c>
      <c r="P15">
        <v>2028</v>
      </c>
      <c r="AW15" s="12">
        <v>41999</v>
      </c>
      <c r="AX15" s="16" t="s">
        <v>40</v>
      </c>
      <c r="AY15" s="14">
        <v>42364</v>
      </c>
      <c r="AZ15" s="16" t="s">
        <v>41</v>
      </c>
      <c r="BA15" s="57">
        <f t="shared" si="0"/>
        <v>41999</v>
      </c>
      <c r="BB15" s="3">
        <f t="shared" si="1"/>
        <v>42364</v>
      </c>
    </row>
    <row r="16" spans="1:54">
      <c r="B16" t="s">
        <v>20</v>
      </c>
      <c r="N16" s="3">
        <v>42095</v>
      </c>
      <c r="O16" s="3">
        <v>47119</v>
      </c>
      <c r="P16">
        <v>2029</v>
      </c>
      <c r="AW16" s="12"/>
      <c r="AY16" s="18"/>
      <c r="BA16" s="57">
        <f t="shared" si="0"/>
        <v>0</v>
      </c>
      <c r="BB16" s="3">
        <f t="shared" si="1"/>
        <v>0</v>
      </c>
    </row>
    <row r="17" spans="2:54" ht="15">
      <c r="B17" t="s">
        <v>20</v>
      </c>
      <c r="N17" s="3">
        <v>42125</v>
      </c>
      <c r="O17" s="3">
        <v>47484</v>
      </c>
      <c r="P17">
        <v>2030</v>
      </c>
      <c r="AW17" s="19"/>
      <c r="AY17" s="14"/>
      <c r="BA17" s="57">
        <f t="shared" si="0"/>
        <v>0</v>
      </c>
      <c r="BB17" s="3">
        <f t="shared" si="1"/>
        <v>0</v>
      </c>
    </row>
    <row r="18" spans="2:54" ht="15">
      <c r="B18" t="s">
        <v>20</v>
      </c>
      <c r="N18" s="3">
        <v>42156</v>
      </c>
      <c r="O18" s="3">
        <v>47849</v>
      </c>
      <c r="P18">
        <v>2031</v>
      </c>
      <c r="AV18" s="20" t="s">
        <v>42</v>
      </c>
      <c r="AW18" s="21"/>
      <c r="AX18" s="22"/>
      <c r="AY18" s="23"/>
      <c r="AZ18" s="16"/>
      <c r="BA18" s="57">
        <f t="shared" si="0"/>
        <v>0</v>
      </c>
      <c r="BB18" s="3">
        <f t="shared" si="1"/>
        <v>0</v>
      </c>
    </row>
    <row r="19" spans="2:54" ht="15">
      <c r="B19" t="s">
        <v>20</v>
      </c>
      <c r="N19" s="3">
        <v>42186</v>
      </c>
      <c r="O19" s="3">
        <v>48214</v>
      </c>
      <c r="P19">
        <v>2032</v>
      </c>
      <c r="AV19" s="24">
        <v>1</v>
      </c>
      <c r="AW19" s="21">
        <v>41743</v>
      </c>
      <c r="AX19" s="25" t="s">
        <v>43</v>
      </c>
      <c r="AY19" s="26"/>
      <c r="BA19" s="57">
        <f t="shared" si="0"/>
        <v>41743</v>
      </c>
      <c r="BB19" s="3">
        <f t="shared" si="1"/>
        <v>0</v>
      </c>
    </row>
    <row r="20" spans="2:54" ht="15">
      <c r="B20" t="s">
        <v>20</v>
      </c>
      <c r="N20" s="3">
        <v>42217</v>
      </c>
      <c r="O20" s="3">
        <v>48580</v>
      </c>
      <c r="P20">
        <v>2033</v>
      </c>
      <c r="AV20" s="24">
        <f t="shared" ref="AV20:AV38" si="2">IF(AW20=AW19+IF(WEEKDAY(AW19,1)=6,3,1),AV19,AV19+1)</f>
        <v>1</v>
      </c>
      <c r="AW20" s="21">
        <v>41744</v>
      </c>
      <c r="AX20" s="25" t="s">
        <v>43</v>
      </c>
      <c r="AY20" s="23">
        <v>42101</v>
      </c>
      <c r="AZ20" s="16" t="s">
        <v>44</v>
      </c>
      <c r="BA20" s="57">
        <f t="shared" si="0"/>
        <v>41744</v>
      </c>
      <c r="BB20" s="3">
        <f t="shared" si="1"/>
        <v>42101</v>
      </c>
    </row>
    <row r="21" spans="2:54" ht="15">
      <c r="B21" t="s">
        <v>20</v>
      </c>
      <c r="N21" s="3">
        <v>42248</v>
      </c>
      <c r="O21" s="3">
        <v>48945</v>
      </c>
      <c r="P21">
        <v>2034</v>
      </c>
      <c r="AV21" s="24">
        <f t="shared" si="2"/>
        <v>1</v>
      </c>
      <c r="AW21" s="21">
        <v>41745</v>
      </c>
      <c r="AX21" s="25" t="s">
        <v>43</v>
      </c>
      <c r="AY21" s="23">
        <v>42102</v>
      </c>
      <c r="AZ21" s="16" t="s">
        <v>44</v>
      </c>
      <c r="BA21" s="57">
        <f t="shared" si="0"/>
        <v>41745</v>
      </c>
      <c r="BB21" s="3">
        <f t="shared" si="1"/>
        <v>42102</v>
      </c>
    </row>
    <row r="22" spans="2:54" ht="15">
      <c r="B22" t="s">
        <v>20</v>
      </c>
      <c r="N22" s="3">
        <v>42278</v>
      </c>
      <c r="O22" s="3">
        <v>49310</v>
      </c>
      <c r="P22">
        <v>2035</v>
      </c>
      <c r="AV22" s="24">
        <f t="shared" si="2"/>
        <v>1</v>
      </c>
      <c r="AW22" s="21">
        <v>41746</v>
      </c>
      <c r="AX22" s="25" t="s">
        <v>43</v>
      </c>
      <c r="AY22" s="23">
        <v>42103</v>
      </c>
      <c r="AZ22" s="16" t="s">
        <v>44</v>
      </c>
      <c r="BA22" s="57">
        <f t="shared" si="0"/>
        <v>41746</v>
      </c>
      <c r="BB22" s="3">
        <f t="shared" si="1"/>
        <v>42103</v>
      </c>
    </row>
    <row r="23" spans="2:54" ht="15">
      <c r="B23" t="s">
        <v>20</v>
      </c>
      <c r="N23" s="3">
        <v>42309</v>
      </c>
      <c r="O23" s="3">
        <v>49675</v>
      </c>
      <c r="P23">
        <v>2036</v>
      </c>
      <c r="AV23" s="24">
        <f t="shared" si="2"/>
        <v>1</v>
      </c>
      <c r="AW23" s="21">
        <v>41747</v>
      </c>
      <c r="AX23" s="25" t="s">
        <v>43</v>
      </c>
      <c r="AY23" s="23">
        <v>42104</v>
      </c>
      <c r="AZ23" s="16" t="s">
        <v>44</v>
      </c>
      <c r="BA23" s="57">
        <f t="shared" si="0"/>
        <v>41747</v>
      </c>
      <c r="BB23" s="3">
        <f t="shared" si="1"/>
        <v>42104</v>
      </c>
    </row>
    <row r="24" spans="2:54" ht="15">
      <c r="B24" t="s">
        <v>20</v>
      </c>
      <c r="N24" s="3">
        <v>42339</v>
      </c>
      <c r="O24" s="3">
        <v>50041</v>
      </c>
      <c r="P24">
        <v>2037</v>
      </c>
      <c r="AV24" s="24">
        <f t="shared" si="2"/>
        <v>2</v>
      </c>
      <c r="AW24" s="21">
        <v>41834</v>
      </c>
      <c r="AX24" s="16" t="s">
        <v>45</v>
      </c>
      <c r="AY24" s="23">
        <v>42198</v>
      </c>
      <c r="AZ24" s="16" t="s">
        <v>45</v>
      </c>
      <c r="BA24" s="57">
        <f t="shared" si="0"/>
        <v>41834</v>
      </c>
      <c r="BB24" s="3">
        <f t="shared" si="1"/>
        <v>42198</v>
      </c>
    </row>
    <row r="25" spans="2:54" ht="15">
      <c r="B25" t="s">
        <v>20</v>
      </c>
      <c r="N25" s="3">
        <v>42370</v>
      </c>
      <c r="O25" s="3">
        <v>50406</v>
      </c>
      <c r="P25">
        <v>2038</v>
      </c>
      <c r="AV25" s="24">
        <f t="shared" si="2"/>
        <v>2</v>
      </c>
      <c r="AW25" s="21">
        <v>41835</v>
      </c>
      <c r="AX25" s="16" t="s">
        <v>45</v>
      </c>
      <c r="AY25" s="23">
        <v>42199</v>
      </c>
      <c r="AZ25" s="16" t="s">
        <v>45</v>
      </c>
      <c r="BA25" s="57">
        <f t="shared" si="0"/>
        <v>41835</v>
      </c>
      <c r="BB25" s="3">
        <f t="shared" si="1"/>
        <v>42199</v>
      </c>
    </row>
    <row r="26" spans="2:54" ht="15">
      <c r="B26" t="s">
        <v>20</v>
      </c>
      <c r="N26" s="3">
        <v>42401</v>
      </c>
      <c r="O26" s="3">
        <v>50771</v>
      </c>
      <c r="P26">
        <v>2039</v>
      </c>
      <c r="AV26" s="24">
        <f t="shared" si="2"/>
        <v>2</v>
      </c>
      <c r="AW26" s="21">
        <v>41836</v>
      </c>
      <c r="AX26" s="16" t="s">
        <v>45</v>
      </c>
      <c r="AY26" s="23">
        <v>42200</v>
      </c>
      <c r="AZ26" s="16" t="s">
        <v>45</v>
      </c>
      <c r="BA26" s="57">
        <f t="shared" si="0"/>
        <v>41836</v>
      </c>
      <c r="BB26" s="3">
        <f t="shared" si="1"/>
        <v>42200</v>
      </c>
    </row>
    <row r="27" spans="2:54" ht="15">
      <c r="B27" t="s">
        <v>20</v>
      </c>
      <c r="N27" s="3">
        <v>42430</v>
      </c>
      <c r="O27" s="3">
        <v>51136</v>
      </c>
      <c r="P27">
        <v>2040</v>
      </c>
      <c r="AV27" s="24">
        <f t="shared" si="2"/>
        <v>2</v>
      </c>
      <c r="AW27" s="21">
        <v>41837</v>
      </c>
      <c r="AX27" s="16" t="s">
        <v>45</v>
      </c>
      <c r="AY27" s="23">
        <v>42201</v>
      </c>
      <c r="AZ27" s="16" t="s">
        <v>45</v>
      </c>
      <c r="BA27" s="57">
        <f t="shared" si="0"/>
        <v>41837</v>
      </c>
      <c r="BB27" s="3">
        <f t="shared" si="1"/>
        <v>42201</v>
      </c>
    </row>
    <row r="28" spans="2:54" ht="15">
      <c r="B28" t="s">
        <v>20</v>
      </c>
      <c r="N28" s="3">
        <v>42461</v>
      </c>
      <c r="O28" s="3">
        <v>51502</v>
      </c>
      <c r="P28">
        <v>2041</v>
      </c>
      <c r="AV28" s="24">
        <f t="shared" si="2"/>
        <v>2</v>
      </c>
      <c r="AW28" s="21">
        <v>41838</v>
      </c>
      <c r="AX28" s="16" t="s">
        <v>45</v>
      </c>
      <c r="AY28" s="23">
        <v>42202</v>
      </c>
      <c r="AZ28" s="16" t="s">
        <v>45</v>
      </c>
      <c r="BA28" s="57">
        <f t="shared" si="0"/>
        <v>41838</v>
      </c>
      <c r="BB28" s="3">
        <f t="shared" si="1"/>
        <v>42202</v>
      </c>
    </row>
    <row r="29" spans="2:54" ht="15">
      <c r="B29" t="s">
        <v>20</v>
      </c>
      <c r="N29" s="3">
        <v>42491</v>
      </c>
      <c r="O29" s="3">
        <v>51867</v>
      </c>
      <c r="P29">
        <v>2042</v>
      </c>
      <c r="AV29" s="24">
        <f t="shared" si="2"/>
        <v>3</v>
      </c>
      <c r="AW29" s="21"/>
      <c r="AY29" s="23">
        <v>42205</v>
      </c>
      <c r="AZ29" s="16" t="s">
        <v>45</v>
      </c>
      <c r="BA29" s="57">
        <f t="shared" si="0"/>
        <v>0</v>
      </c>
      <c r="BB29" s="3">
        <f t="shared" si="1"/>
        <v>42205</v>
      </c>
    </row>
    <row r="30" spans="2:54" ht="15">
      <c r="B30" t="s">
        <v>20</v>
      </c>
      <c r="N30" s="3">
        <v>42522</v>
      </c>
      <c r="O30" s="3"/>
      <c r="AV30" s="24">
        <f t="shared" si="2"/>
        <v>4</v>
      </c>
      <c r="AW30" s="21">
        <v>41842</v>
      </c>
      <c r="AX30" s="16" t="s">
        <v>45</v>
      </c>
      <c r="AY30" s="23"/>
      <c r="AZ30" s="16"/>
      <c r="BA30" s="57">
        <f t="shared" si="0"/>
        <v>41842</v>
      </c>
      <c r="BB30" s="3">
        <f t="shared" si="1"/>
        <v>0</v>
      </c>
    </row>
    <row r="31" spans="2:54" ht="15">
      <c r="B31" t="s">
        <v>20</v>
      </c>
      <c r="N31" s="3">
        <v>42552</v>
      </c>
      <c r="AV31" s="24">
        <f t="shared" si="2"/>
        <v>4</v>
      </c>
      <c r="AW31" s="21">
        <v>41843</v>
      </c>
      <c r="AX31" s="16" t="s">
        <v>45</v>
      </c>
      <c r="AY31" s="23">
        <v>42207</v>
      </c>
      <c r="AZ31" s="16" t="s">
        <v>45</v>
      </c>
      <c r="BA31" s="57">
        <f t="shared" si="0"/>
        <v>41843</v>
      </c>
      <c r="BB31" s="3">
        <f t="shared" si="1"/>
        <v>42207</v>
      </c>
    </row>
    <row r="32" spans="2:54" ht="15">
      <c r="B32" t="s">
        <v>20</v>
      </c>
      <c r="N32" s="3">
        <v>42583</v>
      </c>
      <c r="AV32" s="24">
        <f t="shared" si="2"/>
        <v>4</v>
      </c>
      <c r="AW32" s="21">
        <v>41844</v>
      </c>
      <c r="AX32" s="16" t="s">
        <v>45</v>
      </c>
      <c r="AY32" s="23">
        <v>42208</v>
      </c>
      <c r="AZ32" s="16" t="s">
        <v>45</v>
      </c>
      <c r="BA32" s="57">
        <f t="shared" si="0"/>
        <v>41844</v>
      </c>
      <c r="BB32" s="3">
        <f t="shared" si="1"/>
        <v>42208</v>
      </c>
    </row>
    <row r="33" spans="2:54" ht="15">
      <c r="B33" t="s">
        <v>20</v>
      </c>
      <c r="N33" s="3">
        <v>42614</v>
      </c>
      <c r="AV33" s="24">
        <f t="shared" si="2"/>
        <v>4</v>
      </c>
      <c r="AW33" s="21">
        <v>41845</v>
      </c>
      <c r="AX33" s="16" t="s">
        <v>45</v>
      </c>
      <c r="AY33" s="23">
        <v>42209</v>
      </c>
      <c r="AZ33" s="16" t="s">
        <v>45</v>
      </c>
      <c r="BA33" s="57">
        <f t="shared" si="0"/>
        <v>41845</v>
      </c>
      <c r="BB33" s="3">
        <f t="shared" si="1"/>
        <v>42209</v>
      </c>
    </row>
    <row r="34" spans="2:54" ht="15">
      <c r="B34" t="s">
        <v>20</v>
      </c>
      <c r="N34" s="3">
        <v>42644</v>
      </c>
      <c r="AV34" s="24">
        <f t="shared" si="2"/>
        <v>4</v>
      </c>
      <c r="AW34" s="21">
        <v>41848</v>
      </c>
      <c r="AX34" s="16" t="s">
        <v>45</v>
      </c>
      <c r="AY34" s="23">
        <v>42212</v>
      </c>
      <c r="AZ34" s="16" t="s">
        <v>45</v>
      </c>
      <c r="BA34" s="57">
        <f t="shared" si="0"/>
        <v>41848</v>
      </c>
      <c r="BB34" s="3">
        <f t="shared" si="1"/>
        <v>42212</v>
      </c>
    </row>
    <row r="35" spans="2:54" ht="15">
      <c r="B35" t="s">
        <v>20</v>
      </c>
      <c r="N35" s="3">
        <v>42675</v>
      </c>
      <c r="AV35" s="24">
        <f t="shared" si="2"/>
        <v>4</v>
      </c>
      <c r="AW35" s="21">
        <v>41849</v>
      </c>
      <c r="AX35" s="16" t="s">
        <v>45</v>
      </c>
      <c r="AY35" s="23">
        <v>42213</v>
      </c>
      <c r="AZ35" s="16" t="s">
        <v>45</v>
      </c>
      <c r="BA35" s="57">
        <f t="shared" si="0"/>
        <v>41849</v>
      </c>
      <c r="BB35" s="3">
        <f t="shared" si="1"/>
        <v>42213</v>
      </c>
    </row>
    <row r="36" spans="2:54" ht="15">
      <c r="B36" t="s">
        <v>20</v>
      </c>
      <c r="N36" s="3">
        <v>42705</v>
      </c>
      <c r="AV36" s="24">
        <f t="shared" si="2"/>
        <v>4</v>
      </c>
      <c r="AW36" s="21">
        <v>41850</v>
      </c>
      <c r="AX36" s="16" t="s">
        <v>45</v>
      </c>
      <c r="AY36" s="23">
        <v>42214</v>
      </c>
      <c r="AZ36" s="16" t="s">
        <v>45</v>
      </c>
      <c r="BA36" s="57">
        <f t="shared" si="0"/>
        <v>41850</v>
      </c>
      <c r="BB36" s="3">
        <f t="shared" si="1"/>
        <v>42214</v>
      </c>
    </row>
    <row r="37" spans="2:54" ht="15">
      <c r="B37" t="s">
        <v>20</v>
      </c>
      <c r="N37" s="3">
        <v>42736</v>
      </c>
      <c r="AV37" s="24">
        <f t="shared" si="2"/>
        <v>4</v>
      </c>
      <c r="AW37" s="21">
        <v>41851</v>
      </c>
      <c r="AX37" s="16" t="s">
        <v>45</v>
      </c>
      <c r="AY37" s="23">
        <v>42215</v>
      </c>
      <c r="AZ37" s="16" t="s">
        <v>45</v>
      </c>
      <c r="BA37" s="57">
        <f t="shared" si="0"/>
        <v>41851</v>
      </c>
      <c r="BB37" s="3">
        <f t="shared" si="1"/>
        <v>42215</v>
      </c>
    </row>
    <row r="38" spans="2:54" ht="15">
      <c r="B38" t="s">
        <v>20</v>
      </c>
      <c r="N38" s="3">
        <v>42767</v>
      </c>
      <c r="AV38" s="24">
        <f t="shared" si="2"/>
        <v>4</v>
      </c>
      <c r="AW38" s="21">
        <v>41852</v>
      </c>
      <c r="AX38" s="16" t="s">
        <v>45</v>
      </c>
      <c r="AY38" s="23">
        <v>42216</v>
      </c>
      <c r="AZ38" s="16" t="s">
        <v>45</v>
      </c>
      <c r="BA38" s="57">
        <f t="shared" si="0"/>
        <v>41852</v>
      </c>
      <c r="BB38" s="3">
        <f t="shared" si="1"/>
        <v>42216</v>
      </c>
    </row>
    <row r="39" spans="2:54" ht="15">
      <c r="B39" t="s">
        <v>20</v>
      </c>
      <c r="N39" s="3">
        <v>42795</v>
      </c>
      <c r="AV39" s="24">
        <f>IF(AW39=AW38+IF(WEEKDAY(AW38,1)=6,3,1),AV38,AV38+1)</f>
        <v>5</v>
      </c>
      <c r="AW39" s="21"/>
      <c r="AY39" s="23"/>
      <c r="AZ39" s="16"/>
      <c r="BA39" s="57">
        <f t="shared" si="0"/>
        <v>0</v>
      </c>
      <c r="BB39" s="3">
        <f t="shared" si="1"/>
        <v>0</v>
      </c>
    </row>
    <row r="40" spans="2:54" s="2" customFormat="1" ht="15">
      <c r="B40" s="2" t="s">
        <v>20</v>
      </c>
      <c r="N40" s="3">
        <v>42826</v>
      </c>
      <c r="AV40" s="24">
        <f>IF(AW40=AW39+IF(WEEKDAY(AW39,1)=6,3,1),AV39,AV39+1)</f>
        <v>6</v>
      </c>
      <c r="AW40" s="21">
        <v>42002</v>
      </c>
      <c r="AX40" s="16" t="s">
        <v>46</v>
      </c>
      <c r="AY40" s="23">
        <v>42366</v>
      </c>
      <c r="AZ40" s="16" t="s">
        <v>46</v>
      </c>
      <c r="BA40" s="57">
        <f t="shared" si="0"/>
        <v>42002</v>
      </c>
      <c r="BB40" s="3">
        <f t="shared" si="1"/>
        <v>42366</v>
      </c>
    </row>
    <row r="41" spans="2:54" ht="15">
      <c r="N41" s="3">
        <v>42856</v>
      </c>
      <c r="AV41" s="24">
        <f>IF(AW41=AW40+IF(WEEKDAY(AW40,1)=6,3,1),AV40,AV40+1)</f>
        <v>6</v>
      </c>
      <c r="AW41" s="21">
        <v>42003</v>
      </c>
      <c r="AX41" s="16" t="s">
        <v>46</v>
      </c>
      <c r="AY41" s="23">
        <v>42367</v>
      </c>
      <c r="AZ41" s="16" t="s">
        <v>46</v>
      </c>
      <c r="BA41" s="57">
        <f t="shared" si="0"/>
        <v>42003</v>
      </c>
      <c r="BB41" s="3">
        <f t="shared" si="1"/>
        <v>42367</v>
      </c>
    </row>
    <row r="42" spans="2:54" ht="15">
      <c r="N42" s="3">
        <v>42887</v>
      </c>
      <c r="AV42" s="24">
        <f>IF(AW44=AW41+IF(WEEKDAY(AW41,1)=6,3,1),AV41,AV41+1)</f>
        <v>7</v>
      </c>
      <c r="AW42" s="27">
        <v>42004</v>
      </c>
      <c r="AX42" s="16" t="s">
        <v>46</v>
      </c>
      <c r="AY42" s="23">
        <v>42368</v>
      </c>
      <c r="AZ42" s="16" t="s">
        <v>46</v>
      </c>
      <c r="BA42" s="57">
        <f t="shared" si="0"/>
        <v>42004</v>
      </c>
      <c r="BB42" s="3">
        <f t="shared" si="1"/>
        <v>42368</v>
      </c>
    </row>
    <row r="43" spans="2:54" ht="15">
      <c r="N43" s="3">
        <v>42917</v>
      </c>
      <c r="AV43" s="24">
        <f>IF(AW45=AW42+IF(WEEKDAY(AW42,1)=6,3,1),AV42,AV42+1)</f>
        <v>8</v>
      </c>
      <c r="AW43" s="28"/>
      <c r="AY43" s="23">
        <v>42369</v>
      </c>
      <c r="AZ43" s="16" t="s">
        <v>46</v>
      </c>
      <c r="BA43" s="57">
        <f t="shared" si="0"/>
        <v>0</v>
      </c>
      <c r="BB43" s="3">
        <f t="shared" si="1"/>
        <v>42369</v>
      </c>
    </row>
    <row r="44" spans="2:54" ht="15">
      <c r="N44" s="3">
        <v>42948</v>
      </c>
      <c r="AV44" s="24">
        <f t="shared" ref="AV44:AV50" si="3">IF(AW46=AW43+IF(WEEKDAY(AW43,1)=6,3,1),AV43,AV43+1)</f>
        <v>9</v>
      </c>
      <c r="AW44" s="21">
        <v>41946</v>
      </c>
      <c r="AX44" s="17" t="s">
        <v>47</v>
      </c>
      <c r="AY44" s="23"/>
      <c r="BA44" s="57">
        <f t="shared" si="0"/>
        <v>41946</v>
      </c>
      <c r="BB44" s="3">
        <f t="shared" si="1"/>
        <v>0</v>
      </c>
    </row>
    <row r="45" spans="2:54" ht="15">
      <c r="N45" s="3">
        <v>42979</v>
      </c>
      <c r="AV45" s="24">
        <f t="shared" si="3"/>
        <v>10</v>
      </c>
      <c r="AW45" s="21">
        <v>41947</v>
      </c>
      <c r="AX45" s="16" t="s">
        <v>48</v>
      </c>
      <c r="AY45" s="23"/>
      <c r="BA45" s="57">
        <f t="shared" si="0"/>
        <v>41947</v>
      </c>
      <c r="BB45" s="3">
        <f t="shared" si="1"/>
        <v>0</v>
      </c>
    </row>
    <row r="46" spans="2:54" ht="15">
      <c r="N46" s="3">
        <v>43009</v>
      </c>
      <c r="AV46" s="24">
        <f t="shared" si="3"/>
        <v>11</v>
      </c>
      <c r="AW46" s="21">
        <v>41960</v>
      </c>
      <c r="AX46" s="16" t="s">
        <v>49</v>
      </c>
      <c r="AY46" s="29"/>
      <c r="BA46" s="57">
        <f t="shared" si="0"/>
        <v>41960</v>
      </c>
      <c r="BB46" s="3">
        <f t="shared" si="1"/>
        <v>0</v>
      </c>
    </row>
    <row r="47" spans="2:54" ht="15">
      <c r="N47" s="3">
        <v>43040</v>
      </c>
      <c r="AV47" s="24">
        <f t="shared" si="3"/>
        <v>12</v>
      </c>
      <c r="AW47" s="21">
        <v>41911</v>
      </c>
      <c r="AX47" s="16" t="s">
        <v>50</v>
      </c>
      <c r="AY47" s="23"/>
      <c r="BA47" s="57">
        <f t="shared" si="0"/>
        <v>41911</v>
      </c>
      <c r="BB47" s="3">
        <f t="shared" si="1"/>
        <v>0</v>
      </c>
    </row>
    <row r="48" spans="2:54" ht="15">
      <c r="N48" s="3">
        <v>43070</v>
      </c>
      <c r="AV48" s="24">
        <f t="shared" si="3"/>
        <v>13</v>
      </c>
      <c r="AW48" s="21">
        <v>41789</v>
      </c>
      <c r="AX48" s="17" t="s">
        <v>51</v>
      </c>
      <c r="AY48" s="23"/>
      <c r="AZ48" s="4" t="s">
        <v>51</v>
      </c>
      <c r="BA48" s="57">
        <f t="shared" si="0"/>
        <v>41789</v>
      </c>
      <c r="BB48" s="3">
        <f t="shared" si="1"/>
        <v>0</v>
      </c>
    </row>
    <row r="49" spans="14:54" ht="15">
      <c r="N49" s="3">
        <v>43101</v>
      </c>
      <c r="AV49" s="24">
        <f t="shared" si="3"/>
        <v>14</v>
      </c>
      <c r="AW49" s="21">
        <v>41953</v>
      </c>
      <c r="AX49" s="16" t="s">
        <v>51</v>
      </c>
      <c r="AY49" s="26"/>
      <c r="AZ49" s="4" t="s">
        <v>51</v>
      </c>
      <c r="BA49" s="57">
        <f t="shared" si="0"/>
        <v>41953</v>
      </c>
      <c r="BB49" s="3">
        <f t="shared" si="1"/>
        <v>0</v>
      </c>
    </row>
    <row r="50" spans="14:54" ht="15">
      <c r="N50" s="3">
        <v>43132</v>
      </c>
      <c r="AV50" s="24">
        <f t="shared" si="3"/>
        <v>15</v>
      </c>
      <c r="AW50" s="28"/>
      <c r="AY50" s="26"/>
      <c r="BA50" s="57">
        <f t="shared" si="0"/>
        <v>0</v>
      </c>
      <c r="BB50" s="3">
        <f t="shared" si="1"/>
        <v>0</v>
      </c>
    </row>
    <row r="51" spans="14:54" ht="15">
      <c r="N51" s="3">
        <v>43160</v>
      </c>
      <c r="AV51" s="30" t="s">
        <v>52</v>
      </c>
      <c r="AW51" s="31">
        <v>41673</v>
      </c>
      <c r="AX51" s="32" t="str">
        <f>IF(AW51="","","formation - 1")</f>
        <v>formation - 1</v>
      </c>
      <c r="AY51" s="33"/>
      <c r="AZ51" s="16" t="s">
        <v>53</v>
      </c>
      <c r="BA51" s="57"/>
    </row>
    <row r="52" spans="14:54" ht="15">
      <c r="N52" s="3">
        <v>43191</v>
      </c>
      <c r="AV52" s="34"/>
      <c r="AW52" s="35"/>
      <c r="AX52" s="17" t="str">
        <f>IF(AW52="","","formation - 1")</f>
        <v/>
      </c>
      <c r="AY52" s="36"/>
      <c r="AZ52" s="16" t="s">
        <v>54</v>
      </c>
      <c r="BA52" s="57"/>
    </row>
    <row r="53" spans="14:54" ht="15">
      <c r="N53" s="3">
        <v>43221</v>
      </c>
      <c r="AV53" s="34"/>
      <c r="AW53" s="35"/>
      <c r="AX53" s="17" t="str">
        <f>IF(AW53="","","formation - 1")</f>
        <v/>
      </c>
      <c r="AY53" s="36"/>
      <c r="AZ53" s="16" t="s">
        <v>55</v>
      </c>
      <c r="BA53" s="57"/>
    </row>
    <row r="54" spans="14:54" ht="15">
      <c r="N54" s="3">
        <v>43252</v>
      </c>
      <c r="AV54" s="37"/>
      <c r="AW54" s="38"/>
      <c r="AX54" s="17" t="str">
        <f>IF(AW54="","","formation - 1")</f>
        <v/>
      </c>
      <c r="AY54" s="36"/>
      <c r="AZ54" s="16" t="s">
        <v>56</v>
      </c>
      <c r="BA54" s="57"/>
    </row>
    <row r="55" spans="14:54">
      <c r="N55" s="3">
        <v>43282</v>
      </c>
      <c r="AV55" s="34"/>
      <c r="AW55" s="39"/>
      <c r="AX55" s="40"/>
      <c r="AY55" s="41"/>
      <c r="BA55" s="57"/>
    </row>
    <row r="56" spans="14:54">
      <c r="N56" s="3">
        <v>43313</v>
      </c>
      <c r="AV56" s="42" t="s">
        <v>57</v>
      </c>
      <c r="AW56" s="43">
        <v>41736</v>
      </c>
      <c r="AX56" s="25" t="s">
        <v>58</v>
      </c>
      <c r="AY56" s="44"/>
      <c r="AZ56" s="25" t="s">
        <v>58</v>
      </c>
    </row>
    <row r="57" spans="14:54">
      <c r="N57" s="3">
        <v>43344</v>
      </c>
      <c r="AV57" s="34"/>
      <c r="AW57" s="43">
        <v>41737</v>
      </c>
      <c r="AX57" s="25" t="s">
        <v>58</v>
      </c>
      <c r="AY57" s="44"/>
      <c r="AZ57" s="25" t="s">
        <v>58</v>
      </c>
    </row>
    <row r="58" spans="14:54">
      <c r="N58" s="3">
        <v>43374</v>
      </c>
      <c r="AV58" s="34"/>
      <c r="AW58" s="43">
        <v>41738</v>
      </c>
      <c r="AX58" s="25" t="s">
        <v>58</v>
      </c>
      <c r="AY58" s="44"/>
      <c r="AZ58" s="25" t="s">
        <v>58</v>
      </c>
    </row>
    <row r="59" spans="14:54">
      <c r="N59" s="3">
        <v>43405</v>
      </c>
      <c r="AV59" s="34"/>
      <c r="AW59" s="43">
        <v>41739</v>
      </c>
      <c r="AX59" s="25" t="s">
        <v>58</v>
      </c>
      <c r="AY59" s="44"/>
      <c r="AZ59" s="25" t="s">
        <v>58</v>
      </c>
    </row>
    <row r="60" spans="14:54">
      <c r="N60" s="3">
        <v>43435</v>
      </c>
      <c r="AV60" s="34"/>
      <c r="AW60" s="43">
        <v>41740</v>
      </c>
      <c r="AX60" s="25" t="s">
        <v>58</v>
      </c>
      <c r="AY60" s="44"/>
      <c r="AZ60" s="25" t="s">
        <v>58</v>
      </c>
    </row>
    <row r="61" spans="14:54">
      <c r="N61" s="3">
        <v>43466</v>
      </c>
      <c r="AV61" s="34"/>
      <c r="AW61" s="45">
        <v>41769</v>
      </c>
      <c r="AX61" s="4" t="s">
        <v>59</v>
      </c>
      <c r="AY61" s="44">
        <v>42134</v>
      </c>
      <c r="AZ61" s="4" t="s">
        <v>59</v>
      </c>
    </row>
    <row r="62" spans="14:54">
      <c r="N62" s="3">
        <v>43497</v>
      </c>
      <c r="AV62" s="46"/>
      <c r="AW62" s="45">
        <v>41804</v>
      </c>
      <c r="AX62" s="4" t="s">
        <v>60</v>
      </c>
      <c r="AY62" s="44">
        <v>42169</v>
      </c>
      <c r="AZ62" s="4" t="s">
        <v>60</v>
      </c>
    </row>
    <row r="63" spans="14:54" ht="15">
      <c r="N63" s="3">
        <v>43525</v>
      </c>
      <c r="AV63" s="47"/>
      <c r="AW63" s="45">
        <v>41924</v>
      </c>
      <c r="AX63" s="4" t="s">
        <v>61</v>
      </c>
      <c r="AY63" s="44">
        <v>42289</v>
      </c>
      <c r="AZ63" s="4" t="s">
        <v>61</v>
      </c>
    </row>
    <row r="64" spans="14:54" ht="15">
      <c r="N64" s="3">
        <v>43556</v>
      </c>
      <c r="AV64" s="47"/>
      <c r="AW64" s="48"/>
      <c r="AX64" s="25"/>
      <c r="AY64" s="49"/>
    </row>
    <row r="65" spans="14:51">
      <c r="N65" s="3">
        <v>43586</v>
      </c>
      <c r="AV65" s="50"/>
      <c r="AW65" s="48"/>
      <c r="AX65" s="25"/>
      <c r="AY65" s="49"/>
    </row>
    <row r="66" spans="14:51">
      <c r="N66" s="3">
        <v>43617</v>
      </c>
      <c r="AV66" s="50"/>
      <c r="AW66" s="48"/>
      <c r="AX66" s="25"/>
      <c r="AY66" s="49"/>
    </row>
    <row r="67" spans="14:51">
      <c r="N67" s="3">
        <v>43647</v>
      </c>
      <c r="AV67" s="34"/>
      <c r="AW67" s="51"/>
      <c r="AX67" s="17"/>
    </row>
    <row r="68" spans="14:51">
      <c r="N68" s="3">
        <v>43678</v>
      </c>
      <c r="AV68" s="34"/>
      <c r="AW68" s="53"/>
      <c r="AX68" s="17"/>
    </row>
    <row r="69" spans="14:51">
      <c r="N69" s="3">
        <v>43709</v>
      </c>
      <c r="AV69" s="34"/>
      <c r="AW69" s="53"/>
      <c r="AX69" s="17"/>
    </row>
    <row r="70" spans="14:51">
      <c r="N70" s="3">
        <v>43739</v>
      </c>
      <c r="AV70" s="34"/>
      <c r="AW70" s="53"/>
      <c r="AX70" s="17"/>
    </row>
    <row r="71" spans="14:51">
      <c r="N71" s="3">
        <v>43770</v>
      </c>
      <c r="AV71" s="34"/>
      <c r="AW71" s="53"/>
      <c r="AX71" s="17"/>
    </row>
    <row r="72" spans="14:51">
      <c r="N72" s="3">
        <v>43800</v>
      </c>
      <c r="AV72" s="34"/>
      <c r="AW72" s="53"/>
      <c r="AX72" s="17"/>
    </row>
    <row r="73" spans="14:51">
      <c r="N73" s="3">
        <v>43831</v>
      </c>
      <c r="AV73" s="34"/>
      <c r="AW73" s="53"/>
      <c r="AX73" s="17"/>
    </row>
    <row r="74" spans="14:51">
      <c r="N74" s="3">
        <v>43862</v>
      </c>
      <c r="AV74" s="34"/>
      <c r="AW74" s="53"/>
      <c r="AX74" s="17"/>
    </row>
    <row r="75" spans="14:51">
      <c r="N75" s="3">
        <v>43891</v>
      </c>
      <c r="AV75" s="34"/>
      <c r="AW75" s="53"/>
      <c r="AX75" s="17"/>
    </row>
    <row r="76" spans="14:51">
      <c r="N76" s="3">
        <v>43922</v>
      </c>
      <c r="AV76" s="34"/>
      <c r="AW76" s="53"/>
      <c r="AX76" s="17"/>
    </row>
    <row r="77" spans="14:51">
      <c r="N77" s="3">
        <v>43952</v>
      </c>
      <c r="AV77" s="34"/>
      <c r="AW77" s="53"/>
      <c r="AX77" s="17"/>
    </row>
    <row r="78" spans="14:51">
      <c r="N78" s="3">
        <v>43983</v>
      </c>
      <c r="AV78" s="34"/>
      <c r="AW78" s="53"/>
      <c r="AX78" s="17"/>
    </row>
    <row r="79" spans="14:51">
      <c r="N79" s="3">
        <v>44013</v>
      </c>
      <c r="AV79" s="34"/>
      <c r="AW79" s="53"/>
      <c r="AX79" s="17"/>
    </row>
    <row r="80" spans="14:51">
      <c r="N80" s="3">
        <v>44044</v>
      </c>
      <c r="AV80" s="34"/>
      <c r="AW80" s="53"/>
      <c r="AX80" s="17"/>
    </row>
    <row r="81" spans="14:50">
      <c r="N81" s="3">
        <v>44075</v>
      </c>
      <c r="AV81" s="34"/>
      <c r="AW81" s="53"/>
      <c r="AX81" s="17"/>
    </row>
    <row r="82" spans="14:50">
      <c r="N82" s="3">
        <v>44105</v>
      </c>
      <c r="AV82" s="34"/>
      <c r="AW82" s="53"/>
      <c r="AX82" s="17"/>
    </row>
    <row r="83" spans="14:50">
      <c r="N83" s="3">
        <v>44136</v>
      </c>
      <c r="AV83" s="34"/>
      <c r="AW83" s="51"/>
      <c r="AX83" s="17"/>
    </row>
    <row r="84" spans="14:50">
      <c r="N84" s="3">
        <v>44166</v>
      </c>
      <c r="AV84" s="34"/>
      <c r="AW84" s="51"/>
      <c r="AX84" s="17"/>
    </row>
    <row r="85" spans="14:50">
      <c r="N85" s="3">
        <v>44197</v>
      </c>
      <c r="AV85" s="34"/>
      <c r="AW85" s="51"/>
      <c r="AX85" s="17"/>
    </row>
    <row r="86" spans="14:50">
      <c r="N86" s="3">
        <v>44228</v>
      </c>
      <c r="AV86" s="34"/>
      <c r="AW86" s="51"/>
      <c r="AX86" s="17"/>
    </row>
    <row r="87" spans="14:50">
      <c r="N87" s="3">
        <v>44256</v>
      </c>
      <c r="AV87" s="34"/>
      <c r="AW87" s="51"/>
      <c r="AX87" s="17"/>
    </row>
    <row r="88" spans="14:50">
      <c r="N88" s="3">
        <v>44287</v>
      </c>
      <c r="AV88" s="34"/>
      <c r="AW88" s="51"/>
      <c r="AX88" s="17"/>
    </row>
    <row r="89" spans="14:50">
      <c r="N89" s="3">
        <v>44317</v>
      </c>
      <c r="AV89" s="54"/>
      <c r="AW89" s="55"/>
      <c r="AX89" s="17"/>
    </row>
    <row r="90" spans="14:50">
      <c r="N90" s="3">
        <v>44348</v>
      </c>
      <c r="AV90" s="34"/>
      <c r="AW90" s="55"/>
      <c r="AX90" s="17"/>
    </row>
    <row r="91" spans="14:50">
      <c r="N91" s="3">
        <v>44378</v>
      </c>
      <c r="AV91" s="34"/>
      <c r="AW91" s="55"/>
      <c r="AX91" s="17"/>
    </row>
    <row r="92" spans="14:50">
      <c r="N92" s="3">
        <v>44409</v>
      </c>
      <c r="AV92" s="34"/>
      <c r="AW92" s="55"/>
      <c r="AX92" s="17"/>
    </row>
    <row r="93" spans="14:50">
      <c r="N93" s="3">
        <v>44440</v>
      </c>
      <c r="AV93" s="34"/>
      <c r="AW93" s="56"/>
      <c r="AX93" s="17"/>
    </row>
    <row r="94" spans="14:50">
      <c r="N94" s="3">
        <v>44470</v>
      </c>
      <c r="AV94" s="34"/>
      <c r="AW94" s="56"/>
      <c r="AX94" s="17"/>
    </row>
    <row r="95" spans="14:50">
      <c r="N95" s="3">
        <v>44501</v>
      </c>
      <c r="AV95" s="34"/>
      <c r="AW95" s="56"/>
      <c r="AX95" s="17"/>
    </row>
    <row r="96" spans="14:50">
      <c r="N96" s="3">
        <v>44531</v>
      </c>
      <c r="AV96" s="34"/>
      <c r="AW96" s="56"/>
      <c r="AX96" s="17"/>
    </row>
    <row r="97" spans="14:50">
      <c r="N97" s="3">
        <v>44562</v>
      </c>
      <c r="AV97" s="34"/>
      <c r="AW97" s="56"/>
      <c r="AX97" s="17"/>
    </row>
    <row r="98" spans="14:50">
      <c r="N98" s="3">
        <v>44593</v>
      </c>
      <c r="AV98" s="34"/>
      <c r="AW98" s="56"/>
      <c r="AX98" s="17"/>
    </row>
    <row r="99" spans="14:50">
      <c r="N99" s="3">
        <v>44621</v>
      </c>
      <c r="AV99" s="34"/>
      <c r="AW99" s="56"/>
      <c r="AX99" s="17"/>
    </row>
    <row r="100" spans="14:50">
      <c r="N100" s="3">
        <v>44652</v>
      </c>
      <c r="AV100" s="34"/>
      <c r="AW100" s="56"/>
      <c r="AX100" s="17"/>
    </row>
    <row r="101" spans="14:50">
      <c r="N101" s="3">
        <v>44682</v>
      </c>
      <c r="AV101" s="34"/>
      <c r="AW101" s="56"/>
      <c r="AX101" s="17"/>
    </row>
    <row r="102" spans="14:50">
      <c r="N102" s="3">
        <v>44713</v>
      </c>
      <c r="AV102" s="34"/>
      <c r="AW102" s="56"/>
      <c r="AX102" s="17"/>
    </row>
    <row r="103" spans="14:50">
      <c r="N103" s="3">
        <v>44743</v>
      </c>
      <c r="AV103" s="34"/>
      <c r="AW103" s="56"/>
      <c r="AX103" s="17"/>
    </row>
    <row r="104" spans="14:50">
      <c r="N104" s="3">
        <v>44774</v>
      </c>
      <c r="AV104" s="34"/>
      <c r="AW104" s="56"/>
      <c r="AX104" s="17"/>
    </row>
    <row r="105" spans="14:50">
      <c r="N105" s="3">
        <v>44805</v>
      </c>
      <c r="AV105" s="34"/>
      <c r="AW105" s="56"/>
      <c r="AX105" s="17"/>
    </row>
    <row r="106" spans="14:50">
      <c r="N106" s="3">
        <v>44835</v>
      </c>
      <c r="AV106" s="34"/>
      <c r="AW106" s="56"/>
      <c r="AX106" s="17"/>
    </row>
    <row r="107" spans="14:50">
      <c r="N107" s="3">
        <v>44866</v>
      </c>
      <c r="AV107" s="34"/>
      <c r="AW107" s="56"/>
      <c r="AX107" s="17"/>
    </row>
    <row r="108" spans="14:50">
      <c r="N108" s="3">
        <v>44896</v>
      </c>
      <c r="AV108" s="34"/>
      <c r="AW108" s="56"/>
      <c r="AX108" s="17"/>
    </row>
    <row r="109" spans="14:50">
      <c r="N109" s="3">
        <v>44927</v>
      </c>
      <c r="AV109" s="34"/>
      <c r="AW109" s="56"/>
      <c r="AX109" s="17"/>
    </row>
    <row r="110" spans="14:50">
      <c r="N110" s="3">
        <v>44958</v>
      </c>
      <c r="AV110" s="34"/>
      <c r="AW110" s="56"/>
      <c r="AX110" s="17"/>
    </row>
    <row r="111" spans="14:50">
      <c r="N111" s="3">
        <v>44986</v>
      </c>
      <c r="AV111" s="34"/>
      <c r="AW111" s="56"/>
      <c r="AX111" s="17"/>
    </row>
    <row r="112" spans="14:50">
      <c r="N112" s="3">
        <v>45017</v>
      </c>
      <c r="AV112" s="34"/>
      <c r="AW112" s="56"/>
      <c r="AX112" s="17"/>
    </row>
    <row r="113" spans="14:14">
      <c r="N113" s="3">
        <v>45047</v>
      </c>
    </row>
    <row r="114" spans="14:14">
      <c r="N114" s="3">
        <v>45078</v>
      </c>
    </row>
    <row r="115" spans="14:14">
      <c r="N115" s="3">
        <v>45108</v>
      </c>
    </row>
    <row r="116" spans="14:14">
      <c r="N116" s="3">
        <v>45139</v>
      </c>
    </row>
    <row r="117" spans="14:14">
      <c r="N117" s="3">
        <v>45170</v>
      </c>
    </row>
    <row r="118" spans="14:14">
      <c r="N118" s="3">
        <v>45200</v>
      </c>
    </row>
    <row r="119" spans="14:14">
      <c r="N119" s="3">
        <v>45231</v>
      </c>
    </row>
    <row r="120" spans="14:14">
      <c r="N120" s="3">
        <v>45261</v>
      </c>
    </row>
    <row r="121" spans="14:14">
      <c r="N121" s="3">
        <v>45292</v>
      </c>
    </row>
    <row r="122" spans="14:14">
      <c r="N122" s="3">
        <v>45323</v>
      </c>
    </row>
    <row r="123" spans="14:14">
      <c r="N123" s="3">
        <v>45352</v>
      </c>
    </row>
    <row r="124" spans="14:14">
      <c r="N124" s="3">
        <v>45383</v>
      </c>
    </row>
    <row r="125" spans="14:14">
      <c r="N125" s="3">
        <v>45413</v>
      </c>
    </row>
    <row r="126" spans="14:14">
      <c r="N126" s="3">
        <v>45444</v>
      </c>
    </row>
    <row r="127" spans="14:14">
      <c r="N127" s="3">
        <v>45474</v>
      </c>
    </row>
    <row r="128" spans="14:14">
      <c r="N128" s="3">
        <v>45505</v>
      </c>
    </row>
    <row r="129" spans="14:14">
      <c r="N129" s="3">
        <v>45536</v>
      </c>
    </row>
    <row r="130" spans="14:14">
      <c r="N130" s="3">
        <v>45566</v>
      </c>
    </row>
    <row r="131" spans="14:14">
      <c r="N131" s="3">
        <v>45597</v>
      </c>
    </row>
    <row r="132" spans="14:14">
      <c r="N132" s="3">
        <v>45627</v>
      </c>
    </row>
    <row r="133" spans="14:14">
      <c r="N133" s="3">
        <v>45658</v>
      </c>
    </row>
    <row r="134" spans="14:14">
      <c r="N134" s="3">
        <v>45689</v>
      </c>
    </row>
    <row r="135" spans="14:14">
      <c r="N135" s="3">
        <v>45717</v>
      </c>
    </row>
    <row r="136" spans="14:14">
      <c r="N136" s="3">
        <v>45748</v>
      </c>
    </row>
    <row r="137" spans="14:14">
      <c r="N137" s="3">
        <v>45778</v>
      </c>
    </row>
    <row r="138" spans="14:14">
      <c r="N138" s="3">
        <v>45809</v>
      </c>
    </row>
    <row r="139" spans="14:14">
      <c r="N139" s="3">
        <v>45839</v>
      </c>
    </row>
    <row r="140" spans="14:14">
      <c r="N140" s="3">
        <v>45870</v>
      </c>
    </row>
    <row r="141" spans="14:14">
      <c r="N141" s="3">
        <v>45901</v>
      </c>
    </row>
    <row r="142" spans="14:14">
      <c r="N142" s="3">
        <v>45931</v>
      </c>
    </row>
    <row r="143" spans="14:14">
      <c r="N143" s="3">
        <v>45962</v>
      </c>
    </row>
    <row r="144" spans="14:14">
      <c r="N144" s="3">
        <v>45992</v>
      </c>
    </row>
    <row r="145" spans="14:14">
      <c r="N145" s="3">
        <v>46023</v>
      </c>
    </row>
    <row r="146" spans="14:14">
      <c r="N146" s="3">
        <v>46054</v>
      </c>
    </row>
    <row r="147" spans="14:14">
      <c r="N147" s="3">
        <v>46082</v>
      </c>
    </row>
    <row r="148" spans="14:14">
      <c r="N148" s="3">
        <v>46113</v>
      </c>
    </row>
    <row r="149" spans="14:14">
      <c r="N149" s="3">
        <v>46143</v>
      </c>
    </row>
    <row r="150" spans="14:14">
      <c r="N150" s="3">
        <v>46174</v>
      </c>
    </row>
    <row r="151" spans="14:14">
      <c r="N151" s="3">
        <v>46204</v>
      </c>
    </row>
    <row r="152" spans="14:14">
      <c r="N152" s="3">
        <v>46235</v>
      </c>
    </row>
    <row r="153" spans="14:14">
      <c r="N153" s="3">
        <v>46266</v>
      </c>
    </row>
    <row r="154" spans="14:14">
      <c r="N154" s="3">
        <v>46296</v>
      </c>
    </row>
    <row r="155" spans="14:14">
      <c r="N155" s="3">
        <v>46327</v>
      </c>
    </row>
    <row r="156" spans="14:14">
      <c r="N156" s="3">
        <v>46357</v>
      </c>
    </row>
    <row r="157" spans="14:14">
      <c r="N157" s="3">
        <v>46388</v>
      </c>
    </row>
    <row r="158" spans="14:14">
      <c r="N158" s="3">
        <v>46419</v>
      </c>
    </row>
    <row r="159" spans="14:14">
      <c r="N159" s="3">
        <v>46447</v>
      </c>
    </row>
    <row r="160" spans="14:14">
      <c r="N160" s="3">
        <v>46478</v>
      </c>
    </row>
    <row r="161" spans="14:14">
      <c r="N161" s="3">
        <v>46508</v>
      </c>
    </row>
    <row r="162" spans="14:14">
      <c r="N162" s="3">
        <v>46539</v>
      </c>
    </row>
    <row r="163" spans="14:14">
      <c r="N163" s="3">
        <v>46569</v>
      </c>
    </row>
    <row r="164" spans="14:14">
      <c r="N164" s="3">
        <v>46600</v>
      </c>
    </row>
    <row r="165" spans="14:14">
      <c r="N165" s="3">
        <v>46631</v>
      </c>
    </row>
    <row r="166" spans="14:14">
      <c r="N166" s="3">
        <v>46661</v>
      </c>
    </row>
    <row r="167" spans="14:14">
      <c r="N167" s="3">
        <v>46692</v>
      </c>
    </row>
    <row r="168" spans="14:14">
      <c r="N168" s="3">
        <v>46722</v>
      </c>
    </row>
    <row r="169" spans="14:14">
      <c r="N169" s="3">
        <v>46753</v>
      </c>
    </row>
    <row r="170" spans="14:14">
      <c r="N170" s="3">
        <v>46784</v>
      </c>
    </row>
    <row r="171" spans="14:14">
      <c r="N171" s="3">
        <v>46813</v>
      </c>
    </row>
    <row r="172" spans="14:14">
      <c r="N172" s="3">
        <v>46844</v>
      </c>
    </row>
    <row r="173" spans="14:14">
      <c r="N173" s="3">
        <v>46874</v>
      </c>
    </row>
    <row r="174" spans="14:14">
      <c r="N174" s="3">
        <v>46905</v>
      </c>
    </row>
    <row r="175" spans="14:14">
      <c r="N175" s="3">
        <v>46935</v>
      </c>
    </row>
    <row r="176" spans="14:14">
      <c r="N176" s="3">
        <v>46966</v>
      </c>
    </row>
    <row r="177" spans="14:14">
      <c r="N177" s="3">
        <v>46997</v>
      </c>
    </row>
    <row r="178" spans="14:14">
      <c r="N178" s="3">
        <v>47027</v>
      </c>
    </row>
    <row r="179" spans="14:14">
      <c r="N179" s="3">
        <v>47058</v>
      </c>
    </row>
    <row r="180" spans="14:14">
      <c r="N180" s="3">
        <v>47088</v>
      </c>
    </row>
    <row r="181" spans="14:14">
      <c r="N181" s="3">
        <v>47119</v>
      </c>
    </row>
    <row r="182" spans="14:14">
      <c r="N182" s="3">
        <v>47150</v>
      </c>
    </row>
    <row r="183" spans="14:14">
      <c r="N183" s="3">
        <v>47178</v>
      </c>
    </row>
    <row r="184" spans="14:14">
      <c r="N184" s="3">
        <v>47209</v>
      </c>
    </row>
    <row r="185" spans="14:14">
      <c r="N185" s="3">
        <v>47239</v>
      </c>
    </row>
    <row r="186" spans="14:14">
      <c r="N186" s="3">
        <v>47270</v>
      </c>
    </row>
    <row r="187" spans="14:14">
      <c r="N187" s="3">
        <v>47300</v>
      </c>
    </row>
    <row r="188" spans="14:14">
      <c r="N188" s="3">
        <v>47331</v>
      </c>
    </row>
    <row r="189" spans="14:14">
      <c r="N189" s="3">
        <v>47362</v>
      </c>
    </row>
    <row r="190" spans="14:14">
      <c r="N190" s="3">
        <v>47392</v>
      </c>
    </row>
    <row r="191" spans="14:14">
      <c r="N191" s="3">
        <v>47423</v>
      </c>
    </row>
    <row r="192" spans="14:14">
      <c r="N192" s="3">
        <v>47453</v>
      </c>
    </row>
    <row r="193" spans="14:14">
      <c r="N193" s="3">
        <v>47484</v>
      </c>
    </row>
    <row r="194" spans="14:14">
      <c r="N194" s="3">
        <v>47515</v>
      </c>
    </row>
    <row r="195" spans="14:14">
      <c r="N195" s="3">
        <v>47543</v>
      </c>
    </row>
    <row r="196" spans="14:14">
      <c r="N196" s="3">
        <v>47574</v>
      </c>
    </row>
    <row r="197" spans="14:14">
      <c r="N197" s="3">
        <v>47604</v>
      </c>
    </row>
    <row r="198" spans="14:14">
      <c r="N198" s="3">
        <v>47635</v>
      </c>
    </row>
    <row r="199" spans="14:14">
      <c r="N199" s="3">
        <v>47665</v>
      </c>
    </row>
    <row r="200" spans="14:14">
      <c r="N200" s="3">
        <v>47696</v>
      </c>
    </row>
    <row r="201" spans="14:14">
      <c r="N201" s="3">
        <v>47727</v>
      </c>
    </row>
    <row r="202" spans="14:14">
      <c r="N202" s="3">
        <v>47757</v>
      </c>
    </row>
    <row r="203" spans="14:14">
      <c r="N203" s="3">
        <v>47788</v>
      </c>
    </row>
    <row r="204" spans="14:14">
      <c r="N204" s="3">
        <v>47818</v>
      </c>
    </row>
    <row r="205" spans="14:14">
      <c r="N205" s="3">
        <v>47849</v>
      </c>
    </row>
    <row r="206" spans="14:14">
      <c r="N206" s="3">
        <v>47880</v>
      </c>
    </row>
    <row r="207" spans="14:14">
      <c r="N207" s="3">
        <v>47908</v>
      </c>
    </row>
    <row r="208" spans="14:14">
      <c r="N208" s="3">
        <v>47939</v>
      </c>
    </row>
    <row r="209" spans="14:14">
      <c r="N209" s="3">
        <v>47969</v>
      </c>
    </row>
    <row r="210" spans="14:14">
      <c r="N210" s="3">
        <v>48000</v>
      </c>
    </row>
    <row r="211" spans="14:14">
      <c r="N211" s="3">
        <v>48030</v>
      </c>
    </row>
    <row r="212" spans="14:14">
      <c r="N212" s="3">
        <v>48061</v>
      </c>
    </row>
    <row r="213" spans="14:14">
      <c r="N213" s="3">
        <v>48092</v>
      </c>
    </row>
    <row r="214" spans="14:14">
      <c r="N214" s="3">
        <v>48122</v>
      </c>
    </row>
    <row r="215" spans="14:14">
      <c r="N215" s="3">
        <v>48153</v>
      </c>
    </row>
    <row r="216" spans="14:14">
      <c r="N216" s="3">
        <v>48183</v>
      </c>
    </row>
    <row r="217" spans="14:14">
      <c r="N217" s="3">
        <v>48214</v>
      </c>
    </row>
    <row r="218" spans="14:14">
      <c r="N218" s="3">
        <v>48245</v>
      </c>
    </row>
    <row r="219" spans="14:14">
      <c r="N219" s="3">
        <v>48274</v>
      </c>
    </row>
    <row r="220" spans="14:14">
      <c r="N220" s="3">
        <v>48305</v>
      </c>
    </row>
    <row r="221" spans="14:14">
      <c r="N221" s="3">
        <v>48335</v>
      </c>
    </row>
    <row r="222" spans="14:14">
      <c r="N222" s="3">
        <v>48366</v>
      </c>
    </row>
    <row r="223" spans="14:14">
      <c r="N223" s="3">
        <v>48396</v>
      </c>
    </row>
    <row r="224" spans="14:14">
      <c r="N224" s="3">
        <v>48427</v>
      </c>
    </row>
    <row r="225" spans="14:14">
      <c r="N225" s="3">
        <v>48458</v>
      </c>
    </row>
    <row r="226" spans="14:14">
      <c r="N226" s="3">
        <v>48488</v>
      </c>
    </row>
    <row r="227" spans="14:14">
      <c r="N227" s="3">
        <v>48519</v>
      </c>
    </row>
    <row r="228" spans="14:14">
      <c r="N228" s="3">
        <v>48549</v>
      </c>
    </row>
    <row r="229" spans="14:14">
      <c r="N229" s="3">
        <v>48580</v>
      </c>
    </row>
    <row r="230" spans="14:14">
      <c r="N230" s="3">
        <v>48611</v>
      </c>
    </row>
    <row r="231" spans="14:14">
      <c r="N231" s="3">
        <v>48639</v>
      </c>
    </row>
    <row r="232" spans="14:14">
      <c r="N232" s="3">
        <v>48670</v>
      </c>
    </row>
    <row r="233" spans="14:14">
      <c r="N233" s="3">
        <v>48700</v>
      </c>
    </row>
    <row r="234" spans="14:14">
      <c r="N234" s="3">
        <v>48731</v>
      </c>
    </row>
    <row r="235" spans="14:14">
      <c r="N235" s="3">
        <v>48761</v>
      </c>
    </row>
    <row r="236" spans="14:14">
      <c r="N236" s="3">
        <v>48792</v>
      </c>
    </row>
    <row r="237" spans="14:14">
      <c r="N237" s="3">
        <v>48823</v>
      </c>
    </row>
    <row r="238" spans="14:14">
      <c r="N238" s="3">
        <v>48853</v>
      </c>
    </row>
    <row r="239" spans="14:14">
      <c r="N239" s="3">
        <v>48884</v>
      </c>
    </row>
    <row r="240" spans="14:14">
      <c r="N240" s="3">
        <v>48914</v>
      </c>
    </row>
    <row r="241" spans="14:14">
      <c r="N241" s="3">
        <v>48945</v>
      </c>
    </row>
    <row r="242" spans="14:14">
      <c r="N242" s="3">
        <v>48976</v>
      </c>
    </row>
    <row r="243" spans="14:14">
      <c r="N243" s="3">
        <v>49004</v>
      </c>
    </row>
    <row r="244" spans="14:14">
      <c r="N244" s="3">
        <v>49035</v>
      </c>
    </row>
    <row r="245" spans="14:14">
      <c r="N245" s="3">
        <v>49065</v>
      </c>
    </row>
    <row r="246" spans="14:14">
      <c r="N246" s="3">
        <v>49096</v>
      </c>
    </row>
    <row r="247" spans="14:14">
      <c r="N247" s="3">
        <v>49126</v>
      </c>
    </row>
    <row r="248" spans="14:14">
      <c r="N248" s="3">
        <v>49157</v>
      </c>
    </row>
    <row r="249" spans="14:14">
      <c r="N249" s="3">
        <v>49188</v>
      </c>
    </row>
    <row r="250" spans="14:14">
      <c r="N250" s="3">
        <v>49218</v>
      </c>
    </row>
    <row r="251" spans="14:14">
      <c r="N251" s="3">
        <v>49249</v>
      </c>
    </row>
    <row r="252" spans="14:14">
      <c r="N252" s="3">
        <v>49279</v>
      </c>
    </row>
    <row r="253" spans="14:14">
      <c r="N253" s="3">
        <v>49310</v>
      </c>
    </row>
    <row r="254" spans="14:14">
      <c r="N254" s="3">
        <v>49341</v>
      </c>
    </row>
    <row r="255" spans="14:14">
      <c r="N255" s="3">
        <v>49369</v>
      </c>
    </row>
    <row r="256" spans="14:14">
      <c r="N256" s="3">
        <v>49400</v>
      </c>
    </row>
    <row r="257" spans="14:14">
      <c r="N257" s="3">
        <v>49430</v>
      </c>
    </row>
    <row r="258" spans="14:14">
      <c r="N258" s="3">
        <v>49461</v>
      </c>
    </row>
    <row r="259" spans="14:14">
      <c r="N259" s="3">
        <v>49491</v>
      </c>
    </row>
    <row r="260" spans="14:14">
      <c r="N260" s="3">
        <v>49522</v>
      </c>
    </row>
    <row r="261" spans="14:14">
      <c r="N261" s="3">
        <v>49553</v>
      </c>
    </row>
    <row r="262" spans="14:14">
      <c r="N262" s="3">
        <v>49583</v>
      </c>
    </row>
    <row r="263" spans="14:14">
      <c r="N263" s="3">
        <v>49614</v>
      </c>
    </row>
    <row r="264" spans="14:14">
      <c r="N264" s="3">
        <v>49644</v>
      </c>
    </row>
    <row r="265" spans="14:14">
      <c r="N265" s="3">
        <v>49675</v>
      </c>
    </row>
    <row r="266" spans="14:14">
      <c r="N266" s="3">
        <v>49706</v>
      </c>
    </row>
    <row r="267" spans="14:14">
      <c r="N267" s="3">
        <v>49735</v>
      </c>
    </row>
    <row r="268" spans="14:14">
      <c r="N268" s="3">
        <v>49766</v>
      </c>
    </row>
    <row r="269" spans="14:14">
      <c r="N269" s="3">
        <v>49796</v>
      </c>
    </row>
    <row r="270" spans="14:14">
      <c r="N270" s="3">
        <v>49827</v>
      </c>
    </row>
    <row r="271" spans="14:14">
      <c r="N271" s="3">
        <v>49857</v>
      </c>
    </row>
    <row r="272" spans="14:14">
      <c r="N272" s="3">
        <v>49888</v>
      </c>
    </row>
    <row r="273" spans="14:14">
      <c r="N273" s="3">
        <v>49919</v>
      </c>
    </row>
    <row r="274" spans="14:14">
      <c r="N274" s="3">
        <v>49949</v>
      </c>
    </row>
    <row r="275" spans="14:14">
      <c r="N275" s="3">
        <v>49980</v>
      </c>
    </row>
    <row r="276" spans="14:14">
      <c r="N276" s="3">
        <v>50010</v>
      </c>
    </row>
    <row r="277" spans="14:14">
      <c r="N277" s="3">
        <v>50041</v>
      </c>
    </row>
    <row r="278" spans="14:14">
      <c r="N278" s="3">
        <v>50072</v>
      </c>
    </row>
    <row r="279" spans="14:14">
      <c r="N279" s="3">
        <v>50100</v>
      </c>
    </row>
    <row r="280" spans="14:14">
      <c r="N280" s="3">
        <v>50131</v>
      </c>
    </row>
    <row r="281" spans="14:14">
      <c r="N281" s="3">
        <v>50161</v>
      </c>
    </row>
    <row r="282" spans="14:14">
      <c r="N282" s="3">
        <v>50192</v>
      </c>
    </row>
    <row r="283" spans="14:14">
      <c r="N283" s="3">
        <v>50222</v>
      </c>
    </row>
    <row r="284" spans="14:14">
      <c r="N284" s="3">
        <v>50253</v>
      </c>
    </row>
    <row r="285" spans="14:14">
      <c r="N285" s="3">
        <v>50284</v>
      </c>
    </row>
    <row r="286" spans="14:14">
      <c r="N286" s="3">
        <v>50314</v>
      </c>
    </row>
    <row r="287" spans="14:14">
      <c r="N287" s="3">
        <v>50345</v>
      </c>
    </row>
    <row r="288" spans="14:14">
      <c r="N288" s="3">
        <v>50375</v>
      </c>
    </row>
    <row r="289" spans="14:14">
      <c r="N289" s="3">
        <v>50406</v>
      </c>
    </row>
    <row r="290" spans="14:14">
      <c r="N290" s="3">
        <v>50437</v>
      </c>
    </row>
    <row r="291" spans="14:14">
      <c r="N291" s="3">
        <v>50465</v>
      </c>
    </row>
    <row r="292" spans="14:14">
      <c r="N292" s="3">
        <v>50496</v>
      </c>
    </row>
    <row r="293" spans="14:14">
      <c r="N293" s="3">
        <v>50526</v>
      </c>
    </row>
    <row r="294" spans="14:14">
      <c r="N294" s="3">
        <v>50557</v>
      </c>
    </row>
    <row r="295" spans="14:14">
      <c r="N295" s="3">
        <v>50587</v>
      </c>
    </row>
    <row r="296" spans="14:14">
      <c r="N296" s="3">
        <v>50618</v>
      </c>
    </row>
    <row r="297" spans="14:14">
      <c r="N297" s="3">
        <v>50649</v>
      </c>
    </row>
    <row r="298" spans="14:14">
      <c r="N298" s="3">
        <v>50679</v>
      </c>
    </row>
    <row r="299" spans="14:14">
      <c r="N299" s="3">
        <v>50710</v>
      </c>
    </row>
    <row r="300" spans="14:14">
      <c r="N300" s="3">
        <v>50740</v>
      </c>
    </row>
    <row r="301" spans="14:14">
      <c r="N301" s="3">
        <v>50771</v>
      </c>
    </row>
    <row r="302" spans="14:14">
      <c r="N302" s="3">
        <v>50802</v>
      </c>
    </row>
    <row r="303" spans="14:14">
      <c r="N303" s="3">
        <v>50830</v>
      </c>
    </row>
    <row r="304" spans="14:14">
      <c r="N304" s="3">
        <v>50861</v>
      </c>
    </row>
    <row r="305" spans="14:14">
      <c r="N305" s="3">
        <v>50891</v>
      </c>
    </row>
    <row r="306" spans="14:14">
      <c r="N306" s="3">
        <v>50922</v>
      </c>
    </row>
    <row r="307" spans="14:14">
      <c r="N307" s="3">
        <v>50952</v>
      </c>
    </row>
    <row r="308" spans="14:14">
      <c r="N308" s="3">
        <v>50983</v>
      </c>
    </row>
    <row r="309" spans="14:14">
      <c r="N309" s="3">
        <v>51014</v>
      </c>
    </row>
    <row r="310" spans="14:14">
      <c r="N310" s="3">
        <v>51044</v>
      </c>
    </row>
    <row r="311" spans="14:14">
      <c r="N311" s="3">
        <v>51075</v>
      </c>
    </row>
    <row r="312" spans="14:14">
      <c r="N312" s="3">
        <v>51105</v>
      </c>
    </row>
    <row r="313" spans="14:14">
      <c r="N313" s="3">
        <v>51136</v>
      </c>
    </row>
    <row r="314" spans="14:14">
      <c r="N314" s="3">
        <v>51167</v>
      </c>
    </row>
    <row r="315" spans="14:14">
      <c r="N315" s="3">
        <v>51196</v>
      </c>
    </row>
    <row r="316" spans="14:14">
      <c r="N316" s="3">
        <v>51227</v>
      </c>
    </row>
    <row r="317" spans="14:14">
      <c r="N317" s="3">
        <v>51257</v>
      </c>
    </row>
    <row r="318" spans="14:14">
      <c r="N318" s="3">
        <v>51288</v>
      </c>
    </row>
    <row r="319" spans="14:14">
      <c r="N319" s="3">
        <v>51318</v>
      </c>
    </row>
    <row r="320" spans="14:14">
      <c r="N320" s="3">
        <v>51349</v>
      </c>
    </row>
    <row r="321" spans="14:14">
      <c r="N321" s="3">
        <v>51380</v>
      </c>
    </row>
    <row r="322" spans="14:14">
      <c r="N322" s="3">
        <v>51410</v>
      </c>
    </row>
    <row r="323" spans="14:14">
      <c r="N323" s="3">
        <v>51441</v>
      </c>
    </row>
    <row r="324" spans="14:14">
      <c r="N324" s="3">
        <v>51471</v>
      </c>
    </row>
    <row r="325" spans="14:14">
      <c r="N325" s="3">
        <v>51502</v>
      </c>
    </row>
    <row r="326" spans="14:14">
      <c r="N326" s="3">
        <v>51533</v>
      </c>
    </row>
    <row r="327" spans="14:14">
      <c r="N327" s="3">
        <v>51561</v>
      </c>
    </row>
    <row r="328" spans="14:14">
      <c r="N328" s="3">
        <v>51592</v>
      </c>
    </row>
    <row r="329" spans="14:14">
      <c r="N329" s="3">
        <v>51622</v>
      </c>
    </row>
    <row r="330" spans="14:14">
      <c r="N330" s="3">
        <v>51653</v>
      </c>
    </row>
    <row r="331" spans="14:14">
      <c r="N331" s="3">
        <v>51683</v>
      </c>
    </row>
    <row r="332" spans="14:14">
      <c r="N332" s="3">
        <v>51714</v>
      </c>
    </row>
    <row r="333" spans="14:14">
      <c r="N333" s="3">
        <v>51745</v>
      </c>
    </row>
    <row r="334" spans="14:14">
      <c r="N334" s="3">
        <v>51775</v>
      </c>
    </row>
    <row r="335" spans="14:14">
      <c r="N335" s="3">
        <v>51806</v>
      </c>
    </row>
    <row r="336" spans="14:14">
      <c r="N336" s="3">
        <v>51836</v>
      </c>
    </row>
    <row r="337" spans="14:14">
      <c r="N337" s="3">
        <v>51867</v>
      </c>
    </row>
  </sheetData>
  <conditionalFormatting sqref="AW2:AY17">
    <cfRule type="containsText" dxfId="9" priority="1" stopIfTrue="1" operator="containsText" text="dim">
      <formula>NOT(ISERROR(SEARCH("dim",AW2)))</formula>
    </cfRule>
  </conditionalFormatting>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9</vt:i4>
      </vt:variant>
    </vt:vector>
  </HeadingPairs>
  <TitlesOfParts>
    <vt:vector size="12" baseType="lpstr">
      <vt:lpstr>Feuil1</vt:lpstr>
      <vt:lpstr>BdD</vt:lpstr>
      <vt:lpstr>DATA</vt:lpstr>
      <vt:lpstr>AN</vt:lpstr>
      <vt:lpstr>ANN</vt:lpstr>
      <vt:lpstr>data_aw4</vt:lpstr>
      <vt:lpstr>data_aw5</vt:lpstr>
      <vt:lpstr>data_aw6</vt:lpstr>
      <vt:lpstr>data_aw7</vt:lpstr>
      <vt:lpstr>datab</vt:lpstr>
      <vt:lpstr>datak</vt:lpstr>
      <vt:lpstr>nb</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Bernard</dc:creator>
  <cp:lastModifiedBy>Bernard</cp:lastModifiedBy>
  <dcterms:created xsi:type="dcterms:W3CDTF">2014-04-11T15:02:26Z</dcterms:created>
  <dcterms:modified xsi:type="dcterms:W3CDTF">2014-04-15T22:14:42Z</dcterms:modified>
</cp:coreProperties>
</file>