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15315" windowHeight="8505" activeTab="1"/>
  </bookViews>
  <sheets>
    <sheet name="Feuil1" sheetId="1" r:id="rId1"/>
    <sheet name="Feuil2" sheetId="2" r:id="rId2"/>
  </sheets>
  <functionGroups builtInGroupCount="17"/>
  <definedNames>
    <definedName name="dates">Feuil1!$E$4:$L$20</definedName>
    <definedName name="jours_feries">Feuil1!$O$4:$O$15</definedName>
    <definedName name="personnes">Feuil1!$A$4:$A$20</definedName>
    <definedName name="v_1">Feuil1!$B$4:$B$20</definedName>
    <definedName name="v_2">Feuil1!$C$4:$C$20</definedName>
    <definedName name="v_3">Feuil1!$D$4:$D$20</definedName>
  </definedNames>
  <calcPr calcId="145621"/>
</workbook>
</file>

<file path=xl/calcChain.xml><?xml version="1.0" encoding="utf-8"?>
<calcChain xmlns="http://schemas.openxmlformats.org/spreadsheetml/2006/main">
  <c r="A1" i="2" l="1"/>
  <c r="C1" i="2"/>
  <c r="A18" i="2"/>
  <c r="A30" i="2"/>
  <c r="A42" i="2"/>
  <c r="Y24" i="1"/>
  <c r="B65" i="1"/>
  <c r="B53" i="1"/>
  <c r="B41" i="1"/>
  <c r="C25" i="1" l="1"/>
  <c r="C41" i="1"/>
  <c r="F41" i="1"/>
  <c r="D41" i="1"/>
  <c r="E41" i="1"/>
  <c r="E18" i="2" l="1"/>
  <c r="D18" i="2"/>
  <c r="F18" i="2"/>
  <c r="C18" i="2"/>
  <c r="C26" i="1"/>
  <c r="C2" i="2"/>
  <c r="C53" i="1"/>
  <c r="C42" i="1"/>
  <c r="E42" i="1"/>
  <c r="F42" i="1"/>
  <c r="D42" i="1"/>
  <c r="E53" i="1"/>
  <c r="D53" i="1"/>
  <c r="F53" i="1"/>
  <c r="F30" i="2" l="1"/>
  <c r="D30" i="2"/>
  <c r="E30" i="2"/>
  <c r="D19" i="2"/>
  <c r="F19" i="2"/>
  <c r="E19" i="2"/>
  <c r="C30" i="2"/>
  <c r="C27" i="1"/>
  <c r="C3" i="2"/>
  <c r="C43" i="1"/>
  <c r="C19" i="2"/>
  <c r="C65" i="1"/>
  <c r="C54" i="1"/>
  <c r="F54" i="1"/>
  <c r="D54" i="1"/>
  <c r="E54" i="1"/>
  <c r="F43" i="1"/>
  <c r="D43" i="1"/>
  <c r="E43" i="1"/>
  <c r="E65" i="1"/>
  <c r="D65" i="1"/>
  <c r="F65" i="1"/>
  <c r="F42" i="2" l="1"/>
  <c r="F24" i="1"/>
  <c r="F1" i="2" s="1"/>
  <c r="D42" i="2"/>
  <c r="D24" i="1"/>
  <c r="D1" i="2" s="1"/>
  <c r="E42" i="2"/>
  <c r="E24" i="1"/>
  <c r="E1" i="2" s="1"/>
  <c r="E20" i="2"/>
  <c r="D20" i="2"/>
  <c r="F20" i="2"/>
  <c r="E31" i="2"/>
  <c r="D31" i="2"/>
  <c r="F31" i="2"/>
  <c r="C66" i="1"/>
  <c r="C42" i="2"/>
  <c r="C44" i="1"/>
  <c r="C20" i="2"/>
  <c r="C28" i="1"/>
  <c r="C4" i="2"/>
  <c r="C55" i="1"/>
  <c r="C31" i="2"/>
  <c r="F66" i="1"/>
  <c r="D66" i="1"/>
  <c r="E66" i="1"/>
  <c r="F44" i="1"/>
  <c r="D44" i="1"/>
  <c r="E44" i="1"/>
  <c r="E55" i="1"/>
  <c r="D55" i="1"/>
  <c r="F55" i="1"/>
  <c r="F32" i="2" l="1"/>
  <c r="D32" i="2"/>
  <c r="E32" i="2"/>
  <c r="E21" i="2"/>
  <c r="D21" i="2"/>
  <c r="F21" i="2"/>
  <c r="E43" i="2"/>
  <c r="E25" i="1"/>
  <c r="E2" i="2" s="1"/>
  <c r="D43" i="2"/>
  <c r="D25" i="1"/>
  <c r="D2" i="2" s="1"/>
  <c r="F43" i="2"/>
  <c r="F25" i="1"/>
  <c r="F2" i="2" s="1"/>
  <c r="C56" i="1"/>
  <c r="C32" i="2"/>
  <c r="C29" i="1"/>
  <c r="C5" i="2"/>
  <c r="C45" i="1"/>
  <c r="C21" i="2"/>
  <c r="C67" i="1"/>
  <c r="C43" i="2"/>
  <c r="F56" i="1"/>
  <c r="D56" i="1"/>
  <c r="E56" i="1"/>
  <c r="E45" i="1"/>
  <c r="F45" i="1"/>
  <c r="D45" i="1"/>
  <c r="E67" i="1"/>
  <c r="D67" i="1"/>
  <c r="F67" i="1"/>
  <c r="F44" i="2" l="1"/>
  <c r="F26" i="1"/>
  <c r="F3" i="2" s="1"/>
  <c r="D44" i="2"/>
  <c r="D26" i="1"/>
  <c r="D3" i="2" s="1"/>
  <c r="E44" i="2"/>
  <c r="E26" i="1"/>
  <c r="E3" i="2" s="1"/>
  <c r="D22" i="2"/>
  <c r="F22" i="2"/>
  <c r="E22" i="2"/>
  <c r="E33" i="2"/>
  <c r="D33" i="2"/>
  <c r="F33" i="2"/>
  <c r="C68" i="1"/>
  <c r="C44" i="2"/>
  <c r="C46" i="1"/>
  <c r="C22" i="2"/>
  <c r="C30" i="1"/>
  <c r="C6" i="2"/>
  <c r="C57" i="1"/>
  <c r="C33" i="2"/>
  <c r="F68" i="1"/>
  <c r="D68" i="1"/>
  <c r="E68" i="1"/>
  <c r="F46" i="1"/>
  <c r="D46" i="1"/>
  <c r="E46" i="1"/>
  <c r="E57" i="1"/>
  <c r="F57" i="1"/>
  <c r="D57" i="1"/>
  <c r="D34" i="2" l="1"/>
  <c r="F34" i="2"/>
  <c r="E34" i="2"/>
  <c r="E23" i="2"/>
  <c r="D23" i="2"/>
  <c r="F23" i="2"/>
  <c r="E45" i="2"/>
  <c r="E27" i="1"/>
  <c r="E4" i="2" s="1"/>
  <c r="D45" i="2"/>
  <c r="D27" i="1"/>
  <c r="D4" i="2" s="1"/>
  <c r="F45" i="2"/>
  <c r="F27" i="1"/>
  <c r="F4" i="2" s="1"/>
  <c r="C58" i="1"/>
  <c r="C34" i="2"/>
  <c r="C31" i="1"/>
  <c r="C7" i="2"/>
  <c r="C47" i="1"/>
  <c r="C23" i="2"/>
  <c r="C69" i="1"/>
  <c r="C45" i="2"/>
  <c r="F58" i="1"/>
  <c r="D58" i="1"/>
  <c r="E58" i="1"/>
  <c r="E47" i="1"/>
  <c r="D47" i="1"/>
  <c r="F47" i="1"/>
  <c r="E69" i="1"/>
  <c r="F69" i="1"/>
  <c r="D69" i="1"/>
  <c r="D46" i="2" l="1"/>
  <c r="D28" i="1"/>
  <c r="D5" i="2" s="1"/>
  <c r="F46" i="2"/>
  <c r="F28" i="1"/>
  <c r="F5" i="2" s="1"/>
  <c r="E46" i="2"/>
  <c r="E28" i="1"/>
  <c r="E5" i="2" s="1"/>
  <c r="F24" i="2"/>
  <c r="D24" i="2"/>
  <c r="E24" i="2"/>
  <c r="E35" i="2"/>
  <c r="D35" i="2"/>
  <c r="F35" i="2"/>
  <c r="C70" i="1"/>
  <c r="C46" i="2"/>
  <c r="C48" i="1"/>
  <c r="C24" i="2"/>
  <c r="C32" i="1"/>
  <c r="C8" i="2"/>
  <c r="C59" i="1"/>
  <c r="C35" i="2"/>
  <c r="F70" i="1"/>
  <c r="D70" i="1"/>
  <c r="E70" i="1"/>
  <c r="F48" i="1"/>
  <c r="D48" i="1"/>
  <c r="E48" i="1"/>
  <c r="E59" i="1"/>
  <c r="D59" i="1"/>
  <c r="F59" i="1"/>
  <c r="F36" i="2" l="1"/>
  <c r="D36" i="2"/>
  <c r="E36" i="2"/>
  <c r="E25" i="2"/>
  <c r="D25" i="2"/>
  <c r="F25" i="2"/>
  <c r="E47" i="2"/>
  <c r="E29" i="1"/>
  <c r="E6" i="2" s="1"/>
  <c r="D47" i="2"/>
  <c r="D29" i="1"/>
  <c r="D6" i="2" s="1"/>
  <c r="F47" i="2"/>
  <c r="F29" i="1"/>
  <c r="F6" i="2" s="1"/>
  <c r="C60" i="1"/>
  <c r="C36" i="2"/>
  <c r="C33" i="1"/>
  <c r="C9" i="2"/>
  <c r="C49" i="1"/>
  <c r="C25" i="2"/>
  <c r="C71" i="1"/>
  <c r="C47" i="2"/>
  <c r="F60" i="1"/>
  <c r="D60" i="1"/>
  <c r="E60" i="1"/>
  <c r="E49" i="1"/>
  <c r="F49" i="1"/>
  <c r="D49" i="1"/>
  <c r="E71" i="1"/>
  <c r="D71" i="1"/>
  <c r="F71" i="1"/>
  <c r="F48" i="2" l="1"/>
  <c r="F30" i="1"/>
  <c r="F7" i="2" s="1"/>
  <c r="D48" i="2"/>
  <c r="D30" i="1"/>
  <c r="D7" i="2" s="1"/>
  <c r="E48" i="2"/>
  <c r="E30" i="1"/>
  <c r="E7" i="2" s="1"/>
  <c r="D26" i="2"/>
  <c r="F26" i="2"/>
  <c r="E26" i="2"/>
  <c r="E37" i="2"/>
  <c r="D37" i="2"/>
  <c r="F37" i="2"/>
  <c r="C72" i="1"/>
  <c r="C48" i="2"/>
  <c r="C50" i="1"/>
  <c r="C26" i="2"/>
  <c r="C10" i="2"/>
  <c r="H24" i="1"/>
  <c r="C61" i="1"/>
  <c r="C37" i="2"/>
  <c r="F72" i="1"/>
  <c r="D72" i="1"/>
  <c r="E72" i="1"/>
  <c r="F50" i="1"/>
  <c r="D50" i="1"/>
  <c r="E50" i="1"/>
  <c r="E61" i="1"/>
  <c r="F61" i="1"/>
  <c r="D61" i="1"/>
  <c r="D38" i="2" l="1"/>
  <c r="F38" i="2"/>
  <c r="E38" i="2"/>
  <c r="E27" i="2"/>
  <c r="D27" i="2"/>
  <c r="F27" i="2"/>
  <c r="E49" i="2"/>
  <c r="E31" i="1"/>
  <c r="E8" i="2" s="1"/>
  <c r="D49" i="2"/>
  <c r="D31" i="1"/>
  <c r="D8" i="2" s="1"/>
  <c r="F49" i="2"/>
  <c r="F31" i="1"/>
  <c r="F8" i="2" s="1"/>
  <c r="H1" i="2"/>
  <c r="H25" i="1"/>
  <c r="C62" i="1"/>
  <c r="C38" i="2"/>
  <c r="C27" i="2"/>
  <c r="H41" i="1"/>
  <c r="C73" i="1"/>
  <c r="C49" i="2"/>
  <c r="F62" i="1"/>
  <c r="D62" i="1"/>
  <c r="E62" i="1"/>
  <c r="K41" i="1"/>
  <c r="I41" i="1"/>
  <c r="J41" i="1"/>
  <c r="E73" i="1"/>
  <c r="F73" i="1"/>
  <c r="D73" i="1"/>
  <c r="D50" i="2" l="1"/>
  <c r="D32" i="1"/>
  <c r="D9" i="2" s="1"/>
  <c r="F50" i="2"/>
  <c r="F32" i="1"/>
  <c r="F9" i="2" s="1"/>
  <c r="E50" i="2"/>
  <c r="E32" i="1"/>
  <c r="E9" i="2" s="1"/>
  <c r="J18" i="2"/>
  <c r="I18" i="2"/>
  <c r="K18" i="2"/>
  <c r="E39" i="2"/>
  <c r="D39" i="2"/>
  <c r="F39" i="2"/>
  <c r="C74" i="1"/>
  <c r="C50" i="2"/>
  <c r="H26" i="1"/>
  <c r="H2" i="2"/>
  <c r="H42" i="1"/>
  <c r="H18" i="2"/>
  <c r="C39" i="2"/>
  <c r="H53" i="1"/>
  <c r="F74" i="1"/>
  <c r="D74" i="1"/>
  <c r="E74" i="1"/>
  <c r="J42" i="1"/>
  <c r="K42" i="1"/>
  <c r="I42" i="1"/>
  <c r="J53" i="1"/>
  <c r="K53" i="1"/>
  <c r="I53" i="1"/>
  <c r="I30" i="2" l="1"/>
  <c r="K30" i="2"/>
  <c r="J30" i="2"/>
  <c r="I19" i="2"/>
  <c r="K19" i="2"/>
  <c r="J19" i="2"/>
  <c r="E51" i="2"/>
  <c r="E33" i="1"/>
  <c r="E10" i="2" s="1"/>
  <c r="D51" i="2"/>
  <c r="D33" i="1"/>
  <c r="D10" i="2" s="1"/>
  <c r="F51" i="2"/>
  <c r="F33" i="1"/>
  <c r="F10" i="2" s="1"/>
  <c r="H30" i="2"/>
  <c r="H54" i="1"/>
  <c r="H43" i="1"/>
  <c r="H19" i="2"/>
  <c r="H27" i="1"/>
  <c r="H3" i="2"/>
  <c r="H65" i="1"/>
  <c r="C51" i="2"/>
  <c r="K43" i="1"/>
  <c r="I43" i="1"/>
  <c r="J43" i="1"/>
  <c r="K54" i="1"/>
  <c r="I54" i="1"/>
  <c r="J54" i="1"/>
  <c r="J65" i="1"/>
  <c r="K65" i="1"/>
  <c r="I65" i="1"/>
  <c r="I42" i="2" l="1"/>
  <c r="I24" i="1"/>
  <c r="I1" i="2" s="1"/>
  <c r="K42" i="2"/>
  <c r="K24" i="1"/>
  <c r="K1" i="2" s="1"/>
  <c r="J42" i="2"/>
  <c r="J24" i="1"/>
  <c r="J1" i="2" s="1"/>
  <c r="J31" i="2"/>
  <c r="I31" i="2"/>
  <c r="K31" i="2"/>
  <c r="J20" i="2"/>
  <c r="I20" i="2"/>
  <c r="K20" i="2"/>
  <c r="H42" i="2"/>
  <c r="H66" i="1"/>
  <c r="H55" i="1"/>
  <c r="H31" i="2"/>
  <c r="H28" i="1"/>
  <c r="H4" i="2"/>
  <c r="H44" i="1"/>
  <c r="H20" i="2"/>
  <c r="J55" i="1"/>
  <c r="I55" i="1"/>
  <c r="K55" i="1"/>
  <c r="K44" i="1"/>
  <c r="I44" i="1"/>
  <c r="J44" i="1"/>
  <c r="K66" i="1"/>
  <c r="I66" i="1"/>
  <c r="J66" i="1"/>
  <c r="J43" i="2" l="1"/>
  <c r="J25" i="1"/>
  <c r="J2" i="2" s="1"/>
  <c r="I43" i="2"/>
  <c r="I25" i="1"/>
  <c r="I2" i="2" s="1"/>
  <c r="K43" i="2"/>
  <c r="K25" i="1"/>
  <c r="K2" i="2" s="1"/>
  <c r="J21" i="2"/>
  <c r="I21" i="2"/>
  <c r="K21" i="2"/>
  <c r="K32" i="2"/>
  <c r="I32" i="2"/>
  <c r="J32" i="2"/>
  <c r="H67" i="1"/>
  <c r="H43" i="2"/>
  <c r="H45" i="1"/>
  <c r="H21" i="2"/>
  <c r="H29" i="1"/>
  <c r="H5" i="2"/>
  <c r="H56" i="1"/>
  <c r="H32" i="2"/>
  <c r="J67" i="1"/>
  <c r="I67" i="1"/>
  <c r="K67" i="1"/>
  <c r="J45" i="1"/>
  <c r="K45" i="1"/>
  <c r="I45" i="1"/>
  <c r="K56" i="1"/>
  <c r="I56" i="1"/>
  <c r="J56" i="1"/>
  <c r="J33" i="2" l="1"/>
  <c r="I33" i="2"/>
  <c r="K33" i="2"/>
  <c r="I22" i="2"/>
  <c r="K22" i="2"/>
  <c r="J22" i="2"/>
  <c r="K44" i="2"/>
  <c r="K26" i="1"/>
  <c r="K3" i="2" s="1"/>
  <c r="I44" i="2"/>
  <c r="I26" i="1"/>
  <c r="I3" i="2" s="1"/>
  <c r="J44" i="2"/>
  <c r="J26" i="1"/>
  <c r="J3" i="2" s="1"/>
  <c r="H57" i="1"/>
  <c r="H33" i="2"/>
  <c r="H30" i="1"/>
  <c r="H6" i="2"/>
  <c r="H46" i="1"/>
  <c r="H22" i="2"/>
  <c r="H68" i="1"/>
  <c r="H44" i="2"/>
  <c r="J57" i="1"/>
  <c r="K57" i="1"/>
  <c r="I57" i="1"/>
  <c r="K46" i="1"/>
  <c r="I46" i="1"/>
  <c r="J46" i="1"/>
  <c r="K68" i="1"/>
  <c r="I68" i="1"/>
  <c r="J68" i="1"/>
  <c r="J45" i="2" l="1"/>
  <c r="J27" i="1"/>
  <c r="J4" i="2" s="1"/>
  <c r="I45" i="2"/>
  <c r="I27" i="1"/>
  <c r="I4" i="2" s="1"/>
  <c r="K45" i="2"/>
  <c r="K27" i="1"/>
  <c r="K4" i="2" s="1"/>
  <c r="J23" i="2"/>
  <c r="I23" i="2"/>
  <c r="K23" i="2"/>
  <c r="I34" i="2"/>
  <c r="K34" i="2"/>
  <c r="J34" i="2"/>
  <c r="H69" i="1"/>
  <c r="H45" i="2"/>
  <c r="H47" i="1"/>
  <c r="H23" i="2"/>
  <c r="H31" i="1"/>
  <c r="H7" i="2"/>
  <c r="H58" i="1"/>
  <c r="H34" i="2"/>
  <c r="J69" i="1"/>
  <c r="K69" i="1"/>
  <c r="I69" i="1"/>
  <c r="J47" i="1"/>
  <c r="I47" i="1"/>
  <c r="K47" i="1"/>
  <c r="K58" i="1"/>
  <c r="I58" i="1"/>
  <c r="J58" i="1"/>
  <c r="J35" i="2" l="1"/>
  <c r="I35" i="2"/>
  <c r="K35" i="2"/>
  <c r="K24" i="2"/>
  <c r="I24" i="2"/>
  <c r="J24" i="2"/>
  <c r="I46" i="2"/>
  <c r="I28" i="1"/>
  <c r="I5" i="2" s="1"/>
  <c r="K46" i="2"/>
  <c r="K28" i="1"/>
  <c r="K5" i="2" s="1"/>
  <c r="J46" i="2"/>
  <c r="J28" i="1"/>
  <c r="J5" i="2" s="1"/>
  <c r="H59" i="1"/>
  <c r="H35" i="2"/>
  <c r="H32" i="1"/>
  <c r="H8" i="2"/>
  <c r="H48" i="1"/>
  <c r="H24" i="2"/>
  <c r="H70" i="1"/>
  <c r="H46" i="2"/>
  <c r="J59" i="1"/>
  <c r="I59" i="1"/>
  <c r="K59" i="1"/>
  <c r="K48" i="1"/>
  <c r="I48" i="1"/>
  <c r="J48" i="1"/>
  <c r="K70" i="1"/>
  <c r="I70" i="1"/>
  <c r="J70" i="1"/>
  <c r="J47" i="2" l="1"/>
  <c r="J29" i="1"/>
  <c r="J6" i="2" s="1"/>
  <c r="I47" i="2"/>
  <c r="I29" i="1"/>
  <c r="I6" i="2" s="1"/>
  <c r="K47" i="2"/>
  <c r="K29" i="1"/>
  <c r="K6" i="2" s="1"/>
  <c r="J25" i="2"/>
  <c r="I25" i="2"/>
  <c r="K25" i="2"/>
  <c r="K36" i="2"/>
  <c r="I36" i="2"/>
  <c r="J36" i="2"/>
  <c r="H71" i="1"/>
  <c r="H47" i="2"/>
  <c r="H49" i="1"/>
  <c r="H25" i="2"/>
  <c r="H33" i="1"/>
  <c r="H9" i="2"/>
  <c r="H60" i="1"/>
  <c r="H36" i="2"/>
  <c r="J71" i="1"/>
  <c r="I71" i="1"/>
  <c r="K71" i="1"/>
  <c r="J49" i="1"/>
  <c r="K49" i="1"/>
  <c r="I49" i="1"/>
  <c r="K60" i="1"/>
  <c r="I60" i="1"/>
  <c r="J60" i="1"/>
  <c r="J37" i="2" l="1"/>
  <c r="I37" i="2"/>
  <c r="K37" i="2"/>
  <c r="I26" i="2"/>
  <c r="K26" i="2"/>
  <c r="J26" i="2"/>
  <c r="K48" i="2"/>
  <c r="K30" i="1"/>
  <c r="K7" i="2" s="1"/>
  <c r="I48" i="2"/>
  <c r="I30" i="1"/>
  <c r="I7" i="2" s="1"/>
  <c r="J48" i="2"/>
  <c r="J30" i="1"/>
  <c r="J7" i="2" s="1"/>
  <c r="H61" i="1"/>
  <c r="H37" i="2"/>
  <c r="M24" i="1"/>
  <c r="H10" i="2"/>
  <c r="H50" i="1"/>
  <c r="H26" i="2"/>
  <c r="H72" i="1"/>
  <c r="H48" i="2"/>
  <c r="J61" i="1"/>
  <c r="K61" i="1"/>
  <c r="I61" i="1"/>
  <c r="K50" i="1"/>
  <c r="I50" i="1"/>
  <c r="J50" i="1"/>
  <c r="K72" i="1"/>
  <c r="I72" i="1"/>
  <c r="J72" i="1"/>
  <c r="J49" i="2" l="1"/>
  <c r="J31" i="1"/>
  <c r="J8" i="2" s="1"/>
  <c r="I49" i="2"/>
  <c r="I31" i="1"/>
  <c r="I8" i="2" s="1"/>
  <c r="K49" i="2"/>
  <c r="K31" i="1"/>
  <c r="K8" i="2" s="1"/>
  <c r="J27" i="2"/>
  <c r="I27" i="2"/>
  <c r="K27" i="2"/>
  <c r="I38" i="2"/>
  <c r="K38" i="2"/>
  <c r="J38" i="2"/>
  <c r="H73" i="1"/>
  <c r="H49" i="2"/>
  <c r="M41" i="1"/>
  <c r="H27" i="2"/>
  <c r="M25" i="1"/>
  <c r="M1" i="2"/>
  <c r="H62" i="1"/>
  <c r="H38" i="2"/>
  <c r="J73" i="1"/>
  <c r="K73" i="1"/>
  <c r="I73" i="1"/>
  <c r="P41" i="1"/>
  <c r="N41" i="1"/>
  <c r="O41" i="1"/>
  <c r="K62" i="1"/>
  <c r="I62" i="1"/>
  <c r="J62" i="1"/>
  <c r="J39" i="2" l="1"/>
  <c r="I39" i="2"/>
  <c r="K39" i="2"/>
  <c r="O18" i="2"/>
  <c r="N18" i="2"/>
  <c r="P18" i="2"/>
  <c r="I50" i="2"/>
  <c r="I32" i="1"/>
  <c r="I9" i="2" s="1"/>
  <c r="K50" i="2"/>
  <c r="K32" i="1"/>
  <c r="K9" i="2" s="1"/>
  <c r="J50" i="2"/>
  <c r="J32" i="1"/>
  <c r="J9" i="2" s="1"/>
  <c r="M53" i="1"/>
  <c r="H39" i="2"/>
  <c r="M26" i="1"/>
  <c r="M2" i="2"/>
  <c r="M42" i="1"/>
  <c r="M18" i="2"/>
  <c r="H74" i="1"/>
  <c r="H50" i="2"/>
  <c r="O53" i="1"/>
  <c r="P53" i="1"/>
  <c r="N53" i="1"/>
  <c r="O42" i="1"/>
  <c r="P42" i="1"/>
  <c r="N42" i="1"/>
  <c r="K74" i="1"/>
  <c r="I74" i="1"/>
  <c r="J74" i="1"/>
  <c r="J51" i="2" l="1"/>
  <c r="J33" i="1"/>
  <c r="J10" i="2" s="1"/>
  <c r="I51" i="2"/>
  <c r="I33" i="1"/>
  <c r="I10" i="2" s="1"/>
  <c r="K51" i="2"/>
  <c r="K33" i="1"/>
  <c r="K10" i="2" s="1"/>
  <c r="N19" i="2"/>
  <c r="P19" i="2"/>
  <c r="O19" i="2"/>
  <c r="N30" i="2"/>
  <c r="P30" i="2"/>
  <c r="O30" i="2"/>
  <c r="M65" i="1"/>
  <c r="H51" i="2"/>
  <c r="M43" i="1"/>
  <c r="M19" i="2"/>
  <c r="M27" i="1"/>
  <c r="M3" i="2"/>
  <c r="M54" i="1"/>
  <c r="M30" i="2"/>
  <c r="O65" i="1"/>
  <c r="P65" i="1"/>
  <c r="N65" i="1"/>
  <c r="P43" i="1"/>
  <c r="N43" i="1"/>
  <c r="O43" i="1"/>
  <c r="P54" i="1"/>
  <c r="N54" i="1"/>
  <c r="O54" i="1"/>
  <c r="O31" i="2" l="1"/>
  <c r="N31" i="2"/>
  <c r="P31" i="2"/>
  <c r="O20" i="2"/>
  <c r="N20" i="2"/>
  <c r="P20" i="2"/>
  <c r="N42" i="2"/>
  <c r="N24" i="1"/>
  <c r="N1" i="2" s="1"/>
  <c r="P42" i="2"/>
  <c r="P24" i="1"/>
  <c r="P1" i="2" s="1"/>
  <c r="O42" i="2"/>
  <c r="O24" i="1"/>
  <c r="O1" i="2" s="1"/>
  <c r="M55" i="1"/>
  <c r="M31" i="2"/>
  <c r="M28" i="1"/>
  <c r="M4" i="2"/>
  <c r="M44" i="1"/>
  <c r="M20" i="2"/>
  <c r="M66" i="1"/>
  <c r="M42" i="2"/>
  <c r="O55" i="1"/>
  <c r="N55" i="1"/>
  <c r="P55" i="1"/>
  <c r="P44" i="1"/>
  <c r="N44" i="1"/>
  <c r="O44" i="1"/>
  <c r="P66" i="1"/>
  <c r="N66" i="1"/>
  <c r="O66" i="1"/>
  <c r="O43" i="2" l="1"/>
  <c r="O25" i="1"/>
  <c r="O2" i="2" s="1"/>
  <c r="N43" i="2"/>
  <c r="N25" i="1"/>
  <c r="N2" i="2" s="1"/>
  <c r="P43" i="2"/>
  <c r="P25" i="1"/>
  <c r="P2" i="2" s="1"/>
  <c r="O21" i="2"/>
  <c r="N21" i="2"/>
  <c r="P21" i="2"/>
  <c r="P32" i="2"/>
  <c r="N32" i="2"/>
  <c r="O32" i="2"/>
  <c r="M67" i="1"/>
  <c r="M43" i="2"/>
  <c r="M45" i="1"/>
  <c r="M21" i="2"/>
  <c r="M29" i="1"/>
  <c r="M5" i="2"/>
  <c r="M56" i="1"/>
  <c r="M32" i="2"/>
  <c r="O67" i="1"/>
  <c r="N67" i="1"/>
  <c r="P67" i="1"/>
  <c r="O45" i="1"/>
  <c r="P45" i="1"/>
  <c r="N45" i="1"/>
  <c r="P56" i="1"/>
  <c r="N56" i="1"/>
  <c r="O56" i="1"/>
  <c r="O33" i="2" l="1"/>
  <c r="N33" i="2"/>
  <c r="P33" i="2"/>
  <c r="N22" i="2"/>
  <c r="P22" i="2"/>
  <c r="O22" i="2"/>
  <c r="P44" i="2"/>
  <c r="P26" i="1"/>
  <c r="P3" i="2" s="1"/>
  <c r="N44" i="2"/>
  <c r="N26" i="1"/>
  <c r="N3" i="2" s="1"/>
  <c r="O44" i="2"/>
  <c r="O26" i="1"/>
  <c r="O3" i="2" s="1"/>
  <c r="M57" i="1"/>
  <c r="M33" i="2"/>
  <c r="M30" i="1"/>
  <c r="M6" i="2"/>
  <c r="M46" i="1"/>
  <c r="M22" i="2"/>
  <c r="M68" i="1"/>
  <c r="M44" i="2"/>
  <c r="O57" i="1"/>
  <c r="P57" i="1"/>
  <c r="N57" i="1"/>
  <c r="P46" i="1"/>
  <c r="N46" i="1"/>
  <c r="O46" i="1"/>
  <c r="P68" i="1"/>
  <c r="N68" i="1"/>
  <c r="O68" i="1"/>
  <c r="O45" i="2" l="1"/>
  <c r="O27" i="1"/>
  <c r="O4" i="2" s="1"/>
  <c r="N45" i="2"/>
  <c r="N27" i="1"/>
  <c r="N4" i="2" s="1"/>
  <c r="P45" i="2"/>
  <c r="P27" i="1"/>
  <c r="P4" i="2" s="1"/>
  <c r="O23" i="2"/>
  <c r="N23" i="2"/>
  <c r="P23" i="2"/>
  <c r="N34" i="2"/>
  <c r="P34" i="2"/>
  <c r="O34" i="2"/>
  <c r="M69" i="1"/>
  <c r="M45" i="2"/>
  <c r="M47" i="1"/>
  <c r="M23" i="2"/>
  <c r="M31" i="1"/>
  <c r="M7" i="2"/>
  <c r="M58" i="1"/>
  <c r="M34" i="2"/>
  <c r="O69" i="1"/>
  <c r="P69" i="1"/>
  <c r="N69" i="1"/>
  <c r="O47" i="1"/>
  <c r="N47" i="1"/>
  <c r="P47" i="1"/>
  <c r="P58" i="1"/>
  <c r="N58" i="1"/>
  <c r="O58" i="1"/>
  <c r="O35" i="2" l="1"/>
  <c r="N35" i="2"/>
  <c r="P35" i="2"/>
  <c r="P24" i="2"/>
  <c r="N24" i="2"/>
  <c r="O24" i="2"/>
  <c r="N46" i="2"/>
  <c r="N28" i="1"/>
  <c r="N5" i="2" s="1"/>
  <c r="P46" i="2"/>
  <c r="P28" i="1"/>
  <c r="P5" i="2" s="1"/>
  <c r="O46" i="2"/>
  <c r="O28" i="1"/>
  <c r="O5" i="2" s="1"/>
  <c r="M59" i="1"/>
  <c r="M35" i="2"/>
  <c r="M32" i="1"/>
  <c r="M8" i="2"/>
  <c r="M48" i="1"/>
  <c r="M24" i="2"/>
  <c r="M70" i="1"/>
  <c r="M46" i="2"/>
  <c r="O59" i="1"/>
  <c r="N59" i="1"/>
  <c r="P59" i="1"/>
  <c r="P48" i="1"/>
  <c r="N48" i="1"/>
  <c r="O48" i="1"/>
  <c r="P70" i="1"/>
  <c r="N70" i="1"/>
  <c r="O70" i="1"/>
  <c r="O47" i="2" l="1"/>
  <c r="O29" i="1"/>
  <c r="O6" i="2" s="1"/>
  <c r="N47" i="2"/>
  <c r="N29" i="1"/>
  <c r="N6" i="2" s="1"/>
  <c r="P47" i="2"/>
  <c r="P29" i="1"/>
  <c r="P6" i="2" s="1"/>
  <c r="O25" i="2"/>
  <c r="N25" i="2"/>
  <c r="P25" i="2"/>
  <c r="P36" i="2"/>
  <c r="N36" i="2"/>
  <c r="O36" i="2"/>
  <c r="M71" i="1"/>
  <c r="M47" i="2"/>
  <c r="M49" i="1"/>
  <c r="M25" i="2"/>
  <c r="M33" i="1"/>
  <c r="M9" i="2"/>
  <c r="M60" i="1"/>
  <c r="M36" i="2"/>
  <c r="O71" i="1"/>
  <c r="N71" i="1"/>
  <c r="P71" i="1"/>
  <c r="O49" i="1"/>
  <c r="P49" i="1"/>
  <c r="N49" i="1"/>
  <c r="P60" i="1"/>
  <c r="N60" i="1"/>
  <c r="O60" i="1"/>
  <c r="O37" i="2" l="1"/>
  <c r="N37" i="2"/>
  <c r="P37" i="2"/>
  <c r="N26" i="2"/>
  <c r="P26" i="2"/>
  <c r="O26" i="2"/>
  <c r="P48" i="2"/>
  <c r="P30" i="1"/>
  <c r="P7" i="2" s="1"/>
  <c r="N48" i="2"/>
  <c r="N30" i="1"/>
  <c r="N7" i="2" s="1"/>
  <c r="O48" i="2"/>
  <c r="O30" i="1"/>
  <c r="O7" i="2" s="1"/>
  <c r="M61" i="1"/>
  <c r="M37" i="2"/>
  <c r="R24" i="1"/>
  <c r="M10" i="2"/>
  <c r="M50" i="1"/>
  <c r="M26" i="2"/>
  <c r="M72" i="1"/>
  <c r="M48" i="2"/>
  <c r="O61" i="1"/>
  <c r="P61" i="1"/>
  <c r="N61" i="1"/>
  <c r="P50" i="1"/>
  <c r="N50" i="1"/>
  <c r="O50" i="1"/>
  <c r="P72" i="1"/>
  <c r="N72" i="1"/>
  <c r="O72" i="1"/>
  <c r="O49" i="2" l="1"/>
  <c r="O31" i="1"/>
  <c r="O8" i="2" s="1"/>
  <c r="N49" i="2"/>
  <c r="N31" i="1"/>
  <c r="N8" i="2" s="1"/>
  <c r="P49" i="2"/>
  <c r="P31" i="1"/>
  <c r="P8" i="2" s="1"/>
  <c r="O27" i="2"/>
  <c r="N27" i="2"/>
  <c r="P27" i="2"/>
  <c r="N38" i="2"/>
  <c r="P38" i="2"/>
  <c r="O38" i="2"/>
  <c r="M73" i="1"/>
  <c r="M49" i="2"/>
  <c r="R41" i="1"/>
  <c r="M27" i="2"/>
  <c r="R25" i="1"/>
  <c r="R1" i="2"/>
  <c r="M62" i="1"/>
  <c r="M38" i="2"/>
  <c r="O73" i="1"/>
  <c r="P73" i="1"/>
  <c r="N73" i="1"/>
  <c r="S41" i="1"/>
  <c r="U41" i="1"/>
  <c r="T41" i="1"/>
  <c r="P62" i="1"/>
  <c r="N62" i="1"/>
  <c r="O62" i="1"/>
  <c r="O39" i="2" l="1"/>
  <c r="N39" i="2"/>
  <c r="P39" i="2"/>
  <c r="T18" i="2"/>
  <c r="U18" i="2"/>
  <c r="S18" i="2"/>
  <c r="N50" i="2"/>
  <c r="N32" i="1"/>
  <c r="N9" i="2" s="1"/>
  <c r="P50" i="2"/>
  <c r="P32" i="1"/>
  <c r="P9" i="2" s="1"/>
  <c r="O50" i="2"/>
  <c r="O32" i="1"/>
  <c r="O9" i="2" s="1"/>
  <c r="R53" i="1"/>
  <c r="M39" i="2"/>
  <c r="R26" i="1"/>
  <c r="R2" i="2"/>
  <c r="R42" i="1"/>
  <c r="R18" i="2"/>
  <c r="M74" i="1"/>
  <c r="M50" i="2"/>
  <c r="S53" i="1"/>
  <c r="U53" i="1"/>
  <c r="T53" i="1"/>
  <c r="S42" i="1"/>
  <c r="T42" i="1"/>
  <c r="U42" i="1"/>
  <c r="P74" i="1"/>
  <c r="N74" i="1"/>
  <c r="O74" i="1"/>
  <c r="O51" i="2" l="1"/>
  <c r="O33" i="1"/>
  <c r="O10" i="2" s="1"/>
  <c r="N51" i="2"/>
  <c r="N33" i="1"/>
  <c r="N10" i="2" s="1"/>
  <c r="P51" i="2"/>
  <c r="P33" i="1"/>
  <c r="P10" i="2" s="1"/>
  <c r="U19" i="2"/>
  <c r="T19" i="2"/>
  <c r="S19" i="2"/>
  <c r="T30" i="2"/>
  <c r="U30" i="2"/>
  <c r="S30" i="2"/>
  <c r="R65" i="1"/>
  <c r="M51" i="2"/>
  <c r="R43" i="1"/>
  <c r="R19" i="2"/>
  <c r="R27" i="1"/>
  <c r="R3" i="2"/>
  <c r="R54" i="1"/>
  <c r="R30" i="2"/>
  <c r="S65" i="1"/>
  <c r="T65" i="1"/>
  <c r="U65" i="1"/>
  <c r="S43" i="1"/>
  <c r="U43" i="1"/>
  <c r="T43" i="1"/>
  <c r="S54" i="1"/>
  <c r="T54" i="1"/>
  <c r="U54" i="1"/>
  <c r="U31" i="2" l="1"/>
  <c r="T31" i="2"/>
  <c r="S31" i="2"/>
  <c r="T20" i="2"/>
  <c r="U20" i="2"/>
  <c r="S20" i="2"/>
  <c r="U42" i="2"/>
  <c r="U24" i="1"/>
  <c r="U1" i="2" s="1"/>
  <c r="T42" i="2"/>
  <c r="T24" i="1"/>
  <c r="T1" i="2" s="1"/>
  <c r="S42" i="2"/>
  <c r="S24" i="1"/>
  <c r="S1" i="2" s="1"/>
  <c r="R55" i="1"/>
  <c r="R31" i="2"/>
  <c r="R28" i="1"/>
  <c r="R4" i="2"/>
  <c r="R44" i="1"/>
  <c r="R20" i="2"/>
  <c r="R66" i="1"/>
  <c r="R42" i="2"/>
  <c r="S55" i="1"/>
  <c r="U55" i="1"/>
  <c r="T55" i="1"/>
  <c r="S44" i="1"/>
  <c r="T44" i="1"/>
  <c r="U44" i="1"/>
  <c r="S66" i="1"/>
  <c r="U66" i="1"/>
  <c r="T66" i="1"/>
  <c r="T43" i="2" l="1"/>
  <c r="T25" i="1"/>
  <c r="T2" i="2" s="1"/>
  <c r="U43" i="2"/>
  <c r="U25" i="1"/>
  <c r="U2" i="2" s="1"/>
  <c r="S43" i="2"/>
  <c r="S25" i="1"/>
  <c r="S2" i="2" s="1"/>
  <c r="U21" i="2"/>
  <c r="T21" i="2"/>
  <c r="S21" i="2"/>
  <c r="T32" i="2"/>
  <c r="U32" i="2"/>
  <c r="S32" i="2"/>
  <c r="R67" i="1"/>
  <c r="R43" i="2"/>
  <c r="R45" i="1"/>
  <c r="R21" i="2"/>
  <c r="R29" i="1"/>
  <c r="R5" i="2"/>
  <c r="R56" i="1"/>
  <c r="R32" i="2"/>
  <c r="S67" i="1"/>
  <c r="T67" i="1"/>
  <c r="U67" i="1"/>
  <c r="S45" i="1"/>
  <c r="U45" i="1"/>
  <c r="T45" i="1"/>
  <c r="S56" i="1"/>
  <c r="T56" i="1"/>
  <c r="U56" i="1"/>
  <c r="U33" i="2" l="1"/>
  <c r="T33" i="2"/>
  <c r="S33" i="2"/>
  <c r="T22" i="2"/>
  <c r="U22" i="2"/>
  <c r="S22" i="2"/>
  <c r="U44" i="2"/>
  <c r="U26" i="1"/>
  <c r="U3" i="2" s="1"/>
  <c r="T44" i="2"/>
  <c r="T26" i="1"/>
  <c r="T3" i="2" s="1"/>
  <c r="S44" i="2"/>
  <c r="S26" i="1"/>
  <c r="S3" i="2" s="1"/>
  <c r="R57" i="1"/>
  <c r="R33" i="2"/>
  <c r="R30" i="1"/>
  <c r="R6" i="2"/>
  <c r="R46" i="1"/>
  <c r="R22" i="2"/>
  <c r="R68" i="1"/>
  <c r="R44" i="2"/>
  <c r="S57" i="1"/>
  <c r="T57" i="1"/>
  <c r="U57" i="1"/>
  <c r="S46" i="1"/>
  <c r="T46" i="1"/>
  <c r="U46" i="1"/>
  <c r="S68" i="1"/>
  <c r="U68" i="1"/>
  <c r="T68" i="1"/>
  <c r="T45" i="2" l="1"/>
  <c r="T27" i="1"/>
  <c r="T4" i="2" s="1"/>
  <c r="U45" i="2"/>
  <c r="U27" i="1"/>
  <c r="U4" i="2" s="1"/>
  <c r="S45" i="2"/>
  <c r="S27" i="1"/>
  <c r="S4" i="2" s="1"/>
  <c r="U23" i="2"/>
  <c r="T23" i="2"/>
  <c r="S23" i="2"/>
  <c r="U34" i="2"/>
  <c r="T34" i="2"/>
  <c r="S34" i="2"/>
  <c r="R69" i="1"/>
  <c r="R45" i="2"/>
  <c r="R47" i="1"/>
  <c r="R23" i="2"/>
  <c r="R31" i="1"/>
  <c r="R7" i="2"/>
  <c r="R58" i="1"/>
  <c r="R34" i="2"/>
  <c r="S69" i="1"/>
  <c r="T69" i="1"/>
  <c r="U69" i="1"/>
  <c r="S47" i="1"/>
  <c r="U47" i="1"/>
  <c r="T47" i="1"/>
  <c r="S58" i="1"/>
  <c r="U58" i="1"/>
  <c r="T58" i="1"/>
  <c r="T35" i="2" l="1"/>
  <c r="U35" i="2"/>
  <c r="S35" i="2"/>
  <c r="T24" i="2"/>
  <c r="U24" i="2"/>
  <c r="S24" i="2"/>
  <c r="U46" i="2"/>
  <c r="U28" i="1"/>
  <c r="U5" i="2" s="1"/>
  <c r="T46" i="2"/>
  <c r="T28" i="1"/>
  <c r="T5" i="2" s="1"/>
  <c r="S46" i="2"/>
  <c r="S28" i="1"/>
  <c r="S5" i="2" s="1"/>
  <c r="R59" i="1"/>
  <c r="R35" i="2"/>
  <c r="R32" i="1"/>
  <c r="R8" i="2"/>
  <c r="R48" i="1"/>
  <c r="R24" i="2"/>
  <c r="R70" i="1"/>
  <c r="R46" i="2"/>
  <c r="S59" i="1"/>
  <c r="T59" i="1"/>
  <c r="U59" i="1"/>
  <c r="S48" i="1"/>
  <c r="T48" i="1"/>
  <c r="U48" i="1"/>
  <c r="S70" i="1"/>
  <c r="U70" i="1"/>
  <c r="T70" i="1"/>
  <c r="T47" i="2" l="1"/>
  <c r="T29" i="1"/>
  <c r="T6" i="2" s="1"/>
  <c r="U47" i="2"/>
  <c r="U29" i="1"/>
  <c r="U6" i="2" s="1"/>
  <c r="S47" i="2"/>
  <c r="S29" i="1"/>
  <c r="S6" i="2" s="1"/>
  <c r="U25" i="2"/>
  <c r="T25" i="2"/>
  <c r="S25" i="2"/>
  <c r="U36" i="2"/>
  <c r="T36" i="2"/>
  <c r="S36" i="2"/>
  <c r="R71" i="1"/>
  <c r="R47" i="2"/>
  <c r="R49" i="1"/>
  <c r="R25" i="2"/>
  <c r="R33" i="1"/>
  <c r="R9" i="2"/>
  <c r="R60" i="1"/>
  <c r="R36" i="2"/>
  <c r="S71" i="1"/>
  <c r="T71" i="1"/>
  <c r="U71" i="1"/>
  <c r="S49" i="1"/>
  <c r="U49" i="1"/>
  <c r="T49" i="1"/>
  <c r="S60" i="1"/>
  <c r="U60" i="1"/>
  <c r="T60" i="1"/>
  <c r="T37" i="2" l="1"/>
  <c r="U37" i="2"/>
  <c r="S37" i="2"/>
  <c r="T26" i="2"/>
  <c r="U26" i="2"/>
  <c r="S26" i="2"/>
  <c r="U48" i="2"/>
  <c r="U30" i="1"/>
  <c r="U7" i="2" s="1"/>
  <c r="T48" i="2"/>
  <c r="T30" i="1"/>
  <c r="T7" i="2" s="1"/>
  <c r="S48" i="2"/>
  <c r="S30" i="1"/>
  <c r="S7" i="2" s="1"/>
  <c r="R61" i="1"/>
  <c r="R37" i="2"/>
  <c r="R10" i="2"/>
  <c r="W24" i="1"/>
  <c r="W25" i="1" s="1"/>
  <c r="W26" i="1" s="1"/>
  <c r="W27" i="1" s="1"/>
  <c r="W28" i="1" s="1"/>
  <c r="W29" i="1" s="1"/>
  <c r="W30" i="1" s="1"/>
  <c r="W31" i="1" s="1"/>
  <c r="W32" i="1" s="1"/>
  <c r="W33" i="1" s="1"/>
  <c r="R50" i="1"/>
  <c r="R26" i="2"/>
  <c r="R72" i="1"/>
  <c r="R48" i="2"/>
  <c r="S61" i="1"/>
  <c r="T61" i="1"/>
  <c r="U61" i="1"/>
  <c r="S50" i="1"/>
  <c r="T50" i="1"/>
  <c r="U50" i="1"/>
  <c r="S72" i="1"/>
  <c r="U72" i="1"/>
  <c r="T72" i="1"/>
  <c r="T49" i="2" l="1"/>
  <c r="T31" i="1"/>
  <c r="T8" i="2" s="1"/>
  <c r="U49" i="2"/>
  <c r="U31" i="1"/>
  <c r="U8" i="2" s="1"/>
  <c r="S49" i="2"/>
  <c r="S31" i="1"/>
  <c r="S8" i="2" s="1"/>
  <c r="U27" i="2"/>
  <c r="T27" i="2"/>
  <c r="S27" i="2"/>
  <c r="U38" i="2"/>
  <c r="T38" i="2"/>
  <c r="S38" i="2"/>
  <c r="R73" i="1"/>
  <c r="R49" i="2"/>
  <c r="R27" i="2"/>
  <c r="W41" i="1"/>
  <c r="W42" i="1" s="1"/>
  <c r="W43" i="1" s="1"/>
  <c r="W44" i="1" s="1"/>
  <c r="W45" i="1" s="1"/>
  <c r="W46" i="1" s="1"/>
  <c r="W47" i="1" s="1"/>
  <c r="W48" i="1" s="1"/>
  <c r="W49" i="1" s="1"/>
  <c r="W50" i="1" s="1"/>
  <c r="R62" i="1"/>
  <c r="R38" i="2"/>
  <c r="S73" i="1"/>
  <c r="T73" i="1"/>
  <c r="U73" i="1"/>
  <c r="S62" i="1"/>
  <c r="U62" i="1"/>
  <c r="T62" i="1"/>
  <c r="T39" i="2" l="1"/>
  <c r="U39" i="2"/>
  <c r="S39" i="2"/>
  <c r="U50" i="2"/>
  <c r="U32" i="1"/>
  <c r="U9" i="2" s="1"/>
  <c r="T50" i="2"/>
  <c r="T32" i="1"/>
  <c r="T9" i="2" s="1"/>
  <c r="S50" i="2"/>
  <c r="S32" i="1"/>
  <c r="S9" i="2" s="1"/>
  <c r="R39" i="2"/>
  <c r="W53" i="1"/>
  <c r="W54" i="1" s="1"/>
  <c r="W55" i="1" s="1"/>
  <c r="W56" i="1" s="1"/>
  <c r="W57" i="1" s="1"/>
  <c r="W58" i="1" s="1"/>
  <c r="W59" i="1" s="1"/>
  <c r="W60" i="1" s="1"/>
  <c r="W61" i="1" s="1"/>
  <c r="W62" i="1" s="1"/>
  <c r="R74" i="1"/>
  <c r="R50" i="2"/>
  <c r="S74" i="1"/>
  <c r="U74" i="1"/>
  <c r="T74" i="1"/>
  <c r="T51" i="2" l="1"/>
  <c r="T33" i="1"/>
  <c r="T10" i="2" s="1"/>
  <c r="U51" i="2"/>
  <c r="U33" i="1"/>
  <c r="U10" i="2" s="1"/>
  <c r="S51" i="2"/>
  <c r="S33" i="1"/>
  <c r="S10" i="2" s="1"/>
  <c r="R51" i="2"/>
  <c r="W65" i="1"/>
  <c r="W66" i="1" s="1"/>
  <c r="W67" i="1" s="1"/>
  <c r="W68" i="1" s="1"/>
  <c r="W69" i="1" s="1"/>
  <c r="W70" i="1" s="1"/>
  <c r="W71" i="1" s="1"/>
  <c r="W72" i="1" s="1"/>
  <c r="W73" i="1" s="1"/>
  <c r="W74" i="1" s="1"/>
  <c r="Y41" i="1" l="1"/>
  <c r="X43" i="1"/>
  <c r="X26" i="1"/>
  <c r="Z43" i="1"/>
  <c r="Z26" i="1"/>
  <c r="X44" i="1"/>
  <c r="X27" i="1"/>
  <c r="Z44" i="1"/>
  <c r="Z27" i="1"/>
  <c r="X45" i="1"/>
  <c r="X28" i="1"/>
  <c r="Z45" i="1"/>
  <c r="Z28" i="1"/>
  <c r="X46" i="1"/>
  <c r="X29" i="1"/>
  <c r="Z46" i="1"/>
  <c r="Z29" i="1"/>
  <c r="X47" i="1"/>
  <c r="X30" i="1"/>
  <c r="Z47" i="1"/>
  <c r="Z30" i="1"/>
  <c r="Z48" i="1"/>
  <c r="Z31" i="1"/>
  <c r="Y48" i="1"/>
  <c r="Y31" i="1"/>
  <c r="Y49" i="1"/>
  <c r="Y32" i="1"/>
  <c r="Y50" i="1"/>
  <c r="Y33" i="1"/>
  <c r="X49" i="1"/>
  <c r="X32" i="1"/>
  <c r="Z49" i="1"/>
  <c r="Z32" i="1"/>
  <c r="X50" i="1"/>
  <c r="X33" i="1"/>
  <c r="Z42" i="1"/>
  <c r="Z25" i="1"/>
  <c r="X42" i="1"/>
  <c r="X25" i="1"/>
  <c r="Z41" i="1"/>
  <c r="Z24" i="1"/>
  <c r="X41" i="1"/>
  <c r="X24" i="1"/>
  <c r="X48" i="1"/>
  <c r="X31" i="1"/>
  <c r="Y47" i="1"/>
  <c r="Y30" i="1"/>
  <c r="Y46" i="1"/>
  <c r="Y29" i="1"/>
  <c r="Y45" i="1"/>
  <c r="Y28" i="1"/>
  <c r="Y44" i="1"/>
  <c r="Y27" i="1"/>
  <c r="Y43" i="1"/>
  <c r="Y26" i="1"/>
  <c r="Y42" i="1"/>
  <c r="Y25" i="1"/>
  <c r="Z50" i="1"/>
  <c r="Z33" i="1"/>
  <c r="Z74" i="1"/>
  <c r="Z61" i="1"/>
  <c r="X61" i="1"/>
  <c r="Z60" i="1"/>
  <c r="X60" i="1"/>
  <c r="Z59" i="1"/>
  <c r="X59" i="1"/>
  <c r="Z58" i="1"/>
  <c r="X58" i="1"/>
  <c r="Z57" i="1"/>
  <c r="X57" i="1"/>
  <c r="Z56" i="1"/>
  <c r="X56" i="1"/>
  <c r="Z55" i="1"/>
  <c r="X55" i="1"/>
  <c r="Z54" i="1"/>
  <c r="X54" i="1"/>
  <c r="Z53" i="1"/>
  <c r="X53" i="1"/>
  <c r="X62" i="1"/>
  <c r="Y61" i="1"/>
  <c r="Y60" i="1"/>
  <c r="Y59" i="1"/>
  <c r="Y58" i="1"/>
  <c r="Y57" i="1"/>
  <c r="Y56" i="1"/>
  <c r="Y55" i="1"/>
  <c r="Y54" i="1"/>
  <c r="Y53" i="1"/>
  <c r="Y62" i="1"/>
  <c r="Z62" i="1"/>
  <c r="X74" i="1"/>
  <c r="Z73" i="1"/>
  <c r="X73" i="1"/>
  <c r="Z72" i="1"/>
  <c r="X72" i="1"/>
  <c r="Z71" i="1"/>
  <c r="X71" i="1"/>
  <c r="Z70" i="1"/>
  <c r="X70" i="1"/>
  <c r="Z69" i="1"/>
  <c r="X69" i="1"/>
  <c r="Z68" i="1"/>
  <c r="X68" i="1"/>
  <c r="Z67" i="1"/>
  <c r="X67" i="1"/>
  <c r="Z66" i="1"/>
  <c r="X66" i="1"/>
  <c r="Y74" i="1"/>
  <c r="Y73" i="1"/>
  <c r="Y72" i="1"/>
  <c r="Y71" i="1"/>
  <c r="Y70" i="1"/>
  <c r="Y69" i="1"/>
  <c r="Y68" i="1"/>
  <c r="Y67" i="1"/>
  <c r="Y66" i="1"/>
  <c r="Y65" i="1"/>
  <c r="Z65" i="1"/>
  <c r="X65" i="1"/>
</calcChain>
</file>

<file path=xl/sharedStrings.xml><?xml version="1.0" encoding="utf-8"?>
<sst xmlns="http://schemas.openxmlformats.org/spreadsheetml/2006/main" count="35" uniqueCount="18">
  <si>
    <t>personne</t>
  </si>
  <si>
    <t>a</t>
  </si>
  <si>
    <t>b</t>
  </si>
  <si>
    <t>c</t>
  </si>
  <si>
    <t>véhicule 1</t>
  </si>
  <si>
    <t>véhicule 2</t>
  </si>
  <si>
    <t>véhicule 3</t>
  </si>
  <si>
    <t>DATES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</si>
  <si>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</si>
  <si>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</si>
  <si>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</si>
  <si>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</si>
  <si>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</si>
  <si>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</si>
  <si>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</si>
  <si>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</si>
  <si>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TOTAL</t>
  </si>
  <si>
    <t>JOURS FERIES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</si>
</sst>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0.00;\-0.00;;@"/>
    <numFmt numFmtId="166" formatCode="#&quot; &quot;#/##;\-#&quot; &quot;#/##;;@"/>
    <numFmt numFmtId="167" formatCode=";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shrinkToFit="1"/>
    </xf>
    <xf numFmtId="0" fontId="0" fillId="0" borderId="0" xfId="0" applyAlignment="1">
      <alignment shrinkToFit="1"/>
    </xf>
    <xf numFmtId="0" fontId="0" fillId="0" borderId="4" xfId="0" applyBorder="1" applyAlignment="1">
      <alignment shrinkToFit="1"/>
    </xf>
    <xf numFmtId="0" fontId="0" fillId="0" borderId="0" xfId="0" applyBorder="1" applyAlignment="1">
      <alignment shrinkToFit="1"/>
    </xf>
    <xf numFmtId="0" fontId="0" fillId="0" borderId="2" xfId="0" applyBorder="1" applyAlignment="1">
      <alignment shrinkToFit="1"/>
    </xf>
    <xf numFmtId="0" fontId="0" fillId="0" borderId="0" xfId="0" applyAlignment="1">
      <alignment horizontal="center" vertical="top" shrinkToFit="1"/>
    </xf>
    <xf numFmtId="14" fontId="0" fillId="0" borderId="5" xfId="0" applyNumberFormat="1" applyBorder="1" applyAlignment="1">
      <alignment shrinkToFit="1"/>
    </xf>
    <xf numFmtId="165" fontId="0" fillId="0" borderId="6" xfId="0" applyNumberFormat="1" applyBorder="1" applyAlignment="1">
      <alignment horizontal="center" vertical="center" shrinkToFit="1"/>
    </xf>
    <xf numFmtId="165" fontId="0" fillId="0" borderId="7" xfId="0" applyNumberFormat="1" applyBorder="1" applyAlignment="1">
      <alignment horizontal="center" vertical="center" shrinkToFit="1"/>
    </xf>
    <xf numFmtId="0" fontId="0" fillId="0" borderId="0" xfId="0" applyFill="1" applyAlignment="1">
      <alignment shrinkToFit="1"/>
    </xf>
    <xf numFmtId="14" fontId="0" fillId="0" borderId="4" xfId="0" applyNumberFormat="1" applyBorder="1" applyAlignment="1">
      <alignment shrinkToFit="1"/>
    </xf>
    <xf numFmtId="165" fontId="0" fillId="0" borderId="2" xfId="0" applyNumberFormat="1" applyBorder="1" applyAlignment="1">
      <alignment horizontal="center" vertical="center" shrinkToFit="1"/>
    </xf>
    <xf numFmtId="165" fontId="0" fillId="0" borderId="3" xfId="0" applyNumberFormat="1" applyBorder="1" applyAlignment="1">
      <alignment horizontal="center" vertical="center" shrinkToFit="1"/>
    </xf>
    <xf numFmtId="14" fontId="0" fillId="0" borderId="8" xfId="0" applyNumberFormat="1" applyBorder="1" applyAlignment="1">
      <alignment shrinkToFit="1"/>
    </xf>
    <xf numFmtId="165" fontId="0" fillId="0" borderId="9" xfId="0" applyNumberFormat="1" applyBorder="1" applyAlignment="1">
      <alignment horizontal="center" vertical="center" shrinkToFit="1"/>
    </xf>
    <xf numFmtId="165" fontId="0" fillId="0" borderId="10" xfId="0" applyNumberFormat="1" applyBorder="1" applyAlignment="1">
      <alignment horizontal="center" vertical="center" shrinkToFit="1"/>
    </xf>
    <xf numFmtId="165" fontId="0" fillId="0" borderId="0" xfId="0" applyNumberFormat="1" applyFill="1" applyBorder="1" applyAlignment="1">
      <alignment shrinkToFit="1"/>
    </xf>
    <xf numFmtId="165" fontId="0" fillId="0" borderId="0" xfId="0" applyNumberFormat="1" applyBorder="1" applyAlignment="1">
      <alignment shrinkToFit="1"/>
    </xf>
    <xf numFmtId="165" fontId="0" fillId="0" borderId="0" xfId="0" applyNumberFormat="1" applyAlignment="1">
      <alignment shrinkToFit="1"/>
    </xf>
    <xf numFmtId="165" fontId="0" fillId="0" borderId="0" xfId="0" applyNumberFormat="1" applyFill="1" applyBorder="1" applyAlignment="1">
      <alignment horizontal="center" vertical="center" shrinkToFit="1"/>
    </xf>
    <xf numFmtId="166" fontId="0" fillId="0" borderId="0" xfId="0" applyNumberFormat="1" applyBorder="1" applyAlignment="1">
      <alignment shrinkToFit="1"/>
    </xf>
    <xf numFmtId="166" fontId="0" fillId="0" borderId="0" xfId="0" applyNumberFormat="1" applyAlignment="1">
      <alignment shrinkToFit="1"/>
    </xf>
    <xf numFmtId="166" fontId="0" fillId="0" borderId="11" xfId="0" applyNumberFormat="1" applyBorder="1" applyAlignment="1">
      <alignment horizontal="center" vertical="center" shrinkToFit="1"/>
    </xf>
    <xf numFmtId="166" fontId="0" fillId="0" borderId="6" xfId="0" applyNumberFormat="1" applyBorder="1" applyAlignment="1">
      <alignment horizontal="center" vertical="center" shrinkToFit="1"/>
    </xf>
    <xf numFmtId="166" fontId="0" fillId="0" borderId="0" xfId="0" applyNumberFormat="1" applyBorder="1" applyAlignment="1">
      <alignment horizontal="center" vertical="center" shrinkToFit="1"/>
    </xf>
    <xf numFmtId="166" fontId="0" fillId="0" borderId="2" xfId="0" applyNumberFormat="1" applyBorder="1" applyAlignment="1">
      <alignment horizontal="center" vertical="center" shrinkToFit="1"/>
    </xf>
    <xf numFmtId="166" fontId="0" fillId="0" borderId="1" xfId="0" applyNumberFormat="1" applyBorder="1" applyAlignment="1">
      <alignment horizontal="center" vertical="center" shrinkToFit="1"/>
    </xf>
    <xf numFmtId="166" fontId="0" fillId="0" borderId="9" xfId="0" applyNumberFormat="1" applyBorder="1" applyAlignment="1">
      <alignment horizontal="center" vertical="center" shrinkToFit="1"/>
    </xf>
    <xf numFmtId="14" fontId="0" fillId="0" borderId="0" xfId="0" applyNumberFormat="1" applyBorder="1" applyAlignment="1">
      <alignment shrinkToFit="1"/>
    </xf>
    <xf numFmtId="166" fontId="0" fillId="0" borderId="0" xfId="0" applyNumberFormat="1" applyFill="1" applyBorder="1" applyAlignment="1">
      <alignment shrinkToFit="1"/>
    </xf>
    <xf numFmtId="166" fontId="0" fillId="0" borderId="0" xfId="0" applyNumberFormat="1" applyFill="1" applyBorder="1" applyAlignment="1">
      <alignment horizontal="center" vertical="center" shrinkToFit="1"/>
    </xf>
    <xf numFmtId="167" fontId="0" fillId="2" borderId="0" xfId="0" applyNumberFormat="1" applyFill="1" applyAlignment="1">
      <alignment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Z76"/>
  <sheetViews>
    <sheetView topLeftCell="A10" zoomScale="70" zoomScaleNormal="70" workbookViewId="0">
      <selection activeCell="B32" sqref="B32"/>
    </sheetView>
  </sheetViews>
  <sheetFormatPr baseColWidth="10" defaultRowHeight="15" x14ac:dyDescent="0.25"/>
  <cols>
    <col min="1" max="16384" width="11.42578125" style="4"/>
  </cols>
  <sheetData>
    <row r="2" spans="1:15" x14ac:dyDescent="0.25">
      <c r="E2" s="4" t="s">
        <v>7</v>
      </c>
    </row>
    <row r="3" spans="1:15" x14ac:dyDescent="0.25">
      <c r="A3" s="4" t="s">
        <v>0</v>
      </c>
      <c r="B3" s="5" t="s">
        <v>4</v>
      </c>
      <c r="C3" s="6" t="s">
        <v>5</v>
      </c>
      <c r="D3" s="7" t="s">
        <v>6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  <c r="K3" s="4" t="s">
        <v>14</v>
      </c>
      <c r="L3" s="4" t="s">
        <v>15</v>
      </c>
      <c r="O3" s="4" t="s">
        <v>17</v>
      </c>
    </row>
    <row r="4" spans="1:15" x14ac:dyDescent="0.25">
      <c r="A4" s="4" t="s">
        <v>1</v>
      </c>
      <c r="B4" s="5">
        <v>1</v>
      </c>
      <c r="C4" s="6">
        <v>23</v>
      </c>
      <c r="D4" s="7">
        <v>1</v>
      </c>
      <c r="E4" s="3">
        <v>41276</v>
      </c>
      <c r="F4" s="3">
        <v>41288</v>
      </c>
      <c r="G4" s="3">
        <v>41309</v>
      </c>
      <c r="H4" s="3">
        <v>41309</v>
      </c>
      <c r="I4" s="3">
        <v>41288</v>
      </c>
      <c r="J4" s="3">
        <v>41276</v>
      </c>
      <c r="K4" s="3">
        <v>41337</v>
      </c>
      <c r="L4" s="3">
        <v>41197</v>
      </c>
      <c r="O4" s="3">
        <v>41136</v>
      </c>
    </row>
    <row r="5" spans="1:15" x14ac:dyDescent="0.25">
      <c r="A5" s="4" t="s">
        <v>1</v>
      </c>
      <c r="B5" s="5"/>
      <c r="C5" s="6"/>
      <c r="D5" s="7"/>
      <c r="E5" s="3">
        <v>41281</v>
      </c>
      <c r="F5" s="3">
        <v>41309</v>
      </c>
      <c r="G5" s="3">
        <v>41337</v>
      </c>
      <c r="H5" s="3">
        <v>41337</v>
      </c>
      <c r="I5" s="3">
        <v>41316</v>
      </c>
      <c r="J5" s="3">
        <v>41281</v>
      </c>
      <c r="K5" s="3">
        <v>41337</v>
      </c>
      <c r="L5" s="3">
        <v>41197</v>
      </c>
      <c r="O5" s="3">
        <v>41214</v>
      </c>
    </row>
    <row r="6" spans="1:15" x14ac:dyDescent="0.25">
      <c r="A6" s="4" t="s">
        <v>2</v>
      </c>
      <c r="B6" s="5">
        <v>3</v>
      </c>
      <c r="C6" s="6"/>
      <c r="D6" s="7"/>
      <c r="E6" s="3">
        <v>41288</v>
      </c>
      <c r="F6" s="3">
        <v>41316</v>
      </c>
      <c r="G6" s="3">
        <v>41344</v>
      </c>
      <c r="H6" s="3">
        <v>41344</v>
      </c>
      <c r="I6" s="3">
        <v>41323</v>
      </c>
      <c r="J6" s="3">
        <v>41288</v>
      </c>
      <c r="K6" s="3">
        <v>41344</v>
      </c>
      <c r="L6" s="3">
        <v>41204</v>
      </c>
      <c r="O6" s="3">
        <v>41224</v>
      </c>
    </row>
    <row r="7" spans="1:15" x14ac:dyDescent="0.25">
      <c r="A7" s="4" t="s">
        <v>2</v>
      </c>
      <c r="B7" s="5">
        <v>4</v>
      </c>
      <c r="C7" s="6">
        <v>2</v>
      </c>
      <c r="D7" s="7">
        <v>4</v>
      </c>
      <c r="E7" s="3">
        <v>41291</v>
      </c>
      <c r="F7" s="3">
        <v>41319</v>
      </c>
      <c r="G7" s="3">
        <v>41347</v>
      </c>
      <c r="H7" s="3">
        <v>41347</v>
      </c>
      <c r="I7" s="3">
        <v>41326</v>
      </c>
      <c r="J7" s="3">
        <v>41291</v>
      </c>
      <c r="K7" s="3">
        <v>41347</v>
      </c>
      <c r="L7" s="3">
        <v>41207</v>
      </c>
      <c r="O7" s="3">
        <v>41268</v>
      </c>
    </row>
    <row r="8" spans="1:15" x14ac:dyDescent="0.25">
      <c r="A8" s="4" t="s">
        <v>2</v>
      </c>
      <c r="B8" s="5"/>
      <c r="C8" s="6"/>
      <c r="D8" s="7"/>
      <c r="E8" s="3">
        <v>41323</v>
      </c>
      <c r="F8" s="3">
        <v>41351</v>
      </c>
      <c r="G8" s="3">
        <v>41380</v>
      </c>
      <c r="H8" s="3">
        <v>41380</v>
      </c>
      <c r="I8" s="3">
        <v>41358</v>
      </c>
      <c r="J8" s="3">
        <v>41323</v>
      </c>
      <c r="K8" s="3">
        <v>41380</v>
      </c>
      <c r="L8" s="3">
        <v>41240</v>
      </c>
      <c r="O8" s="3">
        <v>41275</v>
      </c>
    </row>
    <row r="9" spans="1:15" x14ac:dyDescent="0.25">
      <c r="A9" s="4" t="s">
        <v>2</v>
      </c>
      <c r="B9" s="5">
        <v>7</v>
      </c>
      <c r="C9" s="6"/>
      <c r="D9" s="7"/>
      <c r="E9" s="3">
        <v>41330</v>
      </c>
      <c r="F9" s="3">
        <v>41358</v>
      </c>
      <c r="G9" s="3">
        <v>41387</v>
      </c>
      <c r="H9" s="3">
        <v>41387</v>
      </c>
      <c r="I9" s="3">
        <v>41366</v>
      </c>
      <c r="J9" s="3">
        <v>41330</v>
      </c>
      <c r="K9" s="3">
        <v>41387</v>
      </c>
      <c r="L9" s="3">
        <v>41247</v>
      </c>
      <c r="O9" s="3">
        <v>41365</v>
      </c>
    </row>
    <row r="10" spans="1:15" x14ac:dyDescent="0.25">
      <c r="A10" s="4" t="s">
        <v>3</v>
      </c>
      <c r="B10" s="5">
        <v>5</v>
      </c>
      <c r="C10" s="6">
        <v>5</v>
      </c>
      <c r="D10" s="7">
        <v>3</v>
      </c>
      <c r="E10" s="3">
        <v>41334</v>
      </c>
      <c r="F10" s="3">
        <v>41362</v>
      </c>
      <c r="G10" s="3">
        <v>41393</v>
      </c>
      <c r="H10" s="3">
        <v>41393</v>
      </c>
      <c r="I10" s="3">
        <v>41372</v>
      </c>
      <c r="J10" s="3">
        <v>41334</v>
      </c>
      <c r="K10" s="3">
        <v>41393</v>
      </c>
      <c r="L10" s="3">
        <v>41253</v>
      </c>
      <c r="O10" s="3">
        <v>41395</v>
      </c>
    </row>
    <row r="11" spans="1:15" x14ac:dyDescent="0.25">
      <c r="A11" s="4" t="s">
        <v>3</v>
      </c>
      <c r="B11" s="5">
        <v>3</v>
      </c>
      <c r="C11" s="6">
        <v>8</v>
      </c>
      <c r="D11" s="7"/>
      <c r="E11" s="3">
        <v>41338</v>
      </c>
      <c r="F11" s="3">
        <v>41367</v>
      </c>
      <c r="G11" s="3">
        <v>41396</v>
      </c>
      <c r="H11" s="3">
        <v>41396</v>
      </c>
      <c r="I11" s="3">
        <v>41374</v>
      </c>
      <c r="J11" s="3">
        <v>41338</v>
      </c>
      <c r="K11" s="3">
        <v>41396</v>
      </c>
      <c r="L11" s="3">
        <v>41255</v>
      </c>
      <c r="O11" s="3">
        <v>41402</v>
      </c>
    </row>
    <row r="12" spans="1:15" x14ac:dyDescent="0.25">
      <c r="A12" s="4" t="s">
        <v>1</v>
      </c>
      <c r="B12" s="5">
        <v>8</v>
      </c>
      <c r="C12" s="6"/>
      <c r="D12" s="7"/>
      <c r="E12" s="3">
        <v>41340</v>
      </c>
      <c r="F12" s="3">
        <v>41369</v>
      </c>
      <c r="G12" s="3">
        <v>41400</v>
      </c>
      <c r="H12" s="3">
        <v>41400</v>
      </c>
      <c r="I12" s="3">
        <v>41376</v>
      </c>
      <c r="J12" s="3">
        <v>41340</v>
      </c>
      <c r="K12" s="3">
        <v>41400</v>
      </c>
      <c r="L12" s="3">
        <v>41257</v>
      </c>
      <c r="O12" s="3">
        <v>41403</v>
      </c>
    </row>
    <row r="13" spans="1:15" x14ac:dyDescent="0.25">
      <c r="A13" s="4" t="s">
        <v>1</v>
      </c>
      <c r="B13" s="5">
        <v>2</v>
      </c>
      <c r="C13" s="6"/>
      <c r="D13" s="7"/>
      <c r="E13" s="3">
        <v>41346</v>
      </c>
      <c r="F13" s="3">
        <v>41375</v>
      </c>
      <c r="G13" s="3">
        <v>41408</v>
      </c>
      <c r="H13" s="3">
        <v>41408</v>
      </c>
      <c r="I13" s="3">
        <v>41382</v>
      </c>
      <c r="J13" s="3">
        <v>41346</v>
      </c>
      <c r="K13" s="3">
        <v>41408</v>
      </c>
      <c r="L13" s="3">
        <v>41263</v>
      </c>
      <c r="O13" s="3">
        <v>41414</v>
      </c>
    </row>
    <row r="14" spans="1:15" x14ac:dyDescent="0.25">
      <c r="A14" s="4" t="s">
        <v>1</v>
      </c>
      <c r="B14" s="5">
        <v>3</v>
      </c>
      <c r="C14" s="6">
        <v>4</v>
      </c>
      <c r="D14" s="7"/>
      <c r="E14" s="3">
        <v>41355</v>
      </c>
      <c r="F14" s="3">
        <v>41386</v>
      </c>
      <c r="G14" s="3">
        <v>41418</v>
      </c>
      <c r="H14" s="3">
        <v>41418</v>
      </c>
      <c r="I14" s="3">
        <v>41393</v>
      </c>
      <c r="J14" s="3">
        <v>41355</v>
      </c>
      <c r="K14" s="3">
        <v>41418</v>
      </c>
      <c r="L14" s="3">
        <v>41276</v>
      </c>
      <c r="O14" s="3">
        <v>41469</v>
      </c>
    </row>
    <row r="15" spans="1:15" x14ac:dyDescent="0.25">
      <c r="A15" s="4" t="s">
        <v>2</v>
      </c>
      <c r="B15" s="5">
        <v>5</v>
      </c>
      <c r="C15" s="6">
        <v>1</v>
      </c>
      <c r="D15" s="7">
        <v>7</v>
      </c>
      <c r="E15" s="3">
        <v>41369</v>
      </c>
      <c r="F15" s="3">
        <v>41400</v>
      </c>
      <c r="G15" s="3">
        <v>41431</v>
      </c>
      <c r="H15" s="3">
        <v>41431</v>
      </c>
      <c r="I15" s="3">
        <v>41409</v>
      </c>
      <c r="J15" s="3">
        <v>41369</v>
      </c>
      <c r="K15" s="3">
        <v>41431</v>
      </c>
      <c r="L15" s="3">
        <v>41289</v>
      </c>
      <c r="O15" s="3">
        <v>41501</v>
      </c>
    </row>
    <row r="16" spans="1:15" x14ac:dyDescent="0.25">
      <c r="A16" s="4" t="s">
        <v>3</v>
      </c>
      <c r="B16" s="5">
        <v>1</v>
      </c>
      <c r="C16" s="6"/>
      <c r="D16" s="7"/>
      <c r="E16" s="3">
        <v>41276</v>
      </c>
      <c r="F16" s="3">
        <v>41288</v>
      </c>
      <c r="G16" s="3">
        <v>41309</v>
      </c>
      <c r="H16" s="3">
        <v>41309</v>
      </c>
      <c r="I16" s="3">
        <v>41288</v>
      </c>
      <c r="J16" s="3">
        <v>41276</v>
      </c>
      <c r="K16" s="3">
        <v>41337</v>
      </c>
      <c r="L16" s="3">
        <v>41197</v>
      </c>
    </row>
    <row r="17" spans="1:26" x14ac:dyDescent="0.25">
      <c r="A17" s="4" t="s">
        <v>1</v>
      </c>
      <c r="B17" s="5">
        <v>4</v>
      </c>
      <c r="C17" s="6">
        <v>8</v>
      </c>
      <c r="D17" s="7"/>
      <c r="E17" s="3">
        <v>41282</v>
      </c>
      <c r="F17" s="3">
        <v>41292</v>
      </c>
      <c r="G17" s="3">
        <v>41313</v>
      </c>
      <c r="H17" s="3">
        <v>41313</v>
      </c>
      <c r="I17" s="3">
        <v>41292</v>
      </c>
      <c r="J17" s="3">
        <v>41282</v>
      </c>
      <c r="K17" s="3">
        <v>41341</v>
      </c>
      <c r="L17" s="3">
        <v>41201</v>
      </c>
    </row>
    <row r="18" spans="1:26" x14ac:dyDescent="0.25">
      <c r="A18" s="4" t="s">
        <v>3</v>
      </c>
      <c r="B18" s="5">
        <v>3</v>
      </c>
      <c r="C18" s="6">
        <v>9</v>
      </c>
      <c r="D18" s="7">
        <v>9</v>
      </c>
      <c r="E18" s="3">
        <v>41296</v>
      </c>
      <c r="F18" s="3">
        <v>41306</v>
      </c>
      <c r="G18" s="3">
        <v>41327</v>
      </c>
      <c r="H18" s="3">
        <v>41327</v>
      </c>
      <c r="I18" s="3">
        <v>41306</v>
      </c>
      <c r="J18" s="3">
        <v>41296</v>
      </c>
      <c r="K18" s="3">
        <v>41355</v>
      </c>
      <c r="L18" s="3">
        <v>41218</v>
      </c>
    </row>
    <row r="19" spans="1:26" x14ac:dyDescent="0.25">
      <c r="A19" s="4" t="s">
        <v>3</v>
      </c>
      <c r="B19" s="5">
        <v>1</v>
      </c>
      <c r="C19" s="6"/>
      <c r="D19" s="7"/>
      <c r="E19" s="3">
        <v>41298</v>
      </c>
      <c r="F19" s="3">
        <v>41310</v>
      </c>
      <c r="G19" s="3">
        <v>41331</v>
      </c>
      <c r="H19" s="3">
        <v>41331</v>
      </c>
      <c r="I19" s="3">
        <v>41310</v>
      </c>
      <c r="J19" s="3">
        <v>41298</v>
      </c>
      <c r="K19" s="3">
        <v>41359</v>
      </c>
      <c r="L19" s="3">
        <v>41220</v>
      </c>
    </row>
    <row r="20" spans="1:26" x14ac:dyDescent="0.25">
      <c r="A20" s="4" t="s">
        <v>1</v>
      </c>
      <c r="B20" s="5">
        <v>4</v>
      </c>
      <c r="C20" s="6"/>
      <c r="D20" s="7">
        <v>3</v>
      </c>
      <c r="E20" s="3">
        <v>41303</v>
      </c>
      <c r="F20" s="3">
        <v>41313</v>
      </c>
      <c r="G20" s="3">
        <v>41334</v>
      </c>
      <c r="H20" s="3">
        <v>41334</v>
      </c>
      <c r="I20" s="3">
        <v>41313</v>
      </c>
      <c r="J20" s="3">
        <v>41303</v>
      </c>
      <c r="K20" s="3">
        <v>41362</v>
      </c>
      <c r="L20" s="3">
        <v>41225</v>
      </c>
    </row>
    <row r="24" spans="1:26" x14ac:dyDescent="0.25">
      <c r="A24" s="8" t="s">
        <v>16</v>
      </c>
      <c r="C24" s="9">
        <v>41113</v>
      </c>
      <c r="D24" s="10">
        <f>SUM(D41,D53,D65,D77,D89,D101,D113,D125,D137,D149,D161)</f>
        <v>0</v>
      </c>
      <c r="E24" s="11">
        <f>SUM(E41,E53,E65,E77,E89,E101,E113,E125,E137,E149,E161)</f>
        <v>0</v>
      </c>
      <c r="F24" s="11">
        <f>SUM(F41,F53,F65,F77,F89,F101,F113,F125,F137,F149,F161)</f>
        <v>0</v>
      </c>
      <c r="H24" s="9">
        <f>C33+7</f>
        <v>41183</v>
      </c>
      <c r="I24" s="10">
        <f>SUM(I41,I53,I65,I77,I89,I101,I113,I125,I137,I149,I161)</f>
        <v>0</v>
      </c>
      <c r="J24" s="11">
        <f>SUM(J41,J53,J65,J77,J89,J101,J113,J125,J137,J149,J161)</f>
        <v>0</v>
      </c>
      <c r="K24" s="11">
        <f>SUM(K41,K53,K65,K77,K89,K101,K113,K125,K137,K149,K161)</f>
        <v>0</v>
      </c>
      <c r="L24" s="12"/>
      <c r="M24" s="9">
        <f>H33+7</f>
        <v>41253</v>
      </c>
      <c r="N24" s="10">
        <f>SUM(N41,N53,N65,N77,N89,N101,N113,N125,N137,N149,N161)</f>
        <v>16</v>
      </c>
      <c r="O24" s="11">
        <f>SUM(O41,O53,O65,O77,O89,O101,O113,O125,O137,O149,O161)</f>
        <v>13</v>
      </c>
      <c r="P24" s="11">
        <f>SUM(P41,P53,P65,P77,P89,P101,P113,P125,P137,P149,P161)</f>
        <v>3</v>
      </c>
      <c r="R24" s="9">
        <f>M33+7</f>
        <v>41323</v>
      </c>
      <c r="S24" s="10">
        <f>SUM(S41,S53,S65,S77,S89,S101,S113,S125,S137,S149,S161)</f>
        <v>13</v>
      </c>
      <c r="T24" s="11">
        <f>SUM(T41,T53,T65,T77,T89,T101,T113,T125,T137,T149,T161)</f>
        <v>20</v>
      </c>
      <c r="U24" s="11">
        <f>SUM(U41,U53,U65,U77,U89,U101,U113,U125,U137,U149,U161)</f>
        <v>22</v>
      </c>
      <c r="W24" s="9">
        <f>R33+7</f>
        <v>41393</v>
      </c>
      <c r="X24" s="10" t="e">
        <f t="shared" ref="X24:Z33" si="0">SUM(X41,X53,X65,X77,X89,X101,X113,X125,X137,X149,X161)</f>
        <v>#VALUE!</v>
      </c>
      <c r="Y24" s="11" t="e">
        <f>SUM(#REF!,Y65,Y77,Y89,Y101,Y113,Y125,Y137,Y149,Y161)</f>
        <v>#REF!</v>
      </c>
      <c r="Z24" s="11" t="e">
        <f t="shared" si="0"/>
        <v>#VALUE!</v>
      </c>
    </row>
    <row r="25" spans="1:26" x14ac:dyDescent="0.25">
      <c r="A25" s="8"/>
      <c r="C25" s="13">
        <f>C24+7</f>
        <v>41120</v>
      </c>
      <c r="D25" s="14">
        <f>SUM(D42,D54,D66,D78,D90,D102,D114,D126,D138,D150,D162)</f>
        <v>0</v>
      </c>
      <c r="E25" s="15">
        <f>SUM(E42,E54,E66,E78,E90,E102,E114,E126,E138,E150,E162)</f>
        <v>0</v>
      </c>
      <c r="F25" s="15">
        <f>SUM(F42,F54,F66,F78,F90,F102,F114,F126,F138,F150,F162)</f>
        <v>0</v>
      </c>
      <c r="H25" s="13">
        <f>H24+7</f>
        <v>41190</v>
      </c>
      <c r="I25" s="14">
        <f>SUM(I42,I54,I66,I78,I90,I102,I114,I126,I138,I150,I162)</f>
        <v>0</v>
      </c>
      <c r="J25" s="15">
        <f>SUM(J42,J54,J66,J78,J90,J102,J114,J126,J138,J150,J162)</f>
        <v>0</v>
      </c>
      <c r="K25" s="15">
        <f>SUM(K42,K54,K66,K78,K90,K102,K114,K126,K138,K150,K162)</f>
        <v>0</v>
      </c>
      <c r="M25" s="13">
        <f>M24+7</f>
        <v>41260</v>
      </c>
      <c r="N25" s="14">
        <f>SUM(N42,N54,N66,N78,N90,N102,N114,N126,N138,N150,N162)</f>
        <v>2</v>
      </c>
      <c r="O25" s="15">
        <f>SUM(O42,O54,O66,O78,O90,O102,O114,O126,O138,O150,O162)</f>
        <v>0</v>
      </c>
      <c r="P25" s="15">
        <f>SUM(P42,P54,P66,P78,P90,P102,P114,P126,P138,P150,P162)</f>
        <v>0</v>
      </c>
      <c r="R25" s="13">
        <f>R24+7</f>
        <v>41330</v>
      </c>
      <c r="S25" s="14">
        <f>SUM(S42,S54,S66,S78,S90,S102,S114,S126,S138,S150,S162)</f>
        <v>34</v>
      </c>
      <c r="T25" s="15">
        <f>SUM(T42,T54,T66,T78,T90,T102,T114,T126,T138,T150,T162)</f>
        <v>10</v>
      </c>
      <c r="U25" s="15">
        <f>SUM(U42,U54,U66,U78,U90,U102,U114,U126,U138,U150,U162)</f>
        <v>12</v>
      </c>
      <c r="W25" s="13">
        <f>W24+7</f>
        <v>41400</v>
      </c>
      <c r="X25" s="14" t="e">
        <f t="shared" si="0"/>
        <v>#VALUE!</v>
      </c>
      <c r="Y25" s="15" t="e">
        <f t="shared" si="0"/>
        <v>#VALUE!</v>
      </c>
      <c r="Z25" s="15" t="e">
        <f t="shared" si="0"/>
        <v>#VALUE!</v>
      </c>
    </row>
    <row r="26" spans="1:26" x14ac:dyDescent="0.25">
      <c r="A26" s="8"/>
      <c r="C26" s="13">
        <f t="shared" ref="C26:C33" si="1">C25+7</f>
        <v>41127</v>
      </c>
      <c r="D26" s="14">
        <f>SUM(D43,D55,D67,D79,D91,D103,D115,D127,D139,D151,D163)</f>
        <v>0</v>
      </c>
      <c r="E26" s="15">
        <f>SUM(E43,E55,E67,E79,E91,E103,E115,E127,E139,E151,E163)</f>
        <v>0</v>
      </c>
      <c r="F26" s="15">
        <f>SUM(F43,F55,F67,F79,F91,F103,F115,F127,F139,F151,F163)</f>
        <v>0</v>
      </c>
      <c r="H26" s="13">
        <f>H25+7</f>
        <v>41197</v>
      </c>
      <c r="I26" s="14">
        <f>SUM(I43,I55,I67,I79,I91,I103,I115,I127,I139,I151,I163)</f>
        <v>6</v>
      </c>
      <c r="J26" s="15">
        <f>SUM(J43,J55,J67,J79,J91,J103,J115,J127,J139,J151,J163)</f>
        <v>31</v>
      </c>
      <c r="K26" s="15">
        <f>SUM(K43,K55,K67,K79,K91,K103,K115,K127,K139,K151,K163)</f>
        <v>1</v>
      </c>
      <c r="M26" s="13">
        <f>M25+7</f>
        <v>41267</v>
      </c>
      <c r="N26" s="14">
        <f>SUM(N43,N55,N67,N79,N91,N103,N115,N127,N139,N151,N163)</f>
        <v>0</v>
      </c>
      <c r="O26" s="15">
        <f>SUM(O43,O55,O67,O79,O91,O103,O115,O127,O139,O151,O163)</f>
        <v>0</v>
      </c>
      <c r="P26" s="15">
        <f>SUM(P43,P55,P67,P79,P91,P103,P115,P127,P139,P151,P163)</f>
        <v>0</v>
      </c>
      <c r="R26" s="13">
        <f>R25+7</f>
        <v>41337</v>
      </c>
      <c r="S26" s="14">
        <f>SUM(S43,S55,S67,S79,S91,S103,S115,S127,S139,S151,S163)</f>
        <v>28</v>
      </c>
      <c r="T26" s="15">
        <f>SUM(T43,T55,T67,T79,T91,T103,T115,T127,T139,T151,T163)</f>
        <v>47</v>
      </c>
      <c r="U26" s="15">
        <f>SUM(U43,U55,U67,U79,U91,U103,U115,U127,U139,U151,U163)</f>
        <v>1</v>
      </c>
      <c r="W26" s="13">
        <f t="shared" ref="W26:W33" si="2">W25+7</f>
        <v>41407</v>
      </c>
      <c r="X26" s="14" t="e">
        <f t="shared" si="0"/>
        <v>#VALUE!</v>
      </c>
      <c r="Y26" s="15" t="e">
        <f t="shared" si="0"/>
        <v>#VALUE!</v>
      </c>
      <c r="Z26" s="15" t="e">
        <f t="shared" si="0"/>
        <v>#VALUE!</v>
      </c>
    </row>
    <row r="27" spans="1:26" x14ac:dyDescent="0.25">
      <c r="A27" s="8"/>
      <c r="C27" s="13">
        <f t="shared" si="1"/>
        <v>41134</v>
      </c>
      <c r="D27" s="14">
        <f>SUM(D44,D56,D68,D80,D92,D104,D116,D128,D140,D152,D164)</f>
        <v>0</v>
      </c>
      <c r="E27" s="15">
        <f>SUM(E44,E56,E68,E80,E92,E104,E116,E128,E140,E152,E164)</f>
        <v>0</v>
      </c>
      <c r="F27" s="15">
        <f>SUM(F44,F56,F68,F80,F92,F104,F116,F128,F140,F152,F164)</f>
        <v>0</v>
      </c>
      <c r="H27" s="13">
        <f>H26+7</f>
        <v>41204</v>
      </c>
      <c r="I27" s="14">
        <f>SUM(I44,I56,I68,I80,I92,I104,I116,I128,I140,I152,I164)</f>
        <v>7</v>
      </c>
      <c r="J27" s="15">
        <f>SUM(J44,J56,J68,J80,J92,J104,J116,J128,J140,J152,J164)</f>
        <v>2</v>
      </c>
      <c r="K27" s="15">
        <f>SUM(K44,K56,K68,K80,K92,K104,K116,K128,K140,K152,K164)</f>
        <v>4</v>
      </c>
      <c r="M27" s="13">
        <f>M26+7</f>
        <v>41274</v>
      </c>
      <c r="N27" s="14">
        <f>SUM(N44,N56,N68,N80,N92,N104,N116,N128,N140,N152,N164)</f>
        <v>7</v>
      </c>
      <c r="O27" s="15">
        <f>SUM(O44,O56,O68,O80,O92,O104,O116,O128,O140,O152,O164)</f>
        <v>50</v>
      </c>
      <c r="P27" s="15">
        <f>SUM(P44,P56,P68,P80,P92,P104,P116,P128,P140,P152,P164)</f>
        <v>2</v>
      </c>
      <c r="R27" s="13">
        <f>R26+7</f>
        <v>41344</v>
      </c>
      <c r="S27" s="14">
        <f>SUM(S44,S56,S68,S80,S92,S104,S116,S128,S140,S152,S164)</f>
        <v>25</v>
      </c>
      <c r="T27" s="15">
        <f>SUM(T44,T56,T68,T80,T92,T104,T116,T128,T140,T152,T164)</f>
        <v>6</v>
      </c>
      <c r="U27" s="15">
        <f>SUM(U44,U56,U68,U80,U92,U104,U116,U128,U140,U152,U164)</f>
        <v>12</v>
      </c>
      <c r="W27" s="13">
        <f t="shared" si="2"/>
        <v>41414</v>
      </c>
      <c r="X27" s="14" t="e">
        <f t="shared" si="0"/>
        <v>#VALUE!</v>
      </c>
      <c r="Y27" s="15" t="e">
        <f t="shared" si="0"/>
        <v>#VALUE!</v>
      </c>
      <c r="Z27" s="15" t="e">
        <f t="shared" si="0"/>
        <v>#VALUE!</v>
      </c>
    </row>
    <row r="28" spans="1:26" x14ac:dyDescent="0.25">
      <c r="A28" s="8"/>
      <c r="C28" s="13">
        <f t="shared" si="1"/>
        <v>41141</v>
      </c>
      <c r="D28" s="14">
        <f>SUM(D45,D57,D69,D81,D93,D105,D117,D129,D141,D153,D165)</f>
        <v>0</v>
      </c>
      <c r="E28" s="15">
        <f>SUM(E45,E57,E69,E81,E93,E105,E117,E129,E141,E153,E165)</f>
        <v>0</v>
      </c>
      <c r="F28" s="15">
        <f>SUM(F45,F57,F69,F81,F93,F105,F117,F129,F141,F153,F165)</f>
        <v>0</v>
      </c>
      <c r="H28" s="13">
        <f>H27+7</f>
        <v>41211</v>
      </c>
      <c r="I28" s="14">
        <f>SUM(I45,I57,I69,I81,I93,I105,I117,I129,I141,I153,I165)</f>
        <v>0</v>
      </c>
      <c r="J28" s="15">
        <f>SUM(J45,J57,J69,J81,J93,J105,J117,J129,J141,J153,J165)</f>
        <v>0</v>
      </c>
      <c r="K28" s="15">
        <f>SUM(K45,K57,K69,K81,K93,K105,K117,K129,K141,K153,K165)</f>
        <v>0</v>
      </c>
      <c r="M28" s="13">
        <f>M27+7</f>
        <v>41281</v>
      </c>
      <c r="N28" s="14">
        <f>SUM(N45,N57,N69,N81,N93,N105,N117,N129,N141,N153,N165)</f>
        <v>8</v>
      </c>
      <c r="O28" s="15">
        <f>SUM(O45,O57,O69,O81,O93,O105,O117,O129,O141,O153,O165)</f>
        <v>16</v>
      </c>
      <c r="P28" s="15">
        <f>SUM(P45,P57,P69,P81,P93,P105,P117,P129,P141,P153,P165)</f>
        <v>0</v>
      </c>
      <c r="R28" s="13">
        <f>R27+7</f>
        <v>41351</v>
      </c>
      <c r="S28" s="14">
        <f>SUM(S45,S57,S69,S81,S93,S105,S117,S129,S141,S153,S165)</f>
        <v>9</v>
      </c>
      <c r="T28" s="15">
        <f>SUM(T45,T57,T69,T81,T93,T105,T117,T129,T141,T153,T165)</f>
        <v>17</v>
      </c>
      <c r="U28" s="15">
        <f>SUM(U45,U57,U69,U81,U93,U105,U117,U129,U141,U153,U165)</f>
        <v>9</v>
      </c>
      <c r="W28" s="13">
        <f t="shared" si="2"/>
        <v>41421</v>
      </c>
      <c r="X28" s="14" t="e">
        <f t="shared" si="0"/>
        <v>#VALUE!</v>
      </c>
      <c r="Y28" s="15" t="e">
        <f t="shared" si="0"/>
        <v>#VALUE!</v>
      </c>
      <c r="Z28" s="15" t="e">
        <f t="shared" si="0"/>
        <v>#VALUE!</v>
      </c>
    </row>
    <row r="29" spans="1:26" x14ac:dyDescent="0.25">
      <c r="A29" s="8"/>
      <c r="C29" s="13">
        <f t="shared" si="1"/>
        <v>41148</v>
      </c>
      <c r="D29" s="14">
        <f>SUM(D46,D58,D70,D82,D94,D106,D118,D130,D142,D154,D166)</f>
        <v>0</v>
      </c>
      <c r="E29" s="15">
        <f>SUM(E46,E58,E70,E82,E94,E106,E118,E130,E142,E154,E166)</f>
        <v>0</v>
      </c>
      <c r="F29" s="15">
        <f>SUM(F46,F58,F70,F82,F94,F106,F118,F130,F142,F154,F166)</f>
        <v>0</v>
      </c>
      <c r="H29" s="13">
        <f>H28+7</f>
        <v>41218</v>
      </c>
      <c r="I29" s="14">
        <f>SUM(I46,I58,I70,I82,I94,I106,I118,I130,I142,I154,I166)</f>
        <v>4</v>
      </c>
      <c r="J29" s="15">
        <f>SUM(J46,J58,J70,J82,J94,J106,J118,J130,J142,J154,J166)</f>
        <v>9</v>
      </c>
      <c r="K29" s="15">
        <f>SUM(K46,K58,K70,K82,K94,K106,K118,K130,K142,K154,K166)</f>
        <v>9</v>
      </c>
      <c r="M29" s="13">
        <f>M28+7</f>
        <v>41288</v>
      </c>
      <c r="N29" s="14">
        <f>SUM(N46,N58,N70,N82,N94,N106,N118,N130,N142,N154,N166)</f>
        <v>31</v>
      </c>
      <c r="O29" s="15">
        <f>SUM(O46,O58,O70,O82,O94,O106,O118,O130,O142,O154,O166)</f>
        <v>67</v>
      </c>
      <c r="P29" s="15">
        <f>SUM(P46,P58,P70,P82,P94,P106,P118,P130,P142,P154,P166)</f>
        <v>17</v>
      </c>
      <c r="R29" s="13">
        <f>R28+7</f>
        <v>41358</v>
      </c>
      <c r="S29" s="14">
        <f>SUM(S46,S58,S70,S82,S94,S106,S118,S130,S142,S154,S166)</f>
        <v>17</v>
      </c>
      <c r="T29" s="15">
        <f>SUM(T46,T58,T70,T82,T94,T106,T118,T130,T142,T154,T166)</f>
        <v>5</v>
      </c>
      <c r="U29" s="15">
        <f>SUM(U46,U58,U70,U82,U94,U106,U118,U130,U142,U154,U166)</f>
        <v>6</v>
      </c>
      <c r="W29" s="13">
        <f t="shared" si="2"/>
        <v>41428</v>
      </c>
      <c r="X29" s="14" t="e">
        <f t="shared" si="0"/>
        <v>#VALUE!</v>
      </c>
      <c r="Y29" s="15" t="e">
        <f t="shared" si="0"/>
        <v>#VALUE!</v>
      </c>
      <c r="Z29" s="15" t="e">
        <f t="shared" si="0"/>
        <v>#VALUE!</v>
      </c>
    </row>
    <row r="30" spans="1:26" x14ac:dyDescent="0.25">
      <c r="A30" s="8"/>
      <c r="C30" s="13">
        <f t="shared" si="1"/>
        <v>41155</v>
      </c>
      <c r="D30" s="14">
        <f>SUM(D47,D59,D71,D83,D95,D107,D119,D131,D143,D155,D167)</f>
        <v>0</v>
      </c>
      <c r="E30" s="15">
        <f>SUM(E47,E59,E71,E83,E95,E107,E119,E131,E143,E155,E167)</f>
        <v>0</v>
      </c>
      <c r="F30" s="15">
        <f>SUM(F47,F59,F71,F83,F95,F107,F119,F131,F143,F155,F167)</f>
        <v>0</v>
      </c>
      <c r="H30" s="13">
        <f>H29+7</f>
        <v>41225</v>
      </c>
      <c r="I30" s="14">
        <f>SUM(I47,I59,I71,I83,I95,I107,I119,I131,I143,I155,I167)</f>
        <v>4</v>
      </c>
      <c r="J30" s="15">
        <f>SUM(J47,J59,J71,J83,J95,J107,J119,J131,J143,J155,J167)</f>
        <v>0</v>
      </c>
      <c r="K30" s="15">
        <f>SUM(K47,K59,K71,K83,K95,K107,K119,K131,K143,K155,K167)</f>
        <v>3</v>
      </c>
      <c r="M30" s="13">
        <f>M29+7</f>
        <v>41295</v>
      </c>
      <c r="N30" s="14">
        <f>SUM(N47,N59,N71,N83,N95,N107,N119,N131,N143,N155,N167)</f>
        <v>8</v>
      </c>
      <c r="O30" s="15">
        <f>SUM(O47,O59,O71,O83,O95,O107,O119,O131,O143,O155,O167)</f>
        <v>18</v>
      </c>
      <c r="P30" s="15">
        <f>SUM(P47,P59,P71,P83,P95,P107,P119,P131,P143,P155,P167)</f>
        <v>18</v>
      </c>
      <c r="R30" s="13">
        <f>R29+7</f>
        <v>41365</v>
      </c>
      <c r="S30" s="14">
        <f>SUM(S47,S59,S71,S83,S95,S107,S119,S131,S143,S155,S167)</f>
        <v>28</v>
      </c>
      <c r="T30" s="15">
        <f>SUM(T47,T59,T71,T83,T95,T107,T119,T131,T143,T155,T167)</f>
        <v>10</v>
      </c>
      <c r="U30" s="15">
        <f>SUM(U47,U59,U71,U83,U95,U107,U119,U131,U143,U155,U167)</f>
        <v>14</v>
      </c>
      <c r="W30" s="13">
        <f t="shared" si="2"/>
        <v>41435</v>
      </c>
      <c r="X30" s="14" t="e">
        <f t="shared" si="0"/>
        <v>#VALUE!</v>
      </c>
      <c r="Y30" s="15" t="e">
        <f t="shared" si="0"/>
        <v>#VALUE!</v>
      </c>
      <c r="Z30" s="15" t="e">
        <f t="shared" si="0"/>
        <v>#VALUE!</v>
      </c>
    </row>
    <row r="31" spans="1:26" x14ac:dyDescent="0.25">
      <c r="A31" s="8"/>
      <c r="C31" s="13">
        <f t="shared" si="1"/>
        <v>41162</v>
      </c>
      <c r="D31" s="14">
        <f>SUM(D48,D60,D72,D84,D96,D108,D120,D132,D144,D156,D168)</f>
        <v>0</v>
      </c>
      <c r="E31" s="15">
        <f>SUM(E48,E60,E72,E84,E96,E108,E120,E132,E144,E156,E168)</f>
        <v>0</v>
      </c>
      <c r="F31" s="15">
        <f>SUM(F48,F60,F72,F84,F96,F108,F120,F132,F144,F156,F168)</f>
        <v>0</v>
      </c>
      <c r="H31" s="13">
        <f>H30+7</f>
        <v>41232</v>
      </c>
      <c r="I31" s="14">
        <f>SUM(I48,I60,I72,I84,I96,I108,I120,I132,I144,I156,I168)</f>
        <v>0</v>
      </c>
      <c r="J31" s="15">
        <f>SUM(J48,J60,J72,J84,J96,J108,J120,J132,J144,J156,J168)</f>
        <v>0</v>
      </c>
      <c r="K31" s="15">
        <f>SUM(K48,K60,K72,K84,K96,K108,K120,K132,K144,K156,K168)</f>
        <v>0</v>
      </c>
      <c r="M31" s="13">
        <f>M30+7</f>
        <v>41302</v>
      </c>
      <c r="N31" s="14">
        <f>SUM(N48,N60,N72,N84,N96,N108,N120,N132,N144,N156,N168)</f>
        <v>14</v>
      </c>
      <c r="O31" s="15">
        <f>SUM(O48,O60,O72,O84,O96,O108,O120,O132,O144,O156,O168)</f>
        <v>18</v>
      </c>
      <c r="P31" s="15">
        <f>SUM(P48,P60,P72,P84,P96,P108,P120,P132,P144,P156,P168)</f>
        <v>24</v>
      </c>
      <c r="R31" s="13">
        <f>R30+7</f>
        <v>41372</v>
      </c>
      <c r="S31" s="14">
        <f>SUM(S48,S60,S72,S84,S96,S108,S120,S132,S144,S156,S168)</f>
        <v>18</v>
      </c>
      <c r="T31" s="15">
        <f>SUM(T48,T60,T72,T84,T96,T108,T120,T132,T144,T156,T168)</f>
        <v>13</v>
      </c>
      <c r="U31" s="15">
        <f>SUM(U48,U60,U72,U84,U96,U108,U120,U132,U144,U156,U168)</f>
        <v>3</v>
      </c>
      <c r="W31" s="13">
        <f t="shared" si="2"/>
        <v>41442</v>
      </c>
      <c r="X31" s="14" t="e">
        <f t="shared" si="0"/>
        <v>#VALUE!</v>
      </c>
      <c r="Y31" s="15" t="e">
        <f t="shared" si="0"/>
        <v>#VALUE!</v>
      </c>
      <c r="Z31" s="15" t="e">
        <f t="shared" si="0"/>
        <v>#VALUE!</v>
      </c>
    </row>
    <row r="32" spans="1:26" x14ac:dyDescent="0.25">
      <c r="A32" s="8"/>
      <c r="C32" s="13">
        <f t="shared" si="1"/>
        <v>41169</v>
      </c>
      <c r="D32" s="14">
        <f>SUM(D49,D61,D73,D85,D97,D109,D121,D133,D145,D157,D169)</f>
        <v>0</v>
      </c>
      <c r="E32" s="15">
        <f>SUM(E49,E61,E73,E85,E97,E109,E121,E133,E145,E157,E169)</f>
        <v>0</v>
      </c>
      <c r="F32" s="15">
        <f>SUM(F49,F61,F73,F85,F97,F109,F121,F133,F145,F157,F169)</f>
        <v>0</v>
      </c>
      <c r="H32" s="13">
        <f>H31+7</f>
        <v>41239</v>
      </c>
      <c r="I32" s="14">
        <f>SUM(I49,I61,I73,I85,I97,I109,I121,I133,I145,I157,I169)</f>
        <v>0</v>
      </c>
      <c r="J32" s="15">
        <f>SUM(J49,J61,J73,J85,J97,J109,J121,J133,J145,J157,J169)</f>
        <v>0</v>
      </c>
      <c r="K32" s="15">
        <f>SUM(K49,K61,K73,K85,K97,K109,K121,K133,K145,K157,K169)</f>
        <v>0</v>
      </c>
      <c r="M32" s="13">
        <f>M31+7</f>
        <v>41309</v>
      </c>
      <c r="N32" s="14">
        <f>SUM(N49,N61,N73,N85,N97,N109,N121,N133,N145,N157,N169)</f>
        <v>22</v>
      </c>
      <c r="O32" s="15">
        <f>SUM(O49,O61,O73,O85,O97,O109,O121,O133,O145,O157,O169)</f>
        <v>62</v>
      </c>
      <c r="P32" s="15">
        <f>SUM(P49,P61,P73,P85,P97,P109,P121,P133,P145,P157,P169)</f>
        <v>8</v>
      </c>
      <c r="R32" s="13">
        <f>R31+7</f>
        <v>41379</v>
      </c>
      <c r="S32" s="14">
        <f>SUM(S49,S61,S73,S85,S97,S109,S121,S133,S145,S157,S169)</f>
        <v>2</v>
      </c>
      <c r="T32" s="15">
        <f>SUM(T49,T61,T73,T85,T97,T109,T121,T133,T145,T157,T169)</f>
        <v>0</v>
      </c>
      <c r="U32" s="15">
        <f>SUM(U49,U61,U73,U85,U97,U109,U121,U133,U145,U157,U169)</f>
        <v>0</v>
      </c>
      <c r="W32" s="13">
        <f t="shared" si="2"/>
        <v>41449</v>
      </c>
      <c r="X32" s="14" t="e">
        <f t="shared" si="0"/>
        <v>#VALUE!</v>
      </c>
      <c r="Y32" s="15" t="e">
        <f t="shared" si="0"/>
        <v>#VALUE!</v>
      </c>
      <c r="Z32" s="15" t="e">
        <f t="shared" si="0"/>
        <v>#VALUE!</v>
      </c>
    </row>
    <row r="33" spans="1:26" x14ac:dyDescent="0.25">
      <c r="A33" s="8"/>
      <c r="C33" s="16">
        <f t="shared" si="1"/>
        <v>41176</v>
      </c>
      <c r="D33" s="17">
        <f>SUM(D50,D62,D74,D86,D98,D110,D122,D134,D146,D158,D170)</f>
        <v>0</v>
      </c>
      <c r="E33" s="18">
        <f>SUM(E50,E62,E74,E86,E98,E110,E122,E134,E146,E158,E170)</f>
        <v>0</v>
      </c>
      <c r="F33" s="18">
        <f>SUM(F50,F62,F74,F86,F98,F110,F122,F134,F146,F158,F170)</f>
        <v>0</v>
      </c>
      <c r="H33" s="16">
        <f>H32+7</f>
        <v>41246</v>
      </c>
      <c r="I33" s="17">
        <f>SUM(I50,I62,I74,I86,I98,I110,I122,I134,I146,I158,I170)</f>
        <v>7</v>
      </c>
      <c r="J33" s="18">
        <f>SUM(J50,J62,J74,J86,J98,J110,J122,J134,J146,J158,J170)</f>
        <v>0</v>
      </c>
      <c r="K33" s="18">
        <f>SUM(K50,K62,K74,K86,K98,K110,K122,K134,K146,K158,K170)</f>
        <v>0</v>
      </c>
      <c r="M33" s="16">
        <f>M32+7</f>
        <v>41316</v>
      </c>
      <c r="N33" s="17">
        <f>SUM(N50,N62,N74,N86,N98,N110,N122,N134,N146,N158,N170)</f>
        <v>7</v>
      </c>
      <c r="O33" s="18">
        <f>SUM(O50,O62,O74,O86,O98,O110,O122,O134,O146,O158,O170)</f>
        <v>2</v>
      </c>
      <c r="P33" s="18">
        <f>SUM(P50,P62,P74,P86,P98,P110,P122,P134,P146,P158,P170)</f>
        <v>4</v>
      </c>
      <c r="R33" s="16">
        <f>R32+7</f>
        <v>41386</v>
      </c>
      <c r="S33" s="17">
        <f>SUM(S50,S62,S74,S86,S98,S110,S122,S134,S146,S158,S170)</f>
        <v>24</v>
      </c>
      <c r="T33" s="18">
        <f>SUM(T50,T62,T74,T86,T98,T110,T122,T134,T146,T158,T170)</f>
        <v>4</v>
      </c>
      <c r="U33" s="18">
        <f>SUM(U50,U62,U74,U86,U98,U110,U122,U134,U146,U158,U170)</f>
        <v>0</v>
      </c>
      <c r="W33" s="16">
        <f t="shared" si="2"/>
        <v>41456</v>
      </c>
      <c r="X33" s="17" t="e">
        <f t="shared" si="0"/>
        <v>#VALUE!</v>
      </c>
      <c r="Y33" s="18" t="e">
        <f t="shared" si="0"/>
        <v>#VALUE!</v>
      </c>
      <c r="Z33" s="18" t="e">
        <f t="shared" si="0"/>
        <v>#VALUE!</v>
      </c>
    </row>
    <row r="34" spans="1:26" x14ac:dyDescent="0.25">
      <c r="A34" s="8"/>
      <c r="B34" s="12"/>
      <c r="C34" s="12"/>
      <c r="D34" s="19"/>
      <c r="E34" s="20"/>
      <c r="F34" s="20"/>
      <c r="G34" s="12"/>
      <c r="H34" s="12"/>
      <c r="I34" s="20"/>
      <c r="J34" s="20"/>
      <c r="K34" s="20"/>
      <c r="N34" s="21"/>
      <c r="O34" s="20"/>
      <c r="P34" s="20"/>
      <c r="S34" s="21"/>
      <c r="T34" s="20"/>
      <c r="U34" s="20"/>
      <c r="X34" s="21"/>
      <c r="Y34" s="20"/>
      <c r="Z34" s="20"/>
    </row>
    <row r="35" spans="1:26" x14ac:dyDescent="0.25">
      <c r="A35" s="8"/>
      <c r="B35" s="12"/>
      <c r="C35" s="12"/>
      <c r="D35" s="22"/>
      <c r="E35" s="20"/>
      <c r="F35" s="20"/>
      <c r="G35" s="12"/>
      <c r="H35" s="12"/>
      <c r="I35" s="20"/>
      <c r="J35" s="20"/>
      <c r="K35" s="20"/>
      <c r="N35" s="21"/>
      <c r="O35" s="20"/>
      <c r="P35" s="20"/>
      <c r="S35" s="21"/>
      <c r="T35" s="20"/>
      <c r="U35" s="20"/>
      <c r="X35" s="21"/>
      <c r="Y35" s="20"/>
      <c r="Z35" s="20"/>
    </row>
    <row r="36" spans="1:26" x14ac:dyDescent="0.25">
      <c r="A36" s="8"/>
      <c r="D36" s="20"/>
      <c r="E36" s="20"/>
      <c r="F36" s="20"/>
      <c r="I36" s="20"/>
      <c r="J36" s="20"/>
      <c r="K36" s="20"/>
      <c r="N36" s="21"/>
      <c r="O36" s="21"/>
      <c r="P36" s="21"/>
      <c r="S36" s="21"/>
      <c r="T36" s="21"/>
      <c r="U36" s="21"/>
      <c r="X36" s="21"/>
      <c r="Y36" s="21"/>
      <c r="Z36" s="21"/>
    </row>
    <row r="37" spans="1:26" x14ac:dyDescent="0.25">
      <c r="A37" s="8"/>
      <c r="D37" s="20"/>
      <c r="E37" s="20"/>
      <c r="F37" s="20"/>
      <c r="I37" s="20"/>
      <c r="J37" s="20"/>
      <c r="K37" s="20"/>
      <c r="N37" s="21"/>
      <c r="O37" s="21"/>
      <c r="P37" s="21"/>
      <c r="S37" s="21"/>
      <c r="T37" s="21"/>
      <c r="U37" s="21"/>
      <c r="X37" s="21"/>
      <c r="Y37" s="21"/>
      <c r="Z37" s="21"/>
    </row>
    <row r="38" spans="1:26" x14ac:dyDescent="0.25">
      <c r="A38" s="8"/>
      <c r="D38" s="20"/>
      <c r="E38" s="20"/>
      <c r="F38" s="20"/>
      <c r="I38" s="20"/>
      <c r="J38" s="20"/>
      <c r="K38" s="20"/>
      <c r="N38" s="21"/>
      <c r="O38" s="21"/>
      <c r="P38" s="21"/>
      <c r="S38" s="21"/>
      <c r="T38" s="21"/>
      <c r="U38" s="21"/>
      <c r="X38" s="21"/>
      <c r="Y38" s="21"/>
      <c r="Z38" s="21"/>
    </row>
    <row r="39" spans="1:26" x14ac:dyDescent="0.25">
      <c r="A39" s="8"/>
      <c r="D39" s="20"/>
      <c r="E39" s="20"/>
      <c r="F39" s="20"/>
      <c r="I39" s="23"/>
      <c r="J39" s="23"/>
      <c r="K39" s="23"/>
      <c r="N39" s="24"/>
      <c r="O39" s="24"/>
      <c r="P39" s="24"/>
      <c r="S39" s="24"/>
      <c r="T39" s="24"/>
      <c r="U39" s="24"/>
      <c r="X39" s="24"/>
      <c r="Y39" s="24"/>
      <c r="Z39" s="24"/>
    </row>
    <row r="40" spans="1:26" x14ac:dyDescent="0.25">
      <c r="A40" s="8"/>
      <c r="D40" s="23"/>
      <c r="E40" s="23"/>
      <c r="F40" s="23"/>
      <c r="I40" s="23"/>
      <c r="J40" s="23"/>
      <c r="K40" s="23"/>
      <c r="N40" s="24"/>
      <c r="O40" s="24"/>
      <c r="P40" s="24"/>
      <c r="S40" s="24"/>
      <c r="T40" s="24"/>
      <c r="U40" s="24"/>
      <c r="X40" s="24"/>
      <c r="Y40" s="24"/>
      <c r="Z40" s="24"/>
    </row>
    <row r="41" spans="1:26" x14ac:dyDescent="0.25">
      <c r="A41" s="8" t="s">
        <v>1</v>
      </c>
      <c r="B41" s="34" t="str">
        <f>recup_lign_pers(A41,personnes)</f>
        <v>4:4, 5:5, 12:12, 13:13, 14:14, 17:17, 20:20</v>
      </c>
      <c r="C41" s="9">
        <f>C24</f>
        <v>41113</v>
      </c>
      <c r="D41" s="25">
        <f>LIVRAISONS(C41,B41,v_1,dates)</f>
        <v>0</v>
      </c>
      <c r="E41" s="25">
        <f>LIVRAISONS(C41,B41,v_2,dates)</f>
        <v>0</v>
      </c>
      <c r="F41" s="26">
        <f>LIVRAISONS(C41,B41,v_3,dates)</f>
        <v>0</v>
      </c>
      <c r="H41" s="9">
        <f>C50+7</f>
        <v>41183</v>
      </c>
      <c r="I41" s="25">
        <f>LIVRAISONS(H41,B41,v_1,dates)</f>
        <v>0</v>
      </c>
      <c r="J41" s="25">
        <f>LIVRAISONS(H41,B41,v_2,dates)</f>
        <v>0</v>
      </c>
      <c r="K41" s="26">
        <f>LIVRAISONS(H41,B41,v_3,dates)</f>
        <v>0</v>
      </c>
      <c r="L41" s="12"/>
      <c r="M41" s="9">
        <f>H50+7</f>
        <v>41253</v>
      </c>
      <c r="N41" s="25">
        <f>LIVRAISONS(M41,B41,v_1,dates)</f>
        <v>8</v>
      </c>
      <c r="O41" s="25">
        <f>LIVRAISONS(M41,B41,v_2,dates)</f>
        <v>0</v>
      </c>
      <c r="P41" s="26">
        <f>LIVRAISONS(M41,B41,v_3,dates)</f>
        <v>0</v>
      </c>
      <c r="R41" s="9">
        <f>M50+7</f>
        <v>41323</v>
      </c>
      <c r="S41" s="25">
        <f>LIVRAISONS(R41,B41,v_1,dates)</f>
        <v>0</v>
      </c>
      <c r="T41" s="25">
        <f>LIVRAISONS(R41,B41,v_2,dates)</f>
        <v>0</v>
      </c>
      <c r="U41" s="26">
        <f>LIVRAISONS(R41,B41,v_3,dates)</f>
        <v>0</v>
      </c>
      <c r="W41" s="9">
        <f>R50+7</f>
        <v>41393</v>
      </c>
      <c r="X41" s="25" t="e">
        <f>LIVRAISONS(W41,B41,camionette,dates)</f>
        <v>#VALUE!</v>
      </c>
      <c r="Y41" s="25" t="e">
        <f>LIVRAISONS(W41,B41,petit_porteur,dates)</f>
        <v>#VALUE!</v>
      </c>
      <c r="Z41" s="26" t="e">
        <f>LIVRAISONS(W41,B41,semi,dates)</f>
        <v>#VALUE!</v>
      </c>
    </row>
    <row r="42" spans="1:26" x14ac:dyDescent="0.25">
      <c r="A42" s="8"/>
      <c r="C42" s="13">
        <f t="shared" ref="C42:C50" si="3">C41+7</f>
        <v>41120</v>
      </c>
      <c r="D42" s="27">
        <f>LIVRAISONS(C42,B41,v_1,dates)</f>
        <v>0</v>
      </c>
      <c r="E42" s="27">
        <f>LIVRAISONS(C42,B41,v_2,dates)</f>
        <v>0</v>
      </c>
      <c r="F42" s="28">
        <f>LIVRAISONS(C42,B41,v_3,dates)</f>
        <v>0</v>
      </c>
      <c r="H42" s="13">
        <f>H41+7</f>
        <v>41190</v>
      </c>
      <c r="I42" s="27">
        <f>LIVRAISONS(H42,B41,v_1,dates)</f>
        <v>0</v>
      </c>
      <c r="J42" s="27">
        <f>LIVRAISONS(H42,B41,v_2,dates)</f>
        <v>0</v>
      </c>
      <c r="K42" s="28">
        <f>LIVRAISONS(H42,B41,v_3,dates)</f>
        <v>0</v>
      </c>
      <c r="M42" s="13">
        <f>M41+7</f>
        <v>41260</v>
      </c>
      <c r="N42" s="27">
        <f>LIVRAISONS(M42,B41,v_1,dates)</f>
        <v>2</v>
      </c>
      <c r="O42" s="27">
        <f>LIVRAISONS(M42,B41,v_2,dates)</f>
        <v>0</v>
      </c>
      <c r="P42" s="28">
        <f>LIVRAISONS(M42,B41,v_3,dates)</f>
        <v>0</v>
      </c>
      <c r="R42" s="13">
        <f>R41+7</f>
        <v>41330</v>
      </c>
      <c r="S42" s="27">
        <f>LIVRAISONS(R42,B41,v_1,dates)</f>
        <v>8</v>
      </c>
      <c r="T42" s="27">
        <f>LIVRAISONS(R42,B41,v_2,dates)</f>
        <v>0</v>
      </c>
      <c r="U42" s="28">
        <f>LIVRAISONS(R42,B41,v_3,dates)</f>
        <v>6</v>
      </c>
      <c r="W42" s="13">
        <f t="shared" ref="W42:W50" si="4">W41+7</f>
        <v>41400</v>
      </c>
      <c r="X42" s="27" t="e">
        <f>LIVRAISONS(W42,B41,camionette,dates)</f>
        <v>#VALUE!</v>
      </c>
      <c r="Y42" s="27" t="e">
        <f>LIVRAISONS(W42,B41,petit_porteur,dates)</f>
        <v>#VALUE!</v>
      </c>
      <c r="Z42" s="28" t="e">
        <f>LIVRAISONS(W42,B41,semi,dates)</f>
        <v>#VALUE!</v>
      </c>
    </row>
    <row r="43" spans="1:26" x14ac:dyDescent="0.25">
      <c r="A43" s="8"/>
      <c r="C43" s="13">
        <f t="shared" si="3"/>
        <v>41127</v>
      </c>
      <c r="D43" s="27">
        <f>LIVRAISONS(C43,B41,v_1,dates)</f>
        <v>0</v>
      </c>
      <c r="E43" s="27">
        <f>LIVRAISONS(C43,B41,v_2,dates)</f>
        <v>0</v>
      </c>
      <c r="F43" s="28">
        <f>LIVRAISONS(C43,B41,v_3,dates)</f>
        <v>0</v>
      </c>
      <c r="H43" s="13">
        <f>H42+7</f>
        <v>41197</v>
      </c>
      <c r="I43" s="27">
        <f>LIVRAISONS(H43,B41,v_1,dates)</f>
        <v>5</v>
      </c>
      <c r="J43" s="27">
        <f>LIVRAISONS(H43,B41,v_2,dates)</f>
        <v>31</v>
      </c>
      <c r="K43" s="28">
        <f>LIVRAISONS(H43,B41,v_3,dates)</f>
        <v>1</v>
      </c>
      <c r="M43" s="13">
        <f>M42+7</f>
        <v>41267</v>
      </c>
      <c r="N43" s="27">
        <f>LIVRAISONS(M43,B41,v_1,dates)</f>
        <v>0</v>
      </c>
      <c r="O43" s="27">
        <f>LIVRAISONS(M43,B41,v_2,dates)</f>
        <v>0</v>
      </c>
      <c r="P43" s="28">
        <f>LIVRAISONS(M43,B41,v_3,dates)</f>
        <v>0</v>
      </c>
      <c r="R43" s="13">
        <f>R42+7</f>
        <v>41337</v>
      </c>
      <c r="S43" s="27">
        <f>LIVRAISONS(R43,B41,v_1,dates)</f>
        <v>21</v>
      </c>
      <c r="T43" s="27">
        <f>LIVRAISONS(R43,B41,v_2,dates)</f>
        <v>31</v>
      </c>
      <c r="U43" s="28">
        <f>LIVRAISONS(R43,B41,v_3,dates)</f>
        <v>1</v>
      </c>
      <c r="W43" s="13">
        <f t="shared" si="4"/>
        <v>41407</v>
      </c>
      <c r="X43" s="27" t="e">
        <f>LIVRAISONS(W43,B41,camionette,dates)</f>
        <v>#VALUE!</v>
      </c>
      <c r="Y43" s="27" t="e">
        <f>LIVRAISONS(W43,B41,petit_porteur,dates)</f>
        <v>#VALUE!</v>
      </c>
      <c r="Z43" s="28" t="e">
        <f>LIVRAISONS(W43,B41,semi,dates)</f>
        <v>#VALUE!</v>
      </c>
    </row>
    <row r="44" spans="1:26" x14ac:dyDescent="0.25">
      <c r="A44" s="8"/>
      <c r="C44" s="13">
        <f t="shared" si="3"/>
        <v>41134</v>
      </c>
      <c r="D44" s="27">
        <f>LIVRAISONS(C44,B41,v_1,dates)</f>
        <v>0</v>
      </c>
      <c r="E44" s="27">
        <f>LIVRAISONS(C44,B41,v_2,dates)</f>
        <v>0</v>
      </c>
      <c r="F44" s="28">
        <f>LIVRAISONS(C44,B41,v_3,dates)</f>
        <v>0</v>
      </c>
      <c r="H44" s="13">
        <f>H43+7</f>
        <v>41204</v>
      </c>
      <c r="I44" s="27">
        <f>LIVRAISONS(H44,B41,v_1,dates)</f>
        <v>0</v>
      </c>
      <c r="J44" s="27">
        <f>LIVRAISONS(H44,B41,v_2,dates)</f>
        <v>0</v>
      </c>
      <c r="K44" s="28">
        <f>LIVRAISONS(H44,B41,v_3,dates)</f>
        <v>0</v>
      </c>
      <c r="M44" s="13">
        <f>M43+7</f>
        <v>41274</v>
      </c>
      <c r="N44" s="27">
        <f>LIVRAISONS(M44,B41,v_1,dates)</f>
        <v>5</v>
      </c>
      <c r="O44" s="27">
        <f>LIVRAISONS(M44,B41,v_2,dates)</f>
        <v>50</v>
      </c>
      <c r="P44" s="28">
        <f>LIVRAISONS(M44,B41,v_3,dates)</f>
        <v>2</v>
      </c>
      <c r="R44" s="13">
        <f>R43+7</f>
        <v>41344</v>
      </c>
      <c r="S44" s="27">
        <f>LIVRAISONS(R44,B41,v_1,dates)</f>
        <v>4</v>
      </c>
      <c r="T44" s="27">
        <f>LIVRAISONS(R44,B41,v_2,dates)</f>
        <v>0</v>
      </c>
      <c r="U44" s="28">
        <f>LIVRAISONS(R44,B41,v_3,dates)</f>
        <v>0</v>
      </c>
      <c r="W44" s="13">
        <f t="shared" si="4"/>
        <v>41414</v>
      </c>
      <c r="X44" s="27" t="e">
        <f>LIVRAISONS(W44,B41,camionette,dates)</f>
        <v>#VALUE!</v>
      </c>
      <c r="Y44" s="27" t="e">
        <f>LIVRAISONS(W44,B41,petit_porteur,dates)</f>
        <v>#VALUE!</v>
      </c>
      <c r="Z44" s="28" t="e">
        <f>LIVRAISONS(W44,B41,semi,dates)</f>
        <v>#VALUE!</v>
      </c>
    </row>
    <row r="45" spans="1:26" x14ac:dyDescent="0.25">
      <c r="A45" s="8"/>
      <c r="C45" s="13">
        <f t="shared" si="3"/>
        <v>41141</v>
      </c>
      <c r="D45" s="27">
        <f>LIVRAISONS(C45,B41,v_1,dates)</f>
        <v>0</v>
      </c>
      <c r="E45" s="27">
        <f>LIVRAISONS(C45,B41,v_2,dates)</f>
        <v>0</v>
      </c>
      <c r="F45" s="28">
        <f>LIVRAISONS(C45,B41,v_3,dates)</f>
        <v>0</v>
      </c>
      <c r="H45" s="13">
        <f>H44+7</f>
        <v>41211</v>
      </c>
      <c r="I45" s="27">
        <f>LIVRAISONS(H45,B41,v_1,dates)</f>
        <v>0</v>
      </c>
      <c r="J45" s="27">
        <f>LIVRAISONS(H45,B41,v_2,dates)</f>
        <v>0</v>
      </c>
      <c r="K45" s="28">
        <f>LIVRAISONS(H45,B41,v_3,dates)</f>
        <v>0</v>
      </c>
      <c r="M45" s="13">
        <f>M44+7</f>
        <v>41281</v>
      </c>
      <c r="N45" s="27">
        <f>LIVRAISONS(M45,B41,v_1,dates)</f>
        <v>8</v>
      </c>
      <c r="O45" s="27">
        <f>LIVRAISONS(M45,B41,v_2,dates)</f>
        <v>16</v>
      </c>
      <c r="P45" s="28">
        <f>LIVRAISONS(M45,B41,v_3,dates)</f>
        <v>0</v>
      </c>
      <c r="R45" s="13">
        <f>R44+7</f>
        <v>41351</v>
      </c>
      <c r="S45" s="27">
        <f>LIVRAISONS(R45,B41,v_1,dates)</f>
        <v>6</v>
      </c>
      <c r="T45" s="27">
        <f>LIVRAISONS(R45,B41,v_2,dates)</f>
        <v>8</v>
      </c>
      <c r="U45" s="28">
        <f>LIVRAISONS(R45,B41,v_3,dates)</f>
        <v>0</v>
      </c>
      <c r="W45" s="13">
        <f t="shared" si="4"/>
        <v>41421</v>
      </c>
      <c r="X45" s="27" t="e">
        <f>LIVRAISONS(W45,B41,camionette,dates)</f>
        <v>#VALUE!</v>
      </c>
      <c r="Y45" s="27" t="e">
        <f>LIVRAISONS(W45,B41,petit_porteur,dates)</f>
        <v>#VALUE!</v>
      </c>
      <c r="Z45" s="28" t="e">
        <f>LIVRAISONS(W45,B41,semi,dates)</f>
        <v>#VALUE!</v>
      </c>
    </row>
    <row r="46" spans="1:26" x14ac:dyDescent="0.25">
      <c r="A46" s="8"/>
      <c r="C46" s="13">
        <f t="shared" si="3"/>
        <v>41148</v>
      </c>
      <c r="D46" s="27">
        <f>LIVRAISONS(C46,B41,v_1,dates)</f>
        <v>0</v>
      </c>
      <c r="E46" s="27">
        <f>LIVRAISONS(C46,B41,v_2,dates)</f>
        <v>0</v>
      </c>
      <c r="F46" s="28">
        <f>LIVRAISONS(C46,B41,v_3,dates)</f>
        <v>0</v>
      </c>
      <c r="H46" s="13">
        <f>H45+7</f>
        <v>41218</v>
      </c>
      <c r="I46" s="27">
        <f>LIVRAISONS(H46,B41,v_1,dates)</f>
        <v>0</v>
      </c>
      <c r="J46" s="27">
        <f>LIVRAISONS(H46,B41,v_2,dates)</f>
        <v>0</v>
      </c>
      <c r="K46" s="28">
        <f>LIVRAISONS(H46,B41,v_3,dates)</f>
        <v>0</v>
      </c>
      <c r="M46" s="13">
        <f>M45+7</f>
        <v>41288</v>
      </c>
      <c r="N46" s="27">
        <f>LIVRAISONS(M46,B41,v_1,dates)</f>
        <v>10</v>
      </c>
      <c r="O46" s="27">
        <f>LIVRAISONS(M46,B41,v_2,dates)</f>
        <v>62</v>
      </c>
      <c r="P46" s="28">
        <f>LIVRAISONS(M46,B41,v_3,dates)</f>
        <v>2</v>
      </c>
      <c r="R46" s="13">
        <f>R45+7</f>
        <v>41358</v>
      </c>
      <c r="S46" s="27">
        <f>LIVRAISONS(R46,B41,v_1,dates)</f>
        <v>4</v>
      </c>
      <c r="T46" s="27">
        <f>LIVRAISONS(R46,B41,v_2,dates)</f>
        <v>0</v>
      </c>
      <c r="U46" s="28">
        <f>LIVRAISONS(R46,B41,v_3,dates)</f>
        <v>3</v>
      </c>
      <c r="W46" s="13">
        <f t="shared" si="4"/>
        <v>41428</v>
      </c>
      <c r="X46" s="27" t="e">
        <f>LIVRAISONS(W46,B41,camionette,dates)</f>
        <v>#VALUE!</v>
      </c>
      <c r="Y46" s="27" t="e">
        <f>LIVRAISONS(W46,B41,petit_porteur,dates)</f>
        <v>#VALUE!</v>
      </c>
      <c r="Z46" s="28" t="e">
        <f>LIVRAISONS(W46,B41,semi,dates)</f>
        <v>#VALUE!</v>
      </c>
    </row>
    <row r="47" spans="1:26" x14ac:dyDescent="0.25">
      <c r="A47" s="8"/>
      <c r="C47" s="13">
        <f t="shared" si="3"/>
        <v>41155</v>
      </c>
      <c r="D47" s="27">
        <f>LIVRAISONS(C47,B41,v_1,dates)</f>
        <v>0</v>
      </c>
      <c r="E47" s="27">
        <f>LIVRAISONS(C47,B41,v_2,dates)</f>
        <v>0</v>
      </c>
      <c r="F47" s="28">
        <f>LIVRAISONS(C47,B41,v_3,dates)</f>
        <v>0</v>
      </c>
      <c r="H47" s="13">
        <f>H46+7</f>
        <v>41225</v>
      </c>
      <c r="I47" s="27">
        <f>LIVRAISONS(H47,B41,v_1,dates)</f>
        <v>4</v>
      </c>
      <c r="J47" s="27">
        <f>LIVRAISONS(H47,B41,v_2,dates)</f>
        <v>0</v>
      </c>
      <c r="K47" s="28">
        <f>LIVRAISONS(H47,B41,v_3,dates)</f>
        <v>3</v>
      </c>
      <c r="M47" s="13">
        <f>M46+7</f>
        <v>41295</v>
      </c>
      <c r="N47" s="27">
        <f>LIVRAISONS(M47,B41,v_1,dates)</f>
        <v>0</v>
      </c>
      <c r="O47" s="27">
        <f>LIVRAISONS(M47,B41,v_2,dates)</f>
        <v>0</v>
      </c>
      <c r="P47" s="28">
        <f>LIVRAISONS(M47,B41,v_3,dates)</f>
        <v>0</v>
      </c>
      <c r="R47" s="13">
        <f>R46+7</f>
        <v>41365</v>
      </c>
      <c r="S47" s="27">
        <f>LIVRAISONS(R47,B41,v_1,dates)</f>
        <v>8</v>
      </c>
      <c r="T47" s="27">
        <f>LIVRAISONS(R47,B41,v_2,dates)</f>
        <v>0</v>
      </c>
      <c r="U47" s="28">
        <f>LIVRAISONS(R47,B41,v_3,dates)</f>
        <v>0</v>
      </c>
      <c r="W47" s="13">
        <f t="shared" si="4"/>
        <v>41435</v>
      </c>
      <c r="X47" s="27" t="e">
        <f>LIVRAISONS(W47,B41,camionette,dates)</f>
        <v>#VALUE!</v>
      </c>
      <c r="Y47" s="27" t="e">
        <f>LIVRAISONS(W47,B41,petit_porteur,dates)</f>
        <v>#VALUE!</v>
      </c>
      <c r="Z47" s="28" t="e">
        <f>LIVRAISONS(W47,B41,semi,dates)</f>
        <v>#VALUE!</v>
      </c>
    </row>
    <row r="48" spans="1:26" x14ac:dyDescent="0.25">
      <c r="A48" s="8"/>
      <c r="C48" s="13">
        <f t="shared" si="3"/>
        <v>41162</v>
      </c>
      <c r="D48" s="27">
        <f>LIVRAISONS(C48,B41,v_1,dates)</f>
        <v>0</v>
      </c>
      <c r="E48" s="27">
        <f>LIVRAISONS(C48,B41,v_2,dates)</f>
        <v>0</v>
      </c>
      <c r="F48" s="28">
        <f>LIVRAISONS(C48,B41,v_3,dates)</f>
        <v>0</v>
      </c>
      <c r="H48" s="13">
        <f>H47+7</f>
        <v>41232</v>
      </c>
      <c r="I48" s="27">
        <f>LIVRAISONS(H48,B41,v_1,dates)</f>
        <v>0</v>
      </c>
      <c r="J48" s="27">
        <f>LIVRAISONS(H48,B41,v_2,dates)</f>
        <v>0</v>
      </c>
      <c r="K48" s="28">
        <f>LIVRAISONS(H48,B41,v_3,dates)</f>
        <v>0</v>
      </c>
      <c r="M48" s="13">
        <f>M47+7</f>
        <v>41302</v>
      </c>
      <c r="N48" s="27">
        <f>LIVRAISONS(M48,B41,v_1,dates)</f>
        <v>8</v>
      </c>
      <c r="O48" s="27">
        <f>LIVRAISONS(M48,B41,v_2,dates)</f>
        <v>0</v>
      </c>
      <c r="P48" s="28">
        <f>LIVRAISONS(M48,B41,v_3,dates)</f>
        <v>6</v>
      </c>
      <c r="R48" s="13">
        <f>R47+7</f>
        <v>41372</v>
      </c>
      <c r="S48" s="27">
        <f>LIVRAISONS(R48,B41,v_1,dates)</f>
        <v>10</v>
      </c>
      <c r="T48" s="27">
        <f>LIVRAISONS(R48,B41,v_2,dates)</f>
        <v>0</v>
      </c>
      <c r="U48" s="28">
        <f>LIVRAISONS(R48,B41,v_3,dates)</f>
        <v>0</v>
      </c>
      <c r="W48" s="13">
        <f t="shared" si="4"/>
        <v>41442</v>
      </c>
      <c r="X48" s="27" t="e">
        <f>LIVRAISONS(W48,B41,camionette,dates)</f>
        <v>#VALUE!</v>
      </c>
      <c r="Y48" s="27" t="e">
        <f>LIVRAISONS(W48,B41,petit_porteur,dates)</f>
        <v>#VALUE!</v>
      </c>
      <c r="Z48" s="28" t="e">
        <f>LIVRAISONS(W48,B41,semi,dates)</f>
        <v>#VALUE!</v>
      </c>
    </row>
    <row r="49" spans="1:26" x14ac:dyDescent="0.25">
      <c r="A49" s="8"/>
      <c r="C49" s="13">
        <f t="shared" si="3"/>
        <v>41169</v>
      </c>
      <c r="D49" s="27">
        <f>LIVRAISONS(C49,B41,v_1,dates)</f>
        <v>0</v>
      </c>
      <c r="E49" s="27">
        <f>LIVRAISONS(C49,B41,v_2,dates)</f>
        <v>0</v>
      </c>
      <c r="F49" s="28">
        <f>LIVRAISONS(C49,B41,v_3,dates)</f>
        <v>0</v>
      </c>
      <c r="H49" s="13">
        <f>H48+7</f>
        <v>41239</v>
      </c>
      <c r="I49" s="27">
        <f>LIVRAISONS(H49,B41,v_1,dates)</f>
        <v>0</v>
      </c>
      <c r="J49" s="27">
        <f>LIVRAISONS(H49,B41,v_2,dates)</f>
        <v>0</v>
      </c>
      <c r="K49" s="28">
        <f>LIVRAISONS(H49,B41,v_3,dates)</f>
        <v>0</v>
      </c>
      <c r="M49" s="13">
        <f>M48+7</f>
        <v>41309</v>
      </c>
      <c r="N49" s="27">
        <f>LIVRAISONS(M49,B41,v_1,dates)</f>
        <v>18</v>
      </c>
      <c r="O49" s="27">
        <f>LIVRAISONS(M49,B41,v_2,dates)</f>
        <v>62</v>
      </c>
      <c r="P49" s="28">
        <f>LIVRAISONS(M49,B41,v_3,dates)</f>
        <v>8</v>
      </c>
      <c r="R49" s="13">
        <f>R48+7</f>
        <v>41379</v>
      </c>
      <c r="S49" s="27">
        <f>LIVRAISONS(R49,B41,v_1,dates)</f>
        <v>2</v>
      </c>
      <c r="T49" s="27">
        <f>LIVRAISONS(R49,B41,v_2,dates)</f>
        <v>0</v>
      </c>
      <c r="U49" s="28">
        <f>LIVRAISONS(R49,B41,v_3,dates)</f>
        <v>0</v>
      </c>
      <c r="W49" s="13">
        <f t="shared" si="4"/>
        <v>41449</v>
      </c>
      <c r="X49" s="27" t="e">
        <f>LIVRAISONS(W49,B41,camionette,dates)</f>
        <v>#VALUE!</v>
      </c>
      <c r="Y49" s="27" t="e">
        <f>LIVRAISONS(W49,B41,petit_porteur,dates)</f>
        <v>#VALUE!</v>
      </c>
      <c r="Z49" s="28" t="e">
        <f>LIVRAISONS(W49,B41,semi,dates)</f>
        <v>#VALUE!</v>
      </c>
    </row>
    <row r="50" spans="1:26" x14ac:dyDescent="0.25">
      <c r="A50" s="8"/>
      <c r="C50" s="16">
        <f t="shared" si="3"/>
        <v>41176</v>
      </c>
      <c r="D50" s="29">
        <f>LIVRAISONS(C50,B41,v_1,dates)</f>
        <v>0</v>
      </c>
      <c r="E50" s="29">
        <f>LIVRAISONS(C50,B41,v_2,dates)</f>
        <v>0</v>
      </c>
      <c r="F50" s="30">
        <f>LIVRAISONS(C50,B41,v_3,dates)</f>
        <v>0</v>
      </c>
      <c r="H50" s="16">
        <f>H49+7</f>
        <v>41246</v>
      </c>
      <c r="I50" s="29">
        <f>LIVRAISONS(H50,B41,v_1,dates)</f>
        <v>0</v>
      </c>
      <c r="J50" s="29">
        <f>LIVRAISONS(H50,B41,v_2,dates)</f>
        <v>0</v>
      </c>
      <c r="K50" s="30">
        <f>LIVRAISONS(H50,B41,v_3,dates)</f>
        <v>0</v>
      </c>
      <c r="M50" s="16">
        <f>M49+7</f>
        <v>41316</v>
      </c>
      <c r="N50" s="29">
        <f>LIVRAISONS(M50,B41,v_1,dates)</f>
        <v>0</v>
      </c>
      <c r="O50" s="29">
        <f>LIVRAISONS(M50,B41,v_2,dates)</f>
        <v>0</v>
      </c>
      <c r="P50" s="30">
        <f>LIVRAISONS(M50,B41,v_3,dates)</f>
        <v>0</v>
      </c>
      <c r="R50" s="16">
        <f>R49+7</f>
        <v>41386</v>
      </c>
      <c r="S50" s="29">
        <f>LIVRAISONS(R50,B41,v_1,dates)</f>
        <v>3</v>
      </c>
      <c r="T50" s="29">
        <f>LIVRAISONS(R50,B41,v_2,dates)</f>
        <v>4</v>
      </c>
      <c r="U50" s="30">
        <f>LIVRAISONS(R50,B41,v_3,dates)</f>
        <v>0</v>
      </c>
      <c r="W50" s="16">
        <f t="shared" si="4"/>
        <v>41456</v>
      </c>
      <c r="X50" s="29" t="e">
        <f>LIVRAISONS(W50,B41,camionette,dates)</f>
        <v>#VALUE!</v>
      </c>
      <c r="Y50" s="29" t="e">
        <f>LIVRAISONS(W50,B41,petit_porteur,dates)</f>
        <v>#VALUE!</v>
      </c>
      <c r="Z50" s="30" t="e">
        <f>LIVRAISONS(W50,B41,semi,dates)</f>
        <v>#VALUE!</v>
      </c>
    </row>
    <row r="51" spans="1:26" x14ac:dyDescent="0.25">
      <c r="A51" s="8"/>
      <c r="D51" s="25"/>
      <c r="E51" s="25"/>
      <c r="F51" s="25"/>
      <c r="I51" s="25"/>
      <c r="J51" s="25"/>
      <c r="K51" s="25"/>
      <c r="N51" s="25"/>
      <c r="O51" s="25"/>
      <c r="P51" s="25"/>
      <c r="S51" s="25"/>
      <c r="T51" s="25"/>
      <c r="U51" s="25"/>
      <c r="X51" s="25"/>
      <c r="Y51" s="25"/>
      <c r="Z51" s="25"/>
    </row>
    <row r="52" spans="1:26" x14ac:dyDescent="0.25">
      <c r="A52" s="8"/>
      <c r="D52" s="27"/>
      <c r="E52" s="27"/>
      <c r="F52" s="27"/>
      <c r="I52" s="27"/>
      <c r="J52" s="27"/>
      <c r="K52" s="27"/>
      <c r="N52" s="27"/>
      <c r="O52" s="27"/>
      <c r="P52" s="27"/>
      <c r="S52" s="27"/>
      <c r="T52" s="27"/>
      <c r="U52" s="27"/>
      <c r="X52" s="27"/>
      <c r="Y52" s="27"/>
      <c r="Z52" s="27"/>
    </row>
    <row r="53" spans="1:26" x14ac:dyDescent="0.25">
      <c r="A53" s="8" t="s">
        <v>2</v>
      </c>
      <c r="B53" s="34" t="str">
        <f>recup_lign_pers(A53,personnes)</f>
        <v>6:6, 7:7, 8:8, 9:9, 15:15</v>
      </c>
      <c r="C53" s="9">
        <f>C41</f>
        <v>41113</v>
      </c>
      <c r="D53" s="25">
        <f>LIVRAISONS(C53,B53,v_1,dates)</f>
        <v>0</v>
      </c>
      <c r="E53" s="25">
        <f>LIVRAISONS(C53,B53,v_2,dates)</f>
        <v>0</v>
      </c>
      <c r="F53" s="26">
        <f>LIVRAISONS(C53,B53,v_3,dates)</f>
        <v>0</v>
      </c>
      <c r="H53" s="9">
        <f>C62+7</f>
        <v>41183</v>
      </c>
      <c r="I53" s="25">
        <f>LIVRAISONS(H53,B53,v_1,dates)</f>
        <v>0</v>
      </c>
      <c r="J53" s="25">
        <f>LIVRAISONS(H53,B53,v_2,dates)</f>
        <v>0</v>
      </c>
      <c r="K53" s="26">
        <f>LIVRAISONS(H53,B53,v_3,dates)</f>
        <v>0</v>
      </c>
      <c r="L53" s="12"/>
      <c r="M53" s="9">
        <f>H62+7</f>
        <v>41253</v>
      </c>
      <c r="N53" s="25">
        <f>LIVRAISONS(M53,B53,v_1,dates)</f>
        <v>0</v>
      </c>
      <c r="O53" s="25">
        <f>LIVRAISONS(M53,B53,v_2,dates)</f>
        <v>0</v>
      </c>
      <c r="P53" s="26">
        <f>LIVRAISONS(M53,B53,v_3,dates)</f>
        <v>0</v>
      </c>
      <c r="R53" s="9">
        <f>M62+7</f>
        <v>41323</v>
      </c>
      <c r="S53" s="25">
        <f>LIVRAISONS(R53,B53,v_1,dates)</f>
        <v>7</v>
      </c>
      <c r="T53" s="25">
        <f>LIVRAISONS(R53,B53,v_2,dates)</f>
        <v>2</v>
      </c>
      <c r="U53" s="26">
        <f>LIVRAISONS(R53,B53,v_3,dates)</f>
        <v>4</v>
      </c>
      <c r="W53" s="9">
        <f>R62+7</f>
        <v>41393</v>
      </c>
      <c r="X53" s="25" t="e">
        <f>LIVRAISONS(W53,B53,camionette,dates)</f>
        <v>#VALUE!</v>
      </c>
      <c r="Y53" s="25" t="e">
        <f>LIVRAISONS(W53,B53,petit_porteur,dates)</f>
        <v>#VALUE!</v>
      </c>
      <c r="Z53" s="26" t="e">
        <f>LIVRAISONS(W53,B53,semi,dates)</f>
        <v>#VALUE!</v>
      </c>
    </row>
    <row r="54" spans="1:26" x14ac:dyDescent="0.25">
      <c r="A54" s="8"/>
      <c r="C54" s="13">
        <f t="shared" ref="C54:C62" si="5">C53+7</f>
        <v>41120</v>
      </c>
      <c r="D54" s="27">
        <f>LIVRAISONS(C54,B53,v_1,dates)</f>
        <v>0</v>
      </c>
      <c r="E54" s="27">
        <f>LIVRAISONS(C54,B53,v_2,dates)</f>
        <v>0</v>
      </c>
      <c r="F54" s="28">
        <f>LIVRAISONS(C54,B53,v_3,dates)</f>
        <v>0</v>
      </c>
      <c r="H54" s="13">
        <f>H53+7</f>
        <v>41190</v>
      </c>
      <c r="I54" s="27">
        <f>LIVRAISONS(H54,B53,v_1,dates)</f>
        <v>0</v>
      </c>
      <c r="J54" s="27">
        <f>LIVRAISONS(H54,B53,v_2,dates)</f>
        <v>0</v>
      </c>
      <c r="K54" s="28">
        <f>LIVRAISONS(H54,B53,v_3,dates)</f>
        <v>0</v>
      </c>
      <c r="M54" s="13">
        <f>M53+7</f>
        <v>41260</v>
      </c>
      <c r="N54" s="27">
        <f>LIVRAISONS(M54,B53,v_1,dates)</f>
        <v>0</v>
      </c>
      <c r="O54" s="27">
        <f>LIVRAISONS(M54,B53,v_2,dates)</f>
        <v>0</v>
      </c>
      <c r="P54" s="28">
        <f>LIVRAISONS(M54,B53,v_3,dates)</f>
        <v>0</v>
      </c>
      <c r="R54" s="13">
        <f>R53+7</f>
        <v>41330</v>
      </c>
      <c r="S54" s="27">
        <f>LIVRAISONS(R54,B53,v_1,dates)</f>
        <v>14</v>
      </c>
      <c r="T54" s="27">
        <f>LIVRAISONS(R54,B53,v_2,dates)</f>
        <v>0</v>
      </c>
      <c r="U54" s="28">
        <f>LIVRAISONS(R54,B53,v_3,dates)</f>
        <v>0</v>
      </c>
      <c r="W54" s="13">
        <f t="shared" ref="W54:W62" si="6">W53+7</f>
        <v>41400</v>
      </c>
      <c r="X54" s="27" t="e">
        <f>LIVRAISONS(W54,B53,camionette,dates)</f>
        <v>#VALUE!</v>
      </c>
      <c r="Y54" s="27" t="e">
        <f>LIVRAISONS(W54,B53,petit_porteur,dates)</f>
        <v>#VALUE!</v>
      </c>
      <c r="Z54" s="28" t="e">
        <f>LIVRAISONS(W54,B53,semi,dates)</f>
        <v>#VALUE!</v>
      </c>
    </row>
    <row r="55" spans="1:26" x14ac:dyDescent="0.25">
      <c r="A55" s="8"/>
      <c r="C55" s="13">
        <f t="shared" si="5"/>
        <v>41127</v>
      </c>
      <c r="D55" s="27">
        <f>LIVRAISONS(C55,B53,v_1,dates)</f>
        <v>0</v>
      </c>
      <c r="E55" s="27">
        <f>LIVRAISONS(C55,B53,v_2,dates)</f>
        <v>0</v>
      </c>
      <c r="F55" s="28">
        <f>LIVRAISONS(C55,B53,v_3,dates)</f>
        <v>0</v>
      </c>
      <c r="H55" s="13">
        <f>H54+7</f>
        <v>41197</v>
      </c>
      <c r="I55" s="27">
        <f>LIVRAISONS(H55,B53,v_1,dates)</f>
        <v>0</v>
      </c>
      <c r="J55" s="27">
        <f>LIVRAISONS(H55,B53,v_2,dates)</f>
        <v>0</v>
      </c>
      <c r="K55" s="28">
        <f>LIVRAISONS(H55,B53,v_3,dates)</f>
        <v>0</v>
      </c>
      <c r="M55" s="13">
        <f>M54+7</f>
        <v>41267</v>
      </c>
      <c r="N55" s="27">
        <f>LIVRAISONS(M55,B53,v_1,dates)</f>
        <v>0</v>
      </c>
      <c r="O55" s="27">
        <f>LIVRAISONS(M55,B53,v_2,dates)</f>
        <v>0</v>
      </c>
      <c r="P55" s="28">
        <f>LIVRAISONS(M55,B53,v_3,dates)</f>
        <v>0</v>
      </c>
      <c r="R55" s="13">
        <f>R54+7</f>
        <v>41337</v>
      </c>
      <c r="S55" s="27">
        <f>LIVRAISONS(R55,B53,v_1,dates)</f>
        <v>0</v>
      </c>
      <c r="T55" s="27">
        <f>LIVRAISONS(R55,B53,v_2,dates)</f>
        <v>0</v>
      </c>
      <c r="U55" s="28">
        <f>LIVRAISONS(R55,B53,v_3,dates)</f>
        <v>0</v>
      </c>
      <c r="W55" s="13">
        <f t="shared" si="6"/>
        <v>41407</v>
      </c>
      <c r="X55" s="27" t="e">
        <f>LIVRAISONS(W55,B53,camionette,dates)</f>
        <v>#VALUE!</v>
      </c>
      <c r="Y55" s="27" t="e">
        <f>LIVRAISONS(W55,B53,petit_porteur,dates)</f>
        <v>#VALUE!</v>
      </c>
      <c r="Z55" s="28" t="e">
        <f>LIVRAISONS(W55,B53,semi,dates)</f>
        <v>#VALUE!</v>
      </c>
    </row>
    <row r="56" spans="1:26" x14ac:dyDescent="0.25">
      <c r="A56" s="8"/>
      <c r="C56" s="13">
        <f t="shared" si="5"/>
        <v>41134</v>
      </c>
      <c r="D56" s="27">
        <f>LIVRAISONS(C56,B53,v_1,dates)</f>
        <v>0</v>
      </c>
      <c r="E56" s="27">
        <f>LIVRAISONS(C56,B53,v_2,dates)</f>
        <v>0</v>
      </c>
      <c r="F56" s="28">
        <f>LIVRAISONS(C56,B53,v_3,dates)</f>
        <v>0</v>
      </c>
      <c r="H56" s="13">
        <f>H55+7</f>
        <v>41204</v>
      </c>
      <c r="I56" s="27">
        <f>LIVRAISONS(H56,B53,v_1,dates)</f>
        <v>7</v>
      </c>
      <c r="J56" s="27">
        <f>LIVRAISONS(H56,B53,v_2,dates)</f>
        <v>2</v>
      </c>
      <c r="K56" s="28">
        <f>LIVRAISONS(H56,B53,v_3,dates)</f>
        <v>4</v>
      </c>
      <c r="M56" s="13">
        <f>M55+7</f>
        <v>41274</v>
      </c>
      <c r="N56" s="27">
        <f>LIVRAISONS(M56,B53,v_1,dates)</f>
        <v>0</v>
      </c>
      <c r="O56" s="27">
        <f>LIVRAISONS(M56,B53,v_2,dates)</f>
        <v>0</v>
      </c>
      <c r="P56" s="28">
        <f>LIVRAISONS(M56,B53,v_3,dates)</f>
        <v>0</v>
      </c>
      <c r="R56" s="13">
        <f>R55+7</f>
        <v>41344</v>
      </c>
      <c r="S56" s="27">
        <f>LIVRAISONS(R56,B53,v_1,dates)</f>
        <v>21</v>
      </c>
      <c r="T56" s="27">
        <f>LIVRAISONS(R56,B53,v_2,dates)</f>
        <v>6</v>
      </c>
      <c r="U56" s="28">
        <f>LIVRAISONS(R56,B53,v_3,dates)</f>
        <v>12</v>
      </c>
      <c r="W56" s="13">
        <f t="shared" si="6"/>
        <v>41414</v>
      </c>
      <c r="X56" s="27" t="e">
        <f>LIVRAISONS(W56,B53,camionette,dates)</f>
        <v>#VALUE!</v>
      </c>
      <c r="Y56" s="27" t="e">
        <f>LIVRAISONS(W56,B53,petit_porteur,dates)</f>
        <v>#VALUE!</v>
      </c>
      <c r="Z56" s="28" t="e">
        <f>LIVRAISONS(W56,B53,semi,dates)</f>
        <v>#VALUE!</v>
      </c>
    </row>
    <row r="57" spans="1:26" x14ac:dyDescent="0.25">
      <c r="A57" s="8"/>
      <c r="C57" s="13">
        <f t="shared" si="5"/>
        <v>41141</v>
      </c>
      <c r="D57" s="27">
        <f>LIVRAISONS(C57,B53,v_1,dates)</f>
        <v>0</v>
      </c>
      <c r="E57" s="27">
        <f>LIVRAISONS(C57,B53,v_2,dates)</f>
        <v>0</v>
      </c>
      <c r="F57" s="28">
        <f>LIVRAISONS(C57,B53,v_3,dates)</f>
        <v>0</v>
      </c>
      <c r="H57" s="13">
        <f>H56+7</f>
        <v>41211</v>
      </c>
      <c r="I57" s="27">
        <f>LIVRAISONS(H57,B53,v_1,dates)</f>
        <v>0</v>
      </c>
      <c r="J57" s="27">
        <f>LIVRAISONS(H57,B53,v_2,dates)</f>
        <v>0</v>
      </c>
      <c r="K57" s="28">
        <f>LIVRAISONS(H57,B53,v_3,dates)</f>
        <v>0</v>
      </c>
      <c r="M57" s="13">
        <f>M56+7</f>
        <v>41281</v>
      </c>
      <c r="N57" s="27">
        <f>LIVRAISONS(M57,B53,v_1,dates)</f>
        <v>0</v>
      </c>
      <c r="O57" s="27">
        <f>LIVRAISONS(M57,B53,v_2,dates)</f>
        <v>0</v>
      </c>
      <c r="P57" s="28">
        <f>LIVRAISONS(M57,B53,v_3,dates)</f>
        <v>0</v>
      </c>
      <c r="R57" s="13">
        <f>R56+7</f>
        <v>41351</v>
      </c>
      <c r="S57" s="27">
        <f>LIVRAISONS(R57,B53,v_1,dates)</f>
        <v>0</v>
      </c>
      <c r="T57" s="27">
        <f>LIVRAISONS(R57,B53,v_2,dates)</f>
        <v>0</v>
      </c>
      <c r="U57" s="28">
        <f>LIVRAISONS(R57,B53,v_3,dates)</f>
        <v>0</v>
      </c>
      <c r="W57" s="13">
        <f t="shared" si="6"/>
        <v>41421</v>
      </c>
      <c r="X57" s="27" t="e">
        <f>LIVRAISONS(W57,B53,camionette,dates)</f>
        <v>#VALUE!</v>
      </c>
      <c r="Y57" s="27" t="e">
        <f>LIVRAISONS(W57,B53,petit_porteur,dates)</f>
        <v>#VALUE!</v>
      </c>
      <c r="Z57" s="28" t="e">
        <f>LIVRAISONS(W57,B53,semi,dates)</f>
        <v>#VALUE!</v>
      </c>
    </row>
    <row r="58" spans="1:26" x14ac:dyDescent="0.25">
      <c r="A58" s="8"/>
      <c r="C58" s="13">
        <f t="shared" si="5"/>
        <v>41148</v>
      </c>
      <c r="D58" s="27">
        <f>LIVRAISONS(C58,B53,v_1,dates)</f>
        <v>0</v>
      </c>
      <c r="E58" s="27">
        <f>LIVRAISONS(C58,B53,v_2,dates)</f>
        <v>0</v>
      </c>
      <c r="F58" s="28">
        <f>LIVRAISONS(C58,B53,v_3,dates)</f>
        <v>0</v>
      </c>
      <c r="H58" s="13">
        <f>H57+7</f>
        <v>41218</v>
      </c>
      <c r="I58" s="27">
        <f>LIVRAISONS(H58,B53,v_1,dates)</f>
        <v>0</v>
      </c>
      <c r="J58" s="27">
        <f>LIVRAISONS(H58,B53,v_2,dates)</f>
        <v>0</v>
      </c>
      <c r="K58" s="28">
        <f>LIVRAISONS(H58,B53,v_3,dates)</f>
        <v>0</v>
      </c>
      <c r="M58" s="13">
        <f>M57+7</f>
        <v>41288</v>
      </c>
      <c r="N58" s="27">
        <f>LIVRAISONS(M58,B53,v_1,dates)</f>
        <v>19</v>
      </c>
      <c r="O58" s="27">
        <f>LIVRAISONS(M58,B53,v_2,dates)</f>
        <v>5</v>
      </c>
      <c r="P58" s="28">
        <f>LIVRAISONS(M58,B53,v_3,dates)</f>
        <v>15</v>
      </c>
      <c r="R58" s="13">
        <f>R57+7</f>
        <v>41358</v>
      </c>
      <c r="S58" s="27">
        <f>LIVRAISONS(R58,B53,v_1,dates)</f>
        <v>7</v>
      </c>
      <c r="T58" s="27">
        <f>LIVRAISONS(R58,B53,v_2,dates)</f>
        <v>0</v>
      </c>
      <c r="U58" s="28">
        <f>LIVRAISONS(R58,B53,v_3,dates)</f>
        <v>0</v>
      </c>
      <c r="W58" s="13">
        <f t="shared" si="6"/>
        <v>41428</v>
      </c>
      <c r="X58" s="27" t="e">
        <f>LIVRAISONS(W58,B53,camionette,dates)</f>
        <v>#VALUE!</v>
      </c>
      <c r="Y58" s="27" t="e">
        <f>LIVRAISONS(W58,B53,petit_porteur,dates)</f>
        <v>#VALUE!</v>
      </c>
      <c r="Z58" s="28" t="e">
        <f>LIVRAISONS(W58,B53,semi,dates)</f>
        <v>#VALUE!</v>
      </c>
    </row>
    <row r="59" spans="1:26" x14ac:dyDescent="0.25">
      <c r="A59" s="8"/>
      <c r="C59" s="13">
        <f t="shared" si="5"/>
        <v>41155</v>
      </c>
      <c r="D59" s="27">
        <f>LIVRAISONS(C59,B53,v_1,dates)</f>
        <v>0</v>
      </c>
      <c r="E59" s="27">
        <f>LIVRAISONS(C59,B53,v_2,dates)</f>
        <v>0</v>
      </c>
      <c r="F59" s="28">
        <f>LIVRAISONS(C59,B53,v_3,dates)</f>
        <v>0</v>
      </c>
      <c r="H59" s="13">
        <f>H58+7</f>
        <v>41225</v>
      </c>
      <c r="I59" s="27">
        <f>LIVRAISONS(H59,B53,v_1,dates)</f>
        <v>0</v>
      </c>
      <c r="J59" s="27">
        <f>LIVRAISONS(H59,B53,v_2,dates)</f>
        <v>0</v>
      </c>
      <c r="K59" s="28">
        <f>LIVRAISONS(H59,B53,v_3,dates)</f>
        <v>0</v>
      </c>
      <c r="M59" s="13">
        <f>M58+7</f>
        <v>41295</v>
      </c>
      <c r="N59" s="27">
        <f>LIVRAISONS(M59,B53,v_1,dates)</f>
        <v>0</v>
      </c>
      <c r="O59" s="27">
        <f>LIVRAISONS(M59,B53,v_2,dates)</f>
        <v>0</v>
      </c>
      <c r="P59" s="28">
        <f>LIVRAISONS(M59,B53,v_3,dates)</f>
        <v>0</v>
      </c>
      <c r="R59" s="13">
        <f>R58+7</f>
        <v>41365</v>
      </c>
      <c r="S59" s="27">
        <f>LIVRAISONS(R59,B53,v_1,dates)</f>
        <v>17</v>
      </c>
      <c r="T59" s="27">
        <f>LIVRAISONS(R59,B53,v_2,dates)</f>
        <v>2</v>
      </c>
      <c r="U59" s="28">
        <f>LIVRAISONS(R59,B53,v_3,dates)</f>
        <v>14</v>
      </c>
      <c r="W59" s="13">
        <f t="shared" si="6"/>
        <v>41435</v>
      </c>
      <c r="X59" s="27" t="e">
        <f>LIVRAISONS(W59,B53,camionette,dates)</f>
        <v>#VALUE!</v>
      </c>
      <c r="Y59" s="27" t="e">
        <f>LIVRAISONS(W59,B53,petit_porteur,dates)</f>
        <v>#VALUE!</v>
      </c>
      <c r="Z59" s="28" t="e">
        <f>LIVRAISONS(W59,B53,semi,dates)</f>
        <v>#VALUE!</v>
      </c>
    </row>
    <row r="60" spans="1:26" x14ac:dyDescent="0.25">
      <c r="A60" s="8"/>
      <c r="C60" s="13">
        <f t="shared" si="5"/>
        <v>41162</v>
      </c>
      <c r="D60" s="27">
        <f>LIVRAISONS(C60,B53,v_1,dates)</f>
        <v>0</v>
      </c>
      <c r="E60" s="27">
        <f>LIVRAISONS(C60,B53,v_2,dates)</f>
        <v>0</v>
      </c>
      <c r="F60" s="28">
        <f>LIVRAISONS(C60,B53,v_3,dates)</f>
        <v>0</v>
      </c>
      <c r="H60" s="13">
        <f>H59+7</f>
        <v>41232</v>
      </c>
      <c r="I60" s="27">
        <f>LIVRAISONS(H60,B53,v_1,dates)</f>
        <v>0</v>
      </c>
      <c r="J60" s="27">
        <f>LIVRAISONS(H60,B53,v_2,dates)</f>
        <v>0</v>
      </c>
      <c r="K60" s="28">
        <f>LIVRAISONS(H60,B53,v_3,dates)</f>
        <v>0</v>
      </c>
      <c r="M60" s="13">
        <f>M59+7</f>
        <v>41302</v>
      </c>
      <c r="N60" s="27">
        <f>LIVRAISONS(M60,B53,v_1,dates)</f>
        <v>0</v>
      </c>
      <c r="O60" s="27">
        <f>LIVRAISONS(M60,B53,v_2,dates)</f>
        <v>0</v>
      </c>
      <c r="P60" s="28">
        <f>LIVRAISONS(M60,B53,v_3,dates)</f>
        <v>0</v>
      </c>
      <c r="R60" s="13">
        <f>R59+7</f>
        <v>41372</v>
      </c>
      <c r="S60" s="27">
        <f>LIVRAISONS(R60,B53,v_1,dates)</f>
        <v>0</v>
      </c>
      <c r="T60" s="27">
        <f>LIVRAISONS(R60,B53,v_2,dates)</f>
        <v>0</v>
      </c>
      <c r="U60" s="28">
        <f>LIVRAISONS(R60,B53,v_3,dates)</f>
        <v>0</v>
      </c>
      <c r="W60" s="13">
        <f t="shared" si="6"/>
        <v>41442</v>
      </c>
      <c r="X60" s="27" t="e">
        <f>LIVRAISONS(W60,B53,camionette,dates)</f>
        <v>#VALUE!</v>
      </c>
      <c r="Y60" s="27" t="e">
        <f>LIVRAISONS(W60,B53,petit_porteur,dates)</f>
        <v>#VALUE!</v>
      </c>
      <c r="Z60" s="28" t="e">
        <f>LIVRAISONS(W60,B53,semi,dates)</f>
        <v>#VALUE!</v>
      </c>
    </row>
    <row r="61" spans="1:26" x14ac:dyDescent="0.25">
      <c r="A61" s="8"/>
      <c r="C61" s="13">
        <f t="shared" si="5"/>
        <v>41169</v>
      </c>
      <c r="D61" s="27">
        <f>LIVRAISONS(C61,B53,v_1,dates)</f>
        <v>0</v>
      </c>
      <c r="E61" s="27">
        <f>LIVRAISONS(C61,B53,v_2,dates)</f>
        <v>0</v>
      </c>
      <c r="F61" s="28">
        <f>LIVRAISONS(C61,B53,v_3,dates)</f>
        <v>0</v>
      </c>
      <c r="H61" s="13">
        <f>H60+7</f>
        <v>41239</v>
      </c>
      <c r="I61" s="27">
        <f>LIVRAISONS(H61,B53,v_1,dates)</f>
        <v>0</v>
      </c>
      <c r="J61" s="27">
        <f>LIVRAISONS(H61,B53,v_2,dates)</f>
        <v>0</v>
      </c>
      <c r="K61" s="28">
        <f>LIVRAISONS(H61,B53,v_3,dates)</f>
        <v>0</v>
      </c>
      <c r="M61" s="13">
        <f>M60+7</f>
        <v>41309</v>
      </c>
      <c r="N61" s="27">
        <f>LIVRAISONS(M61,B53,v_1,dates)</f>
        <v>0</v>
      </c>
      <c r="O61" s="27">
        <f>LIVRAISONS(M61,B53,v_2,dates)</f>
        <v>0</v>
      </c>
      <c r="P61" s="28">
        <f>LIVRAISONS(M61,B53,v_3,dates)</f>
        <v>0</v>
      </c>
      <c r="R61" s="13">
        <f>R60+7</f>
        <v>41379</v>
      </c>
      <c r="S61" s="27">
        <f>LIVRAISONS(R61,B53,v_1,dates)</f>
        <v>0</v>
      </c>
      <c r="T61" s="27">
        <f>LIVRAISONS(R61,B53,v_2,dates)</f>
        <v>0</v>
      </c>
      <c r="U61" s="28">
        <f>LIVRAISONS(R61,B53,v_3,dates)</f>
        <v>0</v>
      </c>
      <c r="W61" s="13">
        <f t="shared" si="6"/>
        <v>41449</v>
      </c>
      <c r="X61" s="27" t="e">
        <f>LIVRAISONS(W61,B53,camionette,dates)</f>
        <v>#VALUE!</v>
      </c>
      <c r="Y61" s="27" t="e">
        <f>LIVRAISONS(W61,B53,petit_porteur,dates)</f>
        <v>#VALUE!</v>
      </c>
      <c r="Z61" s="28" t="e">
        <f>LIVRAISONS(W61,B53,semi,dates)</f>
        <v>#VALUE!</v>
      </c>
    </row>
    <row r="62" spans="1:26" x14ac:dyDescent="0.25">
      <c r="A62" s="8"/>
      <c r="C62" s="16">
        <f t="shared" si="5"/>
        <v>41176</v>
      </c>
      <c r="D62" s="29">
        <f>LIVRAISONS(C62,B53,v_1,dates)</f>
        <v>0</v>
      </c>
      <c r="E62" s="29">
        <f>LIVRAISONS(C62,B53,v_2,dates)</f>
        <v>0</v>
      </c>
      <c r="F62" s="30">
        <f>LIVRAISONS(C62,B53,v_3,dates)</f>
        <v>0</v>
      </c>
      <c r="H62" s="16">
        <f>H61+7</f>
        <v>41246</v>
      </c>
      <c r="I62" s="29">
        <f>LIVRAISONS(H62,B53,v_1,dates)</f>
        <v>7</v>
      </c>
      <c r="J62" s="29">
        <f>LIVRAISONS(H62,B53,v_2,dates)</f>
        <v>0</v>
      </c>
      <c r="K62" s="30">
        <f>LIVRAISONS(H62,B53,v_3,dates)</f>
        <v>0</v>
      </c>
      <c r="M62" s="16">
        <f>M61+7</f>
        <v>41316</v>
      </c>
      <c r="N62" s="29">
        <f>LIVRAISONS(M62,B53,v_1,dates)</f>
        <v>7</v>
      </c>
      <c r="O62" s="29">
        <f>LIVRAISONS(M62,B53,v_2,dates)</f>
        <v>2</v>
      </c>
      <c r="P62" s="30">
        <f>LIVRAISONS(M62,B53,v_3,dates)</f>
        <v>4</v>
      </c>
      <c r="R62" s="16">
        <f>R61+7</f>
        <v>41386</v>
      </c>
      <c r="S62" s="29">
        <f>LIVRAISONS(R62,B53,v_1,dates)</f>
        <v>21</v>
      </c>
      <c r="T62" s="29">
        <f>LIVRAISONS(R62,B53,v_2,dates)</f>
        <v>0</v>
      </c>
      <c r="U62" s="30">
        <f>LIVRAISONS(R62,B53,v_3,dates)</f>
        <v>0</v>
      </c>
      <c r="W62" s="16">
        <f t="shared" si="6"/>
        <v>41456</v>
      </c>
      <c r="X62" s="29" t="e">
        <f>LIVRAISONS(W62,B53,camionette,dates)</f>
        <v>#VALUE!</v>
      </c>
      <c r="Y62" s="29" t="e">
        <f>LIVRAISONS(W62,B53,petit_porteur,dates)</f>
        <v>#VALUE!</v>
      </c>
      <c r="Z62" s="30" t="e">
        <f>LIVRAISONS(W62,B53,semi,dates)</f>
        <v>#VALUE!</v>
      </c>
    </row>
    <row r="63" spans="1:26" x14ac:dyDescent="0.25">
      <c r="A63" s="8"/>
      <c r="C63" s="31"/>
      <c r="D63" s="32"/>
      <c r="E63" s="23"/>
      <c r="F63" s="23"/>
      <c r="G63" s="6"/>
      <c r="H63" s="31"/>
      <c r="I63" s="32"/>
      <c r="J63" s="23"/>
      <c r="K63" s="23"/>
      <c r="L63" s="6"/>
      <c r="M63" s="31"/>
      <c r="N63" s="32"/>
      <c r="O63" s="23"/>
      <c r="P63" s="23"/>
      <c r="R63" s="31"/>
      <c r="S63" s="32"/>
      <c r="T63" s="23"/>
      <c r="U63" s="23"/>
      <c r="W63" s="31"/>
      <c r="X63" s="32"/>
      <c r="Y63" s="23"/>
      <c r="Z63" s="23"/>
    </row>
    <row r="64" spans="1:26" x14ac:dyDescent="0.25">
      <c r="A64" s="8"/>
      <c r="C64" s="31"/>
      <c r="D64" s="33"/>
      <c r="E64" s="23"/>
      <c r="F64" s="23"/>
      <c r="G64" s="6"/>
      <c r="H64" s="31"/>
      <c r="I64" s="33"/>
      <c r="J64" s="23"/>
      <c r="K64" s="23"/>
      <c r="L64" s="6"/>
      <c r="M64" s="31"/>
      <c r="N64" s="33"/>
      <c r="O64" s="23"/>
      <c r="P64" s="23"/>
      <c r="R64" s="31"/>
      <c r="S64" s="33"/>
      <c r="T64" s="23"/>
      <c r="U64" s="23"/>
      <c r="W64" s="31"/>
      <c r="X64" s="33"/>
      <c r="Y64" s="23"/>
      <c r="Z64" s="23"/>
    </row>
    <row r="65" spans="1:26" x14ac:dyDescent="0.25">
      <c r="A65" s="8" t="s">
        <v>3</v>
      </c>
      <c r="B65" s="34" t="str">
        <f>recup_lign_pers(A65,personnes)</f>
        <v>10:10, 11:11, 16:16, 18:18, 19:19</v>
      </c>
      <c r="C65" s="9">
        <f>C53</f>
        <v>41113</v>
      </c>
      <c r="D65" s="25">
        <f>LIVRAISONS(C65,B65,v_1,dates)</f>
        <v>0</v>
      </c>
      <c r="E65" s="25">
        <f>LIVRAISONS(C65,B65,v_2,dates)</f>
        <v>0</v>
      </c>
      <c r="F65" s="26">
        <f>LIVRAISONS(C65,B65,v_3,dates)</f>
        <v>0</v>
      </c>
      <c r="H65" s="9">
        <f>C74+7</f>
        <v>41183</v>
      </c>
      <c r="I65" s="25">
        <f>LIVRAISONS(H65,B65,v_1,dates)</f>
        <v>0</v>
      </c>
      <c r="J65" s="25">
        <f>LIVRAISONS(H65,B65,v_2,dates)</f>
        <v>0</v>
      </c>
      <c r="K65" s="26">
        <f>LIVRAISONS(H65,B65,v_3,dates)</f>
        <v>0</v>
      </c>
      <c r="L65" s="12"/>
      <c r="M65" s="9">
        <f>H74+7</f>
        <v>41253</v>
      </c>
      <c r="N65" s="25">
        <f>LIVRAISONS(M65,B65,v_1,dates)</f>
        <v>8</v>
      </c>
      <c r="O65" s="25">
        <f>LIVRAISONS(M65,B65,v_2,dates)</f>
        <v>13</v>
      </c>
      <c r="P65" s="26">
        <f>LIVRAISONS(M65,B65,v_3,dates)</f>
        <v>3</v>
      </c>
      <c r="R65" s="9">
        <f>M74+7</f>
        <v>41323</v>
      </c>
      <c r="S65" s="25">
        <f>LIVRAISONS(R65,B65,v_1,dates)</f>
        <v>6</v>
      </c>
      <c r="T65" s="25">
        <f>LIVRAISONS(R65,B65,v_2,dates)</f>
        <v>18</v>
      </c>
      <c r="U65" s="26">
        <f>LIVRAISONS(R65,B65,v_3,dates)</f>
        <v>18</v>
      </c>
      <c r="W65" s="9">
        <f>R74+7</f>
        <v>41393</v>
      </c>
      <c r="X65" s="25" t="e">
        <f>LIVRAISONS(W65,B65,camionette,dates)</f>
        <v>#VALUE!</v>
      </c>
      <c r="Y65" s="25" t="e">
        <f>LIVRAISONS(W65,B65,petit_porteur,dates)</f>
        <v>#VALUE!</v>
      </c>
      <c r="Z65" s="26" t="e">
        <f>LIVRAISONS(W65,B65,semi,dates)</f>
        <v>#VALUE!</v>
      </c>
    </row>
    <row r="66" spans="1:26" x14ac:dyDescent="0.25">
      <c r="A66" s="8"/>
      <c r="C66" s="13">
        <f t="shared" ref="C66:C74" si="7">C65+7</f>
        <v>41120</v>
      </c>
      <c r="D66" s="27">
        <f>LIVRAISONS(C66,B65,v_1,dates)</f>
        <v>0</v>
      </c>
      <c r="E66" s="27">
        <f>LIVRAISONS(C66,B65,v_2,dates)</f>
        <v>0</v>
      </c>
      <c r="F66" s="28">
        <f>LIVRAISONS(C66,B65,v_3,dates)</f>
        <v>0</v>
      </c>
      <c r="H66" s="13">
        <f>H65+7</f>
        <v>41190</v>
      </c>
      <c r="I66" s="27">
        <f>LIVRAISONS(H66,B65,v_1,dates)</f>
        <v>0</v>
      </c>
      <c r="J66" s="27">
        <f>LIVRAISONS(H66,B65,v_2,dates)</f>
        <v>0</v>
      </c>
      <c r="K66" s="28">
        <f>LIVRAISONS(H66,B65,v_3,dates)</f>
        <v>0</v>
      </c>
      <c r="M66" s="13">
        <f>M65+7</f>
        <v>41260</v>
      </c>
      <c r="N66" s="27">
        <f>LIVRAISONS(M66,B65,v_1,dates)</f>
        <v>0</v>
      </c>
      <c r="O66" s="27">
        <f>LIVRAISONS(M66,B65,v_2,dates)</f>
        <v>0</v>
      </c>
      <c r="P66" s="28">
        <f>LIVRAISONS(M66,B65,v_3,dates)</f>
        <v>0</v>
      </c>
      <c r="R66" s="13">
        <f>R65+7</f>
        <v>41330</v>
      </c>
      <c r="S66" s="27">
        <f>LIVRAISONS(R66,B65,v_1,dates)</f>
        <v>12</v>
      </c>
      <c r="T66" s="27">
        <f>LIVRAISONS(R66,B65,v_2,dates)</f>
        <v>10</v>
      </c>
      <c r="U66" s="28">
        <f>LIVRAISONS(R66,B65,v_3,dates)</f>
        <v>6</v>
      </c>
      <c r="W66" s="13">
        <f t="shared" ref="W66:W74" si="8">W65+7</f>
        <v>41400</v>
      </c>
      <c r="X66" s="27" t="e">
        <f>LIVRAISONS(W66,B65,camionette,dates)</f>
        <v>#VALUE!</v>
      </c>
      <c r="Y66" s="27" t="e">
        <f>LIVRAISONS(W66,B65,petit_porteur,dates)</f>
        <v>#VALUE!</v>
      </c>
      <c r="Z66" s="28" t="e">
        <f>LIVRAISONS(W66,B65,semi,dates)</f>
        <v>#VALUE!</v>
      </c>
    </row>
    <row r="67" spans="1:26" x14ac:dyDescent="0.25">
      <c r="A67" s="8"/>
      <c r="C67" s="13">
        <f t="shared" si="7"/>
        <v>41127</v>
      </c>
      <c r="D67" s="27">
        <f>LIVRAISONS(C67,B65,v_1,dates)</f>
        <v>0</v>
      </c>
      <c r="E67" s="27">
        <f>LIVRAISONS(C67,B65,v_2,dates)</f>
        <v>0</v>
      </c>
      <c r="F67" s="28">
        <f>LIVRAISONS(C67,B65,v_3,dates)</f>
        <v>0</v>
      </c>
      <c r="H67" s="13">
        <f>H66+7</f>
        <v>41197</v>
      </c>
      <c r="I67" s="27">
        <f>LIVRAISONS(H67,B65,v_1,dates)</f>
        <v>1</v>
      </c>
      <c r="J67" s="27">
        <f>LIVRAISONS(H67,B65,v_2,dates)</f>
        <v>0</v>
      </c>
      <c r="K67" s="28">
        <f>LIVRAISONS(H67,B65,v_3,dates)</f>
        <v>0</v>
      </c>
      <c r="M67" s="13">
        <f>M66+7</f>
        <v>41267</v>
      </c>
      <c r="N67" s="27">
        <f>LIVRAISONS(M67,B65,v_1,dates)</f>
        <v>0</v>
      </c>
      <c r="O67" s="27">
        <f>LIVRAISONS(M67,B65,v_2,dates)</f>
        <v>0</v>
      </c>
      <c r="P67" s="28">
        <f>LIVRAISONS(M67,B65,v_3,dates)</f>
        <v>0</v>
      </c>
      <c r="R67" s="13">
        <f>R66+7</f>
        <v>41337</v>
      </c>
      <c r="S67" s="27">
        <f>LIVRAISONS(R67,B65,v_1,dates)</f>
        <v>7</v>
      </c>
      <c r="T67" s="27">
        <f>LIVRAISONS(R67,B65,v_2,dates)</f>
        <v>16</v>
      </c>
      <c r="U67" s="28">
        <f>LIVRAISONS(R67,B65,v_3,dates)</f>
        <v>0</v>
      </c>
      <c r="W67" s="13">
        <f t="shared" si="8"/>
        <v>41407</v>
      </c>
      <c r="X67" s="27" t="e">
        <f>LIVRAISONS(W67,B65,camionette,dates)</f>
        <v>#VALUE!</v>
      </c>
      <c r="Y67" s="27" t="e">
        <f>LIVRAISONS(W67,B65,petit_porteur,dates)</f>
        <v>#VALUE!</v>
      </c>
      <c r="Z67" s="28" t="e">
        <f>LIVRAISONS(W67,B65,semi,dates)</f>
        <v>#VALUE!</v>
      </c>
    </row>
    <row r="68" spans="1:26" x14ac:dyDescent="0.25">
      <c r="A68" s="8"/>
      <c r="C68" s="13">
        <f t="shared" si="7"/>
        <v>41134</v>
      </c>
      <c r="D68" s="27">
        <f>LIVRAISONS(C68,B65,v_1,dates)</f>
        <v>0</v>
      </c>
      <c r="E68" s="27">
        <f>LIVRAISONS(C68,B65,v_2,dates)</f>
        <v>0</v>
      </c>
      <c r="F68" s="28">
        <f>LIVRAISONS(C68,B65,v_3,dates)</f>
        <v>0</v>
      </c>
      <c r="H68" s="13">
        <f>H67+7</f>
        <v>41204</v>
      </c>
      <c r="I68" s="27">
        <f>LIVRAISONS(H68,B65,v_1,dates)</f>
        <v>0</v>
      </c>
      <c r="J68" s="27">
        <f>LIVRAISONS(H68,B65,v_2,dates)</f>
        <v>0</v>
      </c>
      <c r="K68" s="28">
        <f>LIVRAISONS(H68,B65,v_3,dates)</f>
        <v>0</v>
      </c>
      <c r="M68" s="13">
        <f>M67+7</f>
        <v>41274</v>
      </c>
      <c r="N68" s="27">
        <f>LIVRAISONS(M68,B65,v_1,dates)</f>
        <v>2</v>
      </c>
      <c r="O68" s="27">
        <f>LIVRAISONS(M68,B65,v_2,dates)</f>
        <v>0</v>
      </c>
      <c r="P68" s="28">
        <f>LIVRAISONS(M68,B65,v_3,dates)</f>
        <v>0</v>
      </c>
      <c r="R68" s="13">
        <f>R67+7</f>
        <v>41344</v>
      </c>
      <c r="S68" s="27">
        <f>LIVRAISONS(R68,B65,v_1,dates)</f>
        <v>0</v>
      </c>
      <c r="T68" s="27">
        <f>LIVRAISONS(R68,B65,v_2,dates)</f>
        <v>0</v>
      </c>
      <c r="U68" s="28">
        <f>LIVRAISONS(R68,B65,v_3,dates)</f>
        <v>0</v>
      </c>
      <c r="W68" s="13">
        <f t="shared" si="8"/>
        <v>41414</v>
      </c>
      <c r="X68" s="27" t="e">
        <f>LIVRAISONS(W68,B65,camionette,dates)</f>
        <v>#VALUE!</v>
      </c>
      <c r="Y68" s="27" t="e">
        <f>LIVRAISONS(W68,B65,petit_porteur,dates)</f>
        <v>#VALUE!</v>
      </c>
      <c r="Z68" s="28" t="e">
        <f>LIVRAISONS(W68,B65,semi,dates)</f>
        <v>#VALUE!</v>
      </c>
    </row>
    <row r="69" spans="1:26" x14ac:dyDescent="0.25">
      <c r="A69" s="8"/>
      <c r="C69" s="13">
        <f t="shared" si="7"/>
        <v>41141</v>
      </c>
      <c r="D69" s="27">
        <f>LIVRAISONS(C69,B65,v_1,dates)</f>
        <v>0</v>
      </c>
      <c r="E69" s="27">
        <f>LIVRAISONS(C69,B65,v_2,dates)</f>
        <v>0</v>
      </c>
      <c r="F69" s="28">
        <f>LIVRAISONS(C69,B65,v_3,dates)</f>
        <v>0</v>
      </c>
      <c r="H69" s="13">
        <f>H68+7</f>
        <v>41211</v>
      </c>
      <c r="I69" s="27">
        <f>LIVRAISONS(H69,B65,v_1,dates)</f>
        <v>0</v>
      </c>
      <c r="J69" s="27">
        <f>LIVRAISONS(H69,B65,v_2,dates)</f>
        <v>0</v>
      </c>
      <c r="K69" s="28">
        <f>LIVRAISONS(H69,B65,v_3,dates)</f>
        <v>0</v>
      </c>
      <c r="M69" s="13">
        <f>M68+7</f>
        <v>41281</v>
      </c>
      <c r="N69" s="27">
        <f>LIVRAISONS(M69,B65,v_1,dates)</f>
        <v>0</v>
      </c>
      <c r="O69" s="27">
        <f>LIVRAISONS(M69,B65,v_2,dates)</f>
        <v>0</v>
      </c>
      <c r="P69" s="28">
        <f>LIVRAISONS(M69,B65,v_3,dates)</f>
        <v>0</v>
      </c>
      <c r="R69" s="13">
        <f>R68+7</f>
        <v>41351</v>
      </c>
      <c r="S69" s="27">
        <f>LIVRAISONS(R69,B65,v_1,dates)</f>
        <v>3</v>
      </c>
      <c r="T69" s="27">
        <f>LIVRAISONS(R69,B65,v_2,dates)</f>
        <v>9</v>
      </c>
      <c r="U69" s="28">
        <f>LIVRAISONS(R69,B65,v_3,dates)</f>
        <v>9</v>
      </c>
      <c r="W69" s="13">
        <f t="shared" si="8"/>
        <v>41421</v>
      </c>
      <c r="X69" s="27" t="e">
        <f>LIVRAISONS(W69,B65,camionette,dates)</f>
        <v>#VALUE!</v>
      </c>
      <c r="Y69" s="27" t="e">
        <f>LIVRAISONS(W69,B65,petit_porteur,dates)</f>
        <v>#VALUE!</v>
      </c>
      <c r="Z69" s="28" t="e">
        <f>LIVRAISONS(W69,B65,semi,dates)</f>
        <v>#VALUE!</v>
      </c>
    </row>
    <row r="70" spans="1:26" x14ac:dyDescent="0.25">
      <c r="A70" s="8"/>
      <c r="C70" s="13">
        <f t="shared" si="7"/>
        <v>41148</v>
      </c>
      <c r="D70" s="27">
        <f>LIVRAISONS(C70,B65,v_1,dates)</f>
        <v>0</v>
      </c>
      <c r="E70" s="27">
        <f>LIVRAISONS(C70,B65,v_2,dates)</f>
        <v>0</v>
      </c>
      <c r="F70" s="28">
        <f>LIVRAISONS(C70,B65,v_3,dates)</f>
        <v>0</v>
      </c>
      <c r="H70" s="13">
        <f>H69+7</f>
        <v>41218</v>
      </c>
      <c r="I70" s="27">
        <f>LIVRAISONS(H70,B65,v_1,dates)</f>
        <v>4</v>
      </c>
      <c r="J70" s="27">
        <f>LIVRAISONS(H70,B65,v_2,dates)</f>
        <v>9</v>
      </c>
      <c r="K70" s="28">
        <f>LIVRAISONS(H70,B65,v_3,dates)</f>
        <v>9</v>
      </c>
      <c r="M70" s="13">
        <f>M69+7</f>
        <v>41288</v>
      </c>
      <c r="N70" s="27">
        <f>LIVRAISONS(M70,B65,v_1,dates)</f>
        <v>2</v>
      </c>
      <c r="O70" s="27">
        <f>LIVRAISONS(M70,B65,v_2,dates)</f>
        <v>0</v>
      </c>
      <c r="P70" s="28">
        <f>LIVRAISONS(M70,B65,v_3,dates)</f>
        <v>0</v>
      </c>
      <c r="R70" s="13">
        <f>R69+7</f>
        <v>41358</v>
      </c>
      <c r="S70" s="27">
        <f>LIVRAISONS(R70,B65,v_1,dates)</f>
        <v>6</v>
      </c>
      <c r="T70" s="27">
        <f>LIVRAISONS(R70,B65,v_2,dates)</f>
        <v>5</v>
      </c>
      <c r="U70" s="28">
        <f>LIVRAISONS(R70,B65,v_3,dates)</f>
        <v>3</v>
      </c>
      <c r="W70" s="13">
        <f t="shared" si="8"/>
        <v>41428</v>
      </c>
      <c r="X70" s="27" t="e">
        <f>LIVRAISONS(W70,B65,camionette,dates)</f>
        <v>#VALUE!</v>
      </c>
      <c r="Y70" s="27" t="e">
        <f>LIVRAISONS(W70,B65,petit_porteur,dates)</f>
        <v>#VALUE!</v>
      </c>
      <c r="Z70" s="28" t="e">
        <f>LIVRAISONS(W70,B65,semi,dates)</f>
        <v>#VALUE!</v>
      </c>
    </row>
    <row r="71" spans="1:26" x14ac:dyDescent="0.25">
      <c r="A71" s="8"/>
      <c r="C71" s="13">
        <f t="shared" si="7"/>
        <v>41155</v>
      </c>
      <c r="D71" s="27">
        <f>LIVRAISONS(C71,B65,v_1,dates)</f>
        <v>0</v>
      </c>
      <c r="E71" s="27">
        <f>LIVRAISONS(C71,B65,v_2,dates)</f>
        <v>0</v>
      </c>
      <c r="F71" s="28">
        <f>LIVRAISONS(C71,B65,v_3,dates)</f>
        <v>0</v>
      </c>
      <c r="H71" s="13">
        <f>H70+7</f>
        <v>41225</v>
      </c>
      <c r="I71" s="27">
        <f>LIVRAISONS(H71,B65,v_1,dates)</f>
        <v>0</v>
      </c>
      <c r="J71" s="27">
        <f>LIVRAISONS(H71,B65,v_2,dates)</f>
        <v>0</v>
      </c>
      <c r="K71" s="28">
        <f>LIVRAISONS(H71,B65,v_3,dates)</f>
        <v>0</v>
      </c>
      <c r="M71" s="13">
        <f>M70+7</f>
        <v>41295</v>
      </c>
      <c r="N71" s="27">
        <f>LIVRAISONS(M71,B65,v_1,dates)</f>
        <v>8</v>
      </c>
      <c r="O71" s="27">
        <f>LIVRAISONS(M71,B65,v_2,dates)</f>
        <v>18</v>
      </c>
      <c r="P71" s="28">
        <f>LIVRAISONS(M71,B65,v_3,dates)</f>
        <v>18</v>
      </c>
      <c r="R71" s="13">
        <f>R70+7</f>
        <v>41365</v>
      </c>
      <c r="S71" s="27">
        <f>LIVRAISONS(R71,B65,v_1,dates)</f>
        <v>3</v>
      </c>
      <c r="T71" s="27">
        <f>LIVRAISONS(R71,B65,v_2,dates)</f>
        <v>8</v>
      </c>
      <c r="U71" s="28">
        <f>LIVRAISONS(R71,B65,v_3,dates)</f>
        <v>0</v>
      </c>
      <c r="W71" s="13">
        <f t="shared" si="8"/>
        <v>41435</v>
      </c>
      <c r="X71" s="27" t="e">
        <f>LIVRAISONS(W71,B65,camionette,dates)</f>
        <v>#VALUE!</v>
      </c>
      <c r="Y71" s="27" t="e">
        <f>LIVRAISONS(W71,B65,petit_porteur,dates)</f>
        <v>#VALUE!</v>
      </c>
      <c r="Z71" s="28" t="e">
        <f>LIVRAISONS(W71,B65,semi,dates)</f>
        <v>#VALUE!</v>
      </c>
    </row>
    <row r="72" spans="1:26" x14ac:dyDescent="0.25">
      <c r="A72" s="8"/>
      <c r="C72" s="13">
        <f t="shared" si="7"/>
        <v>41162</v>
      </c>
      <c r="D72" s="27">
        <f>LIVRAISONS(C72,B65,v_1,dates)</f>
        <v>0</v>
      </c>
      <c r="E72" s="27">
        <f>LIVRAISONS(C72,B65,v_2,dates)</f>
        <v>0</v>
      </c>
      <c r="F72" s="28">
        <f>LIVRAISONS(C72,B65,v_3,dates)</f>
        <v>0</v>
      </c>
      <c r="H72" s="13">
        <f>H71+7</f>
        <v>41232</v>
      </c>
      <c r="I72" s="27">
        <f>LIVRAISONS(H72,B65,v_1,dates)</f>
        <v>0</v>
      </c>
      <c r="J72" s="27">
        <f>LIVRAISONS(H72,B65,v_2,dates)</f>
        <v>0</v>
      </c>
      <c r="K72" s="28">
        <f>LIVRAISONS(H72,B65,v_3,dates)</f>
        <v>0</v>
      </c>
      <c r="M72" s="13">
        <f>M71+7</f>
        <v>41302</v>
      </c>
      <c r="N72" s="27">
        <f>LIVRAISONS(M72,B65,v_1,dates)</f>
        <v>6</v>
      </c>
      <c r="O72" s="27">
        <f>LIVRAISONS(M72,B65,v_2,dates)</f>
        <v>18</v>
      </c>
      <c r="P72" s="28">
        <f>LIVRAISONS(M72,B65,v_3,dates)</f>
        <v>18</v>
      </c>
      <c r="R72" s="13">
        <f>R71+7</f>
        <v>41372</v>
      </c>
      <c r="S72" s="27">
        <f>LIVRAISONS(R72,B65,v_1,dates)</f>
        <v>8</v>
      </c>
      <c r="T72" s="27">
        <f>LIVRAISONS(R72,B65,v_2,dates)</f>
        <v>13</v>
      </c>
      <c r="U72" s="28">
        <f>LIVRAISONS(R72,B65,v_3,dates)</f>
        <v>3</v>
      </c>
      <c r="W72" s="13">
        <f t="shared" si="8"/>
        <v>41442</v>
      </c>
      <c r="X72" s="27" t="e">
        <f>LIVRAISONS(W72,B65,camionette,dates)</f>
        <v>#VALUE!</v>
      </c>
      <c r="Y72" s="27" t="e">
        <f>LIVRAISONS(W72,B65,petit_porteur,dates)</f>
        <v>#VALUE!</v>
      </c>
      <c r="Z72" s="28" t="e">
        <f>LIVRAISONS(W72,B65,semi,dates)</f>
        <v>#VALUE!</v>
      </c>
    </row>
    <row r="73" spans="1:26" x14ac:dyDescent="0.25">
      <c r="A73" s="8"/>
      <c r="C73" s="13">
        <f t="shared" si="7"/>
        <v>41169</v>
      </c>
      <c r="D73" s="27">
        <f>LIVRAISONS(C73,B65,v_1,dates)</f>
        <v>0</v>
      </c>
      <c r="E73" s="27">
        <f>LIVRAISONS(C73,B65,v_2,dates)</f>
        <v>0</v>
      </c>
      <c r="F73" s="28">
        <f>LIVRAISONS(C73,B65,v_3,dates)</f>
        <v>0</v>
      </c>
      <c r="H73" s="13">
        <f>H72+7</f>
        <v>41239</v>
      </c>
      <c r="I73" s="27">
        <f>LIVRAISONS(H73,B65,v_1,dates)</f>
        <v>0</v>
      </c>
      <c r="J73" s="27">
        <f>LIVRAISONS(H73,B65,v_2,dates)</f>
        <v>0</v>
      </c>
      <c r="K73" s="28">
        <f>LIVRAISONS(H73,B65,v_3,dates)</f>
        <v>0</v>
      </c>
      <c r="M73" s="13">
        <f>M72+7</f>
        <v>41309</v>
      </c>
      <c r="N73" s="27">
        <f>LIVRAISONS(M73,B65,v_1,dates)</f>
        <v>4</v>
      </c>
      <c r="O73" s="27">
        <f>LIVRAISONS(M73,B65,v_2,dates)</f>
        <v>0</v>
      </c>
      <c r="P73" s="28">
        <f>LIVRAISONS(M73,B65,v_3,dates)</f>
        <v>0</v>
      </c>
      <c r="R73" s="13">
        <f>R72+7</f>
        <v>41379</v>
      </c>
      <c r="S73" s="27">
        <f>LIVRAISONS(R73,B65,v_1,dates)</f>
        <v>0</v>
      </c>
      <c r="T73" s="27">
        <f>LIVRAISONS(R73,B65,v_2,dates)</f>
        <v>0</v>
      </c>
      <c r="U73" s="28">
        <f>LIVRAISONS(R73,B65,v_3,dates)</f>
        <v>0</v>
      </c>
      <c r="W73" s="13">
        <f t="shared" si="8"/>
        <v>41449</v>
      </c>
      <c r="X73" s="27" t="e">
        <f>LIVRAISONS(W73,B65,camionette,dates)</f>
        <v>#VALUE!</v>
      </c>
      <c r="Y73" s="27" t="e">
        <f>LIVRAISONS(W73,B65,petit_porteur,dates)</f>
        <v>#VALUE!</v>
      </c>
      <c r="Z73" s="28" t="e">
        <f>LIVRAISONS(W73,B65,semi,dates)</f>
        <v>#VALUE!</v>
      </c>
    </row>
    <row r="74" spans="1:26" x14ac:dyDescent="0.25">
      <c r="A74" s="8"/>
      <c r="C74" s="16">
        <f t="shared" si="7"/>
        <v>41176</v>
      </c>
      <c r="D74" s="29">
        <f>LIVRAISONS(C74,B65,v_1,dates)</f>
        <v>0</v>
      </c>
      <c r="E74" s="29">
        <f>LIVRAISONS(C74,B65,v_2,dates)</f>
        <v>0</v>
      </c>
      <c r="F74" s="30">
        <f>LIVRAISONS(C74,B65,v_3,dates)</f>
        <v>0</v>
      </c>
      <c r="H74" s="16">
        <f>H73+7</f>
        <v>41246</v>
      </c>
      <c r="I74" s="29">
        <f>LIVRAISONS(H74,B65,v_1,dates)</f>
        <v>0</v>
      </c>
      <c r="J74" s="29">
        <f>LIVRAISONS(H74,B65,v_2,dates)</f>
        <v>0</v>
      </c>
      <c r="K74" s="30">
        <f>LIVRAISONS(H74,B65,v_3,dates)</f>
        <v>0</v>
      </c>
      <c r="M74" s="16">
        <f>M73+7</f>
        <v>41316</v>
      </c>
      <c r="N74" s="29">
        <f>LIVRAISONS(M74,B65,v_1,dates)</f>
        <v>0</v>
      </c>
      <c r="O74" s="29">
        <f>LIVRAISONS(M74,B65,v_2,dates)</f>
        <v>0</v>
      </c>
      <c r="P74" s="30">
        <f>LIVRAISONS(M74,B65,v_3,dates)</f>
        <v>0</v>
      </c>
      <c r="R74" s="16">
        <f>R73+7</f>
        <v>41386</v>
      </c>
      <c r="S74" s="29">
        <f>LIVRAISONS(R74,B65,v_1,dates)</f>
        <v>0</v>
      </c>
      <c r="T74" s="29">
        <f>LIVRAISONS(R74,B65,v_2,dates)</f>
        <v>0</v>
      </c>
      <c r="U74" s="30">
        <f>LIVRAISONS(R74,B65,v_3,dates)</f>
        <v>0</v>
      </c>
      <c r="W74" s="16">
        <f t="shared" si="8"/>
        <v>41456</v>
      </c>
      <c r="X74" s="29" t="e">
        <f>LIVRAISONS(W74,B65,camionette,dates)</f>
        <v>#VALUE!</v>
      </c>
      <c r="Y74" s="29" t="e">
        <f>LIVRAISONS(W74,B65,petit_porteur,dates)</f>
        <v>#VALUE!</v>
      </c>
      <c r="Z74" s="30" t="e">
        <f>LIVRAISONS(W74,B65,semi,dates)</f>
        <v>#VALUE!</v>
      </c>
    </row>
    <row r="75" spans="1:26" x14ac:dyDescent="0.25">
      <c r="A75" s="8"/>
      <c r="D75" s="25"/>
      <c r="E75" s="25"/>
      <c r="F75" s="25"/>
      <c r="I75" s="25"/>
      <c r="J75" s="25"/>
      <c r="K75" s="25"/>
      <c r="N75" s="25"/>
      <c r="O75" s="25"/>
      <c r="P75" s="25"/>
      <c r="S75" s="25"/>
      <c r="T75" s="25"/>
      <c r="U75" s="25"/>
      <c r="X75" s="25"/>
      <c r="Y75" s="25"/>
      <c r="Z75" s="25"/>
    </row>
    <row r="76" spans="1:26" x14ac:dyDescent="0.25">
      <c r="A76" s="8"/>
      <c r="D76" s="27"/>
      <c r="E76" s="27"/>
      <c r="F76" s="27"/>
      <c r="I76" s="27"/>
      <c r="J76" s="27"/>
      <c r="K76" s="27"/>
      <c r="N76" s="27"/>
      <c r="O76" s="27"/>
      <c r="P76" s="27"/>
      <c r="S76" s="27"/>
      <c r="T76" s="27"/>
      <c r="U76" s="27"/>
      <c r="X76" s="27"/>
      <c r="Y76" s="27"/>
      <c r="Z76" s="27"/>
    </row>
  </sheetData>
  <mergeCells count="4">
    <mergeCell ref="A24:A40"/>
    <mergeCell ref="A41:A52"/>
    <mergeCell ref="A53:A64"/>
    <mergeCell ref="A65:A7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53"/>
  <sheetViews>
    <sheetView tabSelected="1" zoomScale="80" zoomScaleNormal="80" workbookViewId="0">
      <selection activeCell="D15" sqref="D15"/>
    </sheetView>
  </sheetViews>
  <sheetFormatPr baseColWidth="10" defaultRowHeight="15" x14ac:dyDescent="0.25"/>
  <cols>
    <col min="3" max="3" width="11.42578125" style="1"/>
    <col min="8" max="8" width="11.42578125" style="1"/>
    <col min="13" max="13" width="11.42578125" style="1"/>
    <col min="18" max="18" width="11.42578125" style="1"/>
  </cols>
  <sheetData>
    <row r="1" spans="1:21" x14ac:dyDescent="0.25">
      <c r="A1" s="2" t="str">
        <f>Feuil1!A24</f>
        <v>TOTAL</v>
      </c>
      <c r="C1" s="1">
        <f>Feuil1!C24</f>
        <v>41113</v>
      </c>
      <c r="D1">
        <f>Feuil1!D24</f>
        <v>0</v>
      </c>
      <c r="E1">
        <f>Feuil1!E24</f>
        <v>0</v>
      </c>
      <c r="F1">
        <f>Feuil1!F24</f>
        <v>0</v>
      </c>
      <c r="H1" s="1">
        <f>Feuil1!H24</f>
        <v>41183</v>
      </c>
      <c r="I1">
        <f>Feuil1!I24</f>
        <v>0</v>
      </c>
      <c r="J1">
        <f>Feuil1!J24</f>
        <v>0</v>
      </c>
      <c r="K1">
        <f>Feuil1!K24</f>
        <v>0</v>
      </c>
      <c r="M1" s="1">
        <f>Feuil1!M24</f>
        <v>41253</v>
      </c>
      <c r="N1">
        <f>Feuil1!N24</f>
        <v>16</v>
      </c>
      <c r="O1">
        <f>Feuil1!O24</f>
        <v>13</v>
      </c>
      <c r="P1">
        <f>Feuil1!P24</f>
        <v>3</v>
      </c>
      <c r="R1" s="1">
        <f>Feuil1!R24</f>
        <v>41323</v>
      </c>
      <c r="S1">
        <f>Feuil1!S24</f>
        <v>13</v>
      </c>
      <c r="T1">
        <f>Feuil1!T24</f>
        <v>20</v>
      </c>
      <c r="U1">
        <f>Feuil1!U24</f>
        <v>22</v>
      </c>
    </row>
    <row r="2" spans="1:21" x14ac:dyDescent="0.25">
      <c r="A2" s="2"/>
      <c r="C2" s="1">
        <f>Feuil1!C25</f>
        <v>41120</v>
      </c>
      <c r="D2">
        <f>Feuil1!D25</f>
        <v>0</v>
      </c>
      <c r="E2">
        <f>Feuil1!E25</f>
        <v>0</v>
      </c>
      <c r="F2">
        <f>Feuil1!F25</f>
        <v>0</v>
      </c>
      <c r="H2" s="1">
        <f>Feuil1!H25</f>
        <v>41190</v>
      </c>
      <c r="I2">
        <f>Feuil1!I25</f>
        <v>0</v>
      </c>
      <c r="J2">
        <f>Feuil1!J25</f>
        <v>0</v>
      </c>
      <c r="K2">
        <f>Feuil1!K25</f>
        <v>0</v>
      </c>
      <c r="M2" s="1">
        <f>Feuil1!M25</f>
        <v>41260</v>
      </c>
      <c r="N2">
        <f>Feuil1!N25</f>
        <v>2</v>
      </c>
      <c r="O2">
        <f>Feuil1!O25</f>
        <v>0</v>
      </c>
      <c r="P2">
        <f>Feuil1!P25</f>
        <v>0</v>
      </c>
      <c r="R2" s="1">
        <f>Feuil1!R25</f>
        <v>41330</v>
      </c>
      <c r="S2">
        <f>Feuil1!S25</f>
        <v>34</v>
      </c>
      <c r="T2">
        <f>Feuil1!T25</f>
        <v>10</v>
      </c>
      <c r="U2">
        <f>Feuil1!U25</f>
        <v>12</v>
      </c>
    </row>
    <row r="3" spans="1:21" x14ac:dyDescent="0.25">
      <c r="A3" s="2"/>
      <c r="C3" s="1">
        <f>Feuil1!C26</f>
        <v>41127</v>
      </c>
      <c r="D3">
        <f>Feuil1!D26</f>
        <v>0</v>
      </c>
      <c r="E3">
        <f>Feuil1!E26</f>
        <v>0</v>
      </c>
      <c r="F3">
        <f>Feuil1!F26</f>
        <v>0</v>
      </c>
      <c r="H3" s="1">
        <f>Feuil1!H26</f>
        <v>41197</v>
      </c>
      <c r="I3">
        <f>Feuil1!I26</f>
        <v>6</v>
      </c>
      <c r="J3">
        <f>Feuil1!J26</f>
        <v>31</v>
      </c>
      <c r="K3">
        <f>Feuil1!K26</f>
        <v>1</v>
      </c>
      <c r="M3" s="1">
        <f>Feuil1!M26</f>
        <v>41267</v>
      </c>
      <c r="N3">
        <f>Feuil1!N26</f>
        <v>0</v>
      </c>
      <c r="O3">
        <f>Feuil1!O26</f>
        <v>0</v>
      </c>
      <c r="P3">
        <f>Feuil1!P26</f>
        <v>0</v>
      </c>
      <c r="R3" s="1">
        <f>Feuil1!R26</f>
        <v>41337</v>
      </c>
      <c r="S3">
        <f>Feuil1!S26</f>
        <v>28</v>
      </c>
      <c r="T3">
        <f>Feuil1!T26</f>
        <v>47</v>
      </c>
      <c r="U3">
        <f>Feuil1!U26</f>
        <v>1</v>
      </c>
    </row>
    <row r="4" spans="1:21" x14ac:dyDescent="0.25">
      <c r="A4" s="2"/>
      <c r="C4" s="1">
        <f>Feuil1!C27</f>
        <v>41134</v>
      </c>
      <c r="D4">
        <f>Feuil1!D27</f>
        <v>0</v>
      </c>
      <c r="E4">
        <f>Feuil1!E27</f>
        <v>0</v>
      </c>
      <c r="F4">
        <f>Feuil1!F27</f>
        <v>0</v>
      </c>
      <c r="H4" s="1">
        <f>Feuil1!H27</f>
        <v>41204</v>
      </c>
      <c r="I4">
        <f>Feuil1!I27</f>
        <v>7</v>
      </c>
      <c r="J4">
        <f>Feuil1!J27</f>
        <v>2</v>
      </c>
      <c r="K4">
        <f>Feuil1!K27</f>
        <v>4</v>
      </c>
      <c r="M4" s="1">
        <f>Feuil1!M27</f>
        <v>41274</v>
      </c>
      <c r="N4">
        <f>Feuil1!N27</f>
        <v>7</v>
      </c>
      <c r="O4">
        <f>Feuil1!O27</f>
        <v>50</v>
      </c>
      <c r="P4">
        <f>Feuil1!P27</f>
        <v>2</v>
      </c>
      <c r="R4" s="1">
        <f>Feuil1!R27</f>
        <v>41344</v>
      </c>
      <c r="S4">
        <f>Feuil1!S27</f>
        <v>25</v>
      </c>
      <c r="T4">
        <f>Feuil1!T27</f>
        <v>6</v>
      </c>
      <c r="U4">
        <f>Feuil1!U27</f>
        <v>12</v>
      </c>
    </row>
    <row r="5" spans="1:21" x14ac:dyDescent="0.25">
      <c r="A5" s="2"/>
      <c r="C5" s="1">
        <f>Feuil1!C28</f>
        <v>41141</v>
      </c>
      <c r="D5">
        <f>Feuil1!D28</f>
        <v>0</v>
      </c>
      <c r="E5">
        <f>Feuil1!E28</f>
        <v>0</v>
      </c>
      <c r="F5">
        <f>Feuil1!F28</f>
        <v>0</v>
      </c>
      <c r="H5" s="1">
        <f>Feuil1!H28</f>
        <v>41211</v>
      </c>
      <c r="I5">
        <f>Feuil1!I28</f>
        <v>0</v>
      </c>
      <c r="J5">
        <f>Feuil1!J28</f>
        <v>0</v>
      </c>
      <c r="K5">
        <f>Feuil1!K28</f>
        <v>0</v>
      </c>
      <c r="M5" s="1">
        <f>Feuil1!M28</f>
        <v>41281</v>
      </c>
      <c r="N5">
        <f>Feuil1!N28</f>
        <v>8</v>
      </c>
      <c r="O5">
        <f>Feuil1!O28</f>
        <v>16</v>
      </c>
      <c r="P5">
        <f>Feuil1!P28</f>
        <v>0</v>
      </c>
      <c r="R5" s="1">
        <f>Feuil1!R28</f>
        <v>41351</v>
      </c>
      <c r="S5">
        <f>Feuil1!S28</f>
        <v>9</v>
      </c>
      <c r="T5">
        <f>Feuil1!T28</f>
        <v>17</v>
      </c>
      <c r="U5">
        <f>Feuil1!U28</f>
        <v>9</v>
      </c>
    </row>
    <row r="6" spans="1:21" x14ac:dyDescent="0.25">
      <c r="A6" s="2"/>
      <c r="C6" s="1">
        <f>Feuil1!C29</f>
        <v>41148</v>
      </c>
      <c r="D6">
        <f>Feuil1!D29</f>
        <v>0</v>
      </c>
      <c r="E6">
        <f>Feuil1!E29</f>
        <v>0</v>
      </c>
      <c r="F6">
        <f>Feuil1!F29</f>
        <v>0</v>
      </c>
      <c r="H6" s="1">
        <f>Feuil1!H29</f>
        <v>41218</v>
      </c>
      <c r="I6">
        <f>Feuil1!I29</f>
        <v>4</v>
      </c>
      <c r="J6">
        <f>Feuil1!J29</f>
        <v>9</v>
      </c>
      <c r="K6">
        <f>Feuil1!K29</f>
        <v>9</v>
      </c>
      <c r="M6" s="1">
        <f>Feuil1!M29</f>
        <v>41288</v>
      </c>
      <c r="N6">
        <f>Feuil1!N29</f>
        <v>31</v>
      </c>
      <c r="O6">
        <f>Feuil1!O29</f>
        <v>67</v>
      </c>
      <c r="P6">
        <f>Feuil1!P29</f>
        <v>17</v>
      </c>
      <c r="R6" s="1">
        <f>Feuil1!R29</f>
        <v>41358</v>
      </c>
      <c r="S6">
        <f>Feuil1!S29</f>
        <v>17</v>
      </c>
      <c r="T6">
        <f>Feuil1!T29</f>
        <v>5</v>
      </c>
      <c r="U6">
        <f>Feuil1!U29</f>
        <v>6</v>
      </c>
    </row>
    <row r="7" spans="1:21" x14ac:dyDescent="0.25">
      <c r="A7" s="2"/>
      <c r="C7" s="1">
        <f>Feuil1!C30</f>
        <v>41155</v>
      </c>
      <c r="D7">
        <f>Feuil1!D30</f>
        <v>0</v>
      </c>
      <c r="E7">
        <f>Feuil1!E30</f>
        <v>0</v>
      </c>
      <c r="F7">
        <f>Feuil1!F30</f>
        <v>0</v>
      </c>
      <c r="H7" s="1">
        <f>Feuil1!H30</f>
        <v>41225</v>
      </c>
      <c r="I7">
        <f>Feuil1!I30</f>
        <v>4</v>
      </c>
      <c r="J7">
        <f>Feuil1!J30</f>
        <v>0</v>
      </c>
      <c r="K7">
        <f>Feuil1!K30</f>
        <v>3</v>
      </c>
      <c r="M7" s="1">
        <f>Feuil1!M30</f>
        <v>41295</v>
      </c>
      <c r="N7">
        <f>Feuil1!N30</f>
        <v>8</v>
      </c>
      <c r="O7">
        <f>Feuil1!O30</f>
        <v>18</v>
      </c>
      <c r="P7">
        <f>Feuil1!P30</f>
        <v>18</v>
      </c>
      <c r="R7" s="1">
        <f>Feuil1!R30</f>
        <v>41365</v>
      </c>
      <c r="S7">
        <f>Feuil1!S30</f>
        <v>28</v>
      </c>
      <c r="T7">
        <f>Feuil1!T30</f>
        <v>10</v>
      </c>
      <c r="U7">
        <f>Feuil1!U30</f>
        <v>14</v>
      </c>
    </row>
    <row r="8" spans="1:21" x14ac:dyDescent="0.25">
      <c r="A8" s="2"/>
      <c r="C8" s="1">
        <f>Feuil1!C31</f>
        <v>41162</v>
      </c>
      <c r="D8">
        <f>Feuil1!D31</f>
        <v>0</v>
      </c>
      <c r="E8">
        <f>Feuil1!E31</f>
        <v>0</v>
      </c>
      <c r="F8">
        <f>Feuil1!F31</f>
        <v>0</v>
      </c>
      <c r="H8" s="1">
        <f>Feuil1!H31</f>
        <v>41232</v>
      </c>
      <c r="I8">
        <f>Feuil1!I31</f>
        <v>0</v>
      </c>
      <c r="J8">
        <f>Feuil1!J31</f>
        <v>0</v>
      </c>
      <c r="K8">
        <f>Feuil1!K31</f>
        <v>0</v>
      </c>
      <c r="M8" s="1">
        <f>Feuil1!M31</f>
        <v>41302</v>
      </c>
      <c r="N8">
        <f>Feuil1!N31</f>
        <v>14</v>
      </c>
      <c r="O8">
        <f>Feuil1!O31</f>
        <v>18</v>
      </c>
      <c r="P8">
        <f>Feuil1!P31</f>
        <v>24</v>
      </c>
      <c r="R8" s="1">
        <f>Feuil1!R31</f>
        <v>41372</v>
      </c>
      <c r="S8">
        <f>Feuil1!S31</f>
        <v>18</v>
      </c>
      <c r="T8">
        <f>Feuil1!T31</f>
        <v>13</v>
      </c>
      <c r="U8">
        <f>Feuil1!U31</f>
        <v>3</v>
      </c>
    </row>
    <row r="9" spans="1:21" x14ac:dyDescent="0.25">
      <c r="A9" s="2"/>
      <c r="C9" s="1">
        <f>Feuil1!C32</f>
        <v>41169</v>
      </c>
      <c r="D9">
        <f>Feuil1!D32</f>
        <v>0</v>
      </c>
      <c r="E9">
        <f>Feuil1!E32</f>
        <v>0</v>
      </c>
      <c r="F9">
        <f>Feuil1!F32</f>
        <v>0</v>
      </c>
      <c r="H9" s="1">
        <f>Feuil1!H32</f>
        <v>41239</v>
      </c>
      <c r="I9">
        <f>Feuil1!I32</f>
        <v>0</v>
      </c>
      <c r="J9">
        <f>Feuil1!J32</f>
        <v>0</v>
      </c>
      <c r="K9">
        <f>Feuil1!K32</f>
        <v>0</v>
      </c>
      <c r="M9" s="1">
        <f>Feuil1!M32</f>
        <v>41309</v>
      </c>
      <c r="N9">
        <f>Feuil1!N32</f>
        <v>22</v>
      </c>
      <c r="O9">
        <f>Feuil1!O32</f>
        <v>62</v>
      </c>
      <c r="P9">
        <f>Feuil1!P32</f>
        <v>8</v>
      </c>
      <c r="R9" s="1">
        <f>Feuil1!R32</f>
        <v>41379</v>
      </c>
      <c r="S9">
        <f>Feuil1!S32</f>
        <v>2</v>
      </c>
      <c r="T9">
        <f>Feuil1!T32</f>
        <v>0</v>
      </c>
      <c r="U9">
        <f>Feuil1!U32</f>
        <v>0</v>
      </c>
    </row>
    <row r="10" spans="1:21" x14ac:dyDescent="0.25">
      <c r="A10" s="2"/>
      <c r="C10" s="1">
        <f>Feuil1!C33</f>
        <v>41176</v>
      </c>
      <c r="D10">
        <f>Feuil1!D33</f>
        <v>0</v>
      </c>
      <c r="E10">
        <f>Feuil1!E33</f>
        <v>0</v>
      </c>
      <c r="F10">
        <f>Feuil1!F33</f>
        <v>0</v>
      </c>
      <c r="H10" s="1">
        <f>Feuil1!H33</f>
        <v>41246</v>
      </c>
      <c r="I10">
        <f>Feuil1!I33</f>
        <v>7</v>
      </c>
      <c r="J10">
        <f>Feuil1!J33</f>
        <v>0</v>
      </c>
      <c r="K10">
        <f>Feuil1!K33</f>
        <v>0</v>
      </c>
      <c r="M10" s="1">
        <f>Feuil1!M33</f>
        <v>41316</v>
      </c>
      <c r="N10">
        <f>Feuil1!N33</f>
        <v>7</v>
      </c>
      <c r="O10">
        <f>Feuil1!O33</f>
        <v>2</v>
      </c>
      <c r="P10">
        <f>Feuil1!P33</f>
        <v>4</v>
      </c>
      <c r="R10" s="1">
        <f>Feuil1!R33</f>
        <v>41386</v>
      </c>
      <c r="S10">
        <f>Feuil1!S33</f>
        <v>24</v>
      </c>
      <c r="T10">
        <f>Feuil1!T33</f>
        <v>4</v>
      </c>
      <c r="U10">
        <f>Feuil1!U33</f>
        <v>0</v>
      </c>
    </row>
    <row r="11" spans="1:21" x14ac:dyDescent="0.25">
      <c r="A11" s="2"/>
    </row>
    <row r="12" spans="1:21" x14ac:dyDescent="0.25">
      <c r="A12" s="2"/>
    </row>
    <row r="13" spans="1:21" x14ac:dyDescent="0.25">
      <c r="A13" s="2"/>
    </row>
    <row r="14" spans="1:21" x14ac:dyDescent="0.25">
      <c r="A14" s="2"/>
    </row>
    <row r="15" spans="1:21" x14ac:dyDescent="0.25">
      <c r="A15" s="2"/>
    </row>
    <row r="16" spans="1:21" x14ac:dyDescent="0.25">
      <c r="A16" s="2"/>
    </row>
    <row r="17" spans="1:21" x14ac:dyDescent="0.25">
      <c r="A17" s="2"/>
    </row>
    <row r="18" spans="1:21" x14ac:dyDescent="0.25">
      <c r="A18" s="2" t="str">
        <f>Feuil1!A41</f>
        <v>a</v>
      </c>
      <c r="C18" s="1">
        <f>Feuil1!C41</f>
        <v>41113</v>
      </c>
      <c r="D18">
        <f>Feuil1!D41</f>
        <v>0</v>
      </c>
      <c r="E18">
        <f>Feuil1!E41</f>
        <v>0</v>
      </c>
      <c r="F18">
        <f>Feuil1!F41</f>
        <v>0</v>
      </c>
      <c r="H18" s="1">
        <f>Feuil1!H41</f>
        <v>41183</v>
      </c>
      <c r="I18">
        <f>Feuil1!I41</f>
        <v>0</v>
      </c>
      <c r="J18">
        <f>Feuil1!J41</f>
        <v>0</v>
      </c>
      <c r="K18">
        <f>Feuil1!K41</f>
        <v>0</v>
      </c>
      <c r="M18" s="1">
        <f>Feuil1!M41</f>
        <v>41253</v>
      </c>
      <c r="N18">
        <f>Feuil1!N41</f>
        <v>8</v>
      </c>
      <c r="O18">
        <f>Feuil1!O41</f>
        <v>0</v>
      </c>
      <c r="P18">
        <f>Feuil1!P41</f>
        <v>0</v>
      </c>
      <c r="R18" s="1">
        <f>Feuil1!R41</f>
        <v>41323</v>
      </c>
      <c r="S18">
        <f>Feuil1!S41</f>
        <v>0</v>
      </c>
      <c r="T18">
        <f>Feuil1!T41</f>
        <v>0</v>
      </c>
      <c r="U18">
        <f>Feuil1!U41</f>
        <v>0</v>
      </c>
    </row>
    <row r="19" spans="1:21" x14ac:dyDescent="0.25">
      <c r="A19" s="2"/>
      <c r="C19" s="1">
        <f>Feuil1!C42</f>
        <v>41120</v>
      </c>
      <c r="D19">
        <f>Feuil1!D42</f>
        <v>0</v>
      </c>
      <c r="E19">
        <f>Feuil1!E42</f>
        <v>0</v>
      </c>
      <c r="F19">
        <f>Feuil1!F42</f>
        <v>0</v>
      </c>
      <c r="H19" s="1">
        <f>Feuil1!H42</f>
        <v>41190</v>
      </c>
      <c r="I19">
        <f>Feuil1!I42</f>
        <v>0</v>
      </c>
      <c r="J19">
        <f>Feuil1!J42</f>
        <v>0</v>
      </c>
      <c r="K19">
        <f>Feuil1!K42</f>
        <v>0</v>
      </c>
      <c r="M19" s="1">
        <f>Feuil1!M42</f>
        <v>41260</v>
      </c>
      <c r="N19">
        <f>Feuil1!N42</f>
        <v>2</v>
      </c>
      <c r="O19">
        <f>Feuil1!O42</f>
        <v>0</v>
      </c>
      <c r="P19">
        <f>Feuil1!P42</f>
        <v>0</v>
      </c>
      <c r="R19" s="1">
        <f>Feuil1!R42</f>
        <v>41330</v>
      </c>
      <c r="S19">
        <f>Feuil1!S42</f>
        <v>8</v>
      </c>
      <c r="T19">
        <f>Feuil1!T42</f>
        <v>0</v>
      </c>
      <c r="U19">
        <f>Feuil1!U42</f>
        <v>6</v>
      </c>
    </row>
    <row r="20" spans="1:21" x14ac:dyDescent="0.25">
      <c r="A20" s="2"/>
      <c r="C20" s="1">
        <f>Feuil1!C43</f>
        <v>41127</v>
      </c>
      <c r="D20">
        <f>Feuil1!D43</f>
        <v>0</v>
      </c>
      <c r="E20">
        <f>Feuil1!E43</f>
        <v>0</v>
      </c>
      <c r="F20">
        <f>Feuil1!F43</f>
        <v>0</v>
      </c>
      <c r="H20" s="1">
        <f>Feuil1!H43</f>
        <v>41197</v>
      </c>
      <c r="I20">
        <f>Feuil1!I43</f>
        <v>5</v>
      </c>
      <c r="J20">
        <f>Feuil1!J43</f>
        <v>31</v>
      </c>
      <c r="K20">
        <f>Feuil1!K43</f>
        <v>1</v>
      </c>
      <c r="M20" s="1">
        <f>Feuil1!M43</f>
        <v>41267</v>
      </c>
      <c r="N20">
        <f>Feuil1!N43</f>
        <v>0</v>
      </c>
      <c r="O20">
        <f>Feuil1!O43</f>
        <v>0</v>
      </c>
      <c r="P20">
        <f>Feuil1!P43</f>
        <v>0</v>
      </c>
      <c r="R20" s="1">
        <f>Feuil1!R43</f>
        <v>41337</v>
      </c>
      <c r="S20">
        <f>Feuil1!S43</f>
        <v>21</v>
      </c>
      <c r="T20">
        <f>Feuil1!T43</f>
        <v>31</v>
      </c>
      <c r="U20">
        <f>Feuil1!U43</f>
        <v>1</v>
      </c>
    </row>
    <row r="21" spans="1:21" x14ac:dyDescent="0.25">
      <c r="A21" s="2"/>
      <c r="C21" s="1">
        <f>Feuil1!C44</f>
        <v>41134</v>
      </c>
      <c r="D21">
        <f>Feuil1!D44</f>
        <v>0</v>
      </c>
      <c r="E21">
        <f>Feuil1!E44</f>
        <v>0</v>
      </c>
      <c r="F21">
        <f>Feuil1!F44</f>
        <v>0</v>
      </c>
      <c r="H21" s="1">
        <f>Feuil1!H44</f>
        <v>41204</v>
      </c>
      <c r="I21">
        <f>Feuil1!I44</f>
        <v>0</v>
      </c>
      <c r="J21">
        <f>Feuil1!J44</f>
        <v>0</v>
      </c>
      <c r="K21">
        <f>Feuil1!K44</f>
        <v>0</v>
      </c>
      <c r="M21" s="1">
        <f>Feuil1!M44</f>
        <v>41274</v>
      </c>
      <c r="N21">
        <f>Feuil1!N44</f>
        <v>5</v>
      </c>
      <c r="O21">
        <f>Feuil1!O44</f>
        <v>50</v>
      </c>
      <c r="P21">
        <f>Feuil1!P44</f>
        <v>2</v>
      </c>
      <c r="R21" s="1">
        <f>Feuil1!R44</f>
        <v>41344</v>
      </c>
      <c r="S21">
        <f>Feuil1!S44</f>
        <v>4</v>
      </c>
      <c r="T21">
        <f>Feuil1!T44</f>
        <v>0</v>
      </c>
      <c r="U21">
        <f>Feuil1!U44</f>
        <v>0</v>
      </c>
    </row>
    <row r="22" spans="1:21" x14ac:dyDescent="0.25">
      <c r="A22" s="2"/>
      <c r="C22" s="1">
        <f>Feuil1!C45</f>
        <v>41141</v>
      </c>
      <c r="D22">
        <f>Feuil1!D45</f>
        <v>0</v>
      </c>
      <c r="E22">
        <f>Feuil1!E45</f>
        <v>0</v>
      </c>
      <c r="F22">
        <f>Feuil1!F45</f>
        <v>0</v>
      </c>
      <c r="H22" s="1">
        <f>Feuil1!H45</f>
        <v>41211</v>
      </c>
      <c r="I22">
        <f>Feuil1!I45</f>
        <v>0</v>
      </c>
      <c r="J22">
        <f>Feuil1!J45</f>
        <v>0</v>
      </c>
      <c r="K22">
        <f>Feuil1!K45</f>
        <v>0</v>
      </c>
      <c r="M22" s="1">
        <f>Feuil1!M45</f>
        <v>41281</v>
      </c>
      <c r="N22">
        <f>Feuil1!N45</f>
        <v>8</v>
      </c>
      <c r="O22">
        <f>Feuil1!O45</f>
        <v>16</v>
      </c>
      <c r="P22">
        <f>Feuil1!P45</f>
        <v>0</v>
      </c>
      <c r="R22" s="1">
        <f>Feuil1!R45</f>
        <v>41351</v>
      </c>
      <c r="S22">
        <f>Feuil1!S45</f>
        <v>6</v>
      </c>
      <c r="T22">
        <f>Feuil1!T45</f>
        <v>8</v>
      </c>
      <c r="U22">
        <f>Feuil1!U45</f>
        <v>0</v>
      </c>
    </row>
    <row r="23" spans="1:21" x14ac:dyDescent="0.25">
      <c r="A23" s="2"/>
      <c r="C23" s="1">
        <f>Feuil1!C46</f>
        <v>41148</v>
      </c>
      <c r="D23">
        <f>Feuil1!D46</f>
        <v>0</v>
      </c>
      <c r="E23">
        <f>Feuil1!E46</f>
        <v>0</v>
      </c>
      <c r="F23">
        <f>Feuil1!F46</f>
        <v>0</v>
      </c>
      <c r="H23" s="1">
        <f>Feuil1!H46</f>
        <v>41218</v>
      </c>
      <c r="I23">
        <f>Feuil1!I46</f>
        <v>0</v>
      </c>
      <c r="J23">
        <f>Feuil1!J46</f>
        <v>0</v>
      </c>
      <c r="K23">
        <f>Feuil1!K46</f>
        <v>0</v>
      </c>
      <c r="M23" s="1">
        <f>Feuil1!M46</f>
        <v>41288</v>
      </c>
      <c r="N23">
        <f>Feuil1!N46</f>
        <v>10</v>
      </c>
      <c r="O23">
        <f>Feuil1!O46</f>
        <v>62</v>
      </c>
      <c r="P23">
        <f>Feuil1!P46</f>
        <v>2</v>
      </c>
      <c r="R23" s="1">
        <f>Feuil1!R46</f>
        <v>41358</v>
      </c>
      <c r="S23">
        <f>Feuil1!S46</f>
        <v>4</v>
      </c>
      <c r="T23">
        <f>Feuil1!T46</f>
        <v>0</v>
      </c>
      <c r="U23">
        <f>Feuil1!U46</f>
        <v>3</v>
      </c>
    </row>
    <row r="24" spans="1:21" x14ac:dyDescent="0.25">
      <c r="A24" s="2"/>
      <c r="C24" s="1">
        <f>Feuil1!C47</f>
        <v>41155</v>
      </c>
      <c r="D24">
        <f>Feuil1!D47</f>
        <v>0</v>
      </c>
      <c r="E24">
        <f>Feuil1!E47</f>
        <v>0</v>
      </c>
      <c r="F24">
        <f>Feuil1!F47</f>
        <v>0</v>
      </c>
      <c r="H24" s="1">
        <f>Feuil1!H47</f>
        <v>41225</v>
      </c>
      <c r="I24">
        <f>Feuil1!I47</f>
        <v>4</v>
      </c>
      <c r="J24">
        <f>Feuil1!J47</f>
        <v>0</v>
      </c>
      <c r="K24">
        <f>Feuil1!K47</f>
        <v>3</v>
      </c>
      <c r="M24" s="1">
        <f>Feuil1!M47</f>
        <v>41295</v>
      </c>
      <c r="N24">
        <f>Feuil1!N47</f>
        <v>0</v>
      </c>
      <c r="O24">
        <f>Feuil1!O47</f>
        <v>0</v>
      </c>
      <c r="P24">
        <f>Feuil1!P47</f>
        <v>0</v>
      </c>
      <c r="R24" s="1">
        <f>Feuil1!R47</f>
        <v>41365</v>
      </c>
      <c r="S24">
        <f>Feuil1!S47</f>
        <v>8</v>
      </c>
      <c r="T24">
        <f>Feuil1!T47</f>
        <v>0</v>
      </c>
      <c r="U24">
        <f>Feuil1!U47</f>
        <v>0</v>
      </c>
    </row>
    <row r="25" spans="1:21" x14ac:dyDescent="0.25">
      <c r="A25" s="2"/>
      <c r="C25" s="1">
        <f>Feuil1!C48</f>
        <v>41162</v>
      </c>
      <c r="D25">
        <f>Feuil1!D48</f>
        <v>0</v>
      </c>
      <c r="E25">
        <f>Feuil1!E48</f>
        <v>0</v>
      </c>
      <c r="F25">
        <f>Feuil1!F48</f>
        <v>0</v>
      </c>
      <c r="H25" s="1">
        <f>Feuil1!H48</f>
        <v>41232</v>
      </c>
      <c r="I25">
        <f>Feuil1!I48</f>
        <v>0</v>
      </c>
      <c r="J25">
        <f>Feuil1!J48</f>
        <v>0</v>
      </c>
      <c r="K25">
        <f>Feuil1!K48</f>
        <v>0</v>
      </c>
      <c r="M25" s="1">
        <f>Feuil1!M48</f>
        <v>41302</v>
      </c>
      <c r="N25">
        <f>Feuil1!N48</f>
        <v>8</v>
      </c>
      <c r="O25">
        <f>Feuil1!O48</f>
        <v>0</v>
      </c>
      <c r="P25">
        <f>Feuil1!P48</f>
        <v>6</v>
      </c>
      <c r="R25" s="1">
        <f>Feuil1!R48</f>
        <v>41372</v>
      </c>
      <c r="S25">
        <f>Feuil1!S48</f>
        <v>10</v>
      </c>
      <c r="T25">
        <f>Feuil1!T48</f>
        <v>0</v>
      </c>
      <c r="U25">
        <f>Feuil1!U48</f>
        <v>0</v>
      </c>
    </row>
    <row r="26" spans="1:21" x14ac:dyDescent="0.25">
      <c r="A26" s="2"/>
      <c r="C26" s="1">
        <f>Feuil1!C49</f>
        <v>41169</v>
      </c>
      <c r="D26">
        <f>Feuil1!D49</f>
        <v>0</v>
      </c>
      <c r="E26">
        <f>Feuil1!E49</f>
        <v>0</v>
      </c>
      <c r="F26">
        <f>Feuil1!F49</f>
        <v>0</v>
      </c>
      <c r="H26" s="1">
        <f>Feuil1!H49</f>
        <v>41239</v>
      </c>
      <c r="I26">
        <f>Feuil1!I49</f>
        <v>0</v>
      </c>
      <c r="J26">
        <f>Feuil1!J49</f>
        <v>0</v>
      </c>
      <c r="K26">
        <f>Feuil1!K49</f>
        <v>0</v>
      </c>
      <c r="M26" s="1">
        <f>Feuil1!M49</f>
        <v>41309</v>
      </c>
      <c r="N26">
        <f>Feuil1!N49</f>
        <v>18</v>
      </c>
      <c r="O26">
        <f>Feuil1!O49</f>
        <v>62</v>
      </c>
      <c r="P26">
        <f>Feuil1!P49</f>
        <v>8</v>
      </c>
      <c r="R26" s="1">
        <f>Feuil1!R49</f>
        <v>41379</v>
      </c>
      <c r="S26">
        <f>Feuil1!S49</f>
        <v>2</v>
      </c>
      <c r="T26">
        <f>Feuil1!T49</f>
        <v>0</v>
      </c>
      <c r="U26">
        <f>Feuil1!U49</f>
        <v>0</v>
      </c>
    </row>
    <row r="27" spans="1:21" x14ac:dyDescent="0.25">
      <c r="A27" s="2"/>
      <c r="C27" s="1">
        <f>Feuil1!C50</f>
        <v>41176</v>
      </c>
      <c r="D27">
        <f>Feuil1!D50</f>
        <v>0</v>
      </c>
      <c r="E27">
        <f>Feuil1!E50</f>
        <v>0</v>
      </c>
      <c r="F27">
        <f>Feuil1!F50</f>
        <v>0</v>
      </c>
      <c r="H27" s="1">
        <f>Feuil1!H50</f>
        <v>41246</v>
      </c>
      <c r="I27">
        <f>Feuil1!I50</f>
        <v>0</v>
      </c>
      <c r="J27">
        <f>Feuil1!J50</f>
        <v>0</v>
      </c>
      <c r="K27">
        <f>Feuil1!K50</f>
        <v>0</v>
      </c>
      <c r="M27" s="1">
        <f>Feuil1!M50</f>
        <v>41316</v>
      </c>
      <c r="N27">
        <f>Feuil1!N50</f>
        <v>0</v>
      </c>
      <c r="O27">
        <f>Feuil1!O50</f>
        <v>0</v>
      </c>
      <c r="P27">
        <f>Feuil1!P50</f>
        <v>0</v>
      </c>
      <c r="R27" s="1">
        <f>Feuil1!R50</f>
        <v>41386</v>
      </c>
      <c r="S27">
        <f>Feuil1!S50</f>
        <v>3</v>
      </c>
      <c r="T27">
        <f>Feuil1!T50</f>
        <v>4</v>
      </c>
      <c r="U27">
        <f>Feuil1!U50</f>
        <v>0</v>
      </c>
    </row>
    <row r="28" spans="1:21" x14ac:dyDescent="0.25">
      <c r="A28" s="2"/>
    </row>
    <row r="29" spans="1:21" x14ac:dyDescent="0.25">
      <c r="A29" s="2"/>
    </row>
    <row r="30" spans="1:21" x14ac:dyDescent="0.25">
      <c r="A30" s="2" t="str">
        <f>Feuil1!A53</f>
        <v>b</v>
      </c>
      <c r="C30" s="1">
        <f>Feuil1!C53</f>
        <v>41113</v>
      </c>
      <c r="D30">
        <f>Feuil1!D53</f>
        <v>0</v>
      </c>
      <c r="E30">
        <f>Feuil1!E53</f>
        <v>0</v>
      </c>
      <c r="F30">
        <f>Feuil1!F53</f>
        <v>0</v>
      </c>
      <c r="H30" s="1">
        <f>Feuil1!H53</f>
        <v>41183</v>
      </c>
      <c r="I30">
        <f>Feuil1!I53</f>
        <v>0</v>
      </c>
      <c r="J30">
        <f>Feuil1!J53</f>
        <v>0</v>
      </c>
      <c r="K30">
        <f>Feuil1!K53</f>
        <v>0</v>
      </c>
      <c r="M30" s="1">
        <f>Feuil1!M53</f>
        <v>41253</v>
      </c>
      <c r="N30">
        <f>Feuil1!N53</f>
        <v>0</v>
      </c>
      <c r="O30">
        <f>Feuil1!O53</f>
        <v>0</v>
      </c>
      <c r="P30">
        <f>Feuil1!P53</f>
        <v>0</v>
      </c>
      <c r="R30" s="1">
        <f>Feuil1!R53</f>
        <v>41323</v>
      </c>
      <c r="S30">
        <f>Feuil1!S53</f>
        <v>7</v>
      </c>
      <c r="T30">
        <f>Feuil1!T53</f>
        <v>2</v>
      </c>
      <c r="U30">
        <f>Feuil1!U53</f>
        <v>4</v>
      </c>
    </row>
    <row r="31" spans="1:21" x14ac:dyDescent="0.25">
      <c r="A31" s="2"/>
      <c r="C31" s="1">
        <f>Feuil1!C54</f>
        <v>41120</v>
      </c>
      <c r="D31">
        <f>Feuil1!D54</f>
        <v>0</v>
      </c>
      <c r="E31">
        <f>Feuil1!E54</f>
        <v>0</v>
      </c>
      <c r="F31">
        <f>Feuil1!F54</f>
        <v>0</v>
      </c>
      <c r="H31" s="1">
        <f>Feuil1!H54</f>
        <v>41190</v>
      </c>
      <c r="I31">
        <f>Feuil1!I54</f>
        <v>0</v>
      </c>
      <c r="J31">
        <f>Feuil1!J54</f>
        <v>0</v>
      </c>
      <c r="K31">
        <f>Feuil1!K54</f>
        <v>0</v>
      </c>
      <c r="M31" s="1">
        <f>Feuil1!M54</f>
        <v>41260</v>
      </c>
      <c r="N31">
        <f>Feuil1!N54</f>
        <v>0</v>
      </c>
      <c r="O31">
        <f>Feuil1!O54</f>
        <v>0</v>
      </c>
      <c r="P31">
        <f>Feuil1!P54</f>
        <v>0</v>
      </c>
      <c r="R31" s="1">
        <f>Feuil1!R54</f>
        <v>41330</v>
      </c>
      <c r="S31">
        <f>Feuil1!S54</f>
        <v>14</v>
      </c>
      <c r="T31">
        <f>Feuil1!T54</f>
        <v>0</v>
      </c>
      <c r="U31">
        <f>Feuil1!U54</f>
        <v>0</v>
      </c>
    </row>
    <row r="32" spans="1:21" x14ac:dyDescent="0.25">
      <c r="A32" s="2"/>
      <c r="C32" s="1">
        <f>Feuil1!C55</f>
        <v>41127</v>
      </c>
      <c r="D32">
        <f>Feuil1!D55</f>
        <v>0</v>
      </c>
      <c r="E32">
        <f>Feuil1!E55</f>
        <v>0</v>
      </c>
      <c r="F32">
        <f>Feuil1!F55</f>
        <v>0</v>
      </c>
      <c r="H32" s="1">
        <f>Feuil1!H55</f>
        <v>41197</v>
      </c>
      <c r="I32">
        <f>Feuil1!I55</f>
        <v>0</v>
      </c>
      <c r="J32">
        <f>Feuil1!J55</f>
        <v>0</v>
      </c>
      <c r="K32">
        <f>Feuil1!K55</f>
        <v>0</v>
      </c>
      <c r="M32" s="1">
        <f>Feuil1!M55</f>
        <v>41267</v>
      </c>
      <c r="N32">
        <f>Feuil1!N55</f>
        <v>0</v>
      </c>
      <c r="O32">
        <f>Feuil1!O55</f>
        <v>0</v>
      </c>
      <c r="P32">
        <f>Feuil1!P55</f>
        <v>0</v>
      </c>
      <c r="R32" s="1">
        <f>Feuil1!R55</f>
        <v>41337</v>
      </c>
      <c r="S32">
        <f>Feuil1!S55</f>
        <v>0</v>
      </c>
      <c r="T32">
        <f>Feuil1!T55</f>
        <v>0</v>
      </c>
      <c r="U32">
        <f>Feuil1!U55</f>
        <v>0</v>
      </c>
    </row>
    <row r="33" spans="1:21" x14ac:dyDescent="0.25">
      <c r="A33" s="2"/>
      <c r="C33" s="1">
        <f>Feuil1!C56</f>
        <v>41134</v>
      </c>
      <c r="D33">
        <f>Feuil1!D56</f>
        <v>0</v>
      </c>
      <c r="E33">
        <f>Feuil1!E56</f>
        <v>0</v>
      </c>
      <c r="F33">
        <f>Feuil1!F56</f>
        <v>0</v>
      </c>
      <c r="H33" s="1">
        <f>Feuil1!H56</f>
        <v>41204</v>
      </c>
      <c r="I33">
        <f>Feuil1!I56</f>
        <v>7</v>
      </c>
      <c r="J33">
        <f>Feuil1!J56</f>
        <v>2</v>
      </c>
      <c r="K33">
        <f>Feuil1!K56</f>
        <v>4</v>
      </c>
      <c r="M33" s="1">
        <f>Feuil1!M56</f>
        <v>41274</v>
      </c>
      <c r="N33">
        <f>Feuil1!N56</f>
        <v>0</v>
      </c>
      <c r="O33">
        <f>Feuil1!O56</f>
        <v>0</v>
      </c>
      <c r="P33">
        <f>Feuil1!P56</f>
        <v>0</v>
      </c>
      <c r="R33" s="1">
        <f>Feuil1!R56</f>
        <v>41344</v>
      </c>
      <c r="S33">
        <f>Feuil1!S56</f>
        <v>21</v>
      </c>
      <c r="T33">
        <f>Feuil1!T56</f>
        <v>6</v>
      </c>
      <c r="U33">
        <f>Feuil1!U56</f>
        <v>12</v>
      </c>
    </row>
    <row r="34" spans="1:21" x14ac:dyDescent="0.25">
      <c r="A34" s="2"/>
      <c r="C34" s="1">
        <f>Feuil1!C57</f>
        <v>41141</v>
      </c>
      <c r="D34">
        <f>Feuil1!D57</f>
        <v>0</v>
      </c>
      <c r="E34">
        <f>Feuil1!E57</f>
        <v>0</v>
      </c>
      <c r="F34">
        <f>Feuil1!F57</f>
        <v>0</v>
      </c>
      <c r="H34" s="1">
        <f>Feuil1!H57</f>
        <v>41211</v>
      </c>
      <c r="I34">
        <f>Feuil1!I57</f>
        <v>0</v>
      </c>
      <c r="J34">
        <f>Feuil1!J57</f>
        <v>0</v>
      </c>
      <c r="K34">
        <f>Feuil1!K57</f>
        <v>0</v>
      </c>
      <c r="M34" s="1">
        <f>Feuil1!M57</f>
        <v>41281</v>
      </c>
      <c r="N34">
        <f>Feuil1!N57</f>
        <v>0</v>
      </c>
      <c r="O34">
        <f>Feuil1!O57</f>
        <v>0</v>
      </c>
      <c r="P34">
        <f>Feuil1!P57</f>
        <v>0</v>
      </c>
      <c r="R34" s="1">
        <f>Feuil1!R57</f>
        <v>41351</v>
      </c>
      <c r="S34">
        <f>Feuil1!S57</f>
        <v>0</v>
      </c>
      <c r="T34">
        <f>Feuil1!T57</f>
        <v>0</v>
      </c>
      <c r="U34">
        <f>Feuil1!U57</f>
        <v>0</v>
      </c>
    </row>
    <row r="35" spans="1:21" x14ac:dyDescent="0.25">
      <c r="A35" s="2"/>
      <c r="C35" s="1">
        <f>Feuil1!C58</f>
        <v>41148</v>
      </c>
      <c r="D35">
        <f>Feuil1!D58</f>
        <v>0</v>
      </c>
      <c r="E35">
        <f>Feuil1!E58</f>
        <v>0</v>
      </c>
      <c r="F35">
        <f>Feuil1!F58</f>
        <v>0</v>
      </c>
      <c r="H35" s="1">
        <f>Feuil1!H58</f>
        <v>41218</v>
      </c>
      <c r="I35">
        <f>Feuil1!I58</f>
        <v>0</v>
      </c>
      <c r="J35">
        <f>Feuil1!J58</f>
        <v>0</v>
      </c>
      <c r="K35">
        <f>Feuil1!K58</f>
        <v>0</v>
      </c>
      <c r="M35" s="1">
        <f>Feuil1!M58</f>
        <v>41288</v>
      </c>
      <c r="N35">
        <f>Feuil1!N58</f>
        <v>19</v>
      </c>
      <c r="O35">
        <f>Feuil1!O58</f>
        <v>5</v>
      </c>
      <c r="P35">
        <f>Feuil1!P58</f>
        <v>15</v>
      </c>
      <c r="R35" s="1">
        <f>Feuil1!R58</f>
        <v>41358</v>
      </c>
      <c r="S35">
        <f>Feuil1!S58</f>
        <v>7</v>
      </c>
      <c r="T35">
        <f>Feuil1!T58</f>
        <v>0</v>
      </c>
      <c r="U35">
        <f>Feuil1!U58</f>
        <v>0</v>
      </c>
    </row>
    <row r="36" spans="1:21" x14ac:dyDescent="0.25">
      <c r="A36" s="2"/>
      <c r="C36" s="1">
        <f>Feuil1!C59</f>
        <v>41155</v>
      </c>
      <c r="D36">
        <f>Feuil1!D59</f>
        <v>0</v>
      </c>
      <c r="E36">
        <f>Feuil1!E59</f>
        <v>0</v>
      </c>
      <c r="F36">
        <f>Feuil1!F59</f>
        <v>0</v>
      </c>
      <c r="H36" s="1">
        <f>Feuil1!H59</f>
        <v>41225</v>
      </c>
      <c r="I36">
        <f>Feuil1!I59</f>
        <v>0</v>
      </c>
      <c r="J36">
        <f>Feuil1!J59</f>
        <v>0</v>
      </c>
      <c r="K36">
        <f>Feuil1!K59</f>
        <v>0</v>
      </c>
      <c r="M36" s="1">
        <f>Feuil1!M59</f>
        <v>41295</v>
      </c>
      <c r="N36">
        <f>Feuil1!N59</f>
        <v>0</v>
      </c>
      <c r="O36">
        <f>Feuil1!O59</f>
        <v>0</v>
      </c>
      <c r="P36">
        <f>Feuil1!P59</f>
        <v>0</v>
      </c>
      <c r="R36" s="1">
        <f>Feuil1!R59</f>
        <v>41365</v>
      </c>
      <c r="S36">
        <f>Feuil1!S59</f>
        <v>17</v>
      </c>
      <c r="T36">
        <f>Feuil1!T59</f>
        <v>2</v>
      </c>
      <c r="U36">
        <f>Feuil1!U59</f>
        <v>14</v>
      </c>
    </row>
    <row r="37" spans="1:21" x14ac:dyDescent="0.25">
      <c r="A37" s="2"/>
      <c r="C37" s="1">
        <f>Feuil1!C60</f>
        <v>41162</v>
      </c>
      <c r="D37">
        <f>Feuil1!D60</f>
        <v>0</v>
      </c>
      <c r="E37">
        <f>Feuil1!E60</f>
        <v>0</v>
      </c>
      <c r="F37">
        <f>Feuil1!F60</f>
        <v>0</v>
      </c>
      <c r="H37" s="1">
        <f>Feuil1!H60</f>
        <v>41232</v>
      </c>
      <c r="I37">
        <f>Feuil1!I60</f>
        <v>0</v>
      </c>
      <c r="J37">
        <f>Feuil1!J60</f>
        <v>0</v>
      </c>
      <c r="K37">
        <f>Feuil1!K60</f>
        <v>0</v>
      </c>
      <c r="M37" s="1">
        <f>Feuil1!M60</f>
        <v>41302</v>
      </c>
      <c r="N37">
        <f>Feuil1!N60</f>
        <v>0</v>
      </c>
      <c r="O37">
        <f>Feuil1!O60</f>
        <v>0</v>
      </c>
      <c r="P37">
        <f>Feuil1!P60</f>
        <v>0</v>
      </c>
      <c r="R37" s="1">
        <f>Feuil1!R60</f>
        <v>41372</v>
      </c>
      <c r="S37">
        <f>Feuil1!S60</f>
        <v>0</v>
      </c>
      <c r="T37">
        <f>Feuil1!T60</f>
        <v>0</v>
      </c>
      <c r="U37">
        <f>Feuil1!U60</f>
        <v>0</v>
      </c>
    </row>
    <row r="38" spans="1:21" x14ac:dyDescent="0.25">
      <c r="A38" s="2"/>
      <c r="C38" s="1">
        <f>Feuil1!C61</f>
        <v>41169</v>
      </c>
      <c r="D38">
        <f>Feuil1!D61</f>
        <v>0</v>
      </c>
      <c r="E38">
        <f>Feuil1!E61</f>
        <v>0</v>
      </c>
      <c r="F38">
        <f>Feuil1!F61</f>
        <v>0</v>
      </c>
      <c r="H38" s="1">
        <f>Feuil1!H61</f>
        <v>41239</v>
      </c>
      <c r="I38">
        <f>Feuil1!I61</f>
        <v>0</v>
      </c>
      <c r="J38">
        <f>Feuil1!J61</f>
        <v>0</v>
      </c>
      <c r="K38">
        <f>Feuil1!K61</f>
        <v>0</v>
      </c>
      <c r="M38" s="1">
        <f>Feuil1!M61</f>
        <v>41309</v>
      </c>
      <c r="N38">
        <f>Feuil1!N61</f>
        <v>0</v>
      </c>
      <c r="O38">
        <f>Feuil1!O61</f>
        <v>0</v>
      </c>
      <c r="P38">
        <f>Feuil1!P61</f>
        <v>0</v>
      </c>
      <c r="R38" s="1">
        <f>Feuil1!R61</f>
        <v>41379</v>
      </c>
      <c r="S38">
        <f>Feuil1!S61</f>
        <v>0</v>
      </c>
      <c r="T38">
        <f>Feuil1!T61</f>
        <v>0</v>
      </c>
      <c r="U38">
        <f>Feuil1!U61</f>
        <v>0</v>
      </c>
    </row>
    <row r="39" spans="1:21" x14ac:dyDescent="0.25">
      <c r="A39" s="2"/>
      <c r="C39" s="1">
        <f>Feuil1!C62</f>
        <v>41176</v>
      </c>
      <c r="D39">
        <f>Feuil1!D62</f>
        <v>0</v>
      </c>
      <c r="E39">
        <f>Feuil1!E62</f>
        <v>0</v>
      </c>
      <c r="F39">
        <f>Feuil1!F62</f>
        <v>0</v>
      </c>
      <c r="H39" s="1">
        <f>Feuil1!H62</f>
        <v>41246</v>
      </c>
      <c r="I39">
        <f>Feuil1!I62</f>
        <v>7</v>
      </c>
      <c r="J39">
        <f>Feuil1!J62</f>
        <v>0</v>
      </c>
      <c r="K39">
        <f>Feuil1!K62</f>
        <v>0</v>
      </c>
      <c r="M39" s="1">
        <f>Feuil1!M62</f>
        <v>41316</v>
      </c>
      <c r="N39">
        <f>Feuil1!N62</f>
        <v>7</v>
      </c>
      <c r="O39">
        <f>Feuil1!O62</f>
        <v>2</v>
      </c>
      <c r="P39">
        <f>Feuil1!P62</f>
        <v>4</v>
      </c>
      <c r="R39" s="1">
        <f>Feuil1!R62</f>
        <v>41386</v>
      </c>
      <c r="S39">
        <f>Feuil1!S62</f>
        <v>21</v>
      </c>
      <c r="T39">
        <f>Feuil1!T62</f>
        <v>0</v>
      </c>
      <c r="U39">
        <f>Feuil1!U62</f>
        <v>0</v>
      </c>
    </row>
    <row r="40" spans="1:21" x14ac:dyDescent="0.25">
      <c r="A40" s="2"/>
    </row>
    <row r="41" spans="1:21" x14ac:dyDescent="0.25">
      <c r="A41" s="2"/>
    </row>
    <row r="42" spans="1:21" x14ac:dyDescent="0.25">
      <c r="A42" s="2" t="str">
        <f>Feuil1!A65</f>
        <v>c</v>
      </c>
      <c r="C42" s="1">
        <f>Feuil1!C65</f>
        <v>41113</v>
      </c>
      <c r="D42">
        <f>Feuil1!D65</f>
        <v>0</v>
      </c>
      <c r="E42">
        <f>Feuil1!E65</f>
        <v>0</v>
      </c>
      <c r="F42">
        <f>Feuil1!F65</f>
        <v>0</v>
      </c>
      <c r="H42" s="1">
        <f>Feuil1!H65</f>
        <v>41183</v>
      </c>
      <c r="I42">
        <f>Feuil1!I65</f>
        <v>0</v>
      </c>
      <c r="J42">
        <f>Feuil1!J65</f>
        <v>0</v>
      </c>
      <c r="K42">
        <f>Feuil1!K65</f>
        <v>0</v>
      </c>
      <c r="M42" s="1">
        <f>Feuil1!M65</f>
        <v>41253</v>
      </c>
      <c r="N42">
        <f>Feuil1!N65</f>
        <v>8</v>
      </c>
      <c r="O42">
        <f>Feuil1!O65</f>
        <v>13</v>
      </c>
      <c r="P42">
        <f>Feuil1!P65</f>
        <v>3</v>
      </c>
      <c r="R42" s="1">
        <f>Feuil1!R65</f>
        <v>41323</v>
      </c>
      <c r="S42">
        <f>Feuil1!S65</f>
        <v>6</v>
      </c>
      <c r="T42">
        <f>Feuil1!T65</f>
        <v>18</v>
      </c>
      <c r="U42">
        <f>Feuil1!U65</f>
        <v>18</v>
      </c>
    </row>
    <row r="43" spans="1:21" x14ac:dyDescent="0.25">
      <c r="A43" s="2"/>
      <c r="C43" s="1">
        <f>Feuil1!C66</f>
        <v>41120</v>
      </c>
      <c r="D43">
        <f>Feuil1!D66</f>
        <v>0</v>
      </c>
      <c r="E43">
        <f>Feuil1!E66</f>
        <v>0</v>
      </c>
      <c r="F43">
        <f>Feuil1!F66</f>
        <v>0</v>
      </c>
      <c r="H43" s="1">
        <f>Feuil1!H66</f>
        <v>41190</v>
      </c>
      <c r="I43">
        <f>Feuil1!I66</f>
        <v>0</v>
      </c>
      <c r="J43">
        <f>Feuil1!J66</f>
        <v>0</v>
      </c>
      <c r="K43">
        <f>Feuil1!K66</f>
        <v>0</v>
      </c>
      <c r="M43" s="1">
        <f>Feuil1!M66</f>
        <v>41260</v>
      </c>
      <c r="N43">
        <f>Feuil1!N66</f>
        <v>0</v>
      </c>
      <c r="O43">
        <f>Feuil1!O66</f>
        <v>0</v>
      </c>
      <c r="P43">
        <f>Feuil1!P66</f>
        <v>0</v>
      </c>
      <c r="R43" s="1">
        <f>Feuil1!R66</f>
        <v>41330</v>
      </c>
      <c r="S43">
        <f>Feuil1!S66</f>
        <v>12</v>
      </c>
      <c r="T43">
        <f>Feuil1!T66</f>
        <v>10</v>
      </c>
      <c r="U43">
        <f>Feuil1!U66</f>
        <v>6</v>
      </c>
    </row>
    <row r="44" spans="1:21" x14ac:dyDescent="0.25">
      <c r="A44" s="2"/>
      <c r="C44" s="1">
        <f>Feuil1!C67</f>
        <v>41127</v>
      </c>
      <c r="D44">
        <f>Feuil1!D67</f>
        <v>0</v>
      </c>
      <c r="E44">
        <f>Feuil1!E67</f>
        <v>0</v>
      </c>
      <c r="F44">
        <f>Feuil1!F67</f>
        <v>0</v>
      </c>
      <c r="H44" s="1">
        <f>Feuil1!H67</f>
        <v>41197</v>
      </c>
      <c r="I44">
        <f>Feuil1!I67</f>
        <v>1</v>
      </c>
      <c r="J44">
        <f>Feuil1!J67</f>
        <v>0</v>
      </c>
      <c r="K44">
        <f>Feuil1!K67</f>
        <v>0</v>
      </c>
      <c r="M44" s="1">
        <f>Feuil1!M67</f>
        <v>41267</v>
      </c>
      <c r="N44">
        <f>Feuil1!N67</f>
        <v>0</v>
      </c>
      <c r="O44">
        <f>Feuil1!O67</f>
        <v>0</v>
      </c>
      <c r="P44">
        <f>Feuil1!P67</f>
        <v>0</v>
      </c>
      <c r="R44" s="1">
        <f>Feuil1!R67</f>
        <v>41337</v>
      </c>
      <c r="S44">
        <f>Feuil1!S67</f>
        <v>7</v>
      </c>
      <c r="T44">
        <f>Feuil1!T67</f>
        <v>16</v>
      </c>
      <c r="U44">
        <f>Feuil1!U67</f>
        <v>0</v>
      </c>
    </row>
    <row r="45" spans="1:21" x14ac:dyDescent="0.25">
      <c r="A45" s="2"/>
      <c r="C45" s="1">
        <f>Feuil1!C68</f>
        <v>41134</v>
      </c>
      <c r="D45">
        <f>Feuil1!D68</f>
        <v>0</v>
      </c>
      <c r="E45">
        <f>Feuil1!E68</f>
        <v>0</v>
      </c>
      <c r="F45">
        <f>Feuil1!F68</f>
        <v>0</v>
      </c>
      <c r="H45" s="1">
        <f>Feuil1!H68</f>
        <v>41204</v>
      </c>
      <c r="I45">
        <f>Feuil1!I68</f>
        <v>0</v>
      </c>
      <c r="J45">
        <f>Feuil1!J68</f>
        <v>0</v>
      </c>
      <c r="K45">
        <f>Feuil1!K68</f>
        <v>0</v>
      </c>
      <c r="M45" s="1">
        <f>Feuil1!M68</f>
        <v>41274</v>
      </c>
      <c r="N45">
        <f>Feuil1!N68</f>
        <v>2</v>
      </c>
      <c r="O45">
        <f>Feuil1!O68</f>
        <v>0</v>
      </c>
      <c r="P45">
        <f>Feuil1!P68</f>
        <v>0</v>
      </c>
      <c r="R45" s="1">
        <f>Feuil1!R68</f>
        <v>41344</v>
      </c>
      <c r="S45">
        <f>Feuil1!S68</f>
        <v>0</v>
      </c>
      <c r="T45">
        <f>Feuil1!T68</f>
        <v>0</v>
      </c>
      <c r="U45">
        <f>Feuil1!U68</f>
        <v>0</v>
      </c>
    </row>
    <row r="46" spans="1:21" x14ac:dyDescent="0.25">
      <c r="A46" s="2"/>
      <c r="C46" s="1">
        <f>Feuil1!C69</f>
        <v>41141</v>
      </c>
      <c r="D46">
        <f>Feuil1!D69</f>
        <v>0</v>
      </c>
      <c r="E46">
        <f>Feuil1!E69</f>
        <v>0</v>
      </c>
      <c r="F46">
        <f>Feuil1!F69</f>
        <v>0</v>
      </c>
      <c r="H46" s="1">
        <f>Feuil1!H69</f>
        <v>41211</v>
      </c>
      <c r="I46">
        <f>Feuil1!I69</f>
        <v>0</v>
      </c>
      <c r="J46">
        <f>Feuil1!J69</f>
        <v>0</v>
      </c>
      <c r="K46">
        <f>Feuil1!K69</f>
        <v>0</v>
      </c>
      <c r="M46" s="1">
        <f>Feuil1!M69</f>
        <v>41281</v>
      </c>
      <c r="N46">
        <f>Feuil1!N69</f>
        <v>0</v>
      </c>
      <c r="O46">
        <f>Feuil1!O69</f>
        <v>0</v>
      </c>
      <c r="P46">
        <f>Feuil1!P69</f>
        <v>0</v>
      </c>
      <c r="R46" s="1">
        <f>Feuil1!R69</f>
        <v>41351</v>
      </c>
      <c r="S46">
        <f>Feuil1!S69</f>
        <v>3</v>
      </c>
      <c r="T46">
        <f>Feuil1!T69</f>
        <v>9</v>
      </c>
      <c r="U46">
        <f>Feuil1!U69</f>
        <v>9</v>
      </c>
    </row>
    <row r="47" spans="1:21" x14ac:dyDescent="0.25">
      <c r="A47" s="2"/>
      <c r="C47" s="1">
        <f>Feuil1!C70</f>
        <v>41148</v>
      </c>
      <c r="D47">
        <f>Feuil1!D70</f>
        <v>0</v>
      </c>
      <c r="E47">
        <f>Feuil1!E70</f>
        <v>0</v>
      </c>
      <c r="F47">
        <f>Feuil1!F70</f>
        <v>0</v>
      </c>
      <c r="H47" s="1">
        <f>Feuil1!H70</f>
        <v>41218</v>
      </c>
      <c r="I47">
        <f>Feuil1!I70</f>
        <v>4</v>
      </c>
      <c r="J47">
        <f>Feuil1!J70</f>
        <v>9</v>
      </c>
      <c r="K47">
        <f>Feuil1!K70</f>
        <v>9</v>
      </c>
      <c r="M47" s="1">
        <f>Feuil1!M70</f>
        <v>41288</v>
      </c>
      <c r="N47">
        <f>Feuil1!N70</f>
        <v>2</v>
      </c>
      <c r="O47">
        <f>Feuil1!O70</f>
        <v>0</v>
      </c>
      <c r="P47">
        <f>Feuil1!P70</f>
        <v>0</v>
      </c>
      <c r="R47" s="1">
        <f>Feuil1!R70</f>
        <v>41358</v>
      </c>
      <c r="S47">
        <f>Feuil1!S70</f>
        <v>6</v>
      </c>
      <c r="T47">
        <f>Feuil1!T70</f>
        <v>5</v>
      </c>
      <c r="U47">
        <f>Feuil1!U70</f>
        <v>3</v>
      </c>
    </row>
    <row r="48" spans="1:21" x14ac:dyDescent="0.25">
      <c r="A48" s="2"/>
      <c r="C48" s="1">
        <f>Feuil1!C71</f>
        <v>41155</v>
      </c>
      <c r="D48">
        <f>Feuil1!D71</f>
        <v>0</v>
      </c>
      <c r="E48">
        <f>Feuil1!E71</f>
        <v>0</v>
      </c>
      <c r="F48">
        <f>Feuil1!F71</f>
        <v>0</v>
      </c>
      <c r="H48" s="1">
        <f>Feuil1!H71</f>
        <v>41225</v>
      </c>
      <c r="I48">
        <f>Feuil1!I71</f>
        <v>0</v>
      </c>
      <c r="J48">
        <f>Feuil1!J71</f>
        <v>0</v>
      </c>
      <c r="K48">
        <f>Feuil1!K71</f>
        <v>0</v>
      </c>
      <c r="M48" s="1">
        <f>Feuil1!M71</f>
        <v>41295</v>
      </c>
      <c r="N48">
        <f>Feuil1!N71</f>
        <v>8</v>
      </c>
      <c r="O48">
        <f>Feuil1!O71</f>
        <v>18</v>
      </c>
      <c r="P48">
        <f>Feuil1!P71</f>
        <v>18</v>
      </c>
      <c r="R48" s="1">
        <f>Feuil1!R71</f>
        <v>41365</v>
      </c>
      <c r="S48">
        <f>Feuil1!S71</f>
        <v>3</v>
      </c>
      <c r="T48">
        <f>Feuil1!T71</f>
        <v>8</v>
      </c>
      <c r="U48">
        <f>Feuil1!U71</f>
        <v>0</v>
      </c>
    </row>
    <row r="49" spans="1:21" x14ac:dyDescent="0.25">
      <c r="A49" s="2"/>
      <c r="C49" s="1">
        <f>Feuil1!C72</f>
        <v>41162</v>
      </c>
      <c r="D49">
        <f>Feuil1!D72</f>
        <v>0</v>
      </c>
      <c r="E49">
        <f>Feuil1!E72</f>
        <v>0</v>
      </c>
      <c r="F49">
        <f>Feuil1!F72</f>
        <v>0</v>
      </c>
      <c r="H49" s="1">
        <f>Feuil1!H72</f>
        <v>41232</v>
      </c>
      <c r="I49">
        <f>Feuil1!I72</f>
        <v>0</v>
      </c>
      <c r="J49">
        <f>Feuil1!J72</f>
        <v>0</v>
      </c>
      <c r="K49">
        <f>Feuil1!K72</f>
        <v>0</v>
      </c>
      <c r="M49" s="1">
        <f>Feuil1!M72</f>
        <v>41302</v>
      </c>
      <c r="N49">
        <f>Feuil1!N72</f>
        <v>6</v>
      </c>
      <c r="O49">
        <f>Feuil1!O72</f>
        <v>18</v>
      </c>
      <c r="P49">
        <f>Feuil1!P72</f>
        <v>18</v>
      </c>
      <c r="R49" s="1">
        <f>Feuil1!R72</f>
        <v>41372</v>
      </c>
      <c r="S49">
        <f>Feuil1!S72</f>
        <v>8</v>
      </c>
      <c r="T49">
        <f>Feuil1!T72</f>
        <v>13</v>
      </c>
      <c r="U49">
        <f>Feuil1!U72</f>
        <v>3</v>
      </c>
    </row>
    <row r="50" spans="1:21" x14ac:dyDescent="0.25">
      <c r="A50" s="2"/>
      <c r="C50" s="1">
        <f>Feuil1!C73</f>
        <v>41169</v>
      </c>
      <c r="D50">
        <f>Feuil1!D73</f>
        <v>0</v>
      </c>
      <c r="E50">
        <f>Feuil1!E73</f>
        <v>0</v>
      </c>
      <c r="F50">
        <f>Feuil1!F73</f>
        <v>0</v>
      </c>
      <c r="H50" s="1">
        <f>Feuil1!H73</f>
        <v>41239</v>
      </c>
      <c r="I50">
        <f>Feuil1!I73</f>
        <v>0</v>
      </c>
      <c r="J50">
        <f>Feuil1!J73</f>
        <v>0</v>
      </c>
      <c r="K50">
        <f>Feuil1!K73</f>
        <v>0</v>
      </c>
      <c r="M50" s="1">
        <f>Feuil1!M73</f>
        <v>41309</v>
      </c>
      <c r="N50">
        <f>Feuil1!N73</f>
        <v>4</v>
      </c>
      <c r="O50">
        <f>Feuil1!O73</f>
        <v>0</v>
      </c>
      <c r="P50">
        <f>Feuil1!P73</f>
        <v>0</v>
      </c>
      <c r="R50" s="1">
        <f>Feuil1!R73</f>
        <v>41379</v>
      </c>
      <c r="S50">
        <f>Feuil1!S73</f>
        <v>0</v>
      </c>
      <c r="T50">
        <f>Feuil1!T73</f>
        <v>0</v>
      </c>
      <c r="U50">
        <f>Feuil1!U73</f>
        <v>0</v>
      </c>
    </row>
    <row r="51" spans="1:21" x14ac:dyDescent="0.25">
      <c r="A51" s="2"/>
      <c r="C51" s="1">
        <f>Feuil1!C74</f>
        <v>41176</v>
      </c>
      <c r="D51">
        <f>Feuil1!D74</f>
        <v>0</v>
      </c>
      <c r="E51">
        <f>Feuil1!E74</f>
        <v>0</v>
      </c>
      <c r="F51">
        <f>Feuil1!F74</f>
        <v>0</v>
      </c>
      <c r="H51" s="1">
        <f>Feuil1!H74</f>
        <v>41246</v>
      </c>
      <c r="I51">
        <f>Feuil1!I74</f>
        <v>0</v>
      </c>
      <c r="J51">
        <f>Feuil1!J74</f>
        <v>0</v>
      </c>
      <c r="K51">
        <f>Feuil1!K74</f>
        <v>0</v>
      </c>
      <c r="M51" s="1">
        <f>Feuil1!M74</f>
        <v>41316</v>
      </c>
      <c r="N51">
        <f>Feuil1!N74</f>
        <v>0</v>
      </c>
      <c r="O51">
        <f>Feuil1!O74</f>
        <v>0</v>
      </c>
      <c r="P51">
        <f>Feuil1!P74</f>
        <v>0</v>
      </c>
      <c r="R51" s="1">
        <f>Feuil1!R74</f>
        <v>41386</v>
      </c>
      <c r="S51">
        <f>Feuil1!S74</f>
        <v>0</v>
      </c>
      <c r="T51">
        <f>Feuil1!T74</f>
        <v>0</v>
      </c>
      <c r="U51">
        <f>Feuil1!U74</f>
        <v>0</v>
      </c>
    </row>
    <row r="52" spans="1:21" x14ac:dyDescent="0.25">
      <c r="A52" s="2"/>
    </row>
    <row r="53" spans="1:21" x14ac:dyDescent="0.25">
      <c r="A53" s="2"/>
    </row>
  </sheetData>
  <mergeCells count="4">
    <mergeCell ref="A1:A17"/>
    <mergeCell ref="A18:A29"/>
    <mergeCell ref="A30:A41"/>
    <mergeCell ref="A42:A5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dates</vt:lpstr>
      <vt:lpstr>jours_feries</vt:lpstr>
      <vt:lpstr>personnes</vt:lpstr>
      <vt:lpstr>v_1</vt:lpstr>
      <vt:lpstr>v_2</vt:lpstr>
      <vt:lpstr>v_3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GAUTIER</dc:creator>
  <cp:lastModifiedBy>Guillaume GAUTIER</cp:lastModifiedBy>
  <dcterms:created xsi:type="dcterms:W3CDTF">2012-07-30T08:26:38Z</dcterms:created>
  <dcterms:modified xsi:type="dcterms:W3CDTF">2012-07-30T08:45:51Z</dcterms:modified>
</cp:coreProperties>
</file>