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PROJET PLANNING 2025\"/>
    </mc:Choice>
  </mc:AlternateContent>
  <xr:revisionPtr revIDLastSave="0" documentId="13_ncr:1_{94B24B82-C56A-41D7-A73B-D6454236BEF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onnée" sheetId="2" r:id="rId1"/>
    <sheet name="Planning général 1" sheetId="1" r:id="rId2"/>
  </sheets>
  <externalReferences>
    <externalReference r:id="rId3"/>
  </externalReferences>
  <definedNames>
    <definedName name="Fériés">[1]Fériés!$B$2:$B$14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1" l="1"/>
  <c r="I22" i="1"/>
  <c r="H22" i="1"/>
  <c r="G22" i="1"/>
  <c r="J21" i="1"/>
  <c r="I21" i="1"/>
  <c r="H21" i="1"/>
  <c r="G21" i="1"/>
  <c r="J19" i="1"/>
  <c r="I19" i="1"/>
  <c r="H19" i="1"/>
  <c r="G19" i="1"/>
  <c r="J18" i="1"/>
  <c r="I18" i="1"/>
  <c r="H18" i="1"/>
  <c r="G18" i="1"/>
  <c r="J15" i="1"/>
  <c r="I15" i="1"/>
  <c r="H15" i="1"/>
  <c r="G15" i="1"/>
  <c r="J14" i="1"/>
  <c r="I14" i="1"/>
  <c r="H14" i="1"/>
  <c r="G14" i="1"/>
  <c r="J12" i="1"/>
  <c r="I12" i="1"/>
  <c r="H12" i="1"/>
  <c r="G12" i="1"/>
  <c r="J11" i="1"/>
  <c r="I11" i="1"/>
  <c r="H11" i="1"/>
  <c r="G11" i="1"/>
  <c r="H4" i="1"/>
  <c r="H5" i="1"/>
  <c r="I7" i="1"/>
  <c r="I8" i="1"/>
  <c r="G16" i="1" l="1"/>
  <c r="H16" i="1"/>
  <c r="I16" i="1"/>
  <c r="J16" i="1"/>
  <c r="J23" i="1"/>
  <c r="I23" i="1"/>
  <c r="H23" i="1"/>
  <c r="G23" i="1"/>
  <c r="J7" i="1"/>
  <c r="J8" i="1"/>
  <c r="J5" i="1"/>
  <c r="J4" i="1"/>
  <c r="I5" i="1"/>
  <c r="I4" i="1"/>
  <c r="G4" i="1"/>
  <c r="G5" i="1"/>
  <c r="H8" i="1"/>
  <c r="H7" i="1"/>
  <c r="G7" i="1"/>
  <c r="G8" i="1"/>
  <c r="H9" i="1" l="1"/>
  <c r="K16" i="1"/>
  <c r="J9" i="1"/>
  <c r="I9" i="1"/>
  <c r="K23" i="1"/>
  <c r="G9" i="1"/>
  <c r="K9" i="1" l="1"/>
</calcChain>
</file>

<file path=xl/sharedStrings.xml><?xml version="1.0" encoding="utf-8"?>
<sst xmlns="http://schemas.openxmlformats.org/spreadsheetml/2006/main" count="75" uniqueCount="33">
  <si>
    <t>Poste</t>
  </si>
  <si>
    <t>FERM</t>
  </si>
  <si>
    <t>Début</t>
  </si>
  <si>
    <t>Fin</t>
  </si>
  <si>
    <t xml:space="preserve">POSTE DE TRAVAIL </t>
  </si>
  <si>
    <t xml:space="preserve">LEGENDE PLANNING  </t>
  </si>
  <si>
    <t xml:space="preserve">Début </t>
  </si>
  <si>
    <t xml:space="preserve">Fin </t>
  </si>
  <si>
    <t xml:space="preserve">Ouverture galerie / PCS </t>
  </si>
  <si>
    <t>OUV 2</t>
  </si>
  <si>
    <t>OUV</t>
  </si>
  <si>
    <t xml:space="preserve">Fermeture galerie / PCS </t>
  </si>
  <si>
    <t xml:space="preserve">SURVEILLANCE GALERIE / PCS </t>
  </si>
  <si>
    <t>SSIAP 1</t>
  </si>
  <si>
    <t>Chéf d'équipe du Jour</t>
  </si>
  <si>
    <t>SSIAP 2</t>
  </si>
  <si>
    <t xml:space="preserve">SURVEILLANCE Travaux / Gardiennage </t>
  </si>
  <si>
    <t>ST</t>
  </si>
  <si>
    <t xml:space="preserve">ST </t>
  </si>
  <si>
    <t>CONGE PAYE</t>
  </si>
  <si>
    <t>CP</t>
  </si>
  <si>
    <t>FORMATION / RECYCLAGE</t>
  </si>
  <si>
    <t>FOR</t>
  </si>
  <si>
    <t xml:space="preserve">VISITE MEDICAL </t>
  </si>
  <si>
    <t>VM</t>
  </si>
  <si>
    <t>-</t>
  </si>
  <si>
    <t>MAL</t>
  </si>
  <si>
    <t>RENFORT</t>
  </si>
  <si>
    <t>Réunion</t>
  </si>
  <si>
    <t xml:space="preserve">TOTAL </t>
  </si>
  <si>
    <t>X</t>
  </si>
  <si>
    <t>ü</t>
  </si>
  <si>
    <t>RENF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</si>
</sst>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hh:mm;;\-"/>
    <numFmt numFmtId="166" formatCode="[hh]:mm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indexed="8"/>
      <name val="Arial Narrow"/>
      <family val="2"/>
    </font>
    <font>
      <b/>
      <sz val="8"/>
      <color theme="0"/>
      <name val="Calibri"/>
      <family val="2"/>
      <scheme val="minor"/>
    </font>
    <font>
      <b/>
      <sz val="12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2"/>
      <color rgb="FFFF0000"/>
      <name val="Arial Narrow"/>
      <family val="2"/>
    </font>
    <font>
      <b/>
      <sz val="12"/>
      <color rgb="FF00B050"/>
      <name val="Wingdings"/>
      <charset val="2"/>
    </font>
  </fonts>
  <fills count="1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double">
        <color theme="0"/>
      </left>
      <right style="double">
        <color indexed="64"/>
      </right>
      <top style="double">
        <color theme="0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theme="0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theme="0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49" fontId="2" fillId="2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 applyProtection="1">
      <alignment horizontal="center" vertical="center"/>
      <protection locked="0"/>
    </xf>
    <xf numFmtId="164" fontId="3" fillId="0" borderId="3" xfId="1" applyNumberFormat="1" applyFont="1" applyFill="1" applyBorder="1" applyAlignment="1" applyProtection="1">
      <alignment horizontal="center" vertical="center"/>
      <protection locked="0"/>
    </xf>
    <xf numFmtId="49" fontId="2" fillId="2" borderId="4" xfId="1" applyNumberFormat="1" applyFont="1" applyFill="1" applyBorder="1" applyAlignment="1">
      <alignment horizontal="center" vertical="center"/>
    </xf>
    <xf numFmtId="20" fontId="3" fillId="0" borderId="5" xfId="1" applyNumberFormat="1" applyFont="1" applyFill="1" applyBorder="1" applyAlignment="1" applyProtection="1">
      <alignment horizontal="center" vertical="center"/>
      <protection locked="0"/>
    </xf>
    <xf numFmtId="20" fontId="3" fillId="0" borderId="6" xfId="1" applyNumberFormat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20" fontId="3" fillId="0" borderId="8" xfId="1" applyNumberFormat="1" applyFont="1" applyFill="1" applyBorder="1" applyAlignment="1" applyProtection="1">
      <alignment horizontal="center" vertical="center"/>
      <protection locked="0"/>
    </xf>
    <xf numFmtId="0" fontId="4" fillId="2" borderId="9" xfId="1" applyFont="1" applyFill="1" applyBorder="1" applyAlignment="1">
      <alignment vertical="center"/>
    </xf>
    <xf numFmtId="165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3" borderId="15" xfId="0" applyFont="1" applyFill="1" applyBorder="1" applyAlignment="1">
      <alignment vertical="center"/>
    </xf>
    <xf numFmtId="0" fontId="7" fillId="3" borderId="16" xfId="0" applyFont="1" applyFill="1" applyBorder="1" applyAlignment="1">
      <alignment vertical="center"/>
    </xf>
    <xf numFmtId="166" fontId="7" fillId="3" borderId="16" xfId="0" applyNumberFormat="1" applyFont="1" applyFill="1" applyBorder="1" applyAlignment="1">
      <alignment horizontal="center" vertical="center"/>
    </xf>
    <xf numFmtId="166" fontId="7" fillId="3" borderId="17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vertical="center"/>
    </xf>
    <xf numFmtId="0" fontId="7" fillId="4" borderId="19" xfId="0" applyFont="1" applyFill="1" applyBorder="1" applyAlignment="1">
      <alignment vertical="center"/>
    </xf>
    <xf numFmtId="166" fontId="7" fillId="4" borderId="19" xfId="0" applyNumberFormat="1" applyFont="1" applyFill="1" applyBorder="1" applyAlignment="1">
      <alignment horizontal="center" vertical="center"/>
    </xf>
    <xf numFmtId="166" fontId="7" fillId="4" borderId="20" xfId="0" applyNumberFormat="1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vertical="center"/>
    </xf>
    <xf numFmtId="0" fontId="7" fillId="5" borderId="19" xfId="0" applyFont="1" applyFill="1" applyBorder="1" applyAlignment="1">
      <alignment vertical="center"/>
    </xf>
    <xf numFmtId="166" fontId="7" fillId="5" borderId="19" xfId="0" applyNumberFormat="1" applyFont="1" applyFill="1" applyBorder="1" applyAlignment="1">
      <alignment horizontal="center" vertical="center"/>
    </xf>
    <xf numFmtId="166" fontId="7" fillId="5" borderId="20" xfId="0" applyNumberFormat="1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vertical="center"/>
    </xf>
    <xf numFmtId="0" fontId="7" fillId="6" borderId="19" xfId="0" applyFont="1" applyFill="1" applyBorder="1" applyAlignment="1">
      <alignment vertical="center"/>
    </xf>
    <xf numFmtId="166" fontId="7" fillId="6" borderId="19" xfId="0" applyNumberFormat="1" applyFont="1" applyFill="1" applyBorder="1" applyAlignment="1">
      <alignment horizontal="center" vertical="center"/>
    </xf>
    <xf numFmtId="166" fontId="7" fillId="6" borderId="20" xfId="0" applyNumberFormat="1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vertical="center"/>
    </xf>
    <xf numFmtId="0" fontId="7" fillId="7" borderId="19" xfId="0" applyFont="1" applyFill="1" applyBorder="1" applyAlignment="1">
      <alignment vertical="center"/>
    </xf>
    <xf numFmtId="166" fontId="7" fillId="7" borderId="19" xfId="0" applyNumberFormat="1" applyFont="1" applyFill="1" applyBorder="1" applyAlignment="1">
      <alignment horizontal="center" vertical="center"/>
    </xf>
    <xf numFmtId="166" fontId="7" fillId="7" borderId="20" xfId="0" applyNumberFormat="1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vertical="center"/>
    </xf>
    <xf numFmtId="0" fontId="7" fillId="8" borderId="19" xfId="0" applyFont="1" applyFill="1" applyBorder="1" applyAlignment="1">
      <alignment vertical="center"/>
    </xf>
    <xf numFmtId="166" fontId="7" fillId="8" borderId="19" xfId="0" applyNumberFormat="1" applyFont="1" applyFill="1" applyBorder="1" applyAlignment="1">
      <alignment horizontal="center" vertical="center"/>
    </xf>
    <xf numFmtId="166" fontId="7" fillId="8" borderId="20" xfId="0" applyNumberFormat="1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vertical="center"/>
    </xf>
    <xf numFmtId="0" fontId="7" fillId="9" borderId="19" xfId="0" applyFont="1" applyFill="1" applyBorder="1" applyAlignment="1">
      <alignment vertical="center"/>
    </xf>
    <xf numFmtId="166" fontId="7" fillId="9" borderId="19" xfId="0" applyNumberFormat="1" applyFont="1" applyFill="1" applyBorder="1" applyAlignment="1">
      <alignment horizontal="center" vertical="center"/>
    </xf>
    <xf numFmtId="166" fontId="7" fillId="9" borderId="20" xfId="0" applyNumberFormat="1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vertical="center"/>
    </xf>
    <xf numFmtId="0" fontId="7" fillId="10" borderId="19" xfId="0" applyFont="1" applyFill="1" applyBorder="1" applyAlignment="1">
      <alignment vertical="center"/>
    </xf>
    <xf numFmtId="166" fontId="7" fillId="10" borderId="19" xfId="0" applyNumberFormat="1" applyFont="1" applyFill="1" applyBorder="1" applyAlignment="1">
      <alignment horizontal="center" vertical="center"/>
    </xf>
    <xf numFmtId="166" fontId="7" fillId="10" borderId="20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0" borderId="20" xfId="0" applyNumberFormat="1" applyFont="1" applyBorder="1" applyAlignment="1">
      <alignment horizontal="center" vertical="center"/>
    </xf>
    <xf numFmtId="0" fontId="7" fillId="11" borderId="18" xfId="0" applyFont="1" applyFill="1" applyBorder="1" applyAlignment="1">
      <alignment vertical="center"/>
    </xf>
    <xf numFmtId="0" fontId="7" fillId="11" borderId="19" xfId="0" applyFont="1" applyFill="1" applyBorder="1" applyAlignment="1">
      <alignment vertical="center"/>
    </xf>
    <xf numFmtId="166" fontId="7" fillId="11" borderId="19" xfId="0" applyNumberFormat="1" applyFont="1" applyFill="1" applyBorder="1" applyAlignment="1">
      <alignment horizontal="center" vertical="center"/>
    </xf>
    <xf numFmtId="166" fontId="7" fillId="11" borderId="20" xfId="0" applyNumberFormat="1" applyFont="1" applyFill="1" applyBorder="1" applyAlignment="1">
      <alignment horizontal="center" vertical="center"/>
    </xf>
    <xf numFmtId="0" fontId="6" fillId="12" borderId="19" xfId="0" applyFont="1" applyFill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166" fontId="6" fillId="0" borderId="22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 applyProtection="1">
      <alignment horizontal="center" vertical="center"/>
      <protection locked="0"/>
    </xf>
    <xf numFmtId="2" fontId="5" fillId="2" borderId="9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3" fillId="0" borderId="3" xfId="1" applyNumberFormat="1" applyFont="1" applyFill="1" applyBorder="1" applyAlignment="1" applyProtection="1">
      <alignment horizontal="center" vertical="center"/>
      <protection locked="0"/>
    </xf>
    <xf numFmtId="164" fontId="3" fillId="0" borderId="6" xfId="1" applyNumberFormat="1" applyFont="1" applyFill="1" applyBorder="1" applyAlignment="1" applyProtection="1">
      <alignment horizontal="center" vertical="center"/>
      <protection locked="0"/>
    </xf>
    <xf numFmtId="164" fontId="3" fillId="0" borderId="24" xfId="1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_Feuil1" xfId="1" xr:uid="{00000000-0005-0000-0000-000001000000}"/>
  </cellStyles>
  <dxfs count="172"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 patternType="lightUp"/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99FF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strike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  <color theme="0"/>
      </font>
      <fill>
        <patternFill>
          <bgColor rgb="FF00B050"/>
        </patternFill>
      </fill>
    </dxf>
    <dxf>
      <font>
        <b/>
        <i val="0"/>
        <strike val="0"/>
        <color theme="0"/>
      </font>
      <fill>
        <patternFill>
          <bgColor rgb="FF0070C0"/>
        </patternFill>
      </fill>
    </dxf>
    <dxf>
      <font>
        <b/>
        <i val="0"/>
        <strike val="0"/>
        <color theme="0"/>
      </font>
      <fill>
        <patternFill>
          <bgColor rgb="FFFF99FF"/>
        </patternFill>
      </fill>
    </dxf>
    <dxf>
      <font>
        <b/>
        <i val="0"/>
        <strike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 patternType="solid">
          <fgColor theme="5"/>
          <bgColor theme="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strike val="0"/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lanning%20S&#233;curit&#233;%20-%20V0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ériés"/>
      <sheetName val="Donnée"/>
      <sheetName val="Personnel "/>
      <sheetName val="Planning général 1"/>
      <sheetName val="Planning général 2"/>
      <sheetName val="Planning prestation sup 3 "/>
      <sheetName val="Planning Formation 4"/>
      <sheetName val="Planning Agent Individuelle "/>
      <sheetName val="individuelle 1"/>
      <sheetName val="individuelle 2"/>
      <sheetName val="individuelle 3"/>
      <sheetName val="Compteur D'heure"/>
    </sheetNames>
    <sheetDataSet>
      <sheetData sheetId="0">
        <row r="2">
          <cell r="B2">
            <v>43101</v>
          </cell>
        </row>
        <row r="3">
          <cell r="B3">
            <v>43191</v>
          </cell>
        </row>
        <row r="4">
          <cell r="B4">
            <v>43192</v>
          </cell>
        </row>
        <row r="5">
          <cell r="B5">
            <v>43221</v>
          </cell>
        </row>
        <row r="6">
          <cell r="B6">
            <v>43228</v>
          </cell>
        </row>
        <row r="7">
          <cell r="B7">
            <v>43230</v>
          </cell>
        </row>
        <row r="8">
          <cell r="B8">
            <v>43240</v>
          </cell>
        </row>
        <row r="9">
          <cell r="B9">
            <v>43241</v>
          </cell>
        </row>
        <row r="10">
          <cell r="B10">
            <v>43295</v>
          </cell>
        </row>
        <row r="11">
          <cell r="B11">
            <v>43327</v>
          </cell>
        </row>
        <row r="12">
          <cell r="B12">
            <v>43405</v>
          </cell>
        </row>
        <row r="13">
          <cell r="B13">
            <v>43415</v>
          </cell>
        </row>
        <row r="14">
          <cell r="B14">
            <v>43459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H24"/>
  <sheetViews>
    <sheetView workbookViewId="0">
      <selection activeCell="D38" sqref="D38"/>
    </sheetView>
  </sheetViews>
  <sheetFormatPr baseColWidth="10" defaultRowHeight="15" x14ac:dyDescent="0.25"/>
  <cols>
    <col min="5" max="6" width="30.7109375" customWidth="1"/>
    <col min="7" max="8" width="8.7109375" customWidth="1"/>
  </cols>
  <sheetData>
    <row r="3" spans="5:8" ht="15.75" thickBot="1" x14ac:dyDescent="0.3"/>
    <row r="4" spans="5:8" ht="15.75" thickBot="1" x14ac:dyDescent="0.3">
      <c r="E4" s="12" t="s">
        <v>4</v>
      </c>
      <c r="F4" s="13" t="s">
        <v>5</v>
      </c>
      <c r="G4" s="14" t="s">
        <v>6</v>
      </c>
      <c r="H4" s="15" t="s">
        <v>7</v>
      </c>
    </row>
    <row r="5" spans="5:8" x14ac:dyDescent="0.25">
      <c r="E5" s="16" t="s">
        <v>8</v>
      </c>
      <c r="F5" s="17" t="s">
        <v>9</v>
      </c>
      <c r="G5" s="18">
        <v>0.20833333333333334</v>
      </c>
      <c r="H5" s="19">
        <v>0.54166666666666663</v>
      </c>
    </row>
    <row r="6" spans="5:8" x14ac:dyDescent="0.25">
      <c r="E6" s="20" t="s">
        <v>8</v>
      </c>
      <c r="F6" s="21" t="s">
        <v>10</v>
      </c>
      <c r="G6" s="22">
        <v>0.29166666666666669</v>
      </c>
      <c r="H6" s="23">
        <v>0.5625</v>
      </c>
    </row>
    <row r="7" spans="5:8" x14ac:dyDescent="0.25">
      <c r="E7" s="24" t="s">
        <v>11</v>
      </c>
      <c r="F7" s="25" t="s">
        <v>1</v>
      </c>
      <c r="G7" s="26">
        <v>0.54166666666666663</v>
      </c>
      <c r="H7" s="27">
        <v>0.88541666666666663</v>
      </c>
    </row>
    <row r="8" spans="5:8" x14ac:dyDescent="0.25">
      <c r="E8" s="28" t="s">
        <v>12</v>
      </c>
      <c r="F8" s="29" t="s">
        <v>13</v>
      </c>
      <c r="G8" s="30">
        <v>0.375</v>
      </c>
      <c r="H8" s="31">
        <v>0.875</v>
      </c>
    </row>
    <row r="9" spans="5:8" x14ac:dyDescent="0.25">
      <c r="E9" s="32" t="s">
        <v>14</v>
      </c>
      <c r="F9" s="33" t="s">
        <v>15</v>
      </c>
      <c r="G9" s="34">
        <v>0.375</v>
      </c>
      <c r="H9" s="35">
        <v>0.875</v>
      </c>
    </row>
    <row r="10" spans="5:8" x14ac:dyDescent="0.25">
      <c r="E10" s="36" t="s">
        <v>16</v>
      </c>
      <c r="F10" s="37" t="s">
        <v>17</v>
      </c>
      <c r="G10" s="38">
        <v>0.875</v>
      </c>
      <c r="H10" s="39">
        <v>0.29166666666666669</v>
      </c>
    </row>
    <row r="11" spans="5:8" x14ac:dyDescent="0.25">
      <c r="E11" s="36" t="s">
        <v>16</v>
      </c>
      <c r="F11" s="37" t="s">
        <v>18</v>
      </c>
      <c r="G11" s="38">
        <v>0.875</v>
      </c>
      <c r="H11" s="39">
        <v>4.1666666666666664E-2</v>
      </c>
    </row>
    <row r="12" spans="5:8" x14ac:dyDescent="0.25">
      <c r="E12" s="40" t="s">
        <v>19</v>
      </c>
      <c r="F12" s="41" t="s">
        <v>20</v>
      </c>
      <c r="G12" s="42"/>
      <c r="H12" s="43"/>
    </row>
    <row r="13" spans="5:8" x14ac:dyDescent="0.25">
      <c r="E13" s="44" t="s">
        <v>21</v>
      </c>
      <c r="F13" s="45" t="s">
        <v>22</v>
      </c>
      <c r="G13" s="46"/>
      <c r="H13" s="47"/>
    </row>
    <row r="14" spans="5:8" x14ac:dyDescent="0.25">
      <c r="E14" s="48" t="s">
        <v>23</v>
      </c>
      <c r="F14" s="49" t="s">
        <v>24</v>
      </c>
      <c r="G14" s="50"/>
      <c r="H14" s="51"/>
    </row>
    <row r="15" spans="5:8" x14ac:dyDescent="0.25">
      <c r="E15" s="52" t="s">
        <v>25</v>
      </c>
      <c r="F15" s="53" t="s">
        <v>26</v>
      </c>
      <c r="G15" s="54"/>
      <c r="H15" s="55"/>
    </row>
    <row r="16" spans="5:8" x14ac:dyDescent="0.25">
      <c r="E16" s="48" t="s">
        <v>27</v>
      </c>
      <c r="F16" s="49" t="s">
        <v>32</v>
      </c>
      <c r="G16" s="50">
        <v>0.375</v>
      </c>
      <c r="H16" s="51">
        <v>0.79166666666666663</v>
      </c>
    </row>
    <row r="17" spans="5:8" x14ac:dyDescent="0.25">
      <c r="E17" s="48" t="s">
        <v>25</v>
      </c>
      <c r="F17" s="56" t="s">
        <v>28</v>
      </c>
      <c r="G17" s="50"/>
      <c r="H17" s="51"/>
    </row>
    <row r="18" spans="5:8" x14ac:dyDescent="0.25">
      <c r="E18" s="48" t="s">
        <v>25</v>
      </c>
      <c r="F18" s="49" t="s">
        <v>25</v>
      </c>
      <c r="G18" s="50"/>
      <c r="H18" s="51"/>
    </row>
    <row r="19" spans="5:8" x14ac:dyDescent="0.25">
      <c r="E19" s="48" t="s">
        <v>25</v>
      </c>
      <c r="F19" s="49" t="s">
        <v>25</v>
      </c>
      <c r="G19" s="50"/>
      <c r="H19" s="51"/>
    </row>
    <row r="20" spans="5:8" x14ac:dyDescent="0.25">
      <c r="E20" s="48" t="s">
        <v>25</v>
      </c>
      <c r="F20" s="49" t="s">
        <v>25</v>
      </c>
      <c r="G20" s="50"/>
      <c r="H20" s="51"/>
    </row>
    <row r="21" spans="5:8" x14ac:dyDescent="0.25">
      <c r="E21" s="48" t="s">
        <v>25</v>
      </c>
      <c r="F21" s="49" t="s">
        <v>25</v>
      </c>
      <c r="G21" s="50"/>
      <c r="H21" s="51"/>
    </row>
    <row r="22" spans="5:8" x14ac:dyDescent="0.25">
      <c r="E22" s="48" t="s">
        <v>25</v>
      </c>
      <c r="F22" s="49" t="s">
        <v>25</v>
      </c>
      <c r="G22" s="50"/>
      <c r="H22" s="51"/>
    </row>
    <row r="23" spans="5:8" x14ac:dyDescent="0.25">
      <c r="E23" s="48" t="s">
        <v>25</v>
      </c>
      <c r="F23" s="49" t="s">
        <v>25</v>
      </c>
      <c r="G23" s="50"/>
      <c r="H23" s="51"/>
    </row>
    <row r="24" spans="5:8" ht="15.75" thickBot="1" x14ac:dyDescent="0.3">
      <c r="E24" s="57" t="s">
        <v>25</v>
      </c>
      <c r="F24" s="58" t="s">
        <v>25</v>
      </c>
      <c r="G24" s="59"/>
      <c r="H24" s="6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F2:K24"/>
  <sheetViews>
    <sheetView tabSelected="1" workbookViewId="0">
      <selection activeCell="P16" sqref="P16"/>
    </sheetView>
  </sheetViews>
  <sheetFormatPr baseColWidth="10" defaultRowHeight="15" x14ac:dyDescent="0.25"/>
  <cols>
    <col min="6" max="10" width="8.7109375" customWidth="1"/>
    <col min="11" max="11" width="9.85546875" customWidth="1"/>
  </cols>
  <sheetData>
    <row r="2" spans="6:11" ht="16.5" thickBot="1" x14ac:dyDescent="0.3">
      <c r="G2" s="64" t="s">
        <v>31</v>
      </c>
      <c r="H2" s="63" t="s">
        <v>30</v>
      </c>
      <c r="I2" s="64" t="s">
        <v>31</v>
      </c>
      <c r="J2" s="63" t="s">
        <v>30</v>
      </c>
    </row>
    <row r="3" spans="6:11" ht="18" customHeight="1" thickTop="1" x14ac:dyDescent="0.25">
      <c r="F3" s="1" t="s">
        <v>0</v>
      </c>
      <c r="G3" s="2" t="s">
        <v>1</v>
      </c>
      <c r="H3" s="3" t="s">
        <v>9</v>
      </c>
      <c r="I3" s="3"/>
      <c r="J3" s="3"/>
      <c r="K3" s="65" t="s">
        <v>29</v>
      </c>
    </row>
    <row r="4" spans="6:11" ht="18" customHeight="1" x14ac:dyDescent="0.25">
      <c r="F4" s="4" t="s">
        <v>2</v>
      </c>
      <c r="G4" s="5">
        <f>IF(ISERROR(VLOOKUP(G3,Donnée!F:H,2,FALSE)),"",VLOOKUP(G3,Donnée!F:H,2,FALSE))</f>
        <v>0.54166666666666663</v>
      </c>
      <c r="H4" s="5">
        <f>IF(ISERROR(VLOOKUP(H3,Donnée!F:H,2,FALSE)),"",VLOOKUP(H3,Donnée!F:H,2,FALSE))</f>
        <v>0.20833333333333334</v>
      </c>
      <c r="I4" s="5" t="str">
        <f>IF(ISERROR(VLOOKUP(I3,Donnée!F:H,2,FALSE)),"",VLOOKUP(I3,Donnée!F:H,2,FALSE))</f>
        <v/>
      </c>
      <c r="J4" s="5" t="str">
        <f>IF(ISERROR(VLOOKUP(J3,Donnée!F:H,2,FALSE)),"",VLOOKUP(J3,Donnée!F:H,2,FALSE))</f>
        <v/>
      </c>
      <c r="K4" s="66"/>
    </row>
    <row r="5" spans="6:11" ht="18" customHeight="1" x14ac:dyDescent="0.25">
      <c r="F5" s="7" t="s">
        <v>3</v>
      </c>
      <c r="G5" s="5">
        <f>IF(ISERROR(VLOOKUP(G3,Donnée!F:H,3,FALSE)),"",VLOOKUP(G3,Donnée!F:H,3,FALSE))</f>
        <v>0.88541666666666663</v>
      </c>
      <c r="H5" s="5">
        <f>IF(ISERROR(VLOOKUP(H3,Donnée!F:H,3,FALSE)),"",VLOOKUP(H3,Donnée!F:H,3,FALSE))</f>
        <v>0.54166666666666663</v>
      </c>
      <c r="I5" s="5" t="str">
        <f>IF(ISERROR(VLOOKUP(I3,Donnée!F:H,3,FALSE)),"",VLOOKUP(I3,Donnée!F:H,3,FALSE))</f>
        <v/>
      </c>
      <c r="J5" s="5" t="str">
        <f>IF(ISERROR(VLOOKUP(J3,Donnée!F:H,3,FALSE)),"",VLOOKUP(J3,Donnée!F:H,3,FALSE))</f>
        <v/>
      </c>
      <c r="K5" s="66"/>
    </row>
    <row r="6" spans="6:11" ht="18" customHeight="1" x14ac:dyDescent="0.25">
      <c r="F6" s="7"/>
      <c r="G6" s="5"/>
      <c r="H6" s="6"/>
      <c r="I6" s="6"/>
      <c r="J6" s="6"/>
      <c r="K6" s="66"/>
    </row>
    <row r="7" spans="6:11" ht="18" customHeight="1" x14ac:dyDescent="0.25">
      <c r="F7" s="7" t="s">
        <v>2</v>
      </c>
      <c r="G7" s="5" t="str">
        <f>IF(ISERROR(VLOOKUP(G6,Donnée!F:H,2,FALSE)),"",VLOOKUP(G6,Donnée!F:H,2,FALSE))</f>
        <v/>
      </c>
      <c r="H7" s="5" t="str">
        <f>IF(ISERROR(VLOOKUP(H6,Donnée!F:H,2,FALSE)),"",VLOOKUP(H6,Donnée!F:H,2,FALSE))</f>
        <v/>
      </c>
      <c r="I7" s="5" t="str">
        <f>IF(ISERROR(VLOOKUP(I6,Donnée!F:H,2,FALSE)),"",VLOOKUP(I6,Donnée!F:H,2,FALSE))</f>
        <v/>
      </c>
      <c r="J7" s="5" t="str">
        <f>IF(ISERROR(VLOOKUP(J6,Donnée!F:H,2,FALSE)),"",VLOOKUP(J6,Donnée!F:H,2,FALSE))</f>
        <v/>
      </c>
      <c r="K7" s="66"/>
    </row>
    <row r="8" spans="6:11" ht="18" customHeight="1" thickBot="1" x14ac:dyDescent="0.3">
      <c r="F8" s="8" t="s">
        <v>3</v>
      </c>
      <c r="G8" s="9" t="str">
        <f>IF(ISERROR(VLOOKUP(G6,Donnée!F:H,3,FALSE)),"",VLOOKUP(G6,Donnée!F:H,3,FALSE))</f>
        <v/>
      </c>
      <c r="H8" s="9" t="str">
        <f>IF(ISERROR(VLOOKUP(H6,Donnée!F:H,3,FALSE)),"",VLOOKUP(H6,Donnée!F:H,3,FALSE))</f>
        <v/>
      </c>
      <c r="I8" s="9" t="str">
        <f>IF(ISERROR(VLOOKUP(I6,Donnée!F:H,3,FALSE)),"",VLOOKUP(I6,Donnée!F:H,3,FALSE))</f>
        <v/>
      </c>
      <c r="J8" s="9" t="str">
        <f>IF(ISERROR(VLOOKUP(J6,Donnée!F:H,3,FALSE)),"",VLOOKUP(J6,Donnée!F:H,3,FALSE))</f>
        <v/>
      </c>
      <c r="K8" s="67"/>
    </row>
    <row r="9" spans="6:11" ht="18" customHeight="1" thickTop="1" thickBot="1" x14ac:dyDescent="0.3">
      <c r="F9" s="10"/>
      <c r="G9" s="11">
        <f>MOD(N(G5)-N(G4)+N(G8)-N(G7),1)</f>
        <v>0.34375</v>
      </c>
      <c r="H9" s="11">
        <f t="shared" ref="H9:J9" si="0">MOD(N(H5)-N(H4)+N(H8)-N(H7),1)</f>
        <v>0.33333333333333326</v>
      </c>
      <c r="I9" s="11">
        <f t="shared" si="0"/>
        <v>0</v>
      </c>
      <c r="J9" s="11">
        <f t="shared" si="0"/>
        <v>0</v>
      </c>
      <c r="K9" s="62">
        <f>SUM(G9:J9)*24</f>
        <v>16.25</v>
      </c>
    </row>
    <row r="10" spans="6:11" ht="16.5" thickTop="1" x14ac:dyDescent="0.25">
      <c r="F10" s="1" t="s">
        <v>0</v>
      </c>
      <c r="G10" s="2"/>
      <c r="H10" s="61"/>
      <c r="I10" s="61" t="s">
        <v>1</v>
      </c>
      <c r="J10" s="61" t="s">
        <v>9</v>
      </c>
      <c r="K10" s="65" t="s">
        <v>29</v>
      </c>
    </row>
    <row r="11" spans="6:11" ht="15.75" x14ac:dyDescent="0.25">
      <c r="F11" s="4" t="s">
        <v>2</v>
      </c>
      <c r="G11" s="5" t="str">
        <f>IF(ISERROR(VLOOKUP(G10,Donnée!F:H,2,FALSE)),"",VLOOKUP(G10,Donnée!F:H,2,FALSE))</f>
        <v/>
      </c>
      <c r="H11" s="5" t="str">
        <f>IF(ISERROR(VLOOKUP(H10,Donnée!F:H,2,FALSE)),"",VLOOKUP(H10,Donnée!F:H,2,FALSE))</f>
        <v/>
      </c>
      <c r="I11" s="5">
        <f>IF(ISERROR(VLOOKUP(I10,Donnée!F:H,2,FALSE)),"",VLOOKUP(I10,Donnée!F:H,2,FALSE))</f>
        <v>0.54166666666666663</v>
      </c>
      <c r="J11" s="5">
        <f>IF(ISERROR(VLOOKUP(J10,Donnée!F:H,2,FALSE)),"",VLOOKUP(J10,Donnée!F:H,2,FALSE))</f>
        <v>0.20833333333333334</v>
      </c>
      <c r="K11" s="66"/>
    </row>
    <row r="12" spans="6:11" ht="15.75" x14ac:dyDescent="0.25">
      <c r="F12" s="7" t="s">
        <v>3</v>
      </c>
      <c r="G12" s="5" t="str">
        <f>IF(ISERROR(VLOOKUP(G10,Donnée!F:H,3,FALSE)),"",VLOOKUP(G10,Donnée!F:H,3,FALSE))</f>
        <v/>
      </c>
      <c r="H12" s="5" t="str">
        <f>IF(ISERROR(VLOOKUP(H10,Donnée!F:H,3,FALSE)),"",VLOOKUP(H10,Donnée!F:H,3,FALSE))</f>
        <v/>
      </c>
      <c r="I12" s="5">
        <f>IF(ISERROR(VLOOKUP(I10,Donnée!F:H,3,FALSE)),"",VLOOKUP(I10,Donnée!F:H,3,FALSE))</f>
        <v>0.88541666666666663</v>
      </c>
      <c r="J12" s="5">
        <f>IF(ISERROR(VLOOKUP(J10,Donnée!F:H,3,FALSE)),"",VLOOKUP(J10,Donnée!F:H,3,FALSE))</f>
        <v>0.54166666666666663</v>
      </c>
      <c r="K12" s="66"/>
    </row>
    <row r="13" spans="6:11" ht="15.75" x14ac:dyDescent="0.25">
      <c r="F13" s="7"/>
      <c r="G13" s="5"/>
      <c r="H13" s="6"/>
      <c r="I13" s="6"/>
      <c r="J13" s="6"/>
      <c r="K13" s="66"/>
    </row>
    <row r="14" spans="6:11" ht="15.75" x14ac:dyDescent="0.25">
      <c r="F14" s="7" t="s">
        <v>2</v>
      </c>
      <c r="G14" s="5" t="str">
        <f>IF(ISERROR(VLOOKUP(G13,Donnée!F:H,2,FALSE)),"",VLOOKUP(G13,Donnée!F:H,2,FALSE))</f>
        <v/>
      </c>
      <c r="H14" s="5" t="str">
        <f>IF(ISERROR(VLOOKUP(H13,Donnée!F:H,2,FALSE)),"",VLOOKUP(H13,Donnée!F:H,2,FALSE))</f>
        <v/>
      </c>
      <c r="I14" s="5" t="str">
        <f>IF(ISERROR(VLOOKUP(I13,Donnée!F:H,2,FALSE)),"",VLOOKUP(I13,Donnée!F:H,2,FALSE))</f>
        <v/>
      </c>
      <c r="J14" s="5" t="str">
        <f>IF(ISERROR(VLOOKUP(J13,Donnée!F:H,2,FALSE)),"",VLOOKUP(J13,Donnée!F:H,2,FALSE))</f>
        <v/>
      </c>
      <c r="K14" s="66"/>
    </row>
    <row r="15" spans="6:11" ht="16.5" thickBot="1" x14ac:dyDescent="0.3">
      <c r="F15" s="8" t="s">
        <v>3</v>
      </c>
      <c r="G15" s="9" t="str">
        <f>IF(ISERROR(VLOOKUP(G13,Donnée!F:H,3,FALSE)),"",VLOOKUP(G13,Donnée!F:H,3,FALSE))</f>
        <v/>
      </c>
      <c r="H15" s="9" t="str">
        <f>IF(ISERROR(VLOOKUP(H13,Donnée!F:H,3,FALSE)),"",VLOOKUP(H13,Donnée!F:H,3,FALSE))</f>
        <v/>
      </c>
      <c r="I15" s="9" t="str">
        <f>IF(ISERROR(VLOOKUP(I13,Donnée!F:H,3,FALSE)),"",VLOOKUP(I13,Donnée!F:H,3,FALSE))</f>
        <v/>
      </c>
      <c r="J15" s="9" t="str">
        <f>IF(ISERROR(VLOOKUP(J13,Donnée!F:H,3,FALSE)),"",VLOOKUP(J13,Donnée!F:H,3,FALSE))</f>
        <v/>
      </c>
      <c r="K15" s="67"/>
    </row>
    <row r="16" spans="6:11" ht="17.25" thickTop="1" thickBot="1" x14ac:dyDescent="0.3">
      <c r="F16" s="10"/>
      <c r="G16" s="11">
        <f>MOD(N(G12)-N(G11)+N(G15)-N(G14),1)</f>
        <v>0</v>
      </c>
      <c r="H16" s="11">
        <f t="shared" ref="H16:J16" si="1">MOD(N(H12)-N(H11)+N(H15)-N(H14),1)</f>
        <v>0</v>
      </c>
      <c r="I16" s="11">
        <f t="shared" si="1"/>
        <v>0.34375</v>
      </c>
      <c r="J16" s="11">
        <f t="shared" si="1"/>
        <v>0.33333333333333326</v>
      </c>
      <c r="K16" s="62">
        <f>SUM(G16:J16)*24</f>
        <v>16.25</v>
      </c>
    </row>
    <row r="17" spans="6:11" ht="16.5" thickTop="1" x14ac:dyDescent="0.25">
      <c r="F17" s="1" t="s">
        <v>0</v>
      </c>
      <c r="G17" s="2" t="s">
        <v>13</v>
      </c>
      <c r="H17" s="61" t="s">
        <v>13</v>
      </c>
      <c r="I17" s="61" t="s">
        <v>13</v>
      </c>
      <c r="J17" s="61" t="s">
        <v>13</v>
      </c>
      <c r="K17" s="65" t="s">
        <v>29</v>
      </c>
    </row>
    <row r="18" spans="6:11" ht="15.75" x14ac:dyDescent="0.25">
      <c r="F18" s="4" t="s">
        <v>2</v>
      </c>
      <c r="G18" s="5">
        <f>IF(ISERROR(VLOOKUP(G17,Donnée!F:H,2,FALSE)),"",VLOOKUP(G17,Donnée!F:H,2,FALSE))</f>
        <v>0.375</v>
      </c>
      <c r="H18" s="5">
        <f>IF(ISERROR(VLOOKUP(H17,Donnée!F:H,2,FALSE)),"",VLOOKUP(H17,Donnée!F:H,2,FALSE))</f>
        <v>0.375</v>
      </c>
      <c r="I18" s="5">
        <f>IF(ISERROR(VLOOKUP(I17,Donnée!F:H,2,FALSE)),"",VLOOKUP(I17,Donnée!F:H,2,FALSE))</f>
        <v>0.375</v>
      </c>
      <c r="J18" s="5">
        <f>IF(ISERROR(VLOOKUP(J17,Donnée!F:H,2,FALSE)),"",VLOOKUP(J17,Donnée!F:H,2,FALSE))</f>
        <v>0.375</v>
      </c>
      <c r="K18" s="66"/>
    </row>
    <row r="19" spans="6:11" ht="15.75" x14ac:dyDescent="0.25">
      <c r="F19" s="7" t="s">
        <v>3</v>
      </c>
      <c r="G19" s="5">
        <f>IF(ISERROR(VLOOKUP(G17,Donnée!F:H,3,FALSE)),"",VLOOKUP(G17,Donnée!F:H,3,FALSE))</f>
        <v>0.875</v>
      </c>
      <c r="H19" s="5">
        <f>IF(ISERROR(VLOOKUP(H17,Donnée!F:H,3,FALSE)),"",VLOOKUP(H17,Donnée!F:H,3,FALSE))</f>
        <v>0.875</v>
      </c>
      <c r="I19" s="5">
        <f>IF(ISERROR(VLOOKUP(I17,Donnée!F:H,3,FALSE)),"",VLOOKUP(I17,Donnée!F:H,3,FALSE))</f>
        <v>0.875</v>
      </c>
      <c r="J19" s="5">
        <f>IF(ISERROR(VLOOKUP(J17,Donnée!F:H,3,FALSE)),"",VLOOKUP(J17,Donnée!F:H,3,FALSE))</f>
        <v>0.875</v>
      </c>
      <c r="K19" s="66"/>
    </row>
    <row r="20" spans="6:11" ht="15.75" x14ac:dyDescent="0.25">
      <c r="F20" s="7"/>
      <c r="G20" s="5"/>
      <c r="H20" s="6"/>
      <c r="I20" s="6"/>
      <c r="J20" s="6" t="s">
        <v>17</v>
      </c>
      <c r="K20" s="66"/>
    </row>
    <row r="21" spans="6:11" ht="15.75" x14ac:dyDescent="0.25">
      <c r="F21" s="7" t="s">
        <v>2</v>
      </c>
      <c r="G21" s="5" t="str">
        <f>IF(ISERROR(VLOOKUP(G20,Donnée!F:H,2,FALSE)),"",VLOOKUP(G20,Donnée!F:H,2,FALSE))</f>
        <v/>
      </c>
      <c r="H21" s="5" t="str">
        <f>IF(ISERROR(VLOOKUP(H20,Donnée!F:H,2,FALSE)),"",VLOOKUP(H20,Donnée!F:H,2,FALSE))</f>
        <v/>
      </c>
      <c r="I21" s="5" t="str">
        <f>IF(ISERROR(VLOOKUP(I20,Donnée!F:H,2,FALSE)),"",VLOOKUP(I20,Donnée!F:H,2,FALSE))</f>
        <v/>
      </c>
      <c r="J21" s="5">
        <f>IF(ISERROR(VLOOKUP(J20,Donnée!F:H,2,FALSE)),"",VLOOKUP(J20,Donnée!F:H,2,FALSE))</f>
        <v>0.875</v>
      </c>
      <c r="K21" s="66"/>
    </row>
    <row r="22" spans="6:11" ht="16.5" thickBot="1" x14ac:dyDescent="0.3">
      <c r="F22" s="8" t="s">
        <v>3</v>
      </c>
      <c r="G22" s="9" t="str">
        <f>IF(ISERROR(VLOOKUP(G20,Donnée!F:H,3,FALSE)),"",VLOOKUP(G20,Donnée!F:H,3,FALSE))</f>
        <v/>
      </c>
      <c r="H22" s="9" t="str">
        <f>IF(ISERROR(VLOOKUP(H20,Donnée!F:H,3,FALSE)),"",VLOOKUP(H20,Donnée!F:H,3,FALSE))</f>
        <v/>
      </c>
      <c r="I22" s="9" t="str">
        <f>IF(ISERROR(VLOOKUP(I20,Donnée!F:H,3,FALSE)),"",VLOOKUP(I20,Donnée!F:H,3,FALSE))</f>
        <v/>
      </c>
      <c r="J22" s="9">
        <f>IF(ISERROR(VLOOKUP(J20,Donnée!F:H,3,FALSE)),"",VLOOKUP(J20,Donnée!F:H,3,FALSE))</f>
        <v>0.29166666666666669</v>
      </c>
      <c r="K22" s="67"/>
    </row>
    <row r="23" spans="6:11" ht="17.25" thickTop="1" thickBot="1" x14ac:dyDescent="0.3">
      <c r="F23" s="10"/>
      <c r="G23" s="11">
        <f>MOD(N(G19)-N(G18)+N(G22)-N(G21),1)</f>
        <v>0.5</v>
      </c>
      <c r="H23" s="11">
        <f t="shared" ref="H23:J23" si="2">MOD(N(H19)-N(H18)+N(H22)-N(H21),1)</f>
        <v>0.5</v>
      </c>
      <c r="I23" s="11">
        <f t="shared" si="2"/>
        <v>0.5</v>
      </c>
      <c r="J23" s="11">
        <f t="shared" si="2"/>
        <v>0.91666666666666674</v>
      </c>
      <c r="K23" s="62">
        <f>SUM(G23:J23)*24</f>
        <v>58.000000000000007</v>
      </c>
    </row>
    <row r="24" spans="6:11" ht="15.75" thickTop="1" x14ac:dyDescent="0.25"/>
  </sheetData>
  <mergeCells count="3">
    <mergeCell ref="K3:K8"/>
    <mergeCell ref="K10:K15"/>
    <mergeCell ref="K17:K22"/>
  </mergeCells>
  <conditionalFormatting sqref="G3:K3 G4:J8">
    <cfRule type="expression" dxfId="171" priority="116" stopIfTrue="1">
      <formula>WEEKDAY(G$7,2)&gt;5</formula>
    </cfRule>
  </conditionalFormatting>
  <conditionalFormatting sqref="G3:K3 G4:J8">
    <cfRule type="expression" dxfId="170" priority="117">
      <formula>OR(G$7=Fériés)</formula>
    </cfRule>
  </conditionalFormatting>
  <conditionalFormatting sqref="G3:G8 H4:J5 H7:J8">
    <cfRule type="expression" dxfId="169" priority="152">
      <formula>IF($J$8="FERM",TRUE,FALSE)</formula>
    </cfRule>
    <cfRule type="expression" dxfId="168" priority="161">
      <formula>IF($J$8="OUV",TRUE,FALSE)</formula>
    </cfRule>
    <cfRule type="expression" dxfId="167" priority="162">
      <formula>IF($J$8="OUV 2",TRUE,FALSE)</formula>
    </cfRule>
    <cfRule type="expression" dxfId="166" priority="163">
      <formula>IF($J$8="SSIAP 1",TRUE,FALSE)</formula>
    </cfRule>
    <cfRule type="expression" dxfId="165" priority="164">
      <formula>IF($J$8="MAL",TRUE,FALSE)</formula>
    </cfRule>
    <cfRule type="expression" dxfId="164" priority="177">
      <formula>IF($J$8="SSIAP 2",TRUE,FALSE)</formula>
    </cfRule>
    <cfRule type="expression" dxfId="163" priority="178">
      <formula>IF($J$8="CP",TRUE,FALSE)</formula>
    </cfRule>
    <cfRule type="expression" dxfId="162" priority="179">
      <formula>IF($J$8="ST",TRUE,FALSE)</formula>
    </cfRule>
    <cfRule type="expression" dxfId="161" priority="184">
      <formula>IF($J$8="FOR",TRUE,FALSE)</formula>
    </cfRule>
  </conditionalFormatting>
  <conditionalFormatting sqref="I3:I8">
    <cfRule type="expression" dxfId="160" priority="142">
      <formula>IF($K$8="MAL",TRUE,FALSE)</formula>
    </cfRule>
    <cfRule type="expression" dxfId="159" priority="146">
      <formula>IF($K$8="SSIAP 1",TRUE,FALSE)</formula>
    </cfRule>
    <cfRule type="expression" dxfId="158" priority="150">
      <formula>IF($K$8="FERM",TRUE,FALSE)</formula>
    </cfRule>
    <cfRule type="expression" dxfId="157" priority="155">
      <formula>IF($K$8="OUV 2",TRUE,FALSE)</formula>
    </cfRule>
    <cfRule type="expression" dxfId="156" priority="159">
      <formula>IF($K$8="OUV",TRUE,FALSE)</formula>
    </cfRule>
    <cfRule type="expression" dxfId="155" priority="167">
      <formula>IF($K$8="SSIAP 2",TRUE,FALSE)</formula>
    </cfRule>
    <cfRule type="expression" dxfId="154" priority="171">
      <formula>IF($K$8="ST",TRUE,FALSE)</formula>
    </cfRule>
    <cfRule type="expression" dxfId="153" priority="175">
      <formula>IF($K$8="CP",TRUE,FALSE)</formula>
    </cfRule>
    <cfRule type="expression" dxfId="152" priority="182">
      <formula>IF($K$8="FOR",TRUE,FALSE)</formula>
    </cfRule>
  </conditionalFormatting>
  <conditionalFormatting sqref="J3:K3 J4:J8">
    <cfRule type="expression" dxfId="151" priority="141">
      <formula>IF($L$8="MAL",TRUE,FALSE)</formula>
    </cfRule>
    <cfRule type="expression" dxfId="150" priority="145">
      <formula>IF($L$8="SSIAP 1",TRUE,FALSE)</formula>
    </cfRule>
    <cfRule type="expression" dxfId="149" priority="149">
      <formula>IF($L$8="FERM",TRUE,FALSE)</formula>
    </cfRule>
    <cfRule type="expression" dxfId="148" priority="154">
      <formula>IF($L$8="OUV 2",TRUE,FALSE)</formula>
    </cfRule>
    <cfRule type="expression" dxfId="147" priority="158">
      <formula>IF($L$8="OUV",TRUE,FALSE)</formula>
    </cfRule>
    <cfRule type="expression" dxfId="146" priority="166">
      <formula>IF($L$8="SSIAP 2",TRUE,FALSE)</formula>
    </cfRule>
    <cfRule type="expression" dxfId="145" priority="170">
      <formula>IF($L$8="ST",TRUE,FALSE)</formula>
    </cfRule>
    <cfRule type="expression" dxfId="144" priority="174">
      <formula>IF($L$8="CP",TRUE,FALSE)</formula>
    </cfRule>
    <cfRule type="expression" dxfId="143" priority="181">
      <formula>IF($L$8="FOR",TRUE,FALSE)</formula>
    </cfRule>
  </conditionalFormatting>
  <conditionalFormatting sqref="G6:G8 H7:J8">
    <cfRule type="expression" dxfId="142" priority="120">
      <formula>IF($J$11="ST",TRUE,FALSE)</formula>
    </cfRule>
    <cfRule type="expression" dxfId="141" priority="125">
      <formula>IF($J$11="OUV",TRUE,FALSE)</formula>
    </cfRule>
    <cfRule type="expression" dxfId="140" priority="134">
      <formula>IF($J$11="FERM",TRUE,FALSE)</formula>
    </cfRule>
    <cfRule type="expression" dxfId="139" priority="139">
      <formula>IF($J$11="VM",TRUE,FALSE)</formula>
    </cfRule>
  </conditionalFormatting>
  <conditionalFormatting sqref="I6:I8">
    <cfRule type="expression" dxfId="138" priority="118">
      <formula>IF($K$11="ST",TRUE,FALSE)</formula>
    </cfRule>
    <cfRule type="expression" dxfId="137" priority="123">
      <formula>IF($K$11="OUV",TRUE,FALSE)</formula>
    </cfRule>
    <cfRule type="expression" dxfId="136" priority="132">
      <formula>IF($K$11="FERM",TRUE,FALSE)</formula>
    </cfRule>
    <cfRule type="expression" dxfId="135" priority="137">
      <formula>IF($K$11="VM",TRUE,FALSE)</formula>
    </cfRule>
  </conditionalFormatting>
  <conditionalFormatting sqref="J6:J8">
    <cfRule type="expression" dxfId="134" priority="185">
      <formula>IF($L$11="ST",TRUE,FALSE)</formula>
    </cfRule>
    <cfRule type="expression" dxfId="133" priority="122">
      <formula>IF($L$11="OUV",TRUE,FALSE)</formula>
    </cfRule>
    <cfRule type="expression" dxfId="132" priority="131">
      <formula>IF($L$11="FERM",TRUE,FALSE)</formula>
    </cfRule>
    <cfRule type="expression" dxfId="131" priority="136">
      <formula>IF($L$11="VM",TRUE,FALSE)</formula>
    </cfRule>
  </conditionalFormatting>
  <conditionalFormatting sqref="G3:G5 H4:J5">
    <cfRule type="expression" dxfId="130" priority="129">
      <formula>IF($J$8="ST",TRUE,FALSE)</formula>
    </cfRule>
  </conditionalFormatting>
  <conditionalFormatting sqref="I3:I5">
    <cfRule type="expression" dxfId="129" priority="128">
      <formula>IF($K$8="ST",TRUE,FALSE)</formula>
    </cfRule>
  </conditionalFormatting>
  <conditionalFormatting sqref="J3:K3 J4:J5">
    <cfRule type="expression" dxfId="128" priority="127">
      <formula>IF($L$8="ST",TRUE,FALSE)</formula>
    </cfRule>
  </conditionalFormatting>
  <conditionalFormatting sqref="H3:H8">
    <cfRule type="expression" dxfId="127" priority="189">
      <formula>IF(#REF!="MAL",TRUE,FALSE)</formula>
    </cfRule>
    <cfRule type="expression" dxfId="126" priority="190">
      <formula>IF(#REF!="SSIAP 1",TRUE,FALSE)</formula>
    </cfRule>
    <cfRule type="expression" dxfId="125" priority="191">
      <formula>IF(#REF!="FERM",TRUE,FALSE)</formula>
    </cfRule>
    <cfRule type="expression" dxfId="124" priority="192">
      <formula>IF(#REF!="OUV 2",TRUE,FALSE)</formula>
    </cfRule>
    <cfRule type="expression" dxfId="123" priority="193">
      <formula>IF(#REF!="OUV",TRUE,FALSE)</formula>
    </cfRule>
    <cfRule type="expression" dxfId="122" priority="194">
      <formula>IF(#REF!="SSIAP 2",TRUE,FALSE)</formula>
    </cfRule>
    <cfRule type="expression" dxfId="121" priority="195">
      <formula>IF(#REF!="CP",TRUE,FALSE)</formula>
    </cfRule>
    <cfRule type="expression" dxfId="120" priority="196">
      <formula>IF(#REF!="FOR",TRUE,FALSE)</formula>
    </cfRule>
  </conditionalFormatting>
  <conditionalFormatting sqref="H6:H8">
    <cfRule type="expression" dxfId="119" priority="197">
      <formula>IF(#REF!="ST",TRUE,FALSE)</formula>
    </cfRule>
    <cfRule type="expression" dxfId="118" priority="198">
      <formula>IF(#REF!="OUV",TRUE,FALSE)</formula>
    </cfRule>
    <cfRule type="expression" dxfId="117" priority="199">
      <formula>IF(#REF!="FERM",TRUE,FALSE)</formula>
    </cfRule>
    <cfRule type="expression" dxfId="116" priority="200">
      <formula>IF(#REF!="VM",TRUE,FALSE)</formula>
    </cfRule>
  </conditionalFormatting>
  <conditionalFormatting sqref="H4:H8">
    <cfRule type="expression" dxfId="115" priority="201">
      <formula>IF(#REF!="ST",TRUE,FALSE)</formula>
    </cfRule>
  </conditionalFormatting>
  <conditionalFormatting sqref="G10:K10 G11:J15">
    <cfRule type="expression" dxfId="114" priority="59" stopIfTrue="1">
      <formula>WEEKDAY(G$7,2)&gt;5</formula>
    </cfRule>
  </conditionalFormatting>
  <conditionalFormatting sqref="G10:K10 G11:J15">
    <cfRule type="expression" dxfId="113" priority="60">
      <formula>OR(G$7=Fériés)</formula>
    </cfRule>
  </conditionalFormatting>
  <conditionalFormatting sqref="G10:G15 H11:J12 H14:J15">
    <cfRule type="expression" dxfId="112" priority="81">
      <formula>IF($J$8="FERM",TRUE,FALSE)</formula>
    </cfRule>
    <cfRule type="expression" dxfId="111" priority="86">
      <formula>IF($J$8="OUV",TRUE,FALSE)</formula>
    </cfRule>
    <cfRule type="expression" dxfId="110" priority="87">
      <formula>IF($J$8="OUV 2",TRUE,FALSE)</formula>
    </cfRule>
    <cfRule type="expression" dxfId="109" priority="88">
      <formula>IF($J$8="SSIAP 1",TRUE,FALSE)</formula>
    </cfRule>
    <cfRule type="expression" dxfId="108" priority="89">
      <formula>IF($J$8="MAL",TRUE,FALSE)</formula>
    </cfRule>
    <cfRule type="expression" dxfId="107" priority="96">
      <formula>IF($J$8="SSIAP 2",TRUE,FALSE)</formula>
    </cfRule>
    <cfRule type="expression" dxfId="106" priority="97">
      <formula>IF($J$8="CP",TRUE,FALSE)</formula>
    </cfRule>
    <cfRule type="expression" dxfId="105" priority="98">
      <formula>IF($J$8="ST",TRUE,FALSE)</formula>
    </cfRule>
    <cfRule type="expression" dxfId="104" priority="101">
      <formula>IF($J$8="FOR",TRUE,FALSE)</formula>
    </cfRule>
  </conditionalFormatting>
  <conditionalFormatting sqref="I10:I15">
    <cfRule type="expression" dxfId="103" priority="76">
      <formula>IF($K$8="MAL",TRUE,FALSE)</formula>
    </cfRule>
    <cfRule type="expression" dxfId="102" priority="78">
      <formula>IF($K$8="SSIAP 1",TRUE,FALSE)</formula>
    </cfRule>
    <cfRule type="expression" dxfId="101" priority="80">
      <formula>IF($K$8="FERM",TRUE,FALSE)</formula>
    </cfRule>
    <cfRule type="expression" dxfId="100" priority="83">
      <formula>IF($K$8="OUV 2",TRUE,FALSE)</formula>
    </cfRule>
    <cfRule type="expression" dxfId="99" priority="85">
      <formula>IF($K$8="OUV",TRUE,FALSE)</formula>
    </cfRule>
    <cfRule type="expression" dxfId="98" priority="91">
      <formula>IF($K$8="SSIAP 2",TRUE,FALSE)</formula>
    </cfRule>
    <cfRule type="expression" dxfId="97" priority="93">
      <formula>IF($K$8="ST",TRUE,FALSE)</formula>
    </cfRule>
    <cfRule type="expression" dxfId="96" priority="95">
      <formula>IF($K$8="CP",TRUE,FALSE)</formula>
    </cfRule>
    <cfRule type="expression" dxfId="95" priority="100">
      <formula>IF($K$8="FOR",TRUE,FALSE)</formula>
    </cfRule>
  </conditionalFormatting>
  <conditionalFormatting sqref="J10:K10 J11:J15">
    <cfRule type="expression" dxfId="94" priority="75">
      <formula>IF($L$8="MAL",TRUE,FALSE)</formula>
    </cfRule>
    <cfRule type="expression" dxfId="93" priority="77">
      <formula>IF($L$8="SSIAP 1",TRUE,FALSE)</formula>
    </cfRule>
    <cfRule type="expression" dxfId="92" priority="79">
      <formula>IF($L$8="FERM",TRUE,FALSE)</formula>
    </cfRule>
    <cfRule type="expression" dxfId="91" priority="82">
      <formula>IF($L$8="OUV 2",TRUE,FALSE)</formula>
    </cfRule>
    <cfRule type="expression" dxfId="90" priority="84">
      <formula>IF($L$8="OUV",TRUE,FALSE)</formula>
    </cfRule>
    <cfRule type="expression" dxfId="89" priority="90">
      <formula>IF($L$8="SSIAP 2",TRUE,FALSE)</formula>
    </cfRule>
    <cfRule type="expression" dxfId="88" priority="92">
      <formula>IF($L$8="ST",TRUE,FALSE)</formula>
    </cfRule>
    <cfRule type="expression" dxfId="87" priority="94">
      <formula>IF($L$8="CP",TRUE,FALSE)</formula>
    </cfRule>
    <cfRule type="expression" dxfId="86" priority="99">
      <formula>IF($L$8="FOR",TRUE,FALSE)</formula>
    </cfRule>
  </conditionalFormatting>
  <conditionalFormatting sqref="G13:G15 H14:J15">
    <cfRule type="expression" dxfId="85" priority="62">
      <formula>IF($J$11="ST",TRUE,FALSE)</formula>
    </cfRule>
    <cfRule type="expression" dxfId="84" priority="65">
      <formula>IF($J$11="OUV",TRUE,FALSE)</formula>
    </cfRule>
    <cfRule type="expression" dxfId="83" priority="71">
      <formula>IF($J$11="FERM",TRUE,FALSE)</formula>
    </cfRule>
    <cfRule type="expression" dxfId="82" priority="74">
      <formula>IF($J$11="VM",TRUE,FALSE)</formula>
    </cfRule>
  </conditionalFormatting>
  <conditionalFormatting sqref="I13:I15">
    <cfRule type="expression" dxfId="81" priority="61">
      <formula>IF($K$11="ST",TRUE,FALSE)</formula>
    </cfRule>
    <cfRule type="expression" dxfId="80" priority="64">
      <formula>IF($K$11="OUV",TRUE,FALSE)</formula>
    </cfRule>
    <cfRule type="expression" dxfId="79" priority="70">
      <formula>IF($K$11="FERM",TRUE,FALSE)</formula>
    </cfRule>
    <cfRule type="expression" dxfId="78" priority="73">
      <formula>IF($K$11="VM",TRUE,FALSE)</formula>
    </cfRule>
  </conditionalFormatting>
  <conditionalFormatting sqref="J13:J15">
    <cfRule type="expression" dxfId="77" priority="63">
      <formula>IF($L$11="OUV",TRUE,FALSE)</formula>
    </cfRule>
    <cfRule type="expression" dxfId="76" priority="69">
      <formula>IF($L$11="FERM",TRUE,FALSE)</formula>
    </cfRule>
    <cfRule type="expression" dxfId="75" priority="72">
      <formula>IF($L$11="VM",TRUE,FALSE)</formula>
    </cfRule>
    <cfRule type="expression" dxfId="74" priority="102">
      <formula>IF($L$11="ST",TRUE,FALSE)</formula>
    </cfRule>
  </conditionalFormatting>
  <conditionalFormatting sqref="G10:G12 H11:J12">
    <cfRule type="expression" dxfId="73" priority="68">
      <formula>IF($J$8="ST",TRUE,FALSE)</formula>
    </cfRule>
  </conditionalFormatting>
  <conditionalFormatting sqref="I10:I12">
    <cfRule type="expression" dxfId="72" priority="67">
      <formula>IF($K$8="ST",TRUE,FALSE)</formula>
    </cfRule>
  </conditionalFormatting>
  <conditionalFormatting sqref="J10:K10 J11:J12">
    <cfRule type="expression" dxfId="71" priority="66">
      <formula>IF($L$8="ST",TRUE,FALSE)</formula>
    </cfRule>
  </conditionalFormatting>
  <conditionalFormatting sqref="H10:H15">
    <cfRule type="expression" dxfId="70" priority="103">
      <formula>IF(#REF!="MAL",TRUE,FALSE)</formula>
    </cfRule>
    <cfRule type="expression" dxfId="69" priority="104">
      <formula>IF(#REF!="SSIAP 1",TRUE,FALSE)</formula>
    </cfRule>
    <cfRule type="expression" dxfId="68" priority="105">
      <formula>IF(#REF!="FERM",TRUE,FALSE)</formula>
    </cfRule>
    <cfRule type="expression" dxfId="67" priority="106">
      <formula>IF(#REF!="OUV 2",TRUE,FALSE)</formula>
    </cfRule>
    <cfRule type="expression" dxfId="66" priority="107">
      <formula>IF(#REF!="OUV",TRUE,FALSE)</formula>
    </cfRule>
    <cfRule type="expression" dxfId="65" priority="108">
      <formula>IF(#REF!="SSIAP 2",TRUE,FALSE)</formula>
    </cfRule>
    <cfRule type="expression" dxfId="64" priority="109">
      <formula>IF(#REF!="CP",TRUE,FALSE)</formula>
    </cfRule>
    <cfRule type="expression" dxfId="63" priority="110">
      <formula>IF(#REF!="FOR",TRUE,FALSE)</formula>
    </cfRule>
  </conditionalFormatting>
  <conditionalFormatting sqref="H13:H15">
    <cfRule type="expression" dxfId="62" priority="111">
      <formula>IF(#REF!="ST",TRUE,FALSE)</formula>
    </cfRule>
    <cfRule type="expression" dxfId="61" priority="112">
      <formula>IF(#REF!="OUV",TRUE,FALSE)</formula>
    </cfRule>
    <cfRule type="expression" dxfId="60" priority="113">
      <formula>IF(#REF!="FERM",TRUE,FALSE)</formula>
    </cfRule>
    <cfRule type="expression" dxfId="59" priority="114">
      <formula>IF(#REF!="VM",TRUE,FALSE)</formula>
    </cfRule>
  </conditionalFormatting>
  <conditionalFormatting sqref="H11:H15">
    <cfRule type="expression" dxfId="58" priority="115">
      <formula>IF(#REF!="ST",TRUE,FALSE)</formula>
    </cfRule>
  </conditionalFormatting>
  <conditionalFormatting sqref="G17:K17 G18:J22">
    <cfRule type="expression" dxfId="57" priority="2" stopIfTrue="1">
      <formula>WEEKDAY(G$7,2)&gt;5</formula>
    </cfRule>
  </conditionalFormatting>
  <conditionalFormatting sqref="G17:K17 G18:J22">
    <cfRule type="expression" dxfId="56" priority="3">
      <formula>OR(G$7=Fériés)</formula>
    </cfRule>
  </conditionalFormatting>
  <conditionalFormatting sqref="G17:G22 H18:J19 H21:J22">
    <cfRule type="expression" dxfId="55" priority="24">
      <formula>IF($J$8="FERM",TRUE,FALSE)</formula>
    </cfRule>
    <cfRule type="expression" dxfId="54" priority="29">
      <formula>IF($J$8="OUV",TRUE,FALSE)</formula>
    </cfRule>
    <cfRule type="expression" dxfId="53" priority="30">
      <formula>IF($J$8="OUV 2",TRUE,FALSE)</formula>
    </cfRule>
    <cfRule type="expression" dxfId="52" priority="31">
      <formula>IF($J$8="SSIAP 1",TRUE,FALSE)</formula>
    </cfRule>
    <cfRule type="expression" dxfId="51" priority="32">
      <formula>IF($J$8="MAL",TRUE,FALSE)</formula>
    </cfRule>
    <cfRule type="expression" dxfId="50" priority="39">
      <formula>IF($J$8="SSIAP 2",TRUE,FALSE)</formula>
    </cfRule>
    <cfRule type="expression" dxfId="49" priority="40">
      <formula>IF($J$8="CP",TRUE,FALSE)</formula>
    </cfRule>
    <cfRule type="expression" dxfId="48" priority="41">
      <formula>IF($J$8="ST",TRUE,FALSE)</formula>
    </cfRule>
    <cfRule type="expression" dxfId="47" priority="44">
      <formula>IF($J$8="FOR",TRUE,FALSE)</formula>
    </cfRule>
  </conditionalFormatting>
  <conditionalFormatting sqref="I17:I22">
    <cfRule type="expression" dxfId="46" priority="19">
      <formula>IF($K$8="MAL",TRUE,FALSE)</formula>
    </cfRule>
    <cfRule type="expression" dxfId="45" priority="21">
      <formula>IF($K$8="SSIAP 1",TRUE,FALSE)</formula>
    </cfRule>
    <cfRule type="expression" dxfId="44" priority="23">
      <formula>IF($K$8="FERM",TRUE,FALSE)</formula>
    </cfRule>
    <cfRule type="expression" dxfId="43" priority="26">
      <formula>IF($K$8="OUV 2",TRUE,FALSE)</formula>
    </cfRule>
    <cfRule type="expression" dxfId="42" priority="28">
      <formula>IF($K$8="OUV",TRUE,FALSE)</formula>
    </cfRule>
    <cfRule type="expression" dxfId="41" priority="34">
      <formula>IF($K$8="SSIAP 2",TRUE,FALSE)</formula>
    </cfRule>
    <cfRule type="expression" dxfId="40" priority="36">
      <formula>IF($K$8="ST",TRUE,FALSE)</formula>
    </cfRule>
    <cfRule type="expression" dxfId="39" priority="38">
      <formula>IF($K$8="CP",TRUE,FALSE)</formula>
    </cfRule>
    <cfRule type="expression" dxfId="38" priority="43">
      <formula>IF($K$8="FOR",TRUE,FALSE)</formula>
    </cfRule>
  </conditionalFormatting>
  <conditionalFormatting sqref="J17:K17 J18:J22">
    <cfRule type="expression" dxfId="37" priority="18">
      <formula>IF($L$8="MAL",TRUE,FALSE)</formula>
    </cfRule>
    <cfRule type="expression" dxfId="36" priority="20">
      <formula>IF($L$8="SSIAP 1",TRUE,FALSE)</formula>
    </cfRule>
    <cfRule type="expression" dxfId="35" priority="22">
      <formula>IF($L$8="FERM",TRUE,FALSE)</formula>
    </cfRule>
    <cfRule type="expression" dxfId="34" priority="25">
      <formula>IF($L$8="OUV 2",TRUE,FALSE)</formula>
    </cfRule>
    <cfRule type="expression" dxfId="33" priority="27">
      <formula>IF($L$8="OUV",TRUE,FALSE)</formula>
    </cfRule>
    <cfRule type="expression" dxfId="32" priority="33">
      <formula>IF($L$8="SSIAP 2",TRUE,FALSE)</formula>
    </cfRule>
    <cfRule type="expression" dxfId="31" priority="35">
      <formula>IF($L$8="ST",TRUE,FALSE)</formula>
    </cfRule>
    <cfRule type="expression" dxfId="30" priority="37">
      <formula>IF($L$8="CP",TRUE,FALSE)</formula>
    </cfRule>
    <cfRule type="expression" dxfId="29" priority="42">
      <formula>IF($L$8="FOR",TRUE,FALSE)</formula>
    </cfRule>
  </conditionalFormatting>
  <conditionalFormatting sqref="G20:G22 H21:J22">
    <cfRule type="expression" dxfId="28" priority="5">
      <formula>IF($J$11="ST",TRUE,FALSE)</formula>
    </cfRule>
    <cfRule type="expression" dxfId="27" priority="8">
      <formula>IF($J$11="OUV",TRUE,FALSE)</formula>
    </cfRule>
    <cfRule type="expression" dxfId="26" priority="14">
      <formula>IF($J$11="FERM",TRUE,FALSE)</formula>
    </cfRule>
    <cfRule type="expression" dxfId="25" priority="17">
      <formula>IF($J$11="VM",TRUE,FALSE)</formula>
    </cfRule>
  </conditionalFormatting>
  <conditionalFormatting sqref="I20:I22">
    <cfRule type="expression" dxfId="24" priority="4">
      <formula>IF($K$11="ST",TRUE,FALSE)</formula>
    </cfRule>
    <cfRule type="expression" dxfId="23" priority="7">
      <formula>IF($K$11="OUV",TRUE,FALSE)</formula>
    </cfRule>
    <cfRule type="expression" dxfId="22" priority="13">
      <formula>IF($K$11="FERM",TRUE,FALSE)</formula>
    </cfRule>
    <cfRule type="expression" dxfId="21" priority="16">
      <formula>IF($K$11="VM",TRUE,FALSE)</formula>
    </cfRule>
  </conditionalFormatting>
  <conditionalFormatting sqref="J20:J22">
    <cfRule type="expression" dxfId="20" priority="6">
      <formula>IF($L$11="OUV",TRUE,FALSE)</formula>
    </cfRule>
    <cfRule type="expression" dxfId="19" priority="12">
      <formula>IF($L$11="FERM",TRUE,FALSE)</formula>
    </cfRule>
    <cfRule type="expression" dxfId="18" priority="15">
      <formula>IF($L$11="VM",TRUE,FALSE)</formula>
    </cfRule>
    <cfRule type="expression" dxfId="17" priority="45">
      <formula>IF($L$11="ST",TRUE,FALSE)</formula>
    </cfRule>
  </conditionalFormatting>
  <conditionalFormatting sqref="G17:G19 H18:J19">
    <cfRule type="expression" dxfId="16" priority="11">
      <formula>IF($J$8="ST",TRUE,FALSE)</formula>
    </cfRule>
  </conditionalFormatting>
  <conditionalFormatting sqref="I17:I19">
    <cfRule type="expression" dxfId="15" priority="10">
      <formula>IF($K$8="ST",TRUE,FALSE)</formula>
    </cfRule>
  </conditionalFormatting>
  <conditionalFormatting sqref="J17:K17 J18:J19">
    <cfRule type="expression" dxfId="14" priority="9">
      <formula>IF($L$8="ST",TRUE,FALSE)</formula>
    </cfRule>
  </conditionalFormatting>
  <conditionalFormatting sqref="H17:H22">
    <cfRule type="expression" dxfId="13" priority="46">
      <formula>IF(#REF!="MAL",TRUE,FALSE)</formula>
    </cfRule>
    <cfRule type="expression" dxfId="12" priority="47">
      <formula>IF(#REF!="SSIAP 1",TRUE,FALSE)</formula>
    </cfRule>
    <cfRule type="expression" dxfId="11" priority="48">
      <formula>IF(#REF!="FERM",TRUE,FALSE)</formula>
    </cfRule>
    <cfRule type="expression" dxfId="10" priority="49">
      <formula>IF(#REF!="OUV 2",TRUE,FALSE)</formula>
    </cfRule>
    <cfRule type="expression" dxfId="9" priority="50">
      <formula>IF(#REF!="OUV",TRUE,FALSE)</formula>
    </cfRule>
    <cfRule type="expression" dxfId="8" priority="51">
      <formula>IF(#REF!="SSIAP 2",TRUE,FALSE)</formula>
    </cfRule>
    <cfRule type="expression" dxfId="7" priority="52">
      <formula>IF(#REF!="CP",TRUE,FALSE)</formula>
    </cfRule>
    <cfRule type="expression" dxfId="6" priority="53">
      <formula>IF(#REF!="FOR",TRUE,FALSE)</formula>
    </cfRule>
    <cfRule type="expression" dxfId="5" priority="1">
      <formula>IF($H$17="RENF",TRUE,FALSE)</formula>
    </cfRule>
  </conditionalFormatting>
  <conditionalFormatting sqref="H20:H22">
    <cfRule type="expression" dxfId="4" priority="54">
      <formula>IF(#REF!="ST",TRUE,FALSE)</formula>
    </cfRule>
    <cfRule type="expression" dxfId="3" priority="55">
      <formula>IF(#REF!="OUV",TRUE,FALSE)</formula>
    </cfRule>
    <cfRule type="expression" dxfId="2" priority="56">
      <formula>IF(#REF!="FERM",TRUE,FALSE)</formula>
    </cfRule>
    <cfRule type="expression" dxfId="1" priority="57">
      <formula>IF(#REF!="VM",TRUE,FALSE)</formula>
    </cfRule>
  </conditionalFormatting>
  <conditionalFormatting sqref="H18:H22">
    <cfRule type="expression" dxfId="0" priority="58">
      <formula>IF(#REF!="ST",TRUE,FALSE)</formula>
    </cfRule>
  </conditionalFormatting>
  <dataValidations count="1">
    <dataValidation errorStyle="warning" allowBlank="1" showInputMessage="1" showErrorMessage="1" sqref="K3 K10 K17" xr:uid="{00000000-0002-0000-0100-000000000000}"/>
  </dataValidations>
  <pageMargins left="0.7" right="0.7" top="0.75" bottom="0.75" header="0.3" footer="0.3"/>
  <pageSetup paperSize="9" orientation="portrait" horizontalDpi="300" verticalDpi="300" r:id="rId1"/>
  <ignoredErrors>
    <ignoredError sqref="G4:G5 H4:I5 J4:J5 J7:J8 H7:I8 G7:G8 G11:J16 G18:J19 G21:J22 G20:I20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xr:uid="{00000000-0002-0000-0100-000001000000}">
          <x14:formula1>
            <xm:f>Donnée!$F$5:$F$24</xm:f>
          </x14:formula1>
          <xm:sqref>G3:J3 G6:J6 G10:J10 G13:J13 G17:J17 G20:J20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Planning général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yann lachaux</cp:lastModifiedBy>
  <dcterms:created xsi:type="dcterms:W3CDTF">2019-12-28T09:57:54Z</dcterms:created>
  <dcterms:modified xsi:type="dcterms:W3CDTF">2024-10-15T14:58:59Z</dcterms:modified>
</cp:coreProperties>
</file>