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n Lachaux\Desktop\"/>
    </mc:Choice>
  </mc:AlternateContent>
  <bookViews>
    <workbookView xWindow="0" yWindow="0" windowWidth="24000" windowHeight="9630" activeTab="1"/>
  </bookViews>
  <sheets>
    <sheet name="Donnée" sheetId="2" r:id="rId1"/>
    <sheet name="Planning général 1" sheetId="1" r:id="rId2"/>
  </sheets>
  <externalReferences>
    <externalReference r:id="rId3"/>
  </externalReferences>
  <definedNames>
    <definedName name="Fériés">[1]Fériés!$B$2:$B$14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  <c r="H4" i="1"/>
  <c r="H5" i="1"/>
  <c r="I7" i="1"/>
  <c r="I8" i="1"/>
  <c r="J7" i="1" l="1"/>
  <c r="J8" i="1"/>
  <c r="J5" i="1"/>
  <c r="J4" i="1"/>
  <c r="I5" i="1"/>
  <c r="I4" i="1"/>
  <c r="G4" i="1"/>
  <c r="G5" i="1"/>
  <c r="H8" i="1"/>
  <c r="H7" i="1"/>
  <c r="G7" i="1"/>
  <c r="G8" i="1"/>
  <c r="J9" i="1" l="1"/>
  <c r="I9" i="1"/>
  <c r="H9" i="1"/>
  <c r="G9" i="1" l="1"/>
</calcChain>
</file>

<file path=xl/sharedStrings.xml><?xml version="1.0" encoding="utf-8"?>
<sst xmlns="http://schemas.openxmlformats.org/spreadsheetml/2006/main" count="54" uniqueCount="30">
  <si>
    <t>Poste</t>
  </si>
  <si>
    <t>FERM</t>
  </si>
  <si>
    <t>Début</t>
  </si>
  <si>
    <t>Fin</t>
  </si>
  <si>
    <t xml:space="preserve">POSTE DE TRAVAIL </t>
  </si>
  <si>
    <t xml:space="preserve">LEGENDE PLANNING  </t>
  </si>
  <si>
    <t xml:space="preserve">Début </t>
  </si>
  <si>
    <t xml:space="preserve">Fin </t>
  </si>
  <si>
    <t xml:space="preserve">Ouverture galerie / PCS </t>
  </si>
  <si>
    <t>OUV 2</t>
  </si>
  <si>
    <t>OUV</t>
  </si>
  <si>
    <t xml:space="preserve">Fermeture galerie / PCS </t>
  </si>
  <si>
    <t xml:space="preserve">SURVEILLANCE GALERIE / PCS </t>
  </si>
  <si>
    <t>SSIAP 1</t>
  </si>
  <si>
    <t>Chéf d'équipe du Jour</t>
  </si>
  <si>
    <t>SSIAP 2</t>
  </si>
  <si>
    <t xml:space="preserve">SURVEILLANCE Travaux / Gardiennage </t>
  </si>
  <si>
    <t>ST</t>
  </si>
  <si>
    <t xml:space="preserve">ST </t>
  </si>
  <si>
    <t>CONGE PAYE</t>
  </si>
  <si>
    <t>CP</t>
  </si>
  <si>
    <t>FORMATION / RECYCLAGE</t>
  </si>
  <si>
    <t>FOR</t>
  </si>
  <si>
    <t xml:space="preserve">VISITE MEDICAL </t>
  </si>
  <si>
    <t>VM</t>
  </si>
  <si>
    <t>-</t>
  </si>
  <si>
    <t>MAL</t>
  </si>
  <si>
    <t>RENFORT</t>
  </si>
  <si>
    <t>Réunion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</si>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</sst>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:mm;@"/>
    <numFmt numFmtId="165" formatCode="hh:mm;;\-"/>
    <numFmt numFmtId="166" formatCode="[hh]:mm"/>
  </numFmts>
  <fonts count="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0"/>
      <name val="Calibri"/>
      <family val="2"/>
      <scheme val="minor"/>
    </font>
    <font>
      <b/>
      <sz val="12"/>
      <color indexed="8"/>
      <name val="Arial Narrow"/>
      <family val="2"/>
    </font>
    <font>
      <b/>
      <sz val="8"/>
      <color theme="0"/>
      <name val="Calibri"/>
      <family val="2"/>
      <scheme val="minor"/>
    </font>
    <font>
      <b/>
      <sz val="12"/>
      <color theme="0"/>
      <name val="Arial Narrow"/>
      <family val="2"/>
    </font>
    <font>
      <b/>
      <sz val="10"/>
      <color theme="1"/>
      <name val="Arial Narrow"/>
      <family val="2"/>
    </font>
    <font>
      <b/>
      <sz val="10"/>
      <color theme="0"/>
      <name val="Arial Narrow"/>
      <family val="2"/>
    </font>
  </fonts>
  <fills count="1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double">
        <color theme="0"/>
      </left>
      <right style="double">
        <color indexed="64"/>
      </right>
      <top style="double">
        <color theme="0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theme="0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theme="0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49" fontId="2" fillId="2" borderId="1" xfId="1" applyNumberFormat="1" applyFont="1" applyFill="1" applyBorder="1" applyAlignment="1">
      <alignment horizontal="center" vertical="center"/>
    </xf>
    <xf numFmtId="164" fontId="3" fillId="0" borderId="2" xfId="1" applyNumberFormat="1" applyFont="1" applyFill="1" applyBorder="1" applyAlignment="1" applyProtection="1">
      <alignment horizontal="center" vertical="center"/>
      <protection locked="0"/>
    </xf>
    <xf numFmtId="164" fontId="3" fillId="0" borderId="3" xfId="1" applyNumberFormat="1" applyFont="1" applyFill="1" applyBorder="1" applyAlignment="1" applyProtection="1">
      <alignment horizontal="center" vertical="center"/>
      <protection locked="0"/>
    </xf>
    <xf numFmtId="49" fontId="2" fillId="2" borderId="4" xfId="1" applyNumberFormat="1" applyFont="1" applyFill="1" applyBorder="1" applyAlignment="1">
      <alignment horizontal="center" vertical="center"/>
    </xf>
    <xf numFmtId="20" fontId="3" fillId="0" borderId="5" xfId="1" applyNumberFormat="1" applyFont="1" applyFill="1" applyBorder="1" applyAlignment="1" applyProtection="1">
      <alignment horizontal="center" vertical="center"/>
      <protection locked="0"/>
    </xf>
    <xf numFmtId="20" fontId="3" fillId="0" borderId="6" xfId="1" applyNumberFormat="1" applyFont="1" applyFill="1" applyBorder="1" applyAlignment="1" applyProtection="1">
      <alignment horizontal="center" vertical="center"/>
      <protection locked="0"/>
    </xf>
    <xf numFmtId="0" fontId="2" fillId="2" borderId="4" xfId="1" applyFont="1" applyFill="1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/>
    </xf>
    <xf numFmtId="20" fontId="3" fillId="0" borderId="8" xfId="1" applyNumberFormat="1" applyFont="1" applyFill="1" applyBorder="1" applyAlignment="1" applyProtection="1">
      <alignment horizontal="center" vertical="center"/>
      <protection locked="0"/>
    </xf>
    <xf numFmtId="0" fontId="4" fillId="2" borderId="9" xfId="1" applyFont="1" applyFill="1" applyBorder="1" applyAlignment="1">
      <alignment vertical="center"/>
    </xf>
    <xf numFmtId="165" fontId="5" fillId="2" borderId="10" xfId="1" applyNumberFormat="1" applyFont="1" applyFill="1" applyBorder="1" applyAlignment="1">
      <alignment horizontal="center" vertical="center"/>
    </xf>
    <xf numFmtId="165" fontId="5" fillId="2" borderId="9" xfId="1" applyNumberFormat="1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7" fillId="3" borderId="15" xfId="0" applyFont="1" applyFill="1" applyBorder="1" applyAlignment="1">
      <alignment vertical="center"/>
    </xf>
    <xf numFmtId="0" fontId="7" fillId="3" borderId="16" xfId="0" applyFont="1" applyFill="1" applyBorder="1" applyAlignment="1">
      <alignment vertical="center"/>
    </xf>
    <xf numFmtId="166" fontId="7" fillId="3" borderId="16" xfId="0" applyNumberFormat="1" applyFont="1" applyFill="1" applyBorder="1" applyAlignment="1">
      <alignment horizontal="center" vertical="center"/>
    </xf>
    <xf numFmtId="166" fontId="7" fillId="3" borderId="17" xfId="0" applyNumberFormat="1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vertical="center"/>
    </xf>
    <xf numFmtId="0" fontId="7" fillId="4" borderId="19" xfId="0" applyFont="1" applyFill="1" applyBorder="1" applyAlignment="1">
      <alignment vertical="center"/>
    </xf>
    <xf numFmtId="166" fontId="7" fillId="4" borderId="19" xfId="0" applyNumberFormat="1" applyFont="1" applyFill="1" applyBorder="1" applyAlignment="1">
      <alignment horizontal="center" vertical="center"/>
    </xf>
    <xf numFmtId="166" fontId="7" fillId="4" borderId="20" xfId="0" applyNumberFormat="1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vertical="center"/>
    </xf>
    <xf numFmtId="0" fontId="7" fillId="5" borderId="19" xfId="0" applyFont="1" applyFill="1" applyBorder="1" applyAlignment="1">
      <alignment vertical="center"/>
    </xf>
    <xf numFmtId="166" fontId="7" fillId="5" borderId="19" xfId="0" applyNumberFormat="1" applyFont="1" applyFill="1" applyBorder="1" applyAlignment="1">
      <alignment horizontal="center" vertical="center"/>
    </xf>
    <xf numFmtId="166" fontId="7" fillId="5" borderId="20" xfId="0" applyNumberFormat="1" applyFont="1" applyFill="1" applyBorder="1" applyAlignment="1">
      <alignment horizontal="center" vertical="center"/>
    </xf>
    <xf numFmtId="0" fontId="7" fillId="6" borderId="18" xfId="0" applyFont="1" applyFill="1" applyBorder="1" applyAlignment="1">
      <alignment vertical="center"/>
    </xf>
    <xf numFmtId="0" fontId="7" fillId="6" borderId="19" xfId="0" applyFont="1" applyFill="1" applyBorder="1" applyAlignment="1">
      <alignment vertical="center"/>
    </xf>
    <xf numFmtId="166" fontId="7" fillId="6" borderId="19" xfId="0" applyNumberFormat="1" applyFont="1" applyFill="1" applyBorder="1" applyAlignment="1">
      <alignment horizontal="center" vertical="center"/>
    </xf>
    <xf numFmtId="166" fontId="7" fillId="6" borderId="20" xfId="0" applyNumberFormat="1" applyFont="1" applyFill="1" applyBorder="1" applyAlignment="1">
      <alignment horizontal="center" vertical="center"/>
    </xf>
    <xf numFmtId="0" fontId="7" fillId="7" borderId="18" xfId="0" applyFont="1" applyFill="1" applyBorder="1" applyAlignment="1">
      <alignment vertical="center"/>
    </xf>
    <xf numFmtId="0" fontId="7" fillId="7" borderId="19" xfId="0" applyFont="1" applyFill="1" applyBorder="1" applyAlignment="1">
      <alignment vertical="center"/>
    </xf>
    <xf numFmtId="166" fontId="7" fillId="7" borderId="19" xfId="0" applyNumberFormat="1" applyFont="1" applyFill="1" applyBorder="1" applyAlignment="1">
      <alignment horizontal="center" vertical="center"/>
    </xf>
    <xf numFmtId="166" fontId="7" fillId="7" borderId="20" xfId="0" applyNumberFormat="1" applyFont="1" applyFill="1" applyBorder="1" applyAlignment="1">
      <alignment horizontal="center" vertical="center"/>
    </xf>
    <xf numFmtId="0" fontId="7" fillId="8" borderId="18" xfId="0" applyFont="1" applyFill="1" applyBorder="1" applyAlignment="1">
      <alignment vertical="center"/>
    </xf>
    <xf numFmtId="0" fontId="7" fillId="8" borderId="19" xfId="0" applyFont="1" applyFill="1" applyBorder="1" applyAlignment="1">
      <alignment vertical="center"/>
    </xf>
    <xf numFmtId="166" fontId="7" fillId="8" borderId="19" xfId="0" applyNumberFormat="1" applyFont="1" applyFill="1" applyBorder="1" applyAlignment="1">
      <alignment horizontal="center" vertical="center"/>
    </xf>
    <xf numFmtId="166" fontId="7" fillId="8" borderId="20" xfId="0" applyNumberFormat="1" applyFont="1" applyFill="1" applyBorder="1" applyAlignment="1">
      <alignment horizontal="center" vertical="center"/>
    </xf>
    <xf numFmtId="0" fontId="7" fillId="9" borderId="18" xfId="0" applyFont="1" applyFill="1" applyBorder="1" applyAlignment="1">
      <alignment vertical="center"/>
    </xf>
    <xf numFmtId="0" fontId="7" fillId="9" borderId="19" xfId="0" applyFont="1" applyFill="1" applyBorder="1" applyAlignment="1">
      <alignment vertical="center"/>
    </xf>
    <xf numFmtId="166" fontId="7" fillId="9" borderId="19" xfId="0" applyNumberFormat="1" applyFont="1" applyFill="1" applyBorder="1" applyAlignment="1">
      <alignment horizontal="center" vertical="center"/>
    </xf>
    <xf numFmtId="166" fontId="7" fillId="9" borderId="20" xfId="0" applyNumberFormat="1" applyFont="1" applyFill="1" applyBorder="1" applyAlignment="1">
      <alignment horizontal="center" vertical="center"/>
    </xf>
    <xf numFmtId="0" fontId="7" fillId="10" borderId="18" xfId="0" applyFont="1" applyFill="1" applyBorder="1" applyAlignment="1">
      <alignment vertical="center"/>
    </xf>
    <xf numFmtId="0" fontId="7" fillId="10" borderId="19" xfId="0" applyFont="1" applyFill="1" applyBorder="1" applyAlignment="1">
      <alignment vertical="center"/>
    </xf>
    <xf numFmtId="166" fontId="7" fillId="10" borderId="19" xfId="0" applyNumberFormat="1" applyFont="1" applyFill="1" applyBorder="1" applyAlignment="1">
      <alignment horizontal="center" vertical="center"/>
    </xf>
    <xf numFmtId="166" fontId="7" fillId="10" borderId="20" xfId="0" applyNumberFormat="1" applyFont="1" applyFill="1" applyBorder="1" applyAlignment="1">
      <alignment horizontal="center" vertical="center"/>
    </xf>
    <xf numFmtId="0" fontId="6" fillId="0" borderId="18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166" fontId="6" fillId="0" borderId="19" xfId="0" applyNumberFormat="1" applyFont="1" applyBorder="1" applyAlignment="1">
      <alignment horizontal="center" vertical="center"/>
    </xf>
    <xf numFmtId="166" fontId="6" fillId="0" borderId="20" xfId="0" applyNumberFormat="1" applyFont="1" applyBorder="1" applyAlignment="1">
      <alignment horizontal="center" vertical="center"/>
    </xf>
    <xf numFmtId="0" fontId="7" fillId="11" borderId="18" xfId="0" applyFont="1" applyFill="1" applyBorder="1" applyAlignment="1">
      <alignment vertical="center"/>
    </xf>
    <xf numFmtId="0" fontId="7" fillId="11" borderId="19" xfId="0" applyFont="1" applyFill="1" applyBorder="1" applyAlignment="1">
      <alignment vertical="center"/>
    </xf>
    <xf numFmtId="166" fontId="7" fillId="11" borderId="19" xfId="0" applyNumberFormat="1" applyFont="1" applyFill="1" applyBorder="1" applyAlignment="1">
      <alignment horizontal="center" vertical="center"/>
    </xf>
    <xf numFmtId="166" fontId="7" fillId="11" borderId="20" xfId="0" applyNumberFormat="1" applyFont="1" applyFill="1" applyBorder="1" applyAlignment="1">
      <alignment horizontal="center" vertical="center"/>
    </xf>
    <xf numFmtId="0" fontId="6" fillId="12" borderId="19" xfId="0" applyFont="1" applyFill="1" applyBorder="1" applyAlignment="1">
      <alignment vertical="center"/>
    </xf>
    <xf numFmtId="0" fontId="6" fillId="0" borderId="21" xfId="0" applyFont="1" applyBorder="1" applyAlignment="1">
      <alignment vertical="center"/>
    </xf>
    <xf numFmtId="0" fontId="6" fillId="0" borderId="22" xfId="0" applyFont="1" applyBorder="1" applyAlignment="1">
      <alignment vertical="center"/>
    </xf>
    <xf numFmtId="166" fontId="6" fillId="0" borderId="22" xfId="0" applyNumberFormat="1" applyFont="1" applyBorder="1" applyAlignment="1">
      <alignment horizontal="center" vertical="center"/>
    </xf>
    <xf numFmtId="166" fontId="6" fillId="0" borderId="23" xfId="0" applyNumberFormat="1" applyFont="1" applyBorder="1" applyAlignment="1">
      <alignment horizontal="center" vertical="center"/>
    </xf>
    <xf numFmtId="164" fontId="3" fillId="0" borderId="3" xfId="1" applyNumberFormat="1" applyFont="1" applyFill="1" applyBorder="1" applyAlignment="1" applyProtection="1">
      <alignment horizontal="center" vertical="center"/>
      <protection locked="0"/>
    </xf>
    <xf numFmtId="164" fontId="3" fillId="0" borderId="6" xfId="1" applyNumberFormat="1" applyFont="1" applyFill="1" applyBorder="1" applyAlignment="1" applyProtection="1">
      <alignment horizontal="center" vertical="center"/>
      <protection locked="0"/>
    </xf>
    <xf numFmtId="164" fontId="3" fillId="0" borderId="24" xfId="1" applyNumberFormat="1" applyFont="1" applyFill="1" applyBorder="1" applyAlignment="1" applyProtection="1">
      <alignment horizontal="center" vertical="center"/>
      <protection locked="0"/>
    </xf>
    <xf numFmtId="0" fontId="5" fillId="2" borderId="9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_Feuil1" xfId="1"/>
  </cellStyles>
  <dxfs count="57"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FF99FF"/>
        </patternFill>
      </fill>
    </dxf>
    <dxf>
      <font>
        <b/>
        <i val="0"/>
        <strike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 patternType="solid">
          <fgColor theme="5"/>
          <bgColor theme="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strike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nning%20S&#233;curit&#233;%20-%20V0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riés"/>
      <sheetName val="Donnée"/>
      <sheetName val="Personnel "/>
      <sheetName val="Planning général 1"/>
      <sheetName val="Planning général 2"/>
      <sheetName val="Planning prestation sup 3 "/>
      <sheetName val="Planning Formation 4"/>
      <sheetName val="Planning Agent Individuelle "/>
      <sheetName val="individuelle 1"/>
      <sheetName val="individuelle 2"/>
      <sheetName val="individuelle 3"/>
      <sheetName val="Compteur D'heure"/>
    </sheetNames>
    <sheetDataSet>
      <sheetData sheetId="0">
        <row r="2">
          <cell r="B2">
            <v>43101</v>
          </cell>
        </row>
        <row r="3">
          <cell r="B3">
            <v>43191</v>
          </cell>
        </row>
        <row r="4">
          <cell r="B4">
            <v>43192</v>
          </cell>
        </row>
        <row r="5">
          <cell r="B5">
            <v>43221</v>
          </cell>
        </row>
        <row r="6">
          <cell r="B6">
            <v>43228</v>
          </cell>
        </row>
        <row r="7">
          <cell r="B7">
            <v>43230</v>
          </cell>
        </row>
        <row r="8">
          <cell r="B8">
            <v>43240</v>
          </cell>
        </row>
        <row r="9">
          <cell r="B9">
            <v>43241</v>
          </cell>
        </row>
        <row r="10">
          <cell r="B10">
            <v>43295</v>
          </cell>
        </row>
        <row r="11">
          <cell r="B11">
            <v>43327</v>
          </cell>
        </row>
        <row r="12">
          <cell r="B12">
            <v>43405</v>
          </cell>
        </row>
        <row r="13">
          <cell r="B13">
            <v>43415</v>
          </cell>
        </row>
        <row r="14">
          <cell r="B14">
            <v>43459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H24"/>
  <sheetViews>
    <sheetView workbookViewId="0">
      <selection activeCell="G30" sqref="G30"/>
    </sheetView>
  </sheetViews>
  <sheetFormatPr baseColWidth="10" defaultRowHeight="15" x14ac:dyDescent="0.25"/>
  <cols>
    <col min="5" max="6" width="30.7109375" customWidth="1"/>
    <col min="7" max="8" width="8.7109375" customWidth="1"/>
  </cols>
  <sheetData>
    <row r="3" spans="5:8" ht="15.75" thickBot="1" x14ac:dyDescent="0.3"/>
    <row r="4" spans="5:8" ht="15.75" thickBot="1" x14ac:dyDescent="0.3">
      <c r="E4" s="13" t="s">
        <v>4</v>
      </c>
      <c r="F4" s="14" t="s">
        <v>5</v>
      </c>
      <c r="G4" s="15" t="s">
        <v>6</v>
      </c>
      <c r="H4" s="16" t="s">
        <v>7</v>
      </c>
    </row>
    <row r="5" spans="5:8" x14ac:dyDescent="0.25">
      <c r="E5" s="17" t="s">
        <v>8</v>
      </c>
      <c r="F5" s="18" t="s">
        <v>9</v>
      </c>
      <c r="G5" s="19">
        <v>0.20833333333333334</v>
      </c>
      <c r="H5" s="20">
        <v>0.54166666666666663</v>
      </c>
    </row>
    <row r="6" spans="5:8" x14ac:dyDescent="0.25">
      <c r="E6" s="21" t="s">
        <v>8</v>
      </c>
      <c r="F6" s="22" t="s">
        <v>10</v>
      </c>
      <c r="G6" s="23">
        <v>0.29166666666666669</v>
      </c>
      <c r="H6" s="24">
        <v>0.5625</v>
      </c>
    </row>
    <row r="7" spans="5:8" x14ac:dyDescent="0.25">
      <c r="E7" s="25" t="s">
        <v>11</v>
      </c>
      <c r="F7" s="26" t="s">
        <v>1</v>
      </c>
      <c r="G7" s="27">
        <v>0.54166666666666663</v>
      </c>
      <c r="H7" s="28">
        <v>0.875</v>
      </c>
    </row>
    <row r="8" spans="5:8" x14ac:dyDescent="0.25">
      <c r="E8" s="29" t="s">
        <v>12</v>
      </c>
      <c r="F8" s="30" t="s">
        <v>13</v>
      </c>
      <c r="G8" s="31">
        <v>0.375</v>
      </c>
      <c r="H8" s="32">
        <v>0.875</v>
      </c>
    </row>
    <row r="9" spans="5:8" x14ac:dyDescent="0.25">
      <c r="E9" s="33" t="s">
        <v>14</v>
      </c>
      <c r="F9" s="34" t="s">
        <v>15</v>
      </c>
      <c r="G9" s="35">
        <v>0.375</v>
      </c>
      <c r="H9" s="36">
        <v>0.875</v>
      </c>
    </row>
    <row r="10" spans="5:8" x14ac:dyDescent="0.25">
      <c r="E10" s="37" t="s">
        <v>16</v>
      </c>
      <c r="F10" s="38" t="s">
        <v>17</v>
      </c>
      <c r="G10" s="39">
        <v>0.875</v>
      </c>
      <c r="H10" s="40">
        <v>0.29166666666666669</v>
      </c>
    </row>
    <row r="11" spans="5:8" x14ac:dyDescent="0.25">
      <c r="E11" s="37" t="s">
        <v>16</v>
      </c>
      <c r="F11" s="38" t="s">
        <v>18</v>
      </c>
      <c r="G11" s="39">
        <v>0.875</v>
      </c>
      <c r="H11" s="40">
        <v>4.1666666666666664E-2</v>
      </c>
    </row>
    <row r="12" spans="5:8" x14ac:dyDescent="0.25">
      <c r="E12" s="41" t="s">
        <v>19</v>
      </c>
      <c r="F12" s="42" t="s">
        <v>20</v>
      </c>
      <c r="G12" s="43"/>
      <c r="H12" s="44"/>
    </row>
    <row r="13" spans="5:8" x14ac:dyDescent="0.25">
      <c r="E13" s="45" t="s">
        <v>21</v>
      </c>
      <c r="F13" s="46" t="s">
        <v>22</v>
      </c>
      <c r="G13" s="47"/>
      <c r="H13" s="48"/>
    </row>
    <row r="14" spans="5:8" x14ac:dyDescent="0.25">
      <c r="E14" s="49" t="s">
        <v>23</v>
      </c>
      <c r="F14" s="50" t="s">
        <v>24</v>
      </c>
      <c r="G14" s="51"/>
      <c r="H14" s="52"/>
    </row>
    <row r="15" spans="5:8" x14ac:dyDescent="0.25">
      <c r="E15" s="53" t="s">
        <v>25</v>
      </c>
      <c r="F15" s="54" t="s">
        <v>26</v>
      </c>
      <c r="G15" s="55"/>
      <c r="H15" s="56"/>
    </row>
    <row r="16" spans="5:8" x14ac:dyDescent="0.25">
      <c r="E16" s="49" t="s">
        <v>25</v>
      </c>
      <c r="F16" s="50" t="s">
        <v>27</v>
      </c>
      <c r="G16" s="51"/>
      <c r="H16" s="52"/>
    </row>
    <row r="17" spans="5:8" x14ac:dyDescent="0.25">
      <c r="E17" s="49" t="s">
        <v>25</v>
      </c>
      <c r="F17" s="57" t="s">
        <v>28</v>
      </c>
      <c r="G17" s="51"/>
      <c r="H17" s="52"/>
    </row>
    <row r="18" spans="5:8" x14ac:dyDescent="0.25">
      <c r="E18" s="49" t="s">
        <v>25</v>
      </c>
      <c r="F18" s="50" t="s">
        <v>25</v>
      </c>
      <c r="G18" s="51"/>
      <c r="H18" s="52"/>
    </row>
    <row r="19" spans="5:8" x14ac:dyDescent="0.25">
      <c r="E19" s="49" t="s">
        <v>25</v>
      </c>
      <c r="F19" s="50" t="s">
        <v>25</v>
      </c>
      <c r="G19" s="51"/>
      <c r="H19" s="52"/>
    </row>
    <row r="20" spans="5:8" x14ac:dyDescent="0.25">
      <c r="E20" s="49" t="s">
        <v>25</v>
      </c>
      <c r="F20" s="50" t="s">
        <v>25</v>
      </c>
      <c r="G20" s="51"/>
      <c r="H20" s="52"/>
    </row>
    <row r="21" spans="5:8" x14ac:dyDescent="0.25">
      <c r="E21" s="49" t="s">
        <v>25</v>
      </c>
      <c r="F21" s="50" t="s">
        <v>25</v>
      </c>
      <c r="G21" s="51"/>
      <c r="H21" s="52"/>
    </row>
    <row r="22" spans="5:8" x14ac:dyDescent="0.25">
      <c r="E22" s="49" t="s">
        <v>25</v>
      </c>
      <c r="F22" s="50" t="s">
        <v>25</v>
      </c>
      <c r="G22" s="51"/>
      <c r="H22" s="52"/>
    </row>
    <row r="23" spans="5:8" x14ac:dyDescent="0.25">
      <c r="E23" s="49" t="s">
        <v>25</v>
      </c>
      <c r="F23" s="50" t="s">
        <v>25</v>
      </c>
      <c r="G23" s="51"/>
      <c r="H23" s="52"/>
    </row>
    <row r="24" spans="5:8" ht="15.75" thickBot="1" x14ac:dyDescent="0.3">
      <c r="E24" s="58" t="s">
        <v>25</v>
      </c>
      <c r="F24" s="59" t="s">
        <v>25</v>
      </c>
      <c r="G24" s="60"/>
      <c r="H24" s="6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2:K10"/>
  <sheetViews>
    <sheetView tabSelected="1" workbookViewId="0">
      <selection activeCell="L13" sqref="L13:L14"/>
    </sheetView>
  </sheetViews>
  <sheetFormatPr baseColWidth="10" defaultRowHeight="15" x14ac:dyDescent="0.25"/>
  <cols>
    <col min="6" max="10" width="8.7109375" customWidth="1"/>
    <col min="11" max="11" width="22.85546875" customWidth="1"/>
  </cols>
  <sheetData>
    <row r="2" spans="6:11" ht="15.75" thickBot="1" x14ac:dyDescent="0.3"/>
    <row r="3" spans="6:11" ht="18" customHeight="1" thickTop="1" x14ac:dyDescent="0.25">
      <c r="F3" s="1" t="s">
        <v>0</v>
      </c>
      <c r="G3" s="2" t="s">
        <v>1</v>
      </c>
      <c r="H3" s="3"/>
      <c r="I3" s="3" t="s">
        <v>9</v>
      </c>
      <c r="J3" s="3"/>
      <c r="K3" s="62" t="s">
        <v>29</v>
      </c>
    </row>
    <row r="4" spans="6:11" ht="18" customHeight="1" x14ac:dyDescent="0.25">
      <c r="F4" s="4" t="s">
        <v>2</v>
      </c>
      <c r="G4" s="5">
        <f>IF(ISERROR(VLOOKUP(G3,Donnée!F:H,2,FALSE)),"",VLOOKUP(G3,Donnée!F:H,2,FALSE))</f>
        <v>0.54166666666666663</v>
      </c>
      <c r="H4" s="5" t="str">
        <f>IF(ISERROR(VLOOKUP(H3,Donnée!F:H,2,FALSE)),"",VLOOKUP(H3,Donnée!F:H,2,FALSE))</f>
        <v/>
      </c>
      <c r="I4" s="5">
        <f>IF(ISERROR(VLOOKUP(I3,Donnée!F:H,2,FALSE)),"",VLOOKUP(I3,Donnée!F:H,2,FALSE))</f>
        <v>0.20833333333333334</v>
      </c>
      <c r="J4" s="5" t="str">
        <f>IF(ISERROR(VLOOKUP(J3,Donnée!F:H,2,FALSE)),"",VLOOKUP(J3,Donnée!F:H,2,FALSE))</f>
        <v/>
      </c>
      <c r="K4" s="63"/>
    </row>
    <row r="5" spans="6:11" ht="18" customHeight="1" x14ac:dyDescent="0.25">
      <c r="F5" s="7" t="s">
        <v>3</v>
      </c>
      <c r="G5" s="5">
        <f>IF(ISERROR(VLOOKUP(G3,Donnée!F:H,3,FALSE)),"",VLOOKUP(G3,Donnée!F:H,3,FALSE))</f>
        <v>0.875</v>
      </c>
      <c r="H5" s="5" t="str">
        <f>IF(ISERROR(VLOOKUP(H3,Donnée!F:H,3,FALSE)),"",VLOOKUP(H3,Donnée!F:H,3,FALSE))</f>
        <v/>
      </c>
      <c r="I5" s="5">
        <f>IF(ISERROR(VLOOKUP(I3,Donnée!F:H,3,FALSE)),"",VLOOKUP(I3,Donnée!F:H,3,FALSE))</f>
        <v>0.54166666666666663</v>
      </c>
      <c r="J5" s="5" t="str">
        <f>IF(ISERROR(VLOOKUP(J3,Donnée!F:H,3,FALSE)),"",VLOOKUP(J3,Donnée!F:H,3,FALSE))</f>
        <v/>
      </c>
      <c r="K5" s="63"/>
    </row>
    <row r="6" spans="6:11" ht="18" customHeight="1" x14ac:dyDescent="0.25">
      <c r="F6" s="7"/>
      <c r="G6" s="5" t="s">
        <v>17</v>
      </c>
      <c r="H6" s="6" t="s">
        <v>1</v>
      </c>
      <c r="I6" s="6"/>
      <c r="J6" s="6"/>
      <c r="K6" s="63"/>
    </row>
    <row r="7" spans="6:11" ht="18" customHeight="1" x14ac:dyDescent="0.25">
      <c r="F7" s="7" t="s">
        <v>2</v>
      </c>
      <c r="G7" s="5">
        <f>IF(ISERROR(VLOOKUP(G6,Donnée!F:H,2,FALSE)),"",VLOOKUP(G6,Donnée!F:H,2,FALSE))</f>
        <v>0.875</v>
      </c>
      <c r="H7" s="5">
        <f>IF(ISERROR(VLOOKUP(H6,Donnée!F:H,2,FALSE)),"",VLOOKUP(H6,Donnée!F:H,2,FALSE))</f>
        <v>0.54166666666666663</v>
      </c>
      <c r="I7" s="5" t="str">
        <f>IF(ISERROR(VLOOKUP(I6,Donnée!F:H,2,FALSE)),"",VLOOKUP(I6,Donnée!F:H,2,FALSE))</f>
        <v/>
      </c>
      <c r="J7" s="5" t="str">
        <f>IF(ISERROR(VLOOKUP(J6,Donnée!F:H,2,FALSE)),"",VLOOKUP(J6,Donnée!F:H,2,FALSE))</f>
        <v/>
      </c>
      <c r="K7" s="63"/>
    </row>
    <row r="8" spans="6:11" ht="18" customHeight="1" thickBot="1" x14ac:dyDescent="0.3">
      <c r="F8" s="8" t="s">
        <v>3</v>
      </c>
      <c r="G8" s="9">
        <f>IF(ISERROR(VLOOKUP(G6,Donnée!F:H,3,FALSE)),"",VLOOKUP(G6,Donnée!F:H,3,FALSE))</f>
        <v>0.29166666666666669</v>
      </c>
      <c r="H8" s="9">
        <f>IF(ISERROR(VLOOKUP(H6,Donnée!F:H,3,FALSE)),"",VLOOKUP(H6,Donnée!F:H,3,FALSE))</f>
        <v>0.875</v>
      </c>
      <c r="I8" s="9" t="str">
        <f>IF(ISERROR(VLOOKUP(I6,Donnée!F:H,3,FALSE)),"",VLOOKUP(I6,Donnée!F:H,3,FALSE))</f>
        <v/>
      </c>
      <c r="J8" s="9" t="str">
        <f>IF(ISERROR(VLOOKUP(J6,Donnée!F:H,3,FALSE)),"",VLOOKUP(J6,Donnée!F:H,3,FALSE))</f>
        <v/>
      </c>
      <c r="K8" s="64"/>
    </row>
    <row r="9" spans="6:11" ht="18" customHeight="1" thickTop="1" thickBot="1" x14ac:dyDescent="0.3">
      <c r="F9" s="10"/>
      <c r="G9" s="11">
        <f>MOD(G5-G4+G8-G7,1)</f>
        <v>0.75</v>
      </c>
      <c r="H9" s="12" t="e">
        <f t="shared" ref="H9:K9" si="0">MOD(H5-H4+H8-H7,1)</f>
        <v>#VALUE!</v>
      </c>
      <c r="I9" s="12" t="e">
        <f t="shared" si="0"/>
        <v>#VALUE!</v>
      </c>
      <c r="J9" s="12" t="e">
        <f t="shared" si="0"/>
        <v>#VALUE!</v>
      </c>
      <c r="K9" s="65" t="e">
        <f>SUM(G9:J9)*24</f>
        <v>#VALUE!</v>
      </c>
    </row>
    <row r="10" spans="6:11" ht="15.75" thickTop="1" x14ac:dyDescent="0.25"/>
  </sheetData>
  <mergeCells count="1">
    <mergeCell ref="K3:K8"/>
  </mergeCells>
  <conditionalFormatting sqref="G3:K3 G4:J8">
    <cfRule type="expression" dxfId="56" priority="1" stopIfTrue="1">
      <formula>WEEKDAY(G$7,2)&gt;5</formula>
    </cfRule>
  </conditionalFormatting>
  <conditionalFormatting sqref="G3:K3 G4:J8">
    <cfRule type="expression" dxfId="55" priority="2">
      <formula>OR(G$7=Fériés)</formula>
    </cfRule>
  </conditionalFormatting>
  <conditionalFormatting sqref="G3:G8 H4:J5 H7:J8">
    <cfRule type="expression" dxfId="54" priority="37">
      <formula>IF($J$8="FERM",TRUE,FALSE)</formula>
    </cfRule>
    <cfRule type="expression" dxfId="53" priority="46">
      <formula>IF($J$8="OUV",TRUE,FALSE)</formula>
    </cfRule>
    <cfRule type="expression" dxfId="52" priority="47">
      <formula>IF($J$8="OUV 2",TRUE,FALSE)</formula>
    </cfRule>
    <cfRule type="expression" dxfId="51" priority="48">
      <formula>IF($J$8="SSIAP 1",TRUE,FALSE)</formula>
    </cfRule>
    <cfRule type="expression" dxfId="50" priority="49">
      <formula>IF($J$8="MAL",TRUE,FALSE)</formula>
    </cfRule>
    <cfRule type="expression" dxfId="49" priority="62">
      <formula>IF($J$8="SSIAP 2",TRUE,FALSE)</formula>
    </cfRule>
    <cfRule type="expression" dxfId="48" priority="63">
      <formula>IF($J$8="CP",TRUE,FALSE)</formula>
    </cfRule>
    <cfRule type="expression" dxfId="47" priority="64">
      <formula>IF($J$8="ST",TRUE,FALSE)</formula>
    </cfRule>
    <cfRule type="expression" dxfId="46" priority="69">
      <formula>IF($J$8="FOR",TRUE,FALSE)</formula>
    </cfRule>
  </conditionalFormatting>
  <conditionalFormatting sqref="I3:I8">
    <cfRule type="expression" dxfId="45" priority="27">
      <formula>IF($K$8="MAL",TRUE,FALSE)</formula>
    </cfRule>
    <cfRule type="expression" dxfId="44" priority="31">
      <formula>IF($K$8="SSIAP 1",TRUE,FALSE)</formula>
    </cfRule>
    <cfRule type="expression" dxfId="43" priority="35">
      <formula>IF($K$8="FERM",TRUE,FALSE)</formula>
    </cfRule>
    <cfRule type="expression" dxfId="42" priority="40">
      <formula>IF($K$8="OUV 2",TRUE,FALSE)</formula>
    </cfRule>
    <cfRule type="expression" dxfId="41" priority="44">
      <formula>IF($K$8="OUV",TRUE,FALSE)</formula>
    </cfRule>
    <cfRule type="expression" dxfId="40" priority="52">
      <formula>IF($K$8="SSIAP 2",TRUE,FALSE)</formula>
    </cfRule>
    <cfRule type="expression" dxfId="39" priority="56">
      <formula>IF($K$8="ST",TRUE,FALSE)</formula>
    </cfRule>
    <cfRule type="expression" dxfId="38" priority="60">
      <formula>IF($K$8="CP",TRUE,FALSE)</formula>
    </cfRule>
    <cfRule type="expression" dxfId="37" priority="67">
      <formula>IF($K$8="FOR",TRUE,FALSE)</formula>
    </cfRule>
  </conditionalFormatting>
  <conditionalFormatting sqref="J3:K3 J4:J8">
    <cfRule type="expression" dxfId="36" priority="26">
      <formula>IF($L$8="MAL",TRUE,FALSE)</formula>
    </cfRule>
    <cfRule type="expression" dxfId="35" priority="30">
      <formula>IF($L$8="SSIAP 1",TRUE,FALSE)</formula>
    </cfRule>
    <cfRule type="expression" dxfId="34" priority="34">
      <formula>IF($L$8="FERM",TRUE,FALSE)</formula>
    </cfRule>
    <cfRule type="expression" dxfId="33" priority="39">
      <formula>IF($L$8="OUV 2",TRUE,FALSE)</formula>
    </cfRule>
    <cfRule type="expression" dxfId="32" priority="43">
      <formula>IF($L$8="OUV",TRUE,FALSE)</formula>
    </cfRule>
    <cfRule type="expression" dxfId="31" priority="51">
      <formula>IF($L$8="SSIAP 2",TRUE,FALSE)</formula>
    </cfRule>
    <cfRule type="expression" dxfId="30" priority="55">
      <formula>IF($L$8="ST",TRUE,FALSE)</formula>
    </cfRule>
    <cfRule type="expression" dxfId="29" priority="59">
      <formula>IF($L$8="CP",TRUE,FALSE)</formula>
    </cfRule>
    <cfRule type="expression" dxfId="28" priority="66">
      <formula>IF($L$8="FOR",TRUE,FALSE)</formula>
    </cfRule>
  </conditionalFormatting>
  <conditionalFormatting sqref="G6:G8 H7:J8">
    <cfRule type="expression" dxfId="27" priority="5">
      <formula>IF($J$11="ST",TRUE,FALSE)</formula>
    </cfRule>
    <cfRule type="expression" dxfId="26" priority="10">
      <formula>IF($J$11="OUV",TRUE,FALSE)</formula>
    </cfRule>
    <cfRule type="expression" dxfId="25" priority="19">
      <formula>IF($J$11="FERM",TRUE,FALSE)</formula>
    </cfRule>
    <cfRule type="expression" dxfId="24" priority="24">
      <formula>IF($J$11="VM",TRUE,FALSE)</formula>
    </cfRule>
  </conditionalFormatting>
  <conditionalFormatting sqref="I6:I8">
    <cfRule type="expression" dxfId="23" priority="3">
      <formula>IF($K$11="ST",TRUE,FALSE)</formula>
    </cfRule>
    <cfRule type="expression" dxfId="22" priority="8">
      <formula>IF($K$11="OUV",TRUE,FALSE)</formula>
    </cfRule>
    <cfRule type="expression" dxfId="21" priority="17">
      <formula>IF($K$11="FERM",TRUE,FALSE)</formula>
    </cfRule>
    <cfRule type="expression" dxfId="20" priority="22">
      <formula>IF($K$11="VM",TRUE,FALSE)</formula>
    </cfRule>
  </conditionalFormatting>
  <conditionalFormatting sqref="J6:J8">
    <cfRule type="expression" dxfId="19" priority="70">
      <formula>IF($L$11="ST",TRUE,FALSE)</formula>
    </cfRule>
    <cfRule type="expression" dxfId="18" priority="7">
      <formula>IF($L$11="OUV",TRUE,FALSE)</formula>
    </cfRule>
    <cfRule type="expression" dxfId="17" priority="16">
      <formula>IF($L$11="FERM",TRUE,FALSE)</formula>
    </cfRule>
    <cfRule type="expression" dxfId="16" priority="21">
      <formula>IF($L$11="VM",TRUE,FALSE)</formula>
    </cfRule>
  </conditionalFormatting>
  <conditionalFormatting sqref="G3:G5 H4:J5">
    <cfRule type="expression" dxfId="15" priority="14">
      <formula>IF($J$8="ST",TRUE,FALSE)</formula>
    </cfRule>
  </conditionalFormatting>
  <conditionalFormatting sqref="I3:I5">
    <cfRule type="expression" dxfId="14" priority="13">
      <formula>IF($K$8="ST",TRUE,FALSE)</formula>
    </cfRule>
  </conditionalFormatting>
  <conditionalFormatting sqref="J3:K3 J4:J5">
    <cfRule type="expression" dxfId="13" priority="12">
      <formula>IF($L$8="ST",TRUE,FALSE)</formula>
    </cfRule>
  </conditionalFormatting>
  <conditionalFormatting sqref="H3:H8">
    <cfRule type="expression" dxfId="12" priority="74">
      <formula>IF(#REF!="MAL",TRUE,FALSE)</formula>
    </cfRule>
    <cfRule type="expression" dxfId="11" priority="75">
      <formula>IF(#REF!="SSIAP 1",TRUE,FALSE)</formula>
    </cfRule>
    <cfRule type="expression" dxfId="10" priority="76">
      <formula>IF(#REF!="FERM",TRUE,FALSE)</formula>
    </cfRule>
    <cfRule type="expression" dxfId="9" priority="77">
      <formula>IF(#REF!="OUV 2",TRUE,FALSE)</formula>
    </cfRule>
    <cfRule type="expression" dxfId="8" priority="78">
      <formula>IF(#REF!="OUV",TRUE,FALSE)</formula>
    </cfRule>
    <cfRule type="expression" dxfId="7" priority="79">
      <formula>IF(#REF!="SSIAP 2",TRUE,FALSE)</formula>
    </cfRule>
    <cfRule type="expression" dxfId="6" priority="80">
      <formula>IF(#REF!="CP",TRUE,FALSE)</formula>
    </cfRule>
    <cfRule type="expression" dxfId="5" priority="81">
      <formula>IF(#REF!="FOR",TRUE,FALSE)</formula>
    </cfRule>
  </conditionalFormatting>
  <conditionalFormatting sqref="H6:H8">
    <cfRule type="expression" dxfId="4" priority="82">
      <formula>IF(#REF!="ST",TRUE,FALSE)</formula>
    </cfRule>
    <cfRule type="expression" dxfId="3" priority="83">
      <formula>IF(#REF!="OUV",TRUE,FALSE)</formula>
    </cfRule>
    <cfRule type="expression" dxfId="2" priority="84">
      <formula>IF(#REF!="FERM",TRUE,FALSE)</formula>
    </cfRule>
    <cfRule type="expression" dxfId="1" priority="85">
      <formula>IF(#REF!="VM",TRUE,FALSE)</formula>
    </cfRule>
  </conditionalFormatting>
  <conditionalFormatting sqref="H4:H8">
    <cfRule type="expression" dxfId="0" priority="86">
      <formula>IF(#REF!="ST",TRUE,FALSE)</formula>
    </cfRule>
  </conditionalFormatting>
  <dataValidations count="1">
    <dataValidation errorStyle="warning" allowBlank="1" showInputMessage="1" showErrorMessage="1" sqref="K3"/>
  </dataValidations>
  <pageMargins left="0.7" right="0.7" top="0.75" bottom="0.75" header="0.3" footer="0.3"/>
  <ignoredErrors>
    <ignoredError sqref="G4:G8 H4:I5 J4:J5 J7:J8 H7:I8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>
          <x14:formula1>
            <xm:f>Donnée!$F$5:$F$24</xm:f>
          </x14:formula1>
          <xm:sqref>G3:J3 G6:J6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</vt:lpstr>
      <vt:lpstr>Planning général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Lachaux</dc:creator>
  <cp:lastModifiedBy>Yann Lachaux</cp:lastModifiedBy>
  <dcterms:created xsi:type="dcterms:W3CDTF">2019-12-28T09:57:54Z</dcterms:created>
  <dcterms:modified xsi:type="dcterms:W3CDTF">2019-12-28T10:21:08Z</dcterms:modified>
</cp:coreProperties>
</file>