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240" yWindow="75" windowWidth="19440" windowHeight="7995"/>
  </bookViews>
  <sheets>
    <sheet name="Calcul des besoins nets" sheetId="6" r:id="rId1"/>
    <sheet name="Calcul du point de commande" sheetId="2" r:id="rId2"/>
    <sheet name="Nomenclature emballage" sheetId="5" r:id="rId3"/>
  </sheets>
  <definedNames>
    <definedName name="Réf_emb">'Nomenclature emballage'!#REF!</definedName>
    <definedName name="Réf_produit">#REF!</definedName>
    <definedName name="Réfproduit">#REF!</definedName>
  </definedNames>
  <calcPr calcId="125725"/>
</workbook>
</file>

<file path=xl/calcChain.xml><?xml version="1.0" encoding="utf-8"?>
<calcChain xmlns="http://schemas.openxmlformats.org/spreadsheetml/2006/main">
  <c r="E95" i="6"/>
  <c r="F95"/>
  <c r="G95"/>
  <c r="H95"/>
  <c r="I95"/>
  <c r="J95"/>
  <c r="K95"/>
  <c r="L95"/>
  <c r="M95"/>
  <c r="D95"/>
  <c r="E84"/>
  <c r="F84"/>
  <c r="G84"/>
  <c r="H84"/>
  <c r="I84"/>
  <c r="J84"/>
  <c r="K84"/>
  <c r="L84"/>
  <c r="M84"/>
  <c r="D84"/>
  <c r="E73"/>
  <c r="F73"/>
  <c r="G73"/>
  <c r="H73"/>
  <c r="I73"/>
  <c r="J73"/>
  <c r="K73"/>
  <c r="L73"/>
  <c r="M73"/>
  <c r="D73"/>
  <c r="E62"/>
  <c r="F62"/>
  <c r="G62"/>
  <c r="H62"/>
  <c r="I62"/>
  <c r="J62"/>
  <c r="K62"/>
  <c r="L62"/>
  <c r="M62"/>
  <c r="D62"/>
  <c r="E51"/>
  <c r="F51"/>
  <c r="G51"/>
  <c r="H51"/>
  <c r="I51"/>
  <c r="J51"/>
  <c r="K51"/>
  <c r="L51"/>
  <c r="M51"/>
  <c r="D51"/>
  <c r="D99"/>
  <c r="D88"/>
  <c r="D77"/>
  <c r="D66"/>
  <c r="D55"/>
  <c r="M44"/>
  <c r="L44"/>
  <c r="K44"/>
  <c r="J44"/>
  <c r="I44"/>
  <c r="H44"/>
  <c r="G44"/>
  <c r="F44"/>
  <c r="E44"/>
  <c r="D44"/>
  <c r="M33"/>
  <c r="L33"/>
  <c r="K33"/>
  <c r="J33"/>
  <c r="I33"/>
  <c r="H33"/>
  <c r="G33"/>
  <c r="F33"/>
  <c r="E33"/>
  <c r="D33"/>
  <c r="M22"/>
  <c r="L22"/>
  <c r="K22"/>
  <c r="J22"/>
  <c r="I22"/>
  <c r="H22"/>
  <c r="G22"/>
  <c r="F22"/>
  <c r="E22"/>
  <c r="D22"/>
  <c r="M102"/>
  <c r="L102"/>
  <c r="K102"/>
  <c r="J102"/>
  <c r="I102"/>
  <c r="H102"/>
  <c r="G102"/>
  <c r="F102"/>
  <c r="E102"/>
  <c r="M91"/>
  <c r="L91"/>
  <c r="K91"/>
  <c r="J91"/>
  <c r="I91"/>
  <c r="H91"/>
  <c r="G91"/>
  <c r="F91"/>
  <c r="E91"/>
  <c r="M80"/>
  <c r="L80"/>
  <c r="K80"/>
  <c r="J80"/>
  <c r="I80"/>
  <c r="H80"/>
  <c r="G80"/>
  <c r="F80"/>
  <c r="E80"/>
  <c r="M69"/>
  <c r="L69"/>
  <c r="K69"/>
  <c r="J69"/>
  <c r="I69"/>
  <c r="H69"/>
  <c r="G69"/>
  <c r="F69"/>
  <c r="E69"/>
  <c r="M58"/>
  <c r="L58"/>
  <c r="K58"/>
  <c r="J58"/>
  <c r="I58"/>
  <c r="H58"/>
  <c r="G58"/>
  <c r="F58"/>
  <c r="E58"/>
  <c r="M47"/>
  <c r="L47"/>
  <c r="K47"/>
  <c r="J47"/>
  <c r="I47"/>
  <c r="H47"/>
  <c r="G47"/>
  <c r="F47"/>
  <c r="E47"/>
  <c r="M36"/>
  <c r="L36"/>
  <c r="K36"/>
  <c r="J36"/>
  <c r="I36"/>
  <c r="H36"/>
  <c r="G36"/>
  <c r="F36"/>
  <c r="E36"/>
  <c r="M25"/>
  <c r="L25"/>
  <c r="K25"/>
  <c r="J25"/>
  <c r="I25"/>
  <c r="H25"/>
  <c r="G25"/>
  <c r="F25"/>
  <c r="E25"/>
  <c r="U5" i="2" l="1"/>
  <c r="U6"/>
  <c r="U7"/>
  <c r="U8"/>
  <c r="U9"/>
  <c r="U10"/>
  <c r="U11"/>
  <c r="U12"/>
  <c r="U4"/>
  <c r="R5"/>
  <c r="R6"/>
  <c r="R7"/>
  <c r="R8"/>
  <c r="R9"/>
  <c r="R10"/>
  <c r="R11"/>
  <c r="R12"/>
  <c r="R4"/>
  <c r="C45" i="6"/>
  <c r="C56"/>
  <c r="C67"/>
  <c r="C78"/>
  <c r="C89"/>
  <c r="C100"/>
  <c r="D8" l="1"/>
  <c r="D9" s="1"/>
  <c r="C12"/>
  <c r="D11" s="1"/>
  <c r="D41"/>
  <c r="D42" s="1"/>
  <c r="C34"/>
  <c r="D30"/>
  <c r="D31" s="1"/>
  <c r="D52"/>
  <c r="D53" s="1"/>
  <c r="D56" s="1"/>
  <c r="E55" s="1"/>
  <c r="D63"/>
  <c r="D64" s="1"/>
  <c r="D74"/>
  <c r="D96"/>
  <c r="D97" s="1"/>
  <c r="D100" s="1"/>
  <c r="E99" s="1"/>
  <c r="M4" i="2"/>
  <c r="N4" s="1"/>
  <c r="D85" i="6"/>
  <c r="D75"/>
  <c r="C23"/>
  <c r="D19"/>
  <c r="D20" s="1"/>
  <c r="M14"/>
  <c r="L14"/>
  <c r="K14"/>
  <c r="J14"/>
  <c r="I14"/>
  <c r="H14"/>
  <c r="G14"/>
  <c r="F14"/>
  <c r="E14"/>
  <c r="D45" l="1"/>
  <c r="E41"/>
  <c r="E42" s="1"/>
  <c r="D34"/>
  <c r="E30"/>
  <c r="E31" s="1"/>
  <c r="E52"/>
  <c r="E53" s="1"/>
  <c r="E56" s="1"/>
  <c r="F55" s="1"/>
  <c r="D67"/>
  <c r="E66" s="1"/>
  <c r="E63"/>
  <c r="E64" s="1"/>
  <c r="D86"/>
  <c r="D89" s="1"/>
  <c r="E88" s="1"/>
  <c r="D12"/>
  <c r="E11" s="1"/>
  <c r="E8"/>
  <c r="E9" s="1"/>
  <c r="D23"/>
  <c r="E19"/>
  <c r="E20" s="1"/>
  <c r="D78"/>
  <c r="E77" s="1"/>
  <c r="E74"/>
  <c r="E75" s="1"/>
  <c r="E85" l="1"/>
  <c r="E86" s="1"/>
  <c r="E45"/>
  <c r="F41"/>
  <c r="F42" s="1"/>
  <c r="E34"/>
  <c r="F30"/>
  <c r="F31" s="1"/>
  <c r="F52"/>
  <c r="F53" s="1"/>
  <c r="F56" s="1"/>
  <c r="G55" s="1"/>
  <c r="E67"/>
  <c r="F66" s="1"/>
  <c r="F63"/>
  <c r="F64" s="1"/>
  <c r="E96"/>
  <c r="E97" s="1"/>
  <c r="E89"/>
  <c r="F88" s="1"/>
  <c r="F85"/>
  <c r="F86" s="1"/>
  <c r="E78"/>
  <c r="F77" s="1"/>
  <c r="F74"/>
  <c r="F75" s="1"/>
  <c r="E23"/>
  <c r="F19"/>
  <c r="F20" s="1"/>
  <c r="E12"/>
  <c r="F11" s="1"/>
  <c r="F8"/>
  <c r="F9" s="1"/>
  <c r="E100" l="1"/>
  <c r="F99" s="1"/>
  <c r="F45"/>
  <c r="G41"/>
  <c r="G42" s="1"/>
  <c r="F34"/>
  <c r="G30"/>
  <c r="G31" s="1"/>
  <c r="G52"/>
  <c r="G53" s="1"/>
  <c r="G56" s="1"/>
  <c r="H55" s="1"/>
  <c r="F67"/>
  <c r="G66" s="1"/>
  <c r="G63"/>
  <c r="G64" s="1"/>
  <c r="F96"/>
  <c r="F97" s="1"/>
  <c r="F12"/>
  <c r="G11" s="1"/>
  <c r="G8"/>
  <c r="G9" s="1"/>
  <c r="F23"/>
  <c r="G19"/>
  <c r="G20" s="1"/>
  <c r="F78"/>
  <c r="G77" s="1"/>
  <c r="G74"/>
  <c r="G75" s="1"/>
  <c r="F89"/>
  <c r="G88" s="1"/>
  <c r="G85"/>
  <c r="G86" s="1"/>
  <c r="F100" l="1"/>
  <c r="G99" s="1"/>
  <c r="G45"/>
  <c r="H41"/>
  <c r="H42" s="1"/>
  <c r="G34"/>
  <c r="H30"/>
  <c r="H31" s="1"/>
  <c r="H52"/>
  <c r="H53" s="1"/>
  <c r="H56" s="1"/>
  <c r="I55" s="1"/>
  <c r="G67"/>
  <c r="H66" s="1"/>
  <c r="H63"/>
  <c r="H64" s="1"/>
  <c r="G96"/>
  <c r="G97" s="1"/>
  <c r="G89"/>
  <c r="H88" s="1"/>
  <c r="H85"/>
  <c r="H86" s="1"/>
  <c r="G78"/>
  <c r="H77" s="1"/>
  <c r="H74"/>
  <c r="H75" s="1"/>
  <c r="G23"/>
  <c r="H19"/>
  <c r="H20" s="1"/>
  <c r="G12"/>
  <c r="H11" s="1"/>
  <c r="H8"/>
  <c r="H9" s="1"/>
  <c r="G100" l="1"/>
  <c r="H99" s="1"/>
  <c r="H45"/>
  <c r="I41"/>
  <c r="I42" s="1"/>
  <c r="H34"/>
  <c r="I30"/>
  <c r="I31" s="1"/>
  <c r="I52"/>
  <c r="I53" s="1"/>
  <c r="I56" s="1"/>
  <c r="J55" s="1"/>
  <c r="H67"/>
  <c r="I66" s="1"/>
  <c r="I63"/>
  <c r="I64" s="1"/>
  <c r="H96"/>
  <c r="H97" s="1"/>
  <c r="I96" s="1"/>
  <c r="I97" s="1"/>
  <c r="I100" s="1"/>
  <c r="J99" s="1"/>
  <c r="H12"/>
  <c r="I11" s="1"/>
  <c r="I8"/>
  <c r="I9" s="1"/>
  <c r="H23"/>
  <c r="I19"/>
  <c r="I20" s="1"/>
  <c r="H78"/>
  <c r="I77" s="1"/>
  <c r="I74"/>
  <c r="I75" s="1"/>
  <c r="H89"/>
  <c r="I88" s="1"/>
  <c r="I85"/>
  <c r="I86" s="1"/>
  <c r="H100" l="1"/>
  <c r="I99" s="1"/>
  <c r="I45"/>
  <c r="J41"/>
  <c r="J42" s="1"/>
  <c r="I34"/>
  <c r="J30"/>
  <c r="J31" s="1"/>
  <c r="J52"/>
  <c r="J53" s="1"/>
  <c r="J56" s="1"/>
  <c r="K55" s="1"/>
  <c r="I67"/>
  <c r="J66" s="1"/>
  <c r="J63"/>
  <c r="J64" s="1"/>
  <c r="J96"/>
  <c r="J97" s="1"/>
  <c r="J100" s="1"/>
  <c r="K99" s="1"/>
  <c r="I89"/>
  <c r="J88" s="1"/>
  <c r="J85"/>
  <c r="J86" s="1"/>
  <c r="I78"/>
  <c r="J77" s="1"/>
  <c r="J74"/>
  <c r="J75" s="1"/>
  <c r="I23"/>
  <c r="J19"/>
  <c r="J20" s="1"/>
  <c r="I12"/>
  <c r="J11" s="1"/>
  <c r="J8"/>
  <c r="J9" s="1"/>
  <c r="J45" l="1"/>
  <c r="K41"/>
  <c r="K42" s="1"/>
  <c r="K30"/>
  <c r="K31" s="1"/>
  <c r="J34"/>
  <c r="K52"/>
  <c r="K53" s="1"/>
  <c r="K56" s="1"/>
  <c r="L55" s="1"/>
  <c r="J67"/>
  <c r="K66" s="1"/>
  <c r="K63"/>
  <c r="K64" s="1"/>
  <c r="K96"/>
  <c r="K97" s="1"/>
  <c r="K100" s="1"/>
  <c r="L99" s="1"/>
  <c r="J12"/>
  <c r="K11" s="1"/>
  <c r="K8"/>
  <c r="K9" s="1"/>
  <c r="J23"/>
  <c r="K19"/>
  <c r="K20" s="1"/>
  <c r="J78"/>
  <c r="K77" s="1"/>
  <c r="K74"/>
  <c r="K75" s="1"/>
  <c r="J89"/>
  <c r="K88" s="1"/>
  <c r="K85"/>
  <c r="K86" s="1"/>
  <c r="K45" l="1"/>
  <c r="L41"/>
  <c r="L42" s="1"/>
  <c r="K34"/>
  <c r="L30"/>
  <c r="L31" s="1"/>
  <c r="L52"/>
  <c r="L53" s="1"/>
  <c r="L56" s="1"/>
  <c r="M55" s="1"/>
  <c r="K67"/>
  <c r="L66" s="1"/>
  <c r="L63"/>
  <c r="L64" s="1"/>
  <c r="L96"/>
  <c r="L97" s="1"/>
  <c r="L100" s="1"/>
  <c r="M99" s="1"/>
  <c r="K89"/>
  <c r="L88" s="1"/>
  <c r="L85"/>
  <c r="L86" s="1"/>
  <c r="K78"/>
  <c r="L77" s="1"/>
  <c r="L74"/>
  <c r="L75" s="1"/>
  <c r="K23"/>
  <c r="L19"/>
  <c r="L20" s="1"/>
  <c r="K12"/>
  <c r="L11" s="1"/>
  <c r="L8"/>
  <c r="L9" s="1"/>
  <c r="L45" l="1"/>
  <c r="M41"/>
  <c r="M42" s="1"/>
  <c r="M45" s="1"/>
  <c r="L34"/>
  <c r="M30"/>
  <c r="M31" s="1"/>
  <c r="M34" s="1"/>
  <c r="M52"/>
  <c r="M53" s="1"/>
  <c r="M56" s="1"/>
  <c r="L67"/>
  <c r="M66" s="1"/>
  <c r="M63"/>
  <c r="M64" s="1"/>
  <c r="M67" s="1"/>
  <c r="M96"/>
  <c r="M97" s="1"/>
  <c r="M100" s="1"/>
  <c r="L12"/>
  <c r="M11" s="1"/>
  <c r="M8"/>
  <c r="M9" s="1"/>
  <c r="M12" s="1"/>
  <c r="L23"/>
  <c r="M19"/>
  <c r="M20" s="1"/>
  <c r="M23" s="1"/>
  <c r="L78"/>
  <c r="M77" s="1"/>
  <c r="M74"/>
  <c r="M75" s="1"/>
  <c r="M78" s="1"/>
  <c r="L89"/>
  <c r="M88" s="1"/>
  <c r="M85"/>
  <c r="M86" s="1"/>
  <c r="M89" s="1"/>
</calcChain>
</file>

<file path=xl/sharedStrings.xml><?xml version="1.0" encoding="utf-8"?>
<sst xmlns="http://schemas.openxmlformats.org/spreadsheetml/2006/main" count="341" uniqueCount="85">
  <si>
    <t>Nom</t>
  </si>
  <si>
    <t>Gallet Ariane blanc</t>
  </si>
  <si>
    <t>Rocher blanc</t>
  </si>
  <si>
    <t>Cajou blanc</t>
  </si>
  <si>
    <t>Frisson lait</t>
  </si>
  <si>
    <t>Description</t>
  </si>
  <si>
    <t>emb001</t>
  </si>
  <si>
    <t>emb002</t>
  </si>
  <si>
    <t>emb003</t>
  </si>
  <si>
    <t>emb004</t>
  </si>
  <si>
    <t>emb005</t>
  </si>
  <si>
    <t>Carton 2*3</t>
  </si>
  <si>
    <t>Boite  ronde</t>
  </si>
  <si>
    <t>boite carré</t>
  </si>
  <si>
    <t>film plastique</t>
  </si>
  <si>
    <t>ruban</t>
  </si>
  <si>
    <t>Quantité</t>
  </si>
  <si>
    <t>P1</t>
  </si>
  <si>
    <t>P2</t>
  </si>
  <si>
    <t>P3</t>
  </si>
  <si>
    <t>P4</t>
  </si>
  <si>
    <t>Boite carré</t>
  </si>
  <si>
    <t>Film plastique</t>
  </si>
  <si>
    <t>Ruban</t>
  </si>
  <si>
    <t>Réf. Produit</t>
  </si>
  <si>
    <t>Réf. Emb</t>
  </si>
  <si>
    <t>Unité</t>
  </si>
  <si>
    <t>Boite/Kg de PF</t>
  </si>
  <si>
    <t>m/Kg de PF</t>
  </si>
  <si>
    <t>établissement d'une moyenne de la consommation sur les 10 dernières semaines</t>
  </si>
  <si>
    <t>S -9</t>
  </si>
  <si>
    <t>S -10</t>
  </si>
  <si>
    <t>S -8</t>
  </si>
  <si>
    <t>S -7</t>
  </si>
  <si>
    <t>S -6</t>
  </si>
  <si>
    <t>S -5</t>
  </si>
  <si>
    <t>S -4</t>
  </si>
  <si>
    <t>S -3</t>
  </si>
  <si>
    <t>S -2</t>
  </si>
  <si>
    <t>S -1</t>
  </si>
  <si>
    <t>Consommation hebdomataire</t>
  </si>
  <si>
    <t>Consommation annuelle</t>
  </si>
  <si>
    <t>Stock de
Sécurité</t>
  </si>
  <si>
    <t>Point
Commande</t>
  </si>
  <si>
    <t>Coût de lancement</t>
  </si>
  <si>
    <t>Coût de revient</t>
  </si>
  <si>
    <t>Taux de possession du stock</t>
  </si>
  <si>
    <t>Qté Eco de Wilson</t>
  </si>
  <si>
    <t>CALCUL DES BESOINS NETS PAR COMPOSANT</t>
  </si>
  <si>
    <t>valeurs à donner</t>
  </si>
  <si>
    <t>valeurs données par usine</t>
  </si>
  <si>
    <t>Initialisation</t>
  </si>
  <si>
    <t>SEM 1</t>
  </si>
  <si>
    <t>SEM 2</t>
  </si>
  <si>
    <t>SEM 3</t>
  </si>
  <si>
    <t>SEM 4</t>
  </si>
  <si>
    <t>SEM 5</t>
  </si>
  <si>
    <t>SEM 6</t>
  </si>
  <si>
    <t>SEM 7</t>
  </si>
  <si>
    <t>SEM 8</t>
  </si>
  <si>
    <t>SEM 9</t>
  </si>
  <si>
    <t>SEM 10</t>
  </si>
  <si>
    <t>STOCK PHYSIQUE</t>
  </si>
  <si>
    <t>Début semaine</t>
  </si>
  <si>
    <t>Fin semaine</t>
  </si>
  <si>
    <t>STOCK SECURITE</t>
  </si>
  <si>
    <t>STOCK DISPONIBLE</t>
  </si>
  <si>
    <t>TAILLE MINIMUM DE LOT</t>
  </si>
  <si>
    <t>Besoin net</t>
  </si>
  <si>
    <t>Besoin brut sans rebut</t>
  </si>
  <si>
    <t>PRODUIT: P2 Rocher blanc</t>
  </si>
  <si>
    <t>PRODUIT: P1 Gallet Ariane blanc</t>
  </si>
  <si>
    <t>PRODUIT: P3 Cajou blanc</t>
  </si>
  <si>
    <t>PRODUIT: P4 Frisson lait</t>
  </si>
  <si>
    <t>Prévision de ventes (Kg)</t>
  </si>
  <si>
    <t>Quantité commandée</t>
  </si>
  <si>
    <t>Quantité reçue</t>
  </si>
  <si>
    <t>Quantité fabriquée</t>
  </si>
  <si>
    <t>Délais (en semaine)</t>
  </si>
  <si>
    <t>EMBALLAGE: emb005 Ruban</t>
  </si>
  <si>
    <t>EMBALLAGE: emb004 Film plastique</t>
  </si>
  <si>
    <t>EMBALLAGE: emb003 Boite carré</t>
  </si>
  <si>
    <t>EMBALLAGE: emb002 Boite  ronde</t>
  </si>
  <si>
    <t>EMBALLAGE: emb001 Carton 2*3</t>
  </si>
  <si>
    <t>Légende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</si>
</sst>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u/>
      <sz val="12"/>
      <name val="Arial"/>
      <family val="2"/>
    </font>
    <font>
      <b/>
      <sz val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dashed">
        <color indexed="64"/>
      </right>
      <top style="thin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dashed">
        <color indexed="64"/>
      </bottom>
      <diagonal/>
    </border>
    <border>
      <left style="dashed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dashed">
        <color indexed="64"/>
      </right>
      <top style="dashed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/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/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5" fillId="0" borderId="0"/>
    <xf numFmtId="9" fontId="5" fillId="0" borderId="0" applyFont="0" applyFill="0" applyBorder="0" applyAlignment="0" applyProtection="0"/>
  </cellStyleXfs>
  <cellXfs count="82">
    <xf numFmtId="0" fontId="0" fillId="0" borderId="0" xfId="0"/>
    <xf numFmtId="0" fontId="0" fillId="0" borderId="0" xfId="0" applyBorder="1"/>
    <xf numFmtId="0" fontId="0" fillId="0" borderId="1" xfId="0" applyBorder="1" applyAlignment="1"/>
    <xf numFmtId="0" fontId="0" fillId="0" borderId="1" xfId="0" applyFill="1" applyBorder="1" applyAlignment="1"/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 textRotation="90"/>
    </xf>
    <xf numFmtId="0" fontId="0" fillId="2" borderId="1" xfId="0" applyFill="1" applyBorder="1"/>
    <xf numFmtId="0" fontId="1" fillId="2" borderId="1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wrapText="1"/>
    </xf>
    <xf numFmtId="0" fontId="3" fillId="2" borderId="1" xfId="0" applyFont="1" applyFill="1" applyBorder="1" applyAlignment="1">
      <alignment horizontal="center" vertical="center" wrapText="1"/>
    </xf>
    <xf numFmtId="0" fontId="0" fillId="0" borderId="11" xfId="0" applyBorder="1"/>
    <xf numFmtId="0" fontId="0" fillId="0" borderId="12" xfId="0" applyBorder="1"/>
    <xf numFmtId="0" fontId="0" fillId="0" borderId="14" xfId="0" applyBorder="1"/>
    <xf numFmtId="0" fontId="0" fillId="0" borderId="15" xfId="0" applyBorder="1"/>
    <xf numFmtId="0" fontId="0" fillId="0" borderId="15" xfId="0" applyFill="1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0" borderId="17" xfId="0" applyFill="1" applyBorder="1" applyAlignment="1">
      <alignment horizontal="center"/>
    </xf>
    <xf numFmtId="0" fontId="0" fillId="0" borderId="2" xfId="0" applyBorder="1" applyAlignment="1">
      <alignment vertical="center"/>
    </xf>
    <xf numFmtId="0" fontId="2" fillId="0" borderId="1" xfId="0" applyFont="1" applyBorder="1" applyAlignment="1">
      <alignment horizontal="center" vertical="center" textRotation="90"/>
    </xf>
    <xf numFmtId="0" fontId="0" fillId="6" borderId="12" xfId="0" applyFill="1" applyBorder="1"/>
    <xf numFmtId="0" fontId="0" fillId="6" borderId="13" xfId="0" applyFill="1" applyBorder="1"/>
    <xf numFmtId="0" fontId="6" fillId="0" borderId="21" xfId="1" applyFont="1" applyBorder="1" applyProtection="1"/>
    <xf numFmtId="0" fontId="6" fillId="0" borderId="22" xfId="1" applyFont="1" applyBorder="1" applyProtection="1"/>
    <xf numFmtId="0" fontId="8" fillId="0" borderId="21" xfId="1" applyFont="1" applyBorder="1" applyProtection="1"/>
    <xf numFmtId="0" fontId="8" fillId="0" borderId="22" xfId="1" applyFont="1" applyBorder="1" applyProtection="1"/>
    <xf numFmtId="0" fontId="7" fillId="0" borderId="0" xfId="1" applyFont="1" applyAlignment="1" applyProtection="1">
      <alignment horizontal="center"/>
      <protection locked="0"/>
    </xf>
    <xf numFmtId="0" fontId="5" fillId="0" borderId="0" xfId="1" applyProtection="1">
      <protection locked="0"/>
    </xf>
    <xf numFmtId="0" fontId="6" fillId="0" borderId="0" xfId="1" applyFont="1" applyProtection="1">
      <protection locked="0"/>
    </xf>
    <xf numFmtId="0" fontId="4" fillId="0" borderId="34" xfId="1" applyFont="1" applyBorder="1" applyAlignment="1" applyProtection="1">
      <alignment horizontal="center"/>
      <protection locked="0"/>
    </xf>
    <xf numFmtId="0" fontId="4" fillId="0" borderId="35" xfId="1" applyFont="1" applyBorder="1" applyAlignment="1" applyProtection="1">
      <alignment horizontal="center"/>
      <protection locked="0"/>
    </xf>
    <xf numFmtId="0" fontId="4" fillId="0" borderId="36" xfId="1" applyFont="1" applyBorder="1" applyAlignment="1" applyProtection="1">
      <alignment horizontal="center"/>
      <protection locked="0"/>
    </xf>
    <xf numFmtId="0" fontId="4" fillId="3" borderId="7" xfId="1" applyFont="1" applyFill="1" applyBorder="1" applyAlignment="1" applyProtection="1">
      <alignment horizontal="center"/>
      <protection locked="0"/>
    </xf>
    <xf numFmtId="0" fontId="4" fillId="3" borderId="0" xfId="1" applyFont="1" applyFill="1" applyBorder="1" applyAlignment="1" applyProtection="1">
      <alignment horizontal="center"/>
      <protection locked="0"/>
    </xf>
    <xf numFmtId="0" fontId="4" fillId="3" borderId="32" xfId="1" applyFont="1" applyFill="1" applyBorder="1" applyAlignment="1" applyProtection="1">
      <alignment horizontal="center"/>
      <protection locked="0"/>
    </xf>
    <xf numFmtId="0" fontId="4" fillId="0" borderId="0" xfId="1" applyFont="1" applyFill="1" applyBorder="1" applyAlignment="1" applyProtection="1">
      <alignment horizontal="center"/>
      <protection locked="0"/>
    </xf>
    <xf numFmtId="0" fontId="4" fillId="4" borderId="9" xfId="1" applyFont="1" applyFill="1" applyBorder="1" applyAlignment="1" applyProtection="1">
      <alignment horizontal="center"/>
      <protection locked="0"/>
    </xf>
    <xf numFmtId="0" fontId="4" fillId="4" borderId="3" xfId="1" applyFont="1" applyFill="1" applyBorder="1" applyAlignment="1" applyProtection="1">
      <alignment horizontal="center"/>
      <protection locked="0"/>
    </xf>
    <xf numFmtId="0" fontId="4" fillId="4" borderId="33" xfId="1" applyFont="1" applyFill="1" applyBorder="1" applyAlignment="1" applyProtection="1">
      <alignment horizontal="center"/>
      <protection locked="0"/>
    </xf>
    <xf numFmtId="0" fontId="8" fillId="0" borderId="6" xfId="1" applyFont="1" applyBorder="1" applyAlignment="1" applyProtection="1">
      <alignment horizontal="center"/>
      <protection locked="0"/>
    </xf>
    <xf numFmtId="0" fontId="4" fillId="0" borderId="6" xfId="1" applyFont="1" applyBorder="1" applyAlignment="1" applyProtection="1">
      <alignment horizontal="center"/>
      <protection locked="0"/>
    </xf>
    <xf numFmtId="0" fontId="8" fillId="0" borderId="31" xfId="1" applyFont="1" applyBorder="1" applyAlignment="1" applyProtection="1">
      <alignment horizontal="center"/>
      <protection locked="0"/>
    </xf>
    <xf numFmtId="0" fontId="4" fillId="0" borderId="4" xfId="1" applyFont="1" applyBorder="1" applyAlignment="1" applyProtection="1">
      <alignment horizontal="center"/>
      <protection locked="0"/>
    </xf>
    <xf numFmtId="0" fontId="4" fillId="0" borderId="5" xfId="1" applyFont="1" applyBorder="1" applyAlignment="1" applyProtection="1">
      <alignment horizontal="center"/>
      <protection locked="0"/>
    </xf>
    <xf numFmtId="1" fontId="8" fillId="0" borderId="6" xfId="1" applyNumberFormat="1" applyFont="1" applyBorder="1" applyAlignment="1" applyProtection="1">
      <alignment horizontal="center" vertical="center"/>
      <protection locked="0"/>
    </xf>
    <xf numFmtId="0" fontId="4" fillId="0" borderId="0" xfId="1" applyFont="1" applyAlignment="1" applyProtection="1">
      <alignment horizontal="center"/>
      <protection locked="0"/>
    </xf>
    <xf numFmtId="49" fontId="8" fillId="0" borderId="27" xfId="1" applyNumberFormat="1" applyFont="1" applyBorder="1" applyAlignment="1" applyProtection="1">
      <protection locked="0"/>
    </xf>
    <xf numFmtId="0" fontId="8" fillId="0" borderId="27" xfId="1" applyFont="1" applyBorder="1" applyProtection="1">
      <protection locked="0"/>
    </xf>
    <xf numFmtId="0" fontId="8" fillId="0" borderId="28" xfId="1" applyFont="1" applyBorder="1" applyProtection="1">
      <protection locked="0"/>
    </xf>
    <xf numFmtId="0" fontId="8" fillId="5" borderId="29" xfId="1" applyFont="1" applyFill="1" applyBorder="1" applyAlignment="1" applyProtection="1">
      <alignment horizontal="center"/>
      <protection locked="0"/>
    </xf>
    <xf numFmtId="1" fontId="8" fillId="5" borderId="29" xfId="1" applyNumberFormat="1" applyFont="1" applyFill="1" applyBorder="1" applyAlignment="1" applyProtection="1">
      <alignment horizontal="center"/>
      <protection locked="0"/>
    </xf>
    <xf numFmtId="1" fontId="8" fillId="5" borderId="30" xfId="1" applyNumberFormat="1" applyFont="1" applyFill="1" applyBorder="1" applyAlignment="1" applyProtection="1">
      <alignment horizontal="center"/>
      <protection locked="0"/>
    </xf>
    <xf numFmtId="1" fontId="8" fillId="0" borderId="8" xfId="1" applyNumberFormat="1" applyFont="1" applyBorder="1" applyAlignment="1" applyProtection="1">
      <alignment horizontal="center" vertical="center"/>
      <protection locked="0"/>
    </xf>
    <xf numFmtId="0" fontId="8" fillId="0" borderId="19" xfId="1" applyFont="1" applyBorder="1" applyProtection="1">
      <protection locked="0"/>
    </xf>
    <xf numFmtId="0" fontId="8" fillId="0" borderId="20" xfId="1" applyFont="1" applyBorder="1" applyProtection="1">
      <protection locked="0"/>
    </xf>
    <xf numFmtId="0" fontId="6" fillId="0" borderId="21" xfId="1" applyFont="1" applyBorder="1" applyProtection="1">
      <protection locked="0"/>
    </xf>
    <xf numFmtId="0" fontId="6" fillId="0" borderId="22" xfId="1" applyFont="1" applyBorder="1" applyProtection="1">
      <protection locked="0"/>
    </xf>
    <xf numFmtId="49" fontId="8" fillId="0" borderId="19" xfId="1" applyNumberFormat="1" applyFont="1" applyBorder="1" applyAlignment="1" applyProtection="1">
      <protection locked="0"/>
    </xf>
    <xf numFmtId="0" fontId="8" fillId="3" borderId="19" xfId="1" applyFont="1" applyFill="1" applyBorder="1" applyProtection="1">
      <protection locked="0"/>
    </xf>
    <xf numFmtId="49" fontId="8" fillId="0" borderId="19" xfId="1" applyNumberFormat="1" applyFont="1" applyBorder="1" applyProtection="1">
      <protection locked="0"/>
    </xf>
    <xf numFmtId="0" fontId="6" fillId="5" borderId="21" xfId="1" applyFont="1" applyFill="1" applyBorder="1" applyProtection="1">
      <protection locked="0"/>
    </xf>
    <xf numFmtId="0" fontId="6" fillId="5" borderId="22" xfId="1" applyFont="1" applyFill="1" applyBorder="1" applyProtection="1">
      <protection locked="0"/>
    </xf>
    <xf numFmtId="0" fontId="8" fillId="0" borderId="23" xfId="1" applyFont="1" applyBorder="1" applyProtection="1">
      <protection locked="0"/>
    </xf>
    <xf numFmtId="0" fontId="8" fillId="0" borderId="24" xfId="1" applyFont="1" applyBorder="1" applyProtection="1">
      <protection locked="0"/>
    </xf>
    <xf numFmtId="0" fontId="6" fillId="5" borderId="25" xfId="1" applyFont="1" applyFill="1" applyBorder="1" applyProtection="1">
      <protection locked="0"/>
    </xf>
    <xf numFmtId="0" fontId="6" fillId="5" borderId="26" xfId="1" applyFont="1" applyFill="1" applyBorder="1" applyProtection="1">
      <protection locked="0"/>
    </xf>
    <xf numFmtId="1" fontId="8" fillId="0" borderId="10" xfId="1" applyNumberFormat="1" applyFont="1" applyBorder="1" applyAlignment="1" applyProtection="1">
      <alignment horizontal="center" vertical="center"/>
      <protection locked="0"/>
    </xf>
    <xf numFmtId="0" fontId="8" fillId="0" borderId="18" xfId="1" applyFont="1" applyBorder="1" applyAlignment="1" applyProtection="1">
      <alignment horizontal="center"/>
      <protection locked="0"/>
    </xf>
    <xf numFmtId="0" fontId="8" fillId="0" borderId="4" xfId="1" applyFont="1" applyBorder="1" applyAlignment="1" applyProtection="1">
      <alignment horizontal="center"/>
      <protection locked="0"/>
    </xf>
    <xf numFmtId="0" fontId="8" fillId="0" borderId="5" xfId="1" applyFont="1" applyBorder="1" applyAlignment="1" applyProtection="1">
      <alignment horizontal="center"/>
      <protection locked="0"/>
    </xf>
    <xf numFmtId="49" fontId="8" fillId="6" borderId="27" xfId="1" applyNumberFormat="1" applyFont="1" applyFill="1" applyBorder="1" applyAlignment="1" applyProtection="1">
      <protection locked="0"/>
    </xf>
    <xf numFmtId="0" fontId="8" fillId="6" borderId="27" xfId="1" applyFont="1" applyFill="1" applyBorder="1" applyProtection="1">
      <protection locked="0"/>
    </xf>
    <xf numFmtId="0" fontId="8" fillId="0" borderId="24" xfId="1" applyFont="1" applyFill="1" applyBorder="1" applyProtection="1">
      <protection locked="0"/>
    </xf>
    <xf numFmtId="49" fontId="8" fillId="0" borderId="19" xfId="1" applyNumberFormat="1" applyFont="1" applyBorder="1" applyAlignment="1" applyProtection="1">
      <alignment horizontal="left" vertical="center"/>
    </xf>
    <xf numFmtId="0" fontId="8" fillId="0" borderId="19" xfId="1" applyFont="1" applyBorder="1" applyProtection="1"/>
    <xf numFmtId="0" fontId="8" fillId="0" borderId="20" xfId="1" applyFont="1" applyBorder="1" applyProtection="1"/>
    <xf numFmtId="0" fontId="8" fillId="4" borderId="20" xfId="1" applyFont="1" applyFill="1" applyBorder="1" applyProtection="1"/>
    <xf numFmtId="0" fontId="8" fillId="6" borderId="28" xfId="1" applyFont="1" applyFill="1" applyBorder="1" applyProtection="1"/>
    <xf numFmtId="0" fontId="8" fillId="6" borderId="29" xfId="1" applyFont="1" applyFill="1" applyBorder="1" applyAlignment="1" applyProtection="1">
      <alignment horizontal="center"/>
    </xf>
  </cellXfs>
  <cellStyles count="3">
    <cellStyle name="Normal" xfId="0" builtinId="0"/>
    <cellStyle name="Normal 2" xfId="1"/>
    <cellStyle name="Pourcentage 2" xfId="2"/>
  </cellStyles>
  <dxfs count="20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03"/>
  <sheetViews>
    <sheetView tabSelected="1" workbookViewId="0">
      <selection activeCell="E16" sqref="E16"/>
    </sheetView>
  </sheetViews>
  <sheetFormatPr baseColWidth="10" defaultRowHeight="12.75"/>
  <cols>
    <col min="1" max="1" width="29.42578125" style="31" bestFit="1" customWidth="1"/>
    <col min="2" max="2" width="20.5703125" style="30" customWidth="1"/>
    <col min="3" max="3" width="10" style="30" customWidth="1"/>
    <col min="4" max="4" width="7.7109375" style="30" customWidth="1"/>
    <col min="5" max="5" width="8.42578125" style="30" customWidth="1"/>
    <col min="6" max="13" width="7.7109375" style="30" customWidth="1"/>
    <col min="14" max="255" width="11.42578125" style="30"/>
    <col min="256" max="256" width="20" style="30" bestFit="1" customWidth="1"/>
    <col min="257" max="257" width="4" style="30" bestFit="1" customWidth="1"/>
    <col min="258" max="258" width="20" style="30" customWidth="1"/>
    <col min="259" max="259" width="10" style="30" customWidth="1"/>
    <col min="260" max="269" width="7.7109375" style="30" customWidth="1"/>
    <col min="270" max="511" width="11.42578125" style="30"/>
    <col min="512" max="512" width="20" style="30" bestFit="1" customWidth="1"/>
    <col min="513" max="513" width="4" style="30" bestFit="1" customWidth="1"/>
    <col min="514" max="514" width="20" style="30" customWidth="1"/>
    <col min="515" max="515" width="10" style="30" customWidth="1"/>
    <col min="516" max="525" width="7.7109375" style="30" customWidth="1"/>
    <col min="526" max="767" width="11.42578125" style="30"/>
    <col min="768" max="768" width="20" style="30" bestFit="1" customWidth="1"/>
    <col min="769" max="769" width="4" style="30" bestFit="1" customWidth="1"/>
    <col min="770" max="770" width="20" style="30" customWidth="1"/>
    <col min="771" max="771" width="10" style="30" customWidth="1"/>
    <col min="772" max="781" width="7.7109375" style="30" customWidth="1"/>
    <col min="782" max="1023" width="11.42578125" style="30"/>
    <col min="1024" max="1024" width="20" style="30" bestFit="1" customWidth="1"/>
    <col min="1025" max="1025" width="4" style="30" bestFit="1" customWidth="1"/>
    <col min="1026" max="1026" width="20" style="30" customWidth="1"/>
    <col min="1027" max="1027" width="10" style="30" customWidth="1"/>
    <col min="1028" max="1037" width="7.7109375" style="30" customWidth="1"/>
    <col min="1038" max="1279" width="11.42578125" style="30"/>
    <col min="1280" max="1280" width="20" style="30" bestFit="1" customWidth="1"/>
    <col min="1281" max="1281" width="4" style="30" bestFit="1" customWidth="1"/>
    <col min="1282" max="1282" width="20" style="30" customWidth="1"/>
    <col min="1283" max="1283" width="10" style="30" customWidth="1"/>
    <col min="1284" max="1293" width="7.7109375" style="30" customWidth="1"/>
    <col min="1294" max="1535" width="11.42578125" style="30"/>
    <col min="1536" max="1536" width="20" style="30" bestFit="1" customWidth="1"/>
    <col min="1537" max="1537" width="4" style="30" bestFit="1" customWidth="1"/>
    <col min="1538" max="1538" width="20" style="30" customWidth="1"/>
    <col min="1539" max="1539" width="10" style="30" customWidth="1"/>
    <col min="1540" max="1549" width="7.7109375" style="30" customWidth="1"/>
    <col min="1550" max="1791" width="11.42578125" style="30"/>
    <col min="1792" max="1792" width="20" style="30" bestFit="1" customWidth="1"/>
    <col min="1793" max="1793" width="4" style="30" bestFit="1" customWidth="1"/>
    <col min="1794" max="1794" width="20" style="30" customWidth="1"/>
    <col min="1795" max="1795" width="10" style="30" customWidth="1"/>
    <col min="1796" max="1805" width="7.7109375" style="30" customWidth="1"/>
    <col min="1806" max="2047" width="11.42578125" style="30"/>
    <col min="2048" max="2048" width="20" style="30" bestFit="1" customWidth="1"/>
    <col min="2049" max="2049" width="4" style="30" bestFit="1" customWidth="1"/>
    <col min="2050" max="2050" width="20" style="30" customWidth="1"/>
    <col min="2051" max="2051" width="10" style="30" customWidth="1"/>
    <col min="2052" max="2061" width="7.7109375" style="30" customWidth="1"/>
    <col min="2062" max="2303" width="11.42578125" style="30"/>
    <col min="2304" max="2304" width="20" style="30" bestFit="1" customWidth="1"/>
    <col min="2305" max="2305" width="4" style="30" bestFit="1" customWidth="1"/>
    <col min="2306" max="2306" width="20" style="30" customWidth="1"/>
    <col min="2307" max="2307" width="10" style="30" customWidth="1"/>
    <col min="2308" max="2317" width="7.7109375" style="30" customWidth="1"/>
    <col min="2318" max="2559" width="11.42578125" style="30"/>
    <col min="2560" max="2560" width="20" style="30" bestFit="1" customWidth="1"/>
    <col min="2561" max="2561" width="4" style="30" bestFit="1" customWidth="1"/>
    <col min="2562" max="2562" width="20" style="30" customWidth="1"/>
    <col min="2563" max="2563" width="10" style="30" customWidth="1"/>
    <col min="2564" max="2573" width="7.7109375" style="30" customWidth="1"/>
    <col min="2574" max="2815" width="11.42578125" style="30"/>
    <col min="2816" max="2816" width="20" style="30" bestFit="1" customWidth="1"/>
    <col min="2817" max="2817" width="4" style="30" bestFit="1" customWidth="1"/>
    <col min="2818" max="2818" width="20" style="30" customWidth="1"/>
    <col min="2819" max="2819" width="10" style="30" customWidth="1"/>
    <col min="2820" max="2829" width="7.7109375" style="30" customWidth="1"/>
    <col min="2830" max="3071" width="11.42578125" style="30"/>
    <col min="3072" max="3072" width="20" style="30" bestFit="1" customWidth="1"/>
    <col min="3073" max="3073" width="4" style="30" bestFit="1" customWidth="1"/>
    <col min="3074" max="3074" width="20" style="30" customWidth="1"/>
    <col min="3075" max="3075" width="10" style="30" customWidth="1"/>
    <col min="3076" max="3085" width="7.7109375" style="30" customWidth="1"/>
    <col min="3086" max="3327" width="11.42578125" style="30"/>
    <col min="3328" max="3328" width="20" style="30" bestFit="1" customWidth="1"/>
    <col min="3329" max="3329" width="4" style="30" bestFit="1" customWidth="1"/>
    <col min="3330" max="3330" width="20" style="30" customWidth="1"/>
    <col min="3331" max="3331" width="10" style="30" customWidth="1"/>
    <col min="3332" max="3341" width="7.7109375" style="30" customWidth="1"/>
    <col min="3342" max="3583" width="11.42578125" style="30"/>
    <col min="3584" max="3584" width="20" style="30" bestFit="1" customWidth="1"/>
    <col min="3585" max="3585" width="4" style="30" bestFit="1" customWidth="1"/>
    <col min="3586" max="3586" width="20" style="30" customWidth="1"/>
    <col min="3587" max="3587" width="10" style="30" customWidth="1"/>
    <col min="3588" max="3597" width="7.7109375" style="30" customWidth="1"/>
    <col min="3598" max="3839" width="11.42578125" style="30"/>
    <col min="3840" max="3840" width="20" style="30" bestFit="1" customWidth="1"/>
    <col min="3841" max="3841" width="4" style="30" bestFit="1" customWidth="1"/>
    <col min="3842" max="3842" width="20" style="30" customWidth="1"/>
    <col min="3843" max="3843" width="10" style="30" customWidth="1"/>
    <col min="3844" max="3853" width="7.7109375" style="30" customWidth="1"/>
    <col min="3854" max="4095" width="11.42578125" style="30"/>
    <col min="4096" max="4096" width="20" style="30" bestFit="1" customWidth="1"/>
    <col min="4097" max="4097" width="4" style="30" bestFit="1" customWidth="1"/>
    <col min="4098" max="4098" width="20" style="30" customWidth="1"/>
    <col min="4099" max="4099" width="10" style="30" customWidth="1"/>
    <col min="4100" max="4109" width="7.7109375" style="30" customWidth="1"/>
    <col min="4110" max="4351" width="11.42578125" style="30"/>
    <col min="4352" max="4352" width="20" style="30" bestFit="1" customWidth="1"/>
    <col min="4353" max="4353" width="4" style="30" bestFit="1" customWidth="1"/>
    <col min="4354" max="4354" width="20" style="30" customWidth="1"/>
    <col min="4355" max="4355" width="10" style="30" customWidth="1"/>
    <col min="4356" max="4365" width="7.7109375" style="30" customWidth="1"/>
    <col min="4366" max="4607" width="11.42578125" style="30"/>
    <col min="4608" max="4608" width="20" style="30" bestFit="1" customWidth="1"/>
    <col min="4609" max="4609" width="4" style="30" bestFit="1" customWidth="1"/>
    <col min="4610" max="4610" width="20" style="30" customWidth="1"/>
    <col min="4611" max="4611" width="10" style="30" customWidth="1"/>
    <col min="4612" max="4621" width="7.7109375" style="30" customWidth="1"/>
    <col min="4622" max="4863" width="11.42578125" style="30"/>
    <col min="4864" max="4864" width="20" style="30" bestFit="1" customWidth="1"/>
    <col min="4865" max="4865" width="4" style="30" bestFit="1" customWidth="1"/>
    <col min="4866" max="4866" width="20" style="30" customWidth="1"/>
    <col min="4867" max="4867" width="10" style="30" customWidth="1"/>
    <col min="4868" max="4877" width="7.7109375" style="30" customWidth="1"/>
    <col min="4878" max="5119" width="11.42578125" style="30"/>
    <col min="5120" max="5120" width="20" style="30" bestFit="1" customWidth="1"/>
    <col min="5121" max="5121" width="4" style="30" bestFit="1" customWidth="1"/>
    <col min="5122" max="5122" width="20" style="30" customWidth="1"/>
    <col min="5123" max="5123" width="10" style="30" customWidth="1"/>
    <col min="5124" max="5133" width="7.7109375" style="30" customWidth="1"/>
    <col min="5134" max="5375" width="11.42578125" style="30"/>
    <col min="5376" max="5376" width="20" style="30" bestFit="1" customWidth="1"/>
    <col min="5377" max="5377" width="4" style="30" bestFit="1" customWidth="1"/>
    <col min="5378" max="5378" width="20" style="30" customWidth="1"/>
    <col min="5379" max="5379" width="10" style="30" customWidth="1"/>
    <col min="5380" max="5389" width="7.7109375" style="30" customWidth="1"/>
    <col min="5390" max="5631" width="11.42578125" style="30"/>
    <col min="5632" max="5632" width="20" style="30" bestFit="1" customWidth="1"/>
    <col min="5633" max="5633" width="4" style="30" bestFit="1" customWidth="1"/>
    <col min="5634" max="5634" width="20" style="30" customWidth="1"/>
    <col min="5635" max="5635" width="10" style="30" customWidth="1"/>
    <col min="5636" max="5645" width="7.7109375" style="30" customWidth="1"/>
    <col min="5646" max="5887" width="11.42578125" style="30"/>
    <col min="5888" max="5888" width="20" style="30" bestFit="1" customWidth="1"/>
    <col min="5889" max="5889" width="4" style="30" bestFit="1" customWidth="1"/>
    <col min="5890" max="5890" width="20" style="30" customWidth="1"/>
    <col min="5891" max="5891" width="10" style="30" customWidth="1"/>
    <col min="5892" max="5901" width="7.7109375" style="30" customWidth="1"/>
    <col min="5902" max="6143" width="11.42578125" style="30"/>
    <col min="6144" max="6144" width="20" style="30" bestFit="1" customWidth="1"/>
    <col min="6145" max="6145" width="4" style="30" bestFit="1" customWidth="1"/>
    <col min="6146" max="6146" width="20" style="30" customWidth="1"/>
    <col min="6147" max="6147" width="10" style="30" customWidth="1"/>
    <col min="6148" max="6157" width="7.7109375" style="30" customWidth="1"/>
    <col min="6158" max="6399" width="11.42578125" style="30"/>
    <col min="6400" max="6400" width="20" style="30" bestFit="1" customWidth="1"/>
    <col min="6401" max="6401" width="4" style="30" bestFit="1" customWidth="1"/>
    <col min="6402" max="6402" width="20" style="30" customWidth="1"/>
    <col min="6403" max="6403" width="10" style="30" customWidth="1"/>
    <col min="6404" max="6413" width="7.7109375" style="30" customWidth="1"/>
    <col min="6414" max="6655" width="11.42578125" style="30"/>
    <col min="6656" max="6656" width="20" style="30" bestFit="1" customWidth="1"/>
    <col min="6657" max="6657" width="4" style="30" bestFit="1" customWidth="1"/>
    <col min="6658" max="6658" width="20" style="30" customWidth="1"/>
    <col min="6659" max="6659" width="10" style="30" customWidth="1"/>
    <col min="6660" max="6669" width="7.7109375" style="30" customWidth="1"/>
    <col min="6670" max="6911" width="11.42578125" style="30"/>
    <col min="6912" max="6912" width="20" style="30" bestFit="1" customWidth="1"/>
    <col min="6913" max="6913" width="4" style="30" bestFit="1" customWidth="1"/>
    <col min="6914" max="6914" width="20" style="30" customWidth="1"/>
    <col min="6915" max="6915" width="10" style="30" customWidth="1"/>
    <col min="6916" max="6925" width="7.7109375" style="30" customWidth="1"/>
    <col min="6926" max="7167" width="11.42578125" style="30"/>
    <col min="7168" max="7168" width="20" style="30" bestFit="1" customWidth="1"/>
    <col min="7169" max="7169" width="4" style="30" bestFit="1" customWidth="1"/>
    <col min="7170" max="7170" width="20" style="30" customWidth="1"/>
    <col min="7171" max="7171" width="10" style="30" customWidth="1"/>
    <col min="7172" max="7181" width="7.7109375" style="30" customWidth="1"/>
    <col min="7182" max="7423" width="11.42578125" style="30"/>
    <col min="7424" max="7424" width="20" style="30" bestFit="1" customWidth="1"/>
    <col min="7425" max="7425" width="4" style="30" bestFit="1" customWidth="1"/>
    <col min="7426" max="7426" width="20" style="30" customWidth="1"/>
    <col min="7427" max="7427" width="10" style="30" customWidth="1"/>
    <col min="7428" max="7437" width="7.7109375" style="30" customWidth="1"/>
    <col min="7438" max="7679" width="11.42578125" style="30"/>
    <col min="7680" max="7680" width="20" style="30" bestFit="1" customWidth="1"/>
    <col min="7681" max="7681" width="4" style="30" bestFit="1" customWidth="1"/>
    <col min="7682" max="7682" width="20" style="30" customWidth="1"/>
    <col min="7683" max="7683" width="10" style="30" customWidth="1"/>
    <col min="7684" max="7693" width="7.7109375" style="30" customWidth="1"/>
    <col min="7694" max="7935" width="11.42578125" style="30"/>
    <col min="7936" max="7936" width="20" style="30" bestFit="1" customWidth="1"/>
    <col min="7937" max="7937" width="4" style="30" bestFit="1" customWidth="1"/>
    <col min="7938" max="7938" width="20" style="30" customWidth="1"/>
    <col min="7939" max="7939" width="10" style="30" customWidth="1"/>
    <col min="7940" max="7949" width="7.7109375" style="30" customWidth="1"/>
    <col min="7950" max="8191" width="11.42578125" style="30"/>
    <col min="8192" max="8192" width="20" style="30" bestFit="1" customWidth="1"/>
    <col min="8193" max="8193" width="4" style="30" bestFit="1" customWidth="1"/>
    <col min="8194" max="8194" width="20" style="30" customWidth="1"/>
    <col min="8195" max="8195" width="10" style="30" customWidth="1"/>
    <col min="8196" max="8205" width="7.7109375" style="30" customWidth="1"/>
    <col min="8206" max="8447" width="11.42578125" style="30"/>
    <col min="8448" max="8448" width="20" style="30" bestFit="1" customWidth="1"/>
    <col min="8449" max="8449" width="4" style="30" bestFit="1" customWidth="1"/>
    <col min="8450" max="8450" width="20" style="30" customWidth="1"/>
    <col min="8451" max="8451" width="10" style="30" customWidth="1"/>
    <col min="8452" max="8461" width="7.7109375" style="30" customWidth="1"/>
    <col min="8462" max="8703" width="11.42578125" style="30"/>
    <col min="8704" max="8704" width="20" style="30" bestFit="1" customWidth="1"/>
    <col min="8705" max="8705" width="4" style="30" bestFit="1" customWidth="1"/>
    <col min="8706" max="8706" width="20" style="30" customWidth="1"/>
    <col min="8707" max="8707" width="10" style="30" customWidth="1"/>
    <col min="8708" max="8717" width="7.7109375" style="30" customWidth="1"/>
    <col min="8718" max="8959" width="11.42578125" style="30"/>
    <col min="8960" max="8960" width="20" style="30" bestFit="1" customWidth="1"/>
    <col min="8961" max="8961" width="4" style="30" bestFit="1" customWidth="1"/>
    <col min="8962" max="8962" width="20" style="30" customWidth="1"/>
    <col min="8963" max="8963" width="10" style="30" customWidth="1"/>
    <col min="8964" max="8973" width="7.7109375" style="30" customWidth="1"/>
    <col min="8974" max="9215" width="11.42578125" style="30"/>
    <col min="9216" max="9216" width="20" style="30" bestFit="1" customWidth="1"/>
    <col min="9217" max="9217" width="4" style="30" bestFit="1" customWidth="1"/>
    <col min="9218" max="9218" width="20" style="30" customWidth="1"/>
    <col min="9219" max="9219" width="10" style="30" customWidth="1"/>
    <col min="9220" max="9229" width="7.7109375" style="30" customWidth="1"/>
    <col min="9230" max="9471" width="11.42578125" style="30"/>
    <col min="9472" max="9472" width="20" style="30" bestFit="1" customWidth="1"/>
    <col min="9473" max="9473" width="4" style="30" bestFit="1" customWidth="1"/>
    <col min="9474" max="9474" width="20" style="30" customWidth="1"/>
    <col min="9475" max="9475" width="10" style="30" customWidth="1"/>
    <col min="9476" max="9485" width="7.7109375" style="30" customWidth="1"/>
    <col min="9486" max="9727" width="11.42578125" style="30"/>
    <col min="9728" max="9728" width="20" style="30" bestFit="1" customWidth="1"/>
    <col min="9729" max="9729" width="4" style="30" bestFit="1" customWidth="1"/>
    <col min="9730" max="9730" width="20" style="30" customWidth="1"/>
    <col min="9731" max="9731" width="10" style="30" customWidth="1"/>
    <col min="9732" max="9741" width="7.7109375" style="30" customWidth="1"/>
    <col min="9742" max="9983" width="11.42578125" style="30"/>
    <col min="9984" max="9984" width="20" style="30" bestFit="1" customWidth="1"/>
    <col min="9985" max="9985" width="4" style="30" bestFit="1" customWidth="1"/>
    <col min="9986" max="9986" width="20" style="30" customWidth="1"/>
    <col min="9987" max="9987" width="10" style="30" customWidth="1"/>
    <col min="9988" max="9997" width="7.7109375" style="30" customWidth="1"/>
    <col min="9998" max="10239" width="11.42578125" style="30"/>
    <col min="10240" max="10240" width="20" style="30" bestFit="1" customWidth="1"/>
    <col min="10241" max="10241" width="4" style="30" bestFit="1" customWidth="1"/>
    <col min="10242" max="10242" width="20" style="30" customWidth="1"/>
    <col min="10243" max="10243" width="10" style="30" customWidth="1"/>
    <col min="10244" max="10253" width="7.7109375" style="30" customWidth="1"/>
    <col min="10254" max="10495" width="11.42578125" style="30"/>
    <col min="10496" max="10496" width="20" style="30" bestFit="1" customWidth="1"/>
    <col min="10497" max="10497" width="4" style="30" bestFit="1" customWidth="1"/>
    <col min="10498" max="10498" width="20" style="30" customWidth="1"/>
    <col min="10499" max="10499" width="10" style="30" customWidth="1"/>
    <col min="10500" max="10509" width="7.7109375" style="30" customWidth="1"/>
    <col min="10510" max="10751" width="11.42578125" style="30"/>
    <col min="10752" max="10752" width="20" style="30" bestFit="1" customWidth="1"/>
    <col min="10753" max="10753" width="4" style="30" bestFit="1" customWidth="1"/>
    <col min="10754" max="10754" width="20" style="30" customWidth="1"/>
    <col min="10755" max="10755" width="10" style="30" customWidth="1"/>
    <col min="10756" max="10765" width="7.7109375" style="30" customWidth="1"/>
    <col min="10766" max="11007" width="11.42578125" style="30"/>
    <col min="11008" max="11008" width="20" style="30" bestFit="1" customWidth="1"/>
    <col min="11009" max="11009" width="4" style="30" bestFit="1" customWidth="1"/>
    <col min="11010" max="11010" width="20" style="30" customWidth="1"/>
    <col min="11011" max="11011" width="10" style="30" customWidth="1"/>
    <col min="11012" max="11021" width="7.7109375" style="30" customWidth="1"/>
    <col min="11022" max="11263" width="11.42578125" style="30"/>
    <col min="11264" max="11264" width="20" style="30" bestFit="1" customWidth="1"/>
    <col min="11265" max="11265" width="4" style="30" bestFit="1" customWidth="1"/>
    <col min="11266" max="11266" width="20" style="30" customWidth="1"/>
    <col min="11267" max="11267" width="10" style="30" customWidth="1"/>
    <col min="11268" max="11277" width="7.7109375" style="30" customWidth="1"/>
    <col min="11278" max="11519" width="11.42578125" style="30"/>
    <col min="11520" max="11520" width="20" style="30" bestFit="1" customWidth="1"/>
    <col min="11521" max="11521" width="4" style="30" bestFit="1" customWidth="1"/>
    <col min="11522" max="11522" width="20" style="30" customWidth="1"/>
    <col min="11523" max="11523" width="10" style="30" customWidth="1"/>
    <col min="11524" max="11533" width="7.7109375" style="30" customWidth="1"/>
    <col min="11534" max="11775" width="11.42578125" style="30"/>
    <col min="11776" max="11776" width="20" style="30" bestFit="1" customWidth="1"/>
    <col min="11777" max="11777" width="4" style="30" bestFit="1" customWidth="1"/>
    <col min="11778" max="11778" width="20" style="30" customWidth="1"/>
    <col min="11779" max="11779" width="10" style="30" customWidth="1"/>
    <col min="11780" max="11789" width="7.7109375" style="30" customWidth="1"/>
    <col min="11790" max="12031" width="11.42578125" style="30"/>
    <col min="12032" max="12032" width="20" style="30" bestFit="1" customWidth="1"/>
    <col min="12033" max="12033" width="4" style="30" bestFit="1" customWidth="1"/>
    <col min="12034" max="12034" width="20" style="30" customWidth="1"/>
    <col min="12035" max="12035" width="10" style="30" customWidth="1"/>
    <col min="12036" max="12045" width="7.7109375" style="30" customWidth="1"/>
    <col min="12046" max="12287" width="11.42578125" style="30"/>
    <col min="12288" max="12288" width="20" style="30" bestFit="1" customWidth="1"/>
    <col min="12289" max="12289" width="4" style="30" bestFit="1" customWidth="1"/>
    <col min="12290" max="12290" width="20" style="30" customWidth="1"/>
    <col min="12291" max="12291" width="10" style="30" customWidth="1"/>
    <col min="12292" max="12301" width="7.7109375" style="30" customWidth="1"/>
    <col min="12302" max="12543" width="11.42578125" style="30"/>
    <col min="12544" max="12544" width="20" style="30" bestFit="1" customWidth="1"/>
    <col min="12545" max="12545" width="4" style="30" bestFit="1" customWidth="1"/>
    <col min="12546" max="12546" width="20" style="30" customWidth="1"/>
    <col min="12547" max="12547" width="10" style="30" customWidth="1"/>
    <col min="12548" max="12557" width="7.7109375" style="30" customWidth="1"/>
    <col min="12558" max="12799" width="11.42578125" style="30"/>
    <col min="12800" max="12800" width="20" style="30" bestFit="1" customWidth="1"/>
    <col min="12801" max="12801" width="4" style="30" bestFit="1" customWidth="1"/>
    <col min="12802" max="12802" width="20" style="30" customWidth="1"/>
    <col min="12803" max="12803" width="10" style="30" customWidth="1"/>
    <col min="12804" max="12813" width="7.7109375" style="30" customWidth="1"/>
    <col min="12814" max="13055" width="11.42578125" style="30"/>
    <col min="13056" max="13056" width="20" style="30" bestFit="1" customWidth="1"/>
    <col min="13057" max="13057" width="4" style="30" bestFit="1" customWidth="1"/>
    <col min="13058" max="13058" width="20" style="30" customWidth="1"/>
    <col min="13059" max="13059" width="10" style="30" customWidth="1"/>
    <col min="13060" max="13069" width="7.7109375" style="30" customWidth="1"/>
    <col min="13070" max="13311" width="11.42578125" style="30"/>
    <col min="13312" max="13312" width="20" style="30" bestFit="1" customWidth="1"/>
    <col min="13313" max="13313" width="4" style="30" bestFit="1" customWidth="1"/>
    <col min="13314" max="13314" width="20" style="30" customWidth="1"/>
    <col min="13315" max="13315" width="10" style="30" customWidth="1"/>
    <col min="13316" max="13325" width="7.7109375" style="30" customWidth="1"/>
    <col min="13326" max="13567" width="11.42578125" style="30"/>
    <col min="13568" max="13568" width="20" style="30" bestFit="1" customWidth="1"/>
    <col min="13569" max="13569" width="4" style="30" bestFit="1" customWidth="1"/>
    <col min="13570" max="13570" width="20" style="30" customWidth="1"/>
    <col min="13571" max="13571" width="10" style="30" customWidth="1"/>
    <col min="13572" max="13581" width="7.7109375" style="30" customWidth="1"/>
    <col min="13582" max="13823" width="11.42578125" style="30"/>
    <col min="13824" max="13824" width="20" style="30" bestFit="1" customWidth="1"/>
    <col min="13825" max="13825" width="4" style="30" bestFit="1" customWidth="1"/>
    <col min="13826" max="13826" width="20" style="30" customWidth="1"/>
    <col min="13827" max="13827" width="10" style="30" customWidth="1"/>
    <col min="13828" max="13837" width="7.7109375" style="30" customWidth="1"/>
    <col min="13838" max="14079" width="11.42578125" style="30"/>
    <col min="14080" max="14080" width="20" style="30" bestFit="1" customWidth="1"/>
    <col min="14081" max="14081" width="4" style="30" bestFit="1" customWidth="1"/>
    <col min="14082" max="14082" width="20" style="30" customWidth="1"/>
    <col min="14083" max="14083" width="10" style="30" customWidth="1"/>
    <col min="14084" max="14093" width="7.7109375" style="30" customWidth="1"/>
    <col min="14094" max="14335" width="11.42578125" style="30"/>
    <col min="14336" max="14336" width="20" style="30" bestFit="1" customWidth="1"/>
    <col min="14337" max="14337" width="4" style="30" bestFit="1" customWidth="1"/>
    <col min="14338" max="14338" width="20" style="30" customWidth="1"/>
    <col min="14339" max="14339" width="10" style="30" customWidth="1"/>
    <col min="14340" max="14349" width="7.7109375" style="30" customWidth="1"/>
    <col min="14350" max="14591" width="11.42578125" style="30"/>
    <col min="14592" max="14592" width="20" style="30" bestFit="1" customWidth="1"/>
    <col min="14593" max="14593" width="4" style="30" bestFit="1" customWidth="1"/>
    <col min="14594" max="14594" width="20" style="30" customWidth="1"/>
    <col min="14595" max="14595" width="10" style="30" customWidth="1"/>
    <col min="14596" max="14605" width="7.7109375" style="30" customWidth="1"/>
    <col min="14606" max="14847" width="11.42578125" style="30"/>
    <col min="14848" max="14848" width="20" style="30" bestFit="1" customWidth="1"/>
    <col min="14849" max="14849" width="4" style="30" bestFit="1" customWidth="1"/>
    <col min="14850" max="14850" width="20" style="30" customWidth="1"/>
    <col min="14851" max="14851" width="10" style="30" customWidth="1"/>
    <col min="14852" max="14861" width="7.7109375" style="30" customWidth="1"/>
    <col min="14862" max="15103" width="11.42578125" style="30"/>
    <col min="15104" max="15104" width="20" style="30" bestFit="1" customWidth="1"/>
    <col min="15105" max="15105" width="4" style="30" bestFit="1" customWidth="1"/>
    <col min="15106" max="15106" width="20" style="30" customWidth="1"/>
    <col min="15107" max="15107" width="10" style="30" customWidth="1"/>
    <col min="15108" max="15117" width="7.7109375" style="30" customWidth="1"/>
    <col min="15118" max="15359" width="11.42578125" style="30"/>
    <col min="15360" max="15360" width="20" style="30" bestFit="1" customWidth="1"/>
    <col min="15361" max="15361" width="4" style="30" bestFit="1" customWidth="1"/>
    <col min="15362" max="15362" width="20" style="30" customWidth="1"/>
    <col min="15363" max="15363" width="10" style="30" customWidth="1"/>
    <col min="15364" max="15373" width="7.7109375" style="30" customWidth="1"/>
    <col min="15374" max="15615" width="11.42578125" style="30"/>
    <col min="15616" max="15616" width="20" style="30" bestFit="1" customWidth="1"/>
    <col min="15617" max="15617" width="4" style="30" bestFit="1" customWidth="1"/>
    <col min="15618" max="15618" width="20" style="30" customWidth="1"/>
    <col min="15619" max="15619" width="10" style="30" customWidth="1"/>
    <col min="15620" max="15629" width="7.7109375" style="30" customWidth="1"/>
    <col min="15630" max="15871" width="11.42578125" style="30"/>
    <col min="15872" max="15872" width="20" style="30" bestFit="1" customWidth="1"/>
    <col min="15873" max="15873" width="4" style="30" bestFit="1" customWidth="1"/>
    <col min="15874" max="15874" width="20" style="30" customWidth="1"/>
    <col min="15875" max="15875" width="10" style="30" customWidth="1"/>
    <col min="15876" max="15885" width="7.7109375" style="30" customWidth="1"/>
    <col min="15886" max="16127" width="11.42578125" style="30"/>
    <col min="16128" max="16128" width="20" style="30" bestFit="1" customWidth="1"/>
    <col min="16129" max="16129" width="4" style="30" bestFit="1" customWidth="1"/>
    <col min="16130" max="16130" width="20" style="30" customWidth="1"/>
    <col min="16131" max="16131" width="10" style="30" customWidth="1"/>
    <col min="16132" max="16141" width="7.7109375" style="30" customWidth="1"/>
    <col min="16142" max="16384" width="11.42578125" style="30"/>
  </cols>
  <sheetData>
    <row r="1" spans="1:14" ht="15.75" customHeight="1" thickBot="1">
      <c r="A1" s="29" t="s">
        <v>48</v>
      </c>
      <c r="B1" s="29"/>
      <c r="C1" s="29"/>
      <c r="D1" s="29"/>
      <c r="E1" s="29"/>
      <c r="F1" s="29"/>
      <c r="G1" s="29"/>
      <c r="H1" s="29"/>
      <c r="I1" s="29"/>
      <c r="J1" s="29"/>
      <c r="K1" s="29"/>
      <c r="L1" s="29"/>
      <c r="M1" s="29"/>
      <c r="N1" s="29"/>
    </row>
    <row r="2" spans="1:14" ht="13.5" thickBot="1">
      <c r="J2" s="32" t="s">
        <v>84</v>
      </c>
      <c r="K2" s="33"/>
      <c r="L2" s="33"/>
      <c r="M2" s="34"/>
    </row>
    <row r="3" spans="1:14">
      <c r="J3" s="35" t="s">
        <v>49</v>
      </c>
      <c r="K3" s="36"/>
      <c r="L3" s="36"/>
      <c r="M3" s="37"/>
    </row>
    <row r="4" spans="1:14" ht="13.5" thickBot="1">
      <c r="I4" s="38"/>
      <c r="J4" s="39" t="s">
        <v>50</v>
      </c>
      <c r="K4" s="40"/>
      <c r="L4" s="40"/>
      <c r="M4" s="41"/>
    </row>
    <row r="5" spans="1:14" ht="13.5" thickBot="1">
      <c r="I5" s="38"/>
      <c r="J5" s="38"/>
      <c r="K5" s="38"/>
      <c r="L5" s="38"/>
    </row>
    <row r="6" spans="1:14" s="48" customFormat="1" ht="13.5" thickBot="1">
      <c r="A6" s="42"/>
      <c r="B6" s="43"/>
      <c r="C6" s="44" t="s">
        <v>51</v>
      </c>
      <c r="D6" s="45" t="s">
        <v>52</v>
      </c>
      <c r="E6" s="45" t="s">
        <v>53</v>
      </c>
      <c r="F6" s="45" t="s">
        <v>54</v>
      </c>
      <c r="G6" s="45" t="s">
        <v>55</v>
      </c>
      <c r="H6" s="45" t="s">
        <v>56</v>
      </c>
      <c r="I6" s="45" t="s">
        <v>57</v>
      </c>
      <c r="J6" s="45" t="s">
        <v>58</v>
      </c>
      <c r="K6" s="45" t="s">
        <v>59</v>
      </c>
      <c r="L6" s="45" t="s">
        <v>60</v>
      </c>
      <c r="M6" s="46" t="s">
        <v>61</v>
      </c>
      <c r="N6" s="47" t="s">
        <v>17</v>
      </c>
    </row>
    <row r="7" spans="1:14" s="31" customFormat="1" ht="11.25">
      <c r="A7" s="49" t="s">
        <v>71</v>
      </c>
      <c r="B7" s="50" t="s">
        <v>74</v>
      </c>
      <c r="C7" s="51"/>
      <c r="D7" s="52">
        <v>100</v>
      </c>
      <c r="E7" s="53"/>
      <c r="F7" s="53"/>
      <c r="G7" s="53"/>
      <c r="H7" s="53"/>
      <c r="I7" s="53"/>
      <c r="J7" s="53"/>
      <c r="K7" s="53"/>
      <c r="L7" s="53"/>
      <c r="M7" s="54"/>
      <c r="N7" s="55"/>
    </row>
    <row r="8" spans="1:14" s="31" customFormat="1" ht="11.25">
      <c r="A8" s="76" t="s">
        <v>62</v>
      </c>
      <c r="B8" s="77" t="s">
        <v>63</v>
      </c>
      <c r="C8" s="78"/>
      <c r="D8" s="25">
        <f>C9</f>
        <v>113</v>
      </c>
      <c r="E8" s="25">
        <f t="shared" ref="E8:M8" si="0">D9</f>
        <v>13</v>
      </c>
      <c r="F8" s="25">
        <f t="shared" si="0"/>
        <v>23</v>
      </c>
      <c r="G8" s="25">
        <f t="shared" si="0"/>
        <v>23</v>
      </c>
      <c r="H8" s="25">
        <f t="shared" si="0"/>
        <v>23</v>
      </c>
      <c r="I8" s="25">
        <f t="shared" si="0"/>
        <v>23</v>
      </c>
      <c r="J8" s="25">
        <f t="shared" si="0"/>
        <v>23</v>
      </c>
      <c r="K8" s="25">
        <f t="shared" si="0"/>
        <v>23</v>
      </c>
      <c r="L8" s="25">
        <f t="shared" si="0"/>
        <v>23</v>
      </c>
      <c r="M8" s="26">
        <f t="shared" si="0"/>
        <v>23</v>
      </c>
      <c r="N8" s="55"/>
    </row>
    <row r="9" spans="1:14" s="31" customFormat="1" ht="11.25">
      <c r="A9" s="76"/>
      <c r="B9" s="77" t="s">
        <v>64</v>
      </c>
      <c r="C9" s="79">
        <v>113</v>
      </c>
      <c r="D9" s="27">
        <f>D8-D7+D14</f>
        <v>13</v>
      </c>
      <c r="E9" s="27">
        <f t="shared" ref="E9:M9" si="1">E8-E7+E14</f>
        <v>23</v>
      </c>
      <c r="F9" s="27">
        <f t="shared" si="1"/>
        <v>23</v>
      </c>
      <c r="G9" s="27">
        <f t="shared" si="1"/>
        <v>23</v>
      </c>
      <c r="H9" s="27">
        <f t="shared" si="1"/>
        <v>23</v>
      </c>
      <c r="I9" s="27">
        <f t="shared" si="1"/>
        <v>23</v>
      </c>
      <c r="J9" s="27">
        <f t="shared" si="1"/>
        <v>23</v>
      </c>
      <c r="K9" s="27">
        <f t="shared" si="1"/>
        <v>23</v>
      </c>
      <c r="L9" s="27">
        <f t="shared" si="1"/>
        <v>23</v>
      </c>
      <c r="M9" s="28">
        <f t="shared" si="1"/>
        <v>23</v>
      </c>
      <c r="N9" s="55"/>
    </row>
    <row r="10" spans="1:14" s="31" customFormat="1" ht="11.25">
      <c r="A10" s="60" t="s">
        <v>65</v>
      </c>
      <c r="B10" s="61">
        <v>18</v>
      </c>
      <c r="C10" s="57"/>
      <c r="D10" s="58"/>
      <c r="E10" s="58"/>
      <c r="F10" s="58"/>
      <c r="G10" s="58"/>
      <c r="H10" s="58"/>
      <c r="I10" s="58"/>
      <c r="J10" s="58"/>
      <c r="K10" s="58"/>
      <c r="L10" s="58"/>
      <c r="M10" s="59"/>
      <c r="N10" s="55"/>
    </row>
    <row r="11" spans="1:14" s="31" customFormat="1" ht="11.25">
      <c r="A11" s="76" t="s">
        <v>66</v>
      </c>
      <c r="B11" s="77" t="s">
        <v>63</v>
      </c>
      <c r="C11" s="78"/>
      <c r="D11" s="25">
        <f>C12</f>
        <v>95</v>
      </c>
      <c r="E11" s="25">
        <f t="shared" ref="E11:M11" si="2">D12</f>
        <v>-5</v>
      </c>
      <c r="F11" s="25">
        <f t="shared" si="2"/>
        <v>5</v>
      </c>
      <c r="G11" s="25">
        <f t="shared" si="2"/>
        <v>5</v>
      </c>
      <c r="H11" s="25">
        <f t="shared" si="2"/>
        <v>5</v>
      </c>
      <c r="I11" s="25">
        <f t="shared" si="2"/>
        <v>5</v>
      </c>
      <c r="J11" s="25">
        <f t="shared" si="2"/>
        <v>5</v>
      </c>
      <c r="K11" s="25">
        <f t="shared" si="2"/>
        <v>5</v>
      </c>
      <c r="L11" s="25">
        <f t="shared" si="2"/>
        <v>5</v>
      </c>
      <c r="M11" s="26">
        <f t="shared" si="2"/>
        <v>5</v>
      </c>
      <c r="N11" s="55"/>
    </row>
    <row r="12" spans="1:14" s="31" customFormat="1" ht="11.25">
      <c r="A12" s="76"/>
      <c r="B12" s="77" t="s">
        <v>64</v>
      </c>
      <c r="C12" s="78">
        <f>C9-$B$10</f>
        <v>95</v>
      </c>
      <c r="D12" s="27">
        <f t="shared" ref="D12:M12" si="3">D9-$B$10</f>
        <v>-5</v>
      </c>
      <c r="E12" s="27">
        <f t="shared" si="3"/>
        <v>5</v>
      </c>
      <c r="F12" s="27">
        <f t="shared" si="3"/>
        <v>5</v>
      </c>
      <c r="G12" s="27">
        <f t="shared" si="3"/>
        <v>5</v>
      </c>
      <c r="H12" s="27">
        <f t="shared" si="3"/>
        <v>5</v>
      </c>
      <c r="I12" s="27">
        <f t="shared" si="3"/>
        <v>5</v>
      </c>
      <c r="J12" s="27">
        <f t="shared" si="3"/>
        <v>5</v>
      </c>
      <c r="K12" s="27">
        <f t="shared" si="3"/>
        <v>5</v>
      </c>
      <c r="L12" s="27">
        <f t="shared" si="3"/>
        <v>5</v>
      </c>
      <c r="M12" s="28">
        <f t="shared" si="3"/>
        <v>5</v>
      </c>
      <c r="N12" s="55"/>
    </row>
    <row r="13" spans="1:14" s="31" customFormat="1" ht="11.25">
      <c r="A13" s="62" t="s">
        <v>67</v>
      </c>
      <c r="B13" s="56" t="s">
        <v>68</v>
      </c>
      <c r="C13" s="57"/>
      <c r="D13" s="58"/>
      <c r="E13" s="58"/>
      <c r="F13" s="58"/>
      <c r="G13" s="58"/>
      <c r="H13" s="58"/>
      <c r="I13" s="58"/>
      <c r="J13" s="58"/>
      <c r="K13" s="58"/>
      <c r="L13" s="58"/>
      <c r="M13" s="59"/>
      <c r="N13" s="55"/>
    </row>
    <row r="14" spans="1:14" s="31" customFormat="1" ht="11.25">
      <c r="A14" s="56"/>
      <c r="B14" s="56" t="s">
        <v>77</v>
      </c>
      <c r="C14" s="57"/>
      <c r="D14" s="63"/>
      <c r="E14" s="63">
        <f>D15</f>
        <v>10</v>
      </c>
      <c r="F14" s="63">
        <f t="shared" ref="F14:M14" si="4">E15</f>
        <v>0</v>
      </c>
      <c r="G14" s="63">
        <f t="shared" si="4"/>
        <v>0</v>
      </c>
      <c r="H14" s="63">
        <f t="shared" si="4"/>
        <v>0</v>
      </c>
      <c r="I14" s="63">
        <f t="shared" si="4"/>
        <v>0</v>
      </c>
      <c r="J14" s="63">
        <f t="shared" si="4"/>
        <v>0</v>
      </c>
      <c r="K14" s="63">
        <f t="shared" si="4"/>
        <v>0</v>
      </c>
      <c r="L14" s="63">
        <f t="shared" si="4"/>
        <v>0</v>
      </c>
      <c r="M14" s="64">
        <f t="shared" si="4"/>
        <v>0</v>
      </c>
      <c r="N14" s="55"/>
    </row>
    <row r="15" spans="1:14" s="31" customFormat="1" ht="12" thickBot="1">
      <c r="A15" s="65"/>
      <c r="B15" s="65" t="s">
        <v>75</v>
      </c>
      <c r="C15" s="66"/>
      <c r="D15" s="67">
        <v>10</v>
      </c>
      <c r="E15" s="67"/>
      <c r="F15" s="67"/>
      <c r="G15" s="67"/>
      <c r="H15" s="67"/>
      <c r="I15" s="67"/>
      <c r="J15" s="67"/>
      <c r="K15" s="67"/>
      <c r="L15" s="67"/>
      <c r="M15" s="68"/>
      <c r="N15" s="69"/>
    </row>
    <row r="16" spans="1:14" s="31" customFormat="1" ht="12" thickBot="1"/>
    <row r="17" spans="1:14" s="31" customFormat="1" ht="13.5" thickBot="1">
      <c r="A17" s="42"/>
      <c r="B17" s="43"/>
      <c r="C17" s="70" t="s">
        <v>51</v>
      </c>
      <c r="D17" s="45" t="s">
        <v>52</v>
      </c>
      <c r="E17" s="45" t="s">
        <v>53</v>
      </c>
      <c r="F17" s="45" t="s">
        <v>54</v>
      </c>
      <c r="G17" s="45" t="s">
        <v>55</v>
      </c>
      <c r="H17" s="45" t="s">
        <v>56</v>
      </c>
      <c r="I17" s="45" t="s">
        <v>57</v>
      </c>
      <c r="J17" s="45" t="s">
        <v>58</v>
      </c>
      <c r="K17" s="45" t="s">
        <v>59</v>
      </c>
      <c r="L17" s="45" t="s">
        <v>60</v>
      </c>
      <c r="M17" s="46" t="s">
        <v>61</v>
      </c>
      <c r="N17" s="47" t="s">
        <v>18</v>
      </c>
    </row>
    <row r="18" spans="1:14" s="31" customFormat="1" ht="11.25">
      <c r="A18" s="49" t="s">
        <v>70</v>
      </c>
      <c r="B18" s="50" t="s">
        <v>74</v>
      </c>
      <c r="C18" s="51"/>
      <c r="D18" s="52">
        <v>50</v>
      </c>
      <c r="E18" s="53"/>
      <c r="F18" s="53"/>
      <c r="G18" s="53"/>
      <c r="H18" s="53"/>
      <c r="I18" s="53"/>
      <c r="J18" s="53"/>
      <c r="K18" s="53"/>
      <c r="L18" s="53"/>
      <c r="M18" s="54"/>
      <c r="N18" s="55"/>
    </row>
    <row r="19" spans="1:14" s="31" customFormat="1" ht="11.25">
      <c r="A19" s="76" t="s">
        <v>62</v>
      </c>
      <c r="B19" s="77" t="s">
        <v>63</v>
      </c>
      <c r="C19" s="78"/>
      <c r="D19" s="25">
        <f>C20</f>
        <v>80</v>
      </c>
      <c r="E19" s="25">
        <f t="shared" ref="E19:M19" si="5">D20</f>
        <v>30</v>
      </c>
      <c r="F19" s="25">
        <f t="shared" si="5"/>
        <v>30</v>
      </c>
      <c r="G19" s="25">
        <f t="shared" si="5"/>
        <v>30</v>
      </c>
      <c r="H19" s="25">
        <f t="shared" si="5"/>
        <v>30</v>
      </c>
      <c r="I19" s="25">
        <f t="shared" si="5"/>
        <v>30</v>
      </c>
      <c r="J19" s="25">
        <f t="shared" si="5"/>
        <v>30</v>
      </c>
      <c r="K19" s="25">
        <f t="shared" si="5"/>
        <v>30</v>
      </c>
      <c r="L19" s="25">
        <f t="shared" si="5"/>
        <v>30</v>
      </c>
      <c r="M19" s="26">
        <f t="shared" si="5"/>
        <v>30</v>
      </c>
      <c r="N19" s="55"/>
    </row>
    <row r="20" spans="1:14" s="31" customFormat="1" ht="11.25">
      <c r="A20" s="76"/>
      <c r="B20" s="77" t="s">
        <v>64</v>
      </c>
      <c r="C20" s="79">
        <v>80</v>
      </c>
      <c r="D20" s="27">
        <f>D19-D18+D25</f>
        <v>30</v>
      </c>
      <c r="E20" s="27">
        <f t="shared" ref="E20:M20" si="6">E19-E18+E25</f>
        <v>30</v>
      </c>
      <c r="F20" s="27">
        <f t="shared" si="6"/>
        <v>30</v>
      </c>
      <c r="G20" s="27">
        <f t="shared" si="6"/>
        <v>30</v>
      </c>
      <c r="H20" s="27">
        <f t="shared" si="6"/>
        <v>30</v>
      </c>
      <c r="I20" s="27">
        <f t="shared" si="6"/>
        <v>30</v>
      </c>
      <c r="J20" s="27">
        <f t="shared" si="6"/>
        <v>30</v>
      </c>
      <c r="K20" s="27">
        <f t="shared" si="6"/>
        <v>30</v>
      </c>
      <c r="L20" s="27">
        <f t="shared" si="6"/>
        <v>30</v>
      </c>
      <c r="M20" s="28">
        <f t="shared" si="6"/>
        <v>30</v>
      </c>
      <c r="N20" s="55"/>
    </row>
    <row r="21" spans="1:14" s="31" customFormat="1" ht="11.25">
      <c r="A21" s="60" t="s">
        <v>65</v>
      </c>
      <c r="B21" s="61">
        <v>12</v>
      </c>
      <c r="C21" s="57"/>
      <c r="D21" s="58"/>
      <c r="E21" s="58"/>
      <c r="F21" s="58"/>
      <c r="G21" s="58"/>
      <c r="H21" s="58"/>
      <c r="I21" s="58"/>
      <c r="J21" s="58"/>
      <c r="K21" s="58"/>
      <c r="L21" s="58"/>
      <c r="M21" s="59"/>
      <c r="N21" s="55"/>
    </row>
    <row r="22" spans="1:14" s="31" customFormat="1" ht="11.25">
      <c r="A22" s="76" t="s">
        <v>66</v>
      </c>
      <c r="B22" s="77" t="s">
        <v>63</v>
      </c>
      <c r="C22" s="78"/>
      <c r="D22" s="25">
        <f>C23</f>
        <v>68</v>
      </c>
      <c r="E22" s="25">
        <f t="shared" ref="E22" si="7">D23</f>
        <v>18</v>
      </c>
      <c r="F22" s="25">
        <f t="shared" ref="F22" si="8">E23</f>
        <v>18</v>
      </c>
      <c r="G22" s="25">
        <f t="shared" ref="G22" si="9">F23</f>
        <v>18</v>
      </c>
      <c r="H22" s="25">
        <f t="shared" ref="H22" si="10">G23</f>
        <v>18</v>
      </c>
      <c r="I22" s="25">
        <f t="shared" ref="I22" si="11">H23</f>
        <v>18</v>
      </c>
      <c r="J22" s="25">
        <f t="shared" ref="J22" si="12">I23</f>
        <v>18</v>
      </c>
      <c r="K22" s="25">
        <f t="shared" ref="K22" si="13">J23</f>
        <v>18</v>
      </c>
      <c r="L22" s="25">
        <f t="shared" ref="L22" si="14">K23</f>
        <v>18</v>
      </c>
      <c r="M22" s="26">
        <f t="shared" ref="M22" si="15">L23</f>
        <v>18</v>
      </c>
      <c r="N22" s="55"/>
    </row>
    <row r="23" spans="1:14" s="31" customFormat="1" ht="11.25">
      <c r="A23" s="76"/>
      <c r="B23" s="77" t="s">
        <v>64</v>
      </c>
      <c r="C23" s="78">
        <f>C20-$B$21</f>
        <v>68</v>
      </c>
      <c r="D23" s="27">
        <f>D20-$B$21</f>
        <v>18</v>
      </c>
      <c r="E23" s="27">
        <f t="shared" ref="E23:M23" si="16">E20-$B$21</f>
        <v>18</v>
      </c>
      <c r="F23" s="27">
        <f t="shared" si="16"/>
        <v>18</v>
      </c>
      <c r="G23" s="27">
        <f t="shared" si="16"/>
        <v>18</v>
      </c>
      <c r="H23" s="27">
        <f t="shared" si="16"/>
        <v>18</v>
      </c>
      <c r="I23" s="27">
        <f t="shared" si="16"/>
        <v>18</v>
      </c>
      <c r="J23" s="27">
        <f t="shared" si="16"/>
        <v>18</v>
      </c>
      <c r="K23" s="27">
        <f t="shared" si="16"/>
        <v>18</v>
      </c>
      <c r="L23" s="27">
        <f t="shared" si="16"/>
        <v>18</v>
      </c>
      <c r="M23" s="28">
        <f t="shared" si="16"/>
        <v>18</v>
      </c>
      <c r="N23" s="55"/>
    </row>
    <row r="24" spans="1:14" s="31" customFormat="1" ht="11.25">
      <c r="A24" s="62" t="s">
        <v>67</v>
      </c>
      <c r="B24" s="56" t="s">
        <v>68</v>
      </c>
      <c r="C24" s="57"/>
      <c r="D24" s="58"/>
      <c r="E24" s="58"/>
      <c r="F24" s="58"/>
      <c r="G24" s="58"/>
      <c r="H24" s="58"/>
      <c r="I24" s="58"/>
      <c r="J24" s="58"/>
      <c r="K24" s="58"/>
      <c r="L24" s="58"/>
      <c r="M24" s="59"/>
      <c r="N24" s="55"/>
    </row>
    <row r="25" spans="1:14" s="31" customFormat="1" ht="11.25">
      <c r="A25" s="56"/>
      <c r="B25" s="56" t="s">
        <v>77</v>
      </c>
      <c r="C25" s="57"/>
      <c r="D25" s="63"/>
      <c r="E25" s="63">
        <f>D26</f>
        <v>0</v>
      </c>
      <c r="F25" s="63">
        <f t="shared" ref="F25" si="17">E26</f>
        <v>0</v>
      </c>
      <c r="G25" s="63">
        <f t="shared" ref="G25" si="18">F26</f>
        <v>0</v>
      </c>
      <c r="H25" s="63">
        <f t="shared" ref="H25" si="19">G26</f>
        <v>0</v>
      </c>
      <c r="I25" s="63">
        <f t="shared" ref="I25" si="20">H26</f>
        <v>0</v>
      </c>
      <c r="J25" s="63">
        <f t="shared" ref="J25" si="21">I26</f>
        <v>0</v>
      </c>
      <c r="K25" s="63">
        <f t="shared" ref="K25" si="22">J26</f>
        <v>0</v>
      </c>
      <c r="L25" s="63">
        <f t="shared" ref="L25" si="23">K26</f>
        <v>0</v>
      </c>
      <c r="M25" s="64">
        <f t="shared" ref="M25" si="24">L26</f>
        <v>0</v>
      </c>
      <c r="N25" s="55"/>
    </row>
    <row r="26" spans="1:14" s="31" customFormat="1" ht="12" thickBot="1">
      <c r="A26" s="65"/>
      <c r="B26" s="65" t="s">
        <v>75</v>
      </c>
      <c r="C26" s="66"/>
      <c r="D26" s="67"/>
      <c r="E26" s="67"/>
      <c r="F26" s="67"/>
      <c r="G26" s="67"/>
      <c r="H26" s="67"/>
      <c r="I26" s="67"/>
      <c r="J26" s="67"/>
      <c r="K26" s="67"/>
      <c r="L26" s="67"/>
      <c r="M26" s="68"/>
      <c r="N26" s="69"/>
    </row>
    <row r="27" spans="1:14" s="31" customFormat="1" ht="12" thickBot="1"/>
    <row r="28" spans="1:14" s="31" customFormat="1" ht="12" thickBot="1">
      <c r="A28" s="42"/>
      <c r="B28" s="42"/>
      <c r="C28" s="70" t="s">
        <v>51</v>
      </c>
      <c r="D28" s="71" t="s">
        <v>52</v>
      </c>
      <c r="E28" s="71" t="s">
        <v>53</v>
      </c>
      <c r="F28" s="71" t="s">
        <v>54</v>
      </c>
      <c r="G28" s="71" t="s">
        <v>55</v>
      </c>
      <c r="H28" s="71" t="s">
        <v>56</v>
      </c>
      <c r="I28" s="71" t="s">
        <v>57</v>
      </c>
      <c r="J28" s="71" t="s">
        <v>58</v>
      </c>
      <c r="K28" s="71" t="s">
        <v>59</v>
      </c>
      <c r="L28" s="71" t="s">
        <v>60</v>
      </c>
      <c r="M28" s="72" t="s">
        <v>61</v>
      </c>
      <c r="N28" s="47" t="s">
        <v>19</v>
      </c>
    </row>
    <row r="29" spans="1:14" s="31" customFormat="1" ht="11.25">
      <c r="A29" s="49" t="s">
        <v>72</v>
      </c>
      <c r="B29" s="50" t="s">
        <v>74</v>
      </c>
      <c r="C29" s="51"/>
      <c r="D29" s="52">
        <v>50</v>
      </c>
      <c r="E29" s="53"/>
      <c r="F29" s="53"/>
      <c r="G29" s="53"/>
      <c r="H29" s="53"/>
      <c r="I29" s="53"/>
      <c r="J29" s="53"/>
      <c r="K29" s="53"/>
      <c r="L29" s="53"/>
      <c r="M29" s="54"/>
      <c r="N29" s="55"/>
    </row>
    <row r="30" spans="1:14" s="31" customFormat="1" ht="11.25">
      <c r="A30" s="76" t="s">
        <v>62</v>
      </c>
      <c r="B30" s="77" t="s">
        <v>63</v>
      </c>
      <c r="C30" s="78"/>
      <c r="D30" s="25">
        <f>C31</f>
        <v>80</v>
      </c>
      <c r="E30" s="25">
        <f t="shared" ref="E30" si="25">D31</f>
        <v>30</v>
      </c>
      <c r="F30" s="25">
        <f t="shared" ref="F30" si="26">E31</f>
        <v>30</v>
      </c>
      <c r="G30" s="25">
        <f t="shared" ref="G30" si="27">F31</f>
        <v>30</v>
      </c>
      <c r="H30" s="25">
        <f t="shared" ref="H30" si="28">G31</f>
        <v>30</v>
      </c>
      <c r="I30" s="25">
        <f t="shared" ref="I30" si="29">H31</f>
        <v>30</v>
      </c>
      <c r="J30" s="25">
        <f t="shared" ref="J30" si="30">I31</f>
        <v>30</v>
      </c>
      <c r="K30" s="25">
        <f t="shared" ref="K30" si="31">J31</f>
        <v>30</v>
      </c>
      <c r="L30" s="25">
        <f t="shared" ref="L30" si="32">K31</f>
        <v>30</v>
      </c>
      <c r="M30" s="26">
        <f t="shared" ref="M30" si="33">L31</f>
        <v>30</v>
      </c>
      <c r="N30" s="55"/>
    </row>
    <row r="31" spans="1:14" s="31" customFormat="1" ht="11.25">
      <c r="A31" s="76"/>
      <c r="B31" s="77" t="s">
        <v>64</v>
      </c>
      <c r="C31" s="79">
        <v>80</v>
      </c>
      <c r="D31" s="27">
        <f>D30-D29+D36</f>
        <v>30</v>
      </c>
      <c r="E31" s="27">
        <f t="shared" ref="E31:M31" si="34">E30-E29+E36</f>
        <v>30</v>
      </c>
      <c r="F31" s="27">
        <f t="shared" si="34"/>
        <v>30</v>
      </c>
      <c r="G31" s="27">
        <f t="shared" si="34"/>
        <v>30</v>
      </c>
      <c r="H31" s="27">
        <f t="shared" si="34"/>
        <v>30</v>
      </c>
      <c r="I31" s="27">
        <f t="shared" si="34"/>
        <v>30</v>
      </c>
      <c r="J31" s="27">
        <f t="shared" si="34"/>
        <v>30</v>
      </c>
      <c r="K31" s="27">
        <f t="shared" si="34"/>
        <v>30</v>
      </c>
      <c r="L31" s="27">
        <f t="shared" si="34"/>
        <v>30</v>
      </c>
      <c r="M31" s="28">
        <f t="shared" si="34"/>
        <v>30</v>
      </c>
      <c r="N31" s="55"/>
    </row>
    <row r="32" spans="1:14" s="31" customFormat="1" ht="11.25">
      <c r="A32" s="60" t="s">
        <v>65</v>
      </c>
      <c r="B32" s="61">
        <v>18</v>
      </c>
      <c r="C32" s="57"/>
      <c r="D32" s="58"/>
      <c r="E32" s="58"/>
      <c r="F32" s="58"/>
      <c r="G32" s="58"/>
      <c r="H32" s="58"/>
      <c r="I32" s="58"/>
      <c r="J32" s="58"/>
      <c r="K32" s="58"/>
      <c r="L32" s="58"/>
      <c r="M32" s="59"/>
      <c r="N32" s="55"/>
    </row>
    <row r="33" spans="1:14" s="31" customFormat="1" ht="11.25">
      <c r="A33" s="76" t="s">
        <v>66</v>
      </c>
      <c r="B33" s="77" t="s">
        <v>63</v>
      </c>
      <c r="C33" s="78"/>
      <c r="D33" s="25">
        <f>C34</f>
        <v>68</v>
      </c>
      <c r="E33" s="25">
        <f t="shared" ref="E33" si="35">D34</f>
        <v>18</v>
      </c>
      <c r="F33" s="25">
        <f t="shared" ref="F33" si="36">E34</f>
        <v>18</v>
      </c>
      <c r="G33" s="25">
        <f t="shared" ref="G33" si="37">F34</f>
        <v>18</v>
      </c>
      <c r="H33" s="25">
        <f t="shared" ref="H33" si="38">G34</f>
        <v>18</v>
      </c>
      <c r="I33" s="25">
        <f t="shared" ref="I33" si="39">H34</f>
        <v>18</v>
      </c>
      <c r="J33" s="25">
        <f t="shared" ref="J33" si="40">I34</f>
        <v>18</v>
      </c>
      <c r="K33" s="25">
        <f t="shared" ref="K33" si="41">J34</f>
        <v>18</v>
      </c>
      <c r="L33" s="25">
        <f t="shared" ref="L33" si="42">K34</f>
        <v>18</v>
      </c>
      <c r="M33" s="26">
        <f t="shared" ref="M33" si="43">L34</f>
        <v>18</v>
      </c>
      <c r="N33" s="55"/>
    </row>
    <row r="34" spans="1:14" s="31" customFormat="1" ht="11.25">
      <c r="A34" s="76"/>
      <c r="B34" s="77" t="s">
        <v>64</v>
      </c>
      <c r="C34" s="78">
        <f>C31-$B$21</f>
        <v>68</v>
      </c>
      <c r="D34" s="27">
        <f>D31-$B$21</f>
        <v>18</v>
      </c>
      <c r="E34" s="27">
        <f t="shared" ref="E34:M34" si="44">E31-$B$21</f>
        <v>18</v>
      </c>
      <c r="F34" s="27">
        <f t="shared" si="44"/>
        <v>18</v>
      </c>
      <c r="G34" s="27">
        <f t="shared" si="44"/>
        <v>18</v>
      </c>
      <c r="H34" s="27">
        <f t="shared" si="44"/>
        <v>18</v>
      </c>
      <c r="I34" s="27">
        <f t="shared" si="44"/>
        <v>18</v>
      </c>
      <c r="J34" s="27">
        <f t="shared" si="44"/>
        <v>18</v>
      </c>
      <c r="K34" s="27">
        <f t="shared" si="44"/>
        <v>18</v>
      </c>
      <c r="L34" s="27">
        <f t="shared" si="44"/>
        <v>18</v>
      </c>
      <c r="M34" s="28">
        <f t="shared" si="44"/>
        <v>18</v>
      </c>
      <c r="N34" s="55"/>
    </row>
    <row r="35" spans="1:14" s="31" customFormat="1" ht="11.25">
      <c r="A35" s="62" t="s">
        <v>67</v>
      </c>
      <c r="B35" s="56" t="s">
        <v>68</v>
      </c>
      <c r="C35" s="57"/>
      <c r="D35" s="58"/>
      <c r="E35" s="58"/>
      <c r="F35" s="58"/>
      <c r="G35" s="58"/>
      <c r="H35" s="58"/>
      <c r="I35" s="58"/>
      <c r="J35" s="58"/>
      <c r="K35" s="58"/>
      <c r="L35" s="58"/>
      <c r="M35" s="59"/>
      <c r="N35" s="55"/>
    </row>
    <row r="36" spans="1:14" s="31" customFormat="1" ht="11.25">
      <c r="A36" s="56"/>
      <c r="B36" s="56" t="s">
        <v>77</v>
      </c>
      <c r="C36" s="57"/>
      <c r="D36" s="63"/>
      <c r="E36" s="63">
        <f>D37</f>
        <v>0</v>
      </c>
      <c r="F36" s="63">
        <f t="shared" ref="F36" si="45">E37</f>
        <v>0</v>
      </c>
      <c r="G36" s="63">
        <f t="shared" ref="G36" si="46">F37</f>
        <v>0</v>
      </c>
      <c r="H36" s="63">
        <f t="shared" ref="H36" si="47">G37</f>
        <v>0</v>
      </c>
      <c r="I36" s="63">
        <f t="shared" ref="I36" si="48">H37</f>
        <v>0</v>
      </c>
      <c r="J36" s="63">
        <f t="shared" ref="J36" si="49">I37</f>
        <v>0</v>
      </c>
      <c r="K36" s="63">
        <f t="shared" ref="K36" si="50">J37</f>
        <v>0</v>
      </c>
      <c r="L36" s="63">
        <f t="shared" ref="L36" si="51">K37</f>
        <v>0</v>
      </c>
      <c r="M36" s="64">
        <f t="shared" ref="M36" si="52">L37</f>
        <v>0</v>
      </c>
      <c r="N36" s="55"/>
    </row>
    <row r="37" spans="1:14" s="31" customFormat="1" ht="12" thickBot="1">
      <c r="A37" s="65"/>
      <c r="B37" s="65" t="s">
        <v>75</v>
      </c>
      <c r="C37" s="66"/>
      <c r="D37" s="67"/>
      <c r="E37" s="67"/>
      <c r="F37" s="67"/>
      <c r="G37" s="67"/>
      <c r="H37" s="67"/>
      <c r="I37" s="67"/>
      <c r="J37" s="67"/>
      <c r="K37" s="67"/>
      <c r="L37" s="67"/>
      <c r="M37" s="68"/>
      <c r="N37" s="69"/>
    </row>
    <row r="38" spans="1:14" s="31" customFormat="1" ht="12" thickBot="1"/>
    <row r="39" spans="1:14" s="31" customFormat="1" ht="12" thickBot="1">
      <c r="A39" s="42"/>
      <c r="B39" s="42"/>
      <c r="C39" s="70" t="s">
        <v>51</v>
      </c>
      <c r="D39" s="71" t="s">
        <v>52</v>
      </c>
      <c r="E39" s="71" t="s">
        <v>53</v>
      </c>
      <c r="F39" s="71" t="s">
        <v>54</v>
      </c>
      <c r="G39" s="71" t="s">
        <v>55</v>
      </c>
      <c r="H39" s="71" t="s">
        <v>56</v>
      </c>
      <c r="I39" s="71" t="s">
        <v>57</v>
      </c>
      <c r="J39" s="71" t="s">
        <v>58</v>
      </c>
      <c r="K39" s="71" t="s">
        <v>59</v>
      </c>
      <c r="L39" s="71" t="s">
        <v>60</v>
      </c>
      <c r="M39" s="72" t="s">
        <v>61</v>
      </c>
      <c r="N39" s="47" t="s">
        <v>20</v>
      </c>
    </row>
    <row r="40" spans="1:14" s="31" customFormat="1" ht="11.25">
      <c r="A40" s="49" t="s">
        <v>73</v>
      </c>
      <c r="B40" s="50" t="s">
        <v>74</v>
      </c>
      <c r="C40" s="51"/>
      <c r="D40" s="52">
        <v>50</v>
      </c>
      <c r="E40" s="53"/>
      <c r="F40" s="53"/>
      <c r="G40" s="53"/>
      <c r="H40" s="53"/>
      <c r="I40" s="53"/>
      <c r="J40" s="53"/>
      <c r="K40" s="53"/>
      <c r="L40" s="53"/>
      <c r="M40" s="54"/>
      <c r="N40" s="55"/>
    </row>
    <row r="41" spans="1:14" s="31" customFormat="1" ht="11.25">
      <c r="A41" s="76" t="s">
        <v>62</v>
      </c>
      <c r="B41" s="77" t="s">
        <v>63</v>
      </c>
      <c r="C41" s="78"/>
      <c r="D41" s="25">
        <f>C42</f>
        <v>80</v>
      </c>
      <c r="E41" s="25">
        <f t="shared" ref="E41" si="53">D42</f>
        <v>30</v>
      </c>
      <c r="F41" s="25">
        <f t="shared" ref="F41" si="54">E42</f>
        <v>30</v>
      </c>
      <c r="G41" s="25">
        <f t="shared" ref="G41" si="55">F42</f>
        <v>30</v>
      </c>
      <c r="H41" s="25">
        <f t="shared" ref="H41" si="56">G42</f>
        <v>30</v>
      </c>
      <c r="I41" s="25">
        <f t="shared" ref="I41" si="57">H42</f>
        <v>30</v>
      </c>
      <c r="J41" s="25">
        <f t="shared" ref="J41" si="58">I42</f>
        <v>30</v>
      </c>
      <c r="K41" s="25">
        <f t="shared" ref="K41" si="59">J42</f>
        <v>30</v>
      </c>
      <c r="L41" s="25">
        <f t="shared" ref="L41" si="60">K42</f>
        <v>30</v>
      </c>
      <c r="M41" s="26">
        <f t="shared" ref="M41" si="61">L42</f>
        <v>30</v>
      </c>
      <c r="N41" s="55"/>
    </row>
    <row r="42" spans="1:14" s="31" customFormat="1" ht="11.25">
      <c r="A42" s="76"/>
      <c r="B42" s="77" t="s">
        <v>64</v>
      </c>
      <c r="C42" s="79">
        <v>80</v>
      </c>
      <c r="D42" s="27">
        <f>D41-D40+D47</f>
        <v>30</v>
      </c>
      <c r="E42" s="27">
        <f t="shared" ref="E42:M42" si="62">E41-E40+E47</f>
        <v>30</v>
      </c>
      <c r="F42" s="27">
        <f t="shared" si="62"/>
        <v>30</v>
      </c>
      <c r="G42" s="27">
        <f t="shared" si="62"/>
        <v>30</v>
      </c>
      <c r="H42" s="27">
        <f t="shared" si="62"/>
        <v>30</v>
      </c>
      <c r="I42" s="27">
        <f t="shared" si="62"/>
        <v>30</v>
      </c>
      <c r="J42" s="27">
        <f t="shared" si="62"/>
        <v>30</v>
      </c>
      <c r="K42" s="27">
        <f t="shared" si="62"/>
        <v>30</v>
      </c>
      <c r="L42" s="27">
        <f t="shared" si="62"/>
        <v>30</v>
      </c>
      <c r="M42" s="28">
        <f t="shared" si="62"/>
        <v>30</v>
      </c>
      <c r="N42" s="55"/>
    </row>
    <row r="43" spans="1:14" s="31" customFormat="1" ht="11.25">
      <c r="A43" s="60" t="s">
        <v>65</v>
      </c>
      <c r="B43" s="61">
        <v>3</v>
      </c>
      <c r="C43" s="57"/>
      <c r="D43" s="58"/>
      <c r="E43" s="58"/>
      <c r="F43" s="58"/>
      <c r="G43" s="58"/>
      <c r="H43" s="58"/>
      <c r="I43" s="58"/>
      <c r="J43" s="58"/>
      <c r="K43" s="58"/>
      <c r="L43" s="58"/>
      <c r="M43" s="59"/>
      <c r="N43" s="55"/>
    </row>
    <row r="44" spans="1:14" s="31" customFormat="1" ht="11.25">
      <c r="A44" s="76" t="s">
        <v>66</v>
      </c>
      <c r="B44" s="77" t="s">
        <v>63</v>
      </c>
      <c r="C44" s="78"/>
      <c r="D44" s="25">
        <f>C45</f>
        <v>68</v>
      </c>
      <c r="E44" s="25">
        <f t="shared" ref="E44" si="63">D45</f>
        <v>18</v>
      </c>
      <c r="F44" s="25">
        <f t="shared" ref="F44" si="64">E45</f>
        <v>18</v>
      </c>
      <c r="G44" s="25">
        <f t="shared" ref="G44" si="65">F45</f>
        <v>18</v>
      </c>
      <c r="H44" s="25">
        <f t="shared" ref="H44" si="66">G45</f>
        <v>18</v>
      </c>
      <c r="I44" s="25">
        <f t="shared" ref="I44" si="67">H45</f>
        <v>18</v>
      </c>
      <c r="J44" s="25">
        <f t="shared" ref="J44" si="68">I45</f>
        <v>18</v>
      </c>
      <c r="K44" s="25">
        <f t="shared" ref="K44" si="69">J45</f>
        <v>18</v>
      </c>
      <c r="L44" s="25">
        <f t="shared" ref="L44" si="70">K45</f>
        <v>18</v>
      </c>
      <c r="M44" s="26">
        <f t="shared" ref="M44" si="71">L45</f>
        <v>18</v>
      </c>
      <c r="N44" s="55"/>
    </row>
    <row r="45" spans="1:14" s="31" customFormat="1" ht="11.25">
      <c r="A45" s="76"/>
      <c r="B45" s="77" t="s">
        <v>64</v>
      </c>
      <c r="C45" s="78">
        <f>C42-$B$21</f>
        <v>68</v>
      </c>
      <c r="D45" s="27">
        <f>D42-$B$21</f>
        <v>18</v>
      </c>
      <c r="E45" s="27">
        <f t="shared" ref="E45:M45" si="72">E42-$B$21</f>
        <v>18</v>
      </c>
      <c r="F45" s="27">
        <f t="shared" si="72"/>
        <v>18</v>
      </c>
      <c r="G45" s="27">
        <f t="shared" si="72"/>
        <v>18</v>
      </c>
      <c r="H45" s="27">
        <f t="shared" si="72"/>
        <v>18</v>
      </c>
      <c r="I45" s="27">
        <f t="shared" si="72"/>
        <v>18</v>
      </c>
      <c r="J45" s="27">
        <f t="shared" si="72"/>
        <v>18</v>
      </c>
      <c r="K45" s="27">
        <f t="shared" si="72"/>
        <v>18</v>
      </c>
      <c r="L45" s="27">
        <f t="shared" si="72"/>
        <v>18</v>
      </c>
      <c r="M45" s="28">
        <f t="shared" si="72"/>
        <v>18</v>
      </c>
      <c r="N45" s="55"/>
    </row>
    <row r="46" spans="1:14" s="31" customFormat="1" ht="11.25">
      <c r="A46" s="62" t="s">
        <v>67</v>
      </c>
      <c r="B46" s="56" t="s">
        <v>68</v>
      </c>
      <c r="C46" s="57"/>
      <c r="D46" s="58"/>
      <c r="E46" s="58"/>
      <c r="F46" s="58"/>
      <c r="G46" s="58"/>
      <c r="H46" s="58"/>
      <c r="I46" s="58"/>
      <c r="J46" s="58"/>
      <c r="K46" s="58"/>
      <c r="L46" s="58"/>
      <c r="M46" s="59"/>
      <c r="N46" s="55"/>
    </row>
    <row r="47" spans="1:14" s="31" customFormat="1" ht="11.25">
      <c r="A47" s="56"/>
      <c r="B47" s="56" t="s">
        <v>77</v>
      </c>
      <c r="C47" s="57"/>
      <c r="D47" s="63"/>
      <c r="E47" s="63">
        <f>D48</f>
        <v>0</v>
      </c>
      <c r="F47" s="63">
        <f t="shared" ref="F47" si="73">E48</f>
        <v>0</v>
      </c>
      <c r="G47" s="63">
        <f t="shared" ref="G47" si="74">F48</f>
        <v>0</v>
      </c>
      <c r="H47" s="63">
        <f t="shared" ref="H47" si="75">G48</f>
        <v>0</v>
      </c>
      <c r="I47" s="63">
        <f t="shared" ref="I47" si="76">H48</f>
        <v>0</v>
      </c>
      <c r="J47" s="63">
        <f t="shared" ref="J47" si="77">I48</f>
        <v>0</v>
      </c>
      <c r="K47" s="63">
        <f t="shared" ref="K47" si="78">J48</f>
        <v>0</v>
      </c>
      <c r="L47" s="63">
        <f t="shared" ref="L47" si="79">K48</f>
        <v>0</v>
      </c>
      <c r="M47" s="64">
        <f t="shared" ref="M47" si="80">L48</f>
        <v>0</v>
      </c>
      <c r="N47" s="55"/>
    </row>
    <row r="48" spans="1:14" s="31" customFormat="1" ht="12" thickBot="1">
      <c r="A48" s="65"/>
      <c r="B48" s="65" t="s">
        <v>75</v>
      </c>
      <c r="C48" s="66"/>
      <c r="D48" s="67"/>
      <c r="E48" s="67"/>
      <c r="F48" s="67"/>
      <c r="G48" s="67"/>
      <c r="H48" s="67"/>
      <c r="I48" s="67"/>
      <c r="J48" s="67"/>
      <c r="K48" s="67"/>
      <c r="L48" s="67"/>
      <c r="M48" s="68"/>
      <c r="N48" s="69"/>
    </row>
    <row r="49" spans="1:14" s="31" customFormat="1" ht="12" thickBot="1"/>
    <row r="50" spans="1:14" s="31" customFormat="1" ht="12" thickBot="1">
      <c r="A50" s="42"/>
      <c r="B50" s="42"/>
      <c r="C50" s="70" t="s">
        <v>51</v>
      </c>
      <c r="D50" s="71" t="s">
        <v>52</v>
      </c>
      <c r="E50" s="71" t="s">
        <v>53</v>
      </c>
      <c r="F50" s="71" t="s">
        <v>54</v>
      </c>
      <c r="G50" s="71" t="s">
        <v>55</v>
      </c>
      <c r="H50" s="71" t="s">
        <v>56</v>
      </c>
      <c r="I50" s="71" t="s">
        <v>57</v>
      </c>
      <c r="J50" s="71" t="s">
        <v>58</v>
      </c>
      <c r="K50" s="71" t="s">
        <v>59</v>
      </c>
      <c r="L50" s="71" t="s">
        <v>60</v>
      </c>
      <c r="M50" s="72" t="s">
        <v>61</v>
      </c>
      <c r="N50" s="47" t="s">
        <v>6</v>
      </c>
    </row>
    <row r="51" spans="1:14" s="31" customFormat="1" ht="11.25">
      <c r="A51" s="73" t="s">
        <v>83</v>
      </c>
      <c r="B51" s="74" t="s">
        <v>69</v>
      </c>
      <c r="C51" s="80"/>
      <c r="D51" s="81">
        <f>'Nomenclature emballage'!$E$4*D15+'Nomenclature emballage'!$E$9*D26+'Nomenclature emballage'!$E$14*D37+'Nomenclature emballage'!$E$19*D48</f>
        <v>1</v>
      </c>
      <c r="E51" s="81">
        <f>'Nomenclature emballage'!$E$4*E15+'Nomenclature emballage'!$E$9*E26+'Nomenclature emballage'!$E$14*E37+'Nomenclature emballage'!$E$19*E48</f>
        <v>0</v>
      </c>
      <c r="F51" s="81">
        <f>'Nomenclature emballage'!$E$4*F15+'Nomenclature emballage'!$E$9*F26+'Nomenclature emballage'!$E$14*F37+'Nomenclature emballage'!$E$19*F48</f>
        <v>0</v>
      </c>
      <c r="G51" s="81">
        <f>'Nomenclature emballage'!$E$4*G15+'Nomenclature emballage'!$E$9*G26+'Nomenclature emballage'!$E$14*G37+'Nomenclature emballage'!$E$19*G48</f>
        <v>0</v>
      </c>
      <c r="H51" s="81">
        <f>'Nomenclature emballage'!$E$4*H15+'Nomenclature emballage'!$E$9*H26+'Nomenclature emballage'!$E$14*H37+'Nomenclature emballage'!$E$19*H48</f>
        <v>0</v>
      </c>
      <c r="I51" s="81">
        <f>'Nomenclature emballage'!$E$4*I15+'Nomenclature emballage'!$E$9*I26+'Nomenclature emballage'!$E$14*I37+'Nomenclature emballage'!$E$19*I48</f>
        <v>0</v>
      </c>
      <c r="J51" s="81">
        <f>'Nomenclature emballage'!$E$4*J15+'Nomenclature emballage'!$E$9*J26+'Nomenclature emballage'!$E$14*J37+'Nomenclature emballage'!$E$19*J48</f>
        <v>0</v>
      </c>
      <c r="K51" s="81">
        <f>'Nomenclature emballage'!$E$4*K15+'Nomenclature emballage'!$E$9*K26+'Nomenclature emballage'!$E$14*K37+'Nomenclature emballage'!$E$19*K48</f>
        <v>0</v>
      </c>
      <c r="L51" s="81">
        <f>'Nomenclature emballage'!$E$4*L15+'Nomenclature emballage'!$E$9*L26+'Nomenclature emballage'!$E$14*L37+'Nomenclature emballage'!$E$19*L48</f>
        <v>0</v>
      </c>
      <c r="M51" s="81">
        <f>'Nomenclature emballage'!$E$4*M15+'Nomenclature emballage'!$E$9*M26+'Nomenclature emballage'!$E$14*M37+'Nomenclature emballage'!$E$19*M48</f>
        <v>0</v>
      </c>
      <c r="N51" s="55"/>
    </row>
    <row r="52" spans="1:14" s="31" customFormat="1" ht="11.25">
      <c r="A52" s="76" t="s">
        <v>62</v>
      </c>
      <c r="B52" s="77" t="s">
        <v>63</v>
      </c>
      <c r="C52" s="78"/>
      <c r="D52" s="25">
        <f>C53</f>
        <v>300</v>
      </c>
      <c r="E52" s="25">
        <f t="shared" ref="E52" si="81">D53</f>
        <v>299</v>
      </c>
      <c r="F52" s="25">
        <f t="shared" ref="F52" si="82">E53</f>
        <v>299</v>
      </c>
      <c r="G52" s="25">
        <f t="shared" ref="G52" si="83">F53</f>
        <v>299</v>
      </c>
      <c r="H52" s="25">
        <f t="shared" ref="H52" si="84">G53</f>
        <v>299</v>
      </c>
      <c r="I52" s="25">
        <f t="shared" ref="I52" si="85">H53</f>
        <v>299</v>
      </c>
      <c r="J52" s="25">
        <f t="shared" ref="J52" si="86">I53</f>
        <v>299</v>
      </c>
      <c r="K52" s="25">
        <f t="shared" ref="K52" si="87">J53</f>
        <v>299</v>
      </c>
      <c r="L52" s="25">
        <f t="shared" ref="L52" si="88">K53</f>
        <v>299</v>
      </c>
      <c r="M52" s="26">
        <f t="shared" ref="M52" si="89">L53</f>
        <v>299</v>
      </c>
      <c r="N52" s="55"/>
    </row>
    <row r="53" spans="1:14" s="31" customFormat="1" ht="11.25">
      <c r="A53" s="76"/>
      <c r="B53" s="77" t="s">
        <v>64</v>
      </c>
      <c r="C53" s="79">
        <v>300</v>
      </c>
      <c r="D53" s="27">
        <f>D52-D51+D58</f>
        <v>299</v>
      </c>
      <c r="E53" s="27">
        <f t="shared" ref="E53:M53" si="90">E52-E51+E58</f>
        <v>299</v>
      </c>
      <c r="F53" s="27">
        <f t="shared" si="90"/>
        <v>299</v>
      </c>
      <c r="G53" s="27">
        <f t="shared" si="90"/>
        <v>299</v>
      </c>
      <c r="H53" s="27">
        <f t="shared" si="90"/>
        <v>299</v>
      </c>
      <c r="I53" s="27">
        <f t="shared" si="90"/>
        <v>299</v>
      </c>
      <c r="J53" s="27">
        <f t="shared" si="90"/>
        <v>299</v>
      </c>
      <c r="K53" s="27">
        <f t="shared" si="90"/>
        <v>299</v>
      </c>
      <c r="L53" s="27">
        <f t="shared" si="90"/>
        <v>299</v>
      </c>
      <c r="M53" s="28">
        <f t="shared" si="90"/>
        <v>299</v>
      </c>
      <c r="N53" s="55"/>
    </row>
    <row r="54" spans="1:14" s="31" customFormat="1" ht="11.25">
      <c r="A54" s="60" t="s">
        <v>65</v>
      </c>
      <c r="B54" s="61">
        <v>200</v>
      </c>
      <c r="C54" s="57"/>
      <c r="D54" s="58"/>
      <c r="E54" s="58"/>
      <c r="F54" s="58"/>
      <c r="G54" s="58"/>
      <c r="H54" s="58"/>
      <c r="I54" s="58"/>
      <c r="J54" s="58"/>
      <c r="K54" s="58"/>
      <c r="L54" s="58"/>
      <c r="M54" s="59"/>
      <c r="N54" s="55"/>
    </row>
    <row r="55" spans="1:14" s="31" customFormat="1" ht="11.25">
      <c r="A55" s="76" t="s">
        <v>66</v>
      </c>
      <c r="B55" s="77" t="s">
        <v>63</v>
      </c>
      <c r="C55" s="78"/>
      <c r="D55" s="25">
        <f>C56</f>
        <v>100</v>
      </c>
      <c r="E55" s="25">
        <f t="shared" ref="E55" si="91">D56</f>
        <v>99</v>
      </c>
      <c r="F55" s="25">
        <f t="shared" ref="F55" si="92">E56</f>
        <v>99</v>
      </c>
      <c r="G55" s="25">
        <f t="shared" ref="G55" si="93">F56</f>
        <v>99</v>
      </c>
      <c r="H55" s="25">
        <f t="shared" ref="H55" si="94">G56</f>
        <v>99</v>
      </c>
      <c r="I55" s="25">
        <f t="shared" ref="I55" si="95">H56</f>
        <v>99</v>
      </c>
      <c r="J55" s="25">
        <f t="shared" ref="J55" si="96">I56</f>
        <v>99</v>
      </c>
      <c r="K55" s="25">
        <f t="shared" ref="K55" si="97">J56</f>
        <v>99</v>
      </c>
      <c r="L55" s="25">
        <f t="shared" ref="L55" si="98">K56</f>
        <v>99</v>
      </c>
      <c r="M55" s="26">
        <f t="shared" ref="M55" si="99">L56</f>
        <v>99</v>
      </c>
      <c r="N55" s="55"/>
    </row>
    <row r="56" spans="1:14" s="31" customFormat="1" ht="11.25">
      <c r="A56" s="76"/>
      <c r="B56" s="77" t="s">
        <v>64</v>
      </c>
      <c r="C56" s="78">
        <f>C53-$B$54</f>
        <v>100</v>
      </c>
      <c r="D56" s="27">
        <f>D53-$B$54</f>
        <v>99</v>
      </c>
      <c r="E56" s="27">
        <f t="shared" ref="E56:M56" si="100">E53-$B$54</f>
        <v>99</v>
      </c>
      <c r="F56" s="27">
        <f t="shared" si="100"/>
        <v>99</v>
      </c>
      <c r="G56" s="27">
        <f t="shared" si="100"/>
        <v>99</v>
      </c>
      <c r="H56" s="27">
        <f t="shared" si="100"/>
        <v>99</v>
      </c>
      <c r="I56" s="27">
        <f t="shared" si="100"/>
        <v>99</v>
      </c>
      <c r="J56" s="27">
        <f t="shared" si="100"/>
        <v>99</v>
      </c>
      <c r="K56" s="27">
        <f t="shared" si="100"/>
        <v>99</v>
      </c>
      <c r="L56" s="27">
        <f t="shared" si="100"/>
        <v>99</v>
      </c>
      <c r="M56" s="28">
        <f t="shared" si="100"/>
        <v>99</v>
      </c>
      <c r="N56" s="55"/>
    </row>
    <row r="57" spans="1:14" s="31" customFormat="1" ht="11.25">
      <c r="A57" s="62" t="s">
        <v>67</v>
      </c>
      <c r="B57" s="56" t="s">
        <v>68</v>
      </c>
      <c r="C57" s="57"/>
      <c r="D57" s="58"/>
      <c r="E57" s="58"/>
      <c r="F57" s="58"/>
      <c r="G57" s="58"/>
      <c r="H57" s="58"/>
      <c r="I57" s="58"/>
      <c r="J57" s="58"/>
      <c r="K57" s="58"/>
      <c r="L57" s="58"/>
      <c r="M57" s="59"/>
      <c r="N57" s="55"/>
    </row>
    <row r="58" spans="1:14" s="31" customFormat="1" ht="11.25">
      <c r="A58" s="56"/>
      <c r="B58" s="56" t="s">
        <v>76</v>
      </c>
      <c r="C58" s="57"/>
      <c r="D58" s="63"/>
      <c r="E58" s="63">
        <f>D59</f>
        <v>0</v>
      </c>
      <c r="F58" s="63">
        <f t="shared" ref="F58" si="101">E59</f>
        <v>0</v>
      </c>
      <c r="G58" s="63">
        <f t="shared" ref="G58" si="102">F59</f>
        <v>0</v>
      </c>
      <c r="H58" s="63">
        <f t="shared" ref="H58" si="103">G59</f>
        <v>0</v>
      </c>
      <c r="I58" s="63">
        <f t="shared" ref="I58" si="104">H59</f>
        <v>0</v>
      </c>
      <c r="J58" s="63">
        <f t="shared" ref="J58" si="105">I59</f>
        <v>0</v>
      </c>
      <c r="K58" s="63">
        <f t="shared" ref="K58" si="106">J59</f>
        <v>0</v>
      </c>
      <c r="L58" s="63">
        <f t="shared" ref="L58" si="107">K59</f>
        <v>0</v>
      </c>
      <c r="M58" s="64">
        <f t="shared" ref="M58" si="108">L59</f>
        <v>0</v>
      </c>
      <c r="N58" s="55"/>
    </row>
    <row r="59" spans="1:14" s="31" customFormat="1" ht="12" thickBot="1">
      <c r="A59" s="65"/>
      <c r="B59" s="65" t="s">
        <v>75</v>
      </c>
      <c r="C59" s="66"/>
      <c r="D59" s="67"/>
      <c r="E59" s="67"/>
      <c r="F59" s="67"/>
      <c r="G59" s="67"/>
      <c r="H59" s="67"/>
      <c r="I59" s="67"/>
      <c r="J59" s="67"/>
      <c r="K59" s="67"/>
      <c r="L59" s="67"/>
      <c r="M59" s="68"/>
      <c r="N59" s="69"/>
    </row>
    <row r="60" spans="1:14" s="31" customFormat="1" ht="12" thickBot="1"/>
    <row r="61" spans="1:14" s="31" customFormat="1" ht="12" thickBot="1">
      <c r="A61" s="42"/>
      <c r="B61" s="42"/>
      <c r="C61" s="70" t="s">
        <v>51</v>
      </c>
      <c r="D61" s="71" t="s">
        <v>52</v>
      </c>
      <c r="E61" s="71" t="s">
        <v>53</v>
      </c>
      <c r="F61" s="71" t="s">
        <v>54</v>
      </c>
      <c r="G61" s="71" t="s">
        <v>55</v>
      </c>
      <c r="H61" s="71" t="s">
        <v>56</v>
      </c>
      <c r="I61" s="71" t="s">
        <v>57</v>
      </c>
      <c r="J61" s="71" t="s">
        <v>58</v>
      </c>
      <c r="K61" s="71" t="s">
        <v>59</v>
      </c>
      <c r="L61" s="71" t="s">
        <v>60</v>
      </c>
      <c r="M61" s="72" t="s">
        <v>61</v>
      </c>
      <c r="N61" s="47" t="s">
        <v>7</v>
      </c>
    </row>
    <row r="62" spans="1:14" s="31" customFormat="1" ht="12.75" customHeight="1">
      <c r="A62" s="73" t="s">
        <v>82</v>
      </c>
      <c r="B62" s="74" t="s">
        <v>69</v>
      </c>
      <c r="C62" s="80"/>
      <c r="D62" s="81">
        <f>'Nomenclature emballage'!$E$5*D15+'Nomenclature emballage'!$E$10*D26+'Nomenclature emballage'!$E$15*D37+'Nomenclature emballage'!$E$20*D48</f>
        <v>5</v>
      </c>
      <c r="E62" s="81">
        <f>'Nomenclature emballage'!$E$5*E15+'Nomenclature emballage'!$E$10*E26+'Nomenclature emballage'!$E$15*E37+'Nomenclature emballage'!$E$20*E48</f>
        <v>0</v>
      </c>
      <c r="F62" s="81">
        <f>'Nomenclature emballage'!$E$5*F15+'Nomenclature emballage'!$E$10*F26+'Nomenclature emballage'!$E$15*F37+'Nomenclature emballage'!$E$20*F48</f>
        <v>0</v>
      </c>
      <c r="G62" s="81">
        <f>'Nomenclature emballage'!$E$5*G15+'Nomenclature emballage'!$E$10*G26+'Nomenclature emballage'!$E$15*G37+'Nomenclature emballage'!$E$20*G48</f>
        <v>0</v>
      </c>
      <c r="H62" s="81">
        <f>'Nomenclature emballage'!$E$5*H15+'Nomenclature emballage'!$E$10*H26+'Nomenclature emballage'!$E$15*H37+'Nomenclature emballage'!$E$20*H48</f>
        <v>0</v>
      </c>
      <c r="I62" s="81">
        <f>'Nomenclature emballage'!$E$5*I15+'Nomenclature emballage'!$E$10*I26+'Nomenclature emballage'!$E$15*I37+'Nomenclature emballage'!$E$20*I48</f>
        <v>0</v>
      </c>
      <c r="J62" s="81">
        <f>'Nomenclature emballage'!$E$5*J15+'Nomenclature emballage'!$E$10*J26+'Nomenclature emballage'!$E$15*J37+'Nomenclature emballage'!$E$20*J48</f>
        <v>0</v>
      </c>
      <c r="K62" s="81">
        <f>'Nomenclature emballage'!$E$5*K15+'Nomenclature emballage'!$E$10*K26+'Nomenclature emballage'!$E$15*K37+'Nomenclature emballage'!$E$20*K48</f>
        <v>0</v>
      </c>
      <c r="L62" s="81">
        <f>'Nomenclature emballage'!$E$5*L15+'Nomenclature emballage'!$E$10*L26+'Nomenclature emballage'!$E$15*L37+'Nomenclature emballage'!$E$20*L48</f>
        <v>0</v>
      </c>
      <c r="M62" s="81">
        <f>'Nomenclature emballage'!$E$5*M15+'Nomenclature emballage'!$E$10*M26+'Nomenclature emballage'!$E$15*M37+'Nomenclature emballage'!$E$20*M48</f>
        <v>0</v>
      </c>
      <c r="N62" s="55"/>
    </row>
    <row r="63" spans="1:14" s="31" customFormat="1" ht="12.75" customHeight="1">
      <c r="A63" s="76" t="s">
        <v>62</v>
      </c>
      <c r="B63" s="77" t="s">
        <v>63</v>
      </c>
      <c r="C63" s="78"/>
      <c r="D63" s="25">
        <f>C64</f>
        <v>200</v>
      </c>
      <c r="E63" s="25">
        <f t="shared" ref="E63" si="109">D64</f>
        <v>195</v>
      </c>
      <c r="F63" s="25">
        <f t="shared" ref="F63" si="110">E64</f>
        <v>195</v>
      </c>
      <c r="G63" s="25">
        <f t="shared" ref="G63" si="111">F64</f>
        <v>195</v>
      </c>
      <c r="H63" s="25">
        <f t="shared" ref="H63" si="112">G64</f>
        <v>195</v>
      </c>
      <c r="I63" s="25">
        <f t="shared" ref="I63" si="113">H64</f>
        <v>195</v>
      </c>
      <c r="J63" s="25">
        <f t="shared" ref="J63" si="114">I64</f>
        <v>195</v>
      </c>
      <c r="K63" s="25">
        <f t="shared" ref="K63" si="115">J64</f>
        <v>195</v>
      </c>
      <c r="L63" s="25">
        <f t="shared" ref="L63" si="116">K64</f>
        <v>195</v>
      </c>
      <c r="M63" s="26">
        <f t="shared" ref="M63" si="117">L64</f>
        <v>195</v>
      </c>
      <c r="N63" s="55"/>
    </row>
    <row r="64" spans="1:14" s="31" customFormat="1" ht="12.75" customHeight="1">
      <c r="A64" s="76"/>
      <c r="B64" s="77" t="s">
        <v>64</v>
      </c>
      <c r="C64" s="79">
        <v>200</v>
      </c>
      <c r="D64" s="27">
        <f>D63-D62+D69</f>
        <v>195</v>
      </c>
      <c r="E64" s="27">
        <f t="shared" ref="E64:M64" si="118">E63-E62+E69</f>
        <v>195</v>
      </c>
      <c r="F64" s="27">
        <f t="shared" si="118"/>
        <v>195</v>
      </c>
      <c r="G64" s="27">
        <f t="shared" si="118"/>
        <v>195</v>
      </c>
      <c r="H64" s="27">
        <f t="shared" si="118"/>
        <v>195</v>
      </c>
      <c r="I64" s="27">
        <f t="shared" si="118"/>
        <v>195</v>
      </c>
      <c r="J64" s="27">
        <f t="shared" si="118"/>
        <v>195</v>
      </c>
      <c r="K64" s="27">
        <f t="shared" si="118"/>
        <v>195</v>
      </c>
      <c r="L64" s="27">
        <f t="shared" si="118"/>
        <v>195</v>
      </c>
      <c r="M64" s="28">
        <f t="shared" si="118"/>
        <v>195</v>
      </c>
      <c r="N64" s="55"/>
    </row>
    <row r="65" spans="1:14" s="31" customFormat="1" ht="12.75" customHeight="1">
      <c r="A65" s="60" t="s">
        <v>65</v>
      </c>
      <c r="B65" s="61">
        <v>100</v>
      </c>
      <c r="C65" s="57"/>
      <c r="D65" s="58"/>
      <c r="E65" s="58"/>
      <c r="F65" s="58"/>
      <c r="G65" s="58"/>
      <c r="H65" s="58"/>
      <c r="I65" s="58"/>
      <c r="J65" s="58"/>
      <c r="K65" s="58"/>
      <c r="L65" s="58"/>
      <c r="M65" s="59"/>
      <c r="N65" s="55"/>
    </row>
    <row r="66" spans="1:14" s="31" customFormat="1" ht="12.75" customHeight="1">
      <c r="A66" s="76" t="s">
        <v>66</v>
      </c>
      <c r="B66" s="77" t="s">
        <v>63</v>
      </c>
      <c r="C66" s="78"/>
      <c r="D66" s="25">
        <f>C67</f>
        <v>100</v>
      </c>
      <c r="E66" s="25">
        <f t="shared" ref="E66" si="119">D67</f>
        <v>95</v>
      </c>
      <c r="F66" s="25">
        <f t="shared" ref="F66" si="120">E67</f>
        <v>95</v>
      </c>
      <c r="G66" s="25">
        <f t="shared" ref="G66" si="121">F67</f>
        <v>95</v>
      </c>
      <c r="H66" s="25">
        <f t="shared" ref="H66" si="122">G67</f>
        <v>95</v>
      </c>
      <c r="I66" s="25">
        <f t="shared" ref="I66" si="123">H67</f>
        <v>95</v>
      </c>
      <c r="J66" s="25">
        <f t="shared" ref="J66" si="124">I67</f>
        <v>95</v>
      </c>
      <c r="K66" s="25">
        <f t="shared" ref="K66" si="125">J67</f>
        <v>95</v>
      </c>
      <c r="L66" s="25">
        <f t="shared" ref="L66" si="126">K67</f>
        <v>95</v>
      </c>
      <c r="M66" s="26">
        <f t="shared" ref="M66" si="127">L67</f>
        <v>95</v>
      </c>
      <c r="N66" s="55"/>
    </row>
    <row r="67" spans="1:14" s="31" customFormat="1" ht="12.75" customHeight="1">
      <c r="A67" s="76"/>
      <c r="B67" s="77" t="s">
        <v>64</v>
      </c>
      <c r="C67" s="78">
        <f>C64-B65</f>
        <v>100</v>
      </c>
      <c r="D67" s="27">
        <f>D64-$B$76</f>
        <v>95</v>
      </c>
      <c r="E67" s="27">
        <f t="shared" ref="E67:M67" si="128">E64-$B$76</f>
        <v>95</v>
      </c>
      <c r="F67" s="27">
        <f t="shared" si="128"/>
        <v>95</v>
      </c>
      <c r="G67" s="27">
        <f t="shared" si="128"/>
        <v>95</v>
      </c>
      <c r="H67" s="27">
        <f t="shared" si="128"/>
        <v>95</v>
      </c>
      <c r="I67" s="27">
        <f t="shared" si="128"/>
        <v>95</v>
      </c>
      <c r="J67" s="27">
        <f t="shared" si="128"/>
        <v>95</v>
      </c>
      <c r="K67" s="27">
        <f t="shared" si="128"/>
        <v>95</v>
      </c>
      <c r="L67" s="27">
        <f t="shared" si="128"/>
        <v>95</v>
      </c>
      <c r="M67" s="28">
        <f t="shared" si="128"/>
        <v>95</v>
      </c>
      <c r="N67" s="55"/>
    </row>
    <row r="68" spans="1:14" s="31" customFormat="1" ht="12.75" customHeight="1">
      <c r="A68" s="62" t="s">
        <v>67</v>
      </c>
      <c r="B68" s="56" t="s">
        <v>68</v>
      </c>
      <c r="C68" s="57"/>
      <c r="D68" s="58"/>
      <c r="E68" s="58"/>
      <c r="F68" s="58"/>
      <c r="G68" s="58"/>
      <c r="H68" s="58"/>
      <c r="I68" s="58"/>
      <c r="J68" s="58"/>
      <c r="K68" s="58"/>
      <c r="L68" s="58"/>
      <c r="M68" s="59"/>
      <c r="N68" s="55"/>
    </row>
    <row r="69" spans="1:14" s="31" customFormat="1" ht="12.75" customHeight="1">
      <c r="A69" s="56"/>
      <c r="B69" s="56" t="s">
        <v>76</v>
      </c>
      <c r="C69" s="57"/>
      <c r="D69" s="63"/>
      <c r="E69" s="63">
        <f>D70</f>
        <v>0</v>
      </c>
      <c r="F69" s="63">
        <f t="shared" ref="F69" si="129">E70</f>
        <v>0</v>
      </c>
      <c r="G69" s="63">
        <f t="shared" ref="G69" si="130">F70</f>
        <v>0</v>
      </c>
      <c r="H69" s="63">
        <f t="shared" ref="H69" si="131">G70</f>
        <v>0</v>
      </c>
      <c r="I69" s="63">
        <f t="shared" ref="I69" si="132">H70</f>
        <v>0</v>
      </c>
      <c r="J69" s="63">
        <f t="shared" ref="J69" si="133">I70</f>
        <v>0</v>
      </c>
      <c r="K69" s="63">
        <f t="shared" ref="K69" si="134">J70</f>
        <v>0</v>
      </c>
      <c r="L69" s="63">
        <f t="shared" ref="L69" si="135">K70</f>
        <v>0</v>
      </c>
      <c r="M69" s="64">
        <f t="shared" ref="M69" si="136">L70</f>
        <v>0</v>
      </c>
      <c r="N69" s="55"/>
    </row>
    <row r="70" spans="1:14" s="31" customFormat="1" ht="13.5" customHeight="1" thickBot="1">
      <c r="A70" s="65"/>
      <c r="B70" s="65" t="s">
        <v>75</v>
      </c>
      <c r="C70" s="66"/>
      <c r="D70" s="67"/>
      <c r="E70" s="67"/>
      <c r="F70" s="67"/>
      <c r="G70" s="67"/>
      <c r="H70" s="67"/>
      <c r="I70" s="67"/>
      <c r="J70" s="67"/>
      <c r="K70" s="67"/>
      <c r="L70" s="67"/>
      <c r="M70" s="68"/>
      <c r="N70" s="69"/>
    </row>
    <row r="71" spans="1:14" s="31" customFormat="1" ht="12" thickBot="1"/>
    <row r="72" spans="1:14" s="31" customFormat="1" ht="12" thickBot="1">
      <c r="A72" s="42"/>
      <c r="B72" s="42"/>
      <c r="C72" s="70" t="s">
        <v>51</v>
      </c>
      <c r="D72" s="71" t="s">
        <v>52</v>
      </c>
      <c r="E72" s="71" t="s">
        <v>53</v>
      </c>
      <c r="F72" s="71" t="s">
        <v>54</v>
      </c>
      <c r="G72" s="71" t="s">
        <v>55</v>
      </c>
      <c r="H72" s="71" t="s">
        <v>56</v>
      </c>
      <c r="I72" s="71" t="s">
        <v>57</v>
      </c>
      <c r="J72" s="71" t="s">
        <v>58</v>
      </c>
      <c r="K72" s="71" t="s">
        <v>59</v>
      </c>
      <c r="L72" s="71" t="s">
        <v>60</v>
      </c>
      <c r="M72" s="72" t="s">
        <v>61</v>
      </c>
      <c r="N72" s="47" t="s">
        <v>8</v>
      </c>
    </row>
    <row r="73" spans="1:14" s="31" customFormat="1" ht="12.75" customHeight="1">
      <c r="A73" s="73" t="s">
        <v>81</v>
      </c>
      <c r="B73" s="74" t="s">
        <v>69</v>
      </c>
      <c r="C73" s="80"/>
      <c r="D73" s="81">
        <f>'Nomenclature emballage'!$E$6*D15+'Nomenclature emballage'!$E$11*D26+'Nomenclature emballage'!$E$16*D37+'Nomenclature emballage'!$E$21*D48</f>
        <v>0</v>
      </c>
      <c r="E73" s="81">
        <f>'Nomenclature emballage'!$E$6*E15+'Nomenclature emballage'!$E$11*E26+'Nomenclature emballage'!$E$16*E37+'Nomenclature emballage'!$E$21*E48</f>
        <v>0</v>
      </c>
      <c r="F73" s="81">
        <f>'Nomenclature emballage'!$E$6*F15+'Nomenclature emballage'!$E$11*F26+'Nomenclature emballage'!$E$16*F37+'Nomenclature emballage'!$E$21*F48</f>
        <v>0</v>
      </c>
      <c r="G73" s="81">
        <f>'Nomenclature emballage'!$E$6*G15+'Nomenclature emballage'!$E$11*G26+'Nomenclature emballage'!$E$16*G37+'Nomenclature emballage'!$E$21*G48</f>
        <v>0</v>
      </c>
      <c r="H73" s="81">
        <f>'Nomenclature emballage'!$E$6*H15+'Nomenclature emballage'!$E$11*H26+'Nomenclature emballage'!$E$16*H37+'Nomenclature emballage'!$E$21*H48</f>
        <v>0</v>
      </c>
      <c r="I73" s="81">
        <f>'Nomenclature emballage'!$E$6*I15+'Nomenclature emballage'!$E$11*I26+'Nomenclature emballage'!$E$16*I37+'Nomenclature emballage'!$E$21*I48</f>
        <v>0</v>
      </c>
      <c r="J73" s="81">
        <f>'Nomenclature emballage'!$E$6*J15+'Nomenclature emballage'!$E$11*J26+'Nomenclature emballage'!$E$16*J37+'Nomenclature emballage'!$E$21*J48</f>
        <v>0</v>
      </c>
      <c r="K73" s="81">
        <f>'Nomenclature emballage'!$E$6*K15+'Nomenclature emballage'!$E$11*K26+'Nomenclature emballage'!$E$16*K37+'Nomenclature emballage'!$E$21*K48</f>
        <v>0</v>
      </c>
      <c r="L73" s="81">
        <f>'Nomenclature emballage'!$E$6*L15+'Nomenclature emballage'!$E$11*L26+'Nomenclature emballage'!$E$16*L37+'Nomenclature emballage'!$E$21*L48</f>
        <v>0</v>
      </c>
      <c r="M73" s="81">
        <f>'Nomenclature emballage'!$E$6*M15+'Nomenclature emballage'!$E$11*M26+'Nomenclature emballage'!$E$16*M37+'Nomenclature emballage'!$E$21*M48</f>
        <v>0</v>
      </c>
      <c r="N73" s="55"/>
    </row>
    <row r="74" spans="1:14" s="31" customFormat="1" ht="12.75" customHeight="1">
      <c r="A74" s="76" t="s">
        <v>62</v>
      </c>
      <c r="B74" s="77" t="s">
        <v>63</v>
      </c>
      <c r="C74" s="78"/>
      <c r="D74" s="25">
        <f>C75</f>
        <v>200</v>
      </c>
      <c r="E74" s="25">
        <f t="shared" ref="E74:M74" si="137">D75</f>
        <v>200</v>
      </c>
      <c r="F74" s="25">
        <f t="shared" si="137"/>
        <v>200</v>
      </c>
      <c r="G74" s="25">
        <f t="shared" si="137"/>
        <v>200</v>
      </c>
      <c r="H74" s="25">
        <f t="shared" si="137"/>
        <v>200</v>
      </c>
      <c r="I74" s="25">
        <f t="shared" si="137"/>
        <v>200</v>
      </c>
      <c r="J74" s="25">
        <f t="shared" si="137"/>
        <v>200</v>
      </c>
      <c r="K74" s="25">
        <f t="shared" si="137"/>
        <v>200</v>
      </c>
      <c r="L74" s="25">
        <f t="shared" si="137"/>
        <v>200</v>
      </c>
      <c r="M74" s="26">
        <f t="shared" si="137"/>
        <v>200</v>
      </c>
      <c r="N74" s="55"/>
    </row>
    <row r="75" spans="1:14" s="31" customFormat="1" ht="12.75" customHeight="1">
      <c r="A75" s="76"/>
      <c r="B75" s="77" t="s">
        <v>64</v>
      </c>
      <c r="C75" s="79">
        <v>200</v>
      </c>
      <c r="D75" s="27">
        <f>D74-D73+D80</f>
        <v>200</v>
      </c>
      <c r="E75" s="27">
        <f t="shared" ref="E75:M75" si="138">E74-E73+E80</f>
        <v>200</v>
      </c>
      <c r="F75" s="27">
        <f t="shared" si="138"/>
        <v>200</v>
      </c>
      <c r="G75" s="27">
        <f t="shared" si="138"/>
        <v>200</v>
      </c>
      <c r="H75" s="27">
        <f t="shared" si="138"/>
        <v>200</v>
      </c>
      <c r="I75" s="27">
        <f t="shared" si="138"/>
        <v>200</v>
      </c>
      <c r="J75" s="27">
        <f t="shared" si="138"/>
        <v>200</v>
      </c>
      <c r="K75" s="27">
        <f t="shared" si="138"/>
        <v>200</v>
      </c>
      <c r="L75" s="27">
        <f t="shared" si="138"/>
        <v>200</v>
      </c>
      <c r="M75" s="28">
        <f t="shared" si="138"/>
        <v>200</v>
      </c>
      <c r="N75" s="55"/>
    </row>
    <row r="76" spans="1:14" s="31" customFormat="1" ht="12.75" customHeight="1">
      <c r="A76" s="60" t="s">
        <v>65</v>
      </c>
      <c r="B76" s="61">
        <v>100</v>
      </c>
      <c r="C76" s="57"/>
      <c r="D76" s="58"/>
      <c r="E76" s="58"/>
      <c r="F76" s="58"/>
      <c r="G76" s="58"/>
      <c r="H76" s="58"/>
      <c r="I76" s="58"/>
      <c r="J76" s="58"/>
      <c r="K76" s="58"/>
      <c r="L76" s="58"/>
      <c r="M76" s="59"/>
      <c r="N76" s="55"/>
    </row>
    <row r="77" spans="1:14" s="31" customFormat="1" ht="12.75" customHeight="1">
      <c r="A77" s="76" t="s">
        <v>66</v>
      </c>
      <c r="B77" s="77" t="s">
        <v>63</v>
      </c>
      <c r="C77" s="78"/>
      <c r="D77" s="25">
        <f>C78</f>
        <v>100</v>
      </c>
      <c r="E77" s="25">
        <f t="shared" ref="E77" si="139">D78</f>
        <v>100</v>
      </c>
      <c r="F77" s="25">
        <f t="shared" ref="F77" si="140">E78</f>
        <v>100</v>
      </c>
      <c r="G77" s="25">
        <f t="shared" ref="G77" si="141">F78</f>
        <v>100</v>
      </c>
      <c r="H77" s="25">
        <f t="shared" ref="H77" si="142">G78</f>
        <v>100</v>
      </c>
      <c r="I77" s="25">
        <f t="shared" ref="I77" si="143">H78</f>
        <v>100</v>
      </c>
      <c r="J77" s="25">
        <f t="shared" ref="J77" si="144">I78</f>
        <v>100</v>
      </c>
      <c r="K77" s="25">
        <f t="shared" ref="K77" si="145">J78</f>
        <v>100</v>
      </c>
      <c r="L77" s="25">
        <f t="shared" ref="L77" si="146">K78</f>
        <v>100</v>
      </c>
      <c r="M77" s="26">
        <f t="shared" ref="M77" si="147">L78</f>
        <v>100</v>
      </c>
      <c r="N77" s="55"/>
    </row>
    <row r="78" spans="1:14" s="31" customFormat="1" ht="12.75" customHeight="1">
      <c r="A78" s="76"/>
      <c r="B78" s="77" t="s">
        <v>64</v>
      </c>
      <c r="C78" s="78">
        <f>C75-B76</f>
        <v>100</v>
      </c>
      <c r="D78" s="27">
        <f>D75-$B$76</f>
        <v>100</v>
      </c>
      <c r="E78" s="27">
        <f t="shared" ref="E78:M78" si="148">E75-$B$76</f>
        <v>100</v>
      </c>
      <c r="F78" s="27">
        <f t="shared" si="148"/>
        <v>100</v>
      </c>
      <c r="G78" s="27">
        <f t="shared" si="148"/>
        <v>100</v>
      </c>
      <c r="H78" s="27">
        <f t="shared" si="148"/>
        <v>100</v>
      </c>
      <c r="I78" s="27">
        <f t="shared" si="148"/>
        <v>100</v>
      </c>
      <c r="J78" s="27">
        <f t="shared" si="148"/>
        <v>100</v>
      </c>
      <c r="K78" s="27">
        <f t="shared" si="148"/>
        <v>100</v>
      </c>
      <c r="L78" s="27">
        <f t="shared" si="148"/>
        <v>100</v>
      </c>
      <c r="M78" s="28">
        <f t="shared" si="148"/>
        <v>100</v>
      </c>
      <c r="N78" s="55"/>
    </row>
    <row r="79" spans="1:14" s="31" customFormat="1" ht="12.75" customHeight="1">
      <c r="A79" s="62" t="s">
        <v>67</v>
      </c>
      <c r="B79" s="56" t="s">
        <v>68</v>
      </c>
      <c r="C79" s="57"/>
      <c r="D79" s="58"/>
      <c r="E79" s="58"/>
      <c r="F79" s="58"/>
      <c r="G79" s="58"/>
      <c r="H79" s="58"/>
      <c r="I79" s="58"/>
      <c r="J79" s="58"/>
      <c r="K79" s="58"/>
      <c r="L79" s="58"/>
      <c r="M79" s="59"/>
      <c r="N79" s="55"/>
    </row>
    <row r="80" spans="1:14" s="31" customFormat="1" ht="12.75" customHeight="1">
      <c r="A80" s="56"/>
      <c r="B80" s="56" t="s">
        <v>76</v>
      </c>
      <c r="C80" s="57"/>
      <c r="D80" s="63"/>
      <c r="E80" s="63">
        <f>D81</f>
        <v>0</v>
      </c>
      <c r="F80" s="63">
        <f t="shared" ref="F80" si="149">E81</f>
        <v>0</v>
      </c>
      <c r="G80" s="63">
        <f t="shared" ref="G80" si="150">F81</f>
        <v>0</v>
      </c>
      <c r="H80" s="63">
        <f t="shared" ref="H80" si="151">G81</f>
        <v>0</v>
      </c>
      <c r="I80" s="63">
        <f t="shared" ref="I80" si="152">H81</f>
        <v>0</v>
      </c>
      <c r="J80" s="63">
        <f t="shared" ref="J80" si="153">I81</f>
        <v>0</v>
      </c>
      <c r="K80" s="63">
        <f t="shared" ref="K80" si="154">J81</f>
        <v>0</v>
      </c>
      <c r="L80" s="63">
        <f t="shared" ref="L80" si="155">K81</f>
        <v>0</v>
      </c>
      <c r="M80" s="64">
        <f t="shared" ref="M80" si="156">L81</f>
        <v>0</v>
      </c>
      <c r="N80" s="55"/>
    </row>
    <row r="81" spans="1:14" s="31" customFormat="1" ht="13.5" customHeight="1" thickBot="1">
      <c r="A81" s="65"/>
      <c r="B81" s="65" t="s">
        <v>75</v>
      </c>
      <c r="C81" s="66"/>
      <c r="D81" s="67"/>
      <c r="E81" s="67"/>
      <c r="F81" s="67"/>
      <c r="G81" s="67"/>
      <c r="H81" s="67"/>
      <c r="I81" s="67"/>
      <c r="J81" s="67"/>
      <c r="K81" s="67"/>
      <c r="L81" s="67"/>
      <c r="M81" s="68"/>
      <c r="N81" s="69"/>
    </row>
    <row r="82" spans="1:14" s="31" customFormat="1" ht="12" thickBot="1"/>
    <row r="83" spans="1:14" s="31" customFormat="1" ht="12" thickBot="1">
      <c r="A83" s="42"/>
      <c r="B83" s="42"/>
      <c r="C83" s="70" t="s">
        <v>51</v>
      </c>
      <c r="D83" s="71" t="s">
        <v>52</v>
      </c>
      <c r="E83" s="71" t="s">
        <v>53</v>
      </c>
      <c r="F83" s="71" t="s">
        <v>54</v>
      </c>
      <c r="G83" s="71" t="s">
        <v>55</v>
      </c>
      <c r="H83" s="71" t="s">
        <v>56</v>
      </c>
      <c r="I83" s="71" t="s">
        <v>57</v>
      </c>
      <c r="J83" s="71" t="s">
        <v>58</v>
      </c>
      <c r="K83" s="71" t="s">
        <v>59</v>
      </c>
      <c r="L83" s="71" t="s">
        <v>60</v>
      </c>
      <c r="M83" s="72" t="s">
        <v>61</v>
      </c>
      <c r="N83" s="47" t="s">
        <v>9</v>
      </c>
    </row>
    <row r="84" spans="1:14">
      <c r="A84" s="73" t="s">
        <v>80</v>
      </c>
      <c r="B84" s="74" t="s">
        <v>69</v>
      </c>
      <c r="C84" s="80"/>
      <c r="D84" s="81">
        <f>'Nomenclature emballage'!$E$7*D15+'Nomenclature emballage'!$E$12*D26+'Nomenclature emballage'!$E$17*D37+'Nomenclature emballage'!$E$22*D48</f>
        <v>1</v>
      </c>
      <c r="E84" s="81">
        <f>'Nomenclature emballage'!$E$7*E15+'Nomenclature emballage'!$E$12*E26+'Nomenclature emballage'!$E$17*E37+'Nomenclature emballage'!$E$22*E48</f>
        <v>0</v>
      </c>
      <c r="F84" s="81">
        <f>'Nomenclature emballage'!$E$7*F15+'Nomenclature emballage'!$E$12*F26+'Nomenclature emballage'!$E$17*F37+'Nomenclature emballage'!$E$22*F48</f>
        <v>0</v>
      </c>
      <c r="G84" s="81">
        <f>'Nomenclature emballage'!$E$7*G15+'Nomenclature emballage'!$E$12*G26+'Nomenclature emballage'!$E$17*G37+'Nomenclature emballage'!$E$22*G48</f>
        <v>0</v>
      </c>
      <c r="H84" s="81">
        <f>'Nomenclature emballage'!$E$7*H15+'Nomenclature emballage'!$E$12*H26+'Nomenclature emballage'!$E$17*H37+'Nomenclature emballage'!$E$22*H48</f>
        <v>0</v>
      </c>
      <c r="I84" s="81">
        <f>'Nomenclature emballage'!$E$7*I15+'Nomenclature emballage'!$E$12*I26+'Nomenclature emballage'!$E$17*I37+'Nomenclature emballage'!$E$22*I48</f>
        <v>0</v>
      </c>
      <c r="J84" s="81">
        <f>'Nomenclature emballage'!$E$7*J15+'Nomenclature emballage'!$E$12*J26+'Nomenclature emballage'!$E$17*J37+'Nomenclature emballage'!$E$22*J48</f>
        <v>0</v>
      </c>
      <c r="K84" s="81">
        <f>'Nomenclature emballage'!$E$7*K15+'Nomenclature emballage'!$E$12*K26+'Nomenclature emballage'!$E$17*K37+'Nomenclature emballage'!$E$22*K48</f>
        <v>0</v>
      </c>
      <c r="L84" s="81">
        <f>'Nomenclature emballage'!$E$7*L15+'Nomenclature emballage'!$E$12*L26+'Nomenclature emballage'!$E$17*L37+'Nomenclature emballage'!$E$22*L48</f>
        <v>0</v>
      </c>
      <c r="M84" s="81">
        <f>'Nomenclature emballage'!$E$7*M15+'Nomenclature emballage'!$E$12*M26+'Nomenclature emballage'!$E$17*M37+'Nomenclature emballage'!$E$22*M48</f>
        <v>0</v>
      </c>
      <c r="N84" s="55"/>
    </row>
    <row r="85" spans="1:14">
      <c r="A85" s="76" t="s">
        <v>62</v>
      </c>
      <c r="B85" s="77" t="s">
        <v>63</v>
      </c>
      <c r="C85" s="78"/>
      <c r="D85" s="25">
        <f>C86</f>
        <v>200</v>
      </c>
      <c r="E85" s="25">
        <f t="shared" ref="E85:M85" si="157">D86</f>
        <v>199</v>
      </c>
      <c r="F85" s="25">
        <f t="shared" si="157"/>
        <v>199</v>
      </c>
      <c r="G85" s="25">
        <f t="shared" si="157"/>
        <v>199</v>
      </c>
      <c r="H85" s="25">
        <f t="shared" si="157"/>
        <v>199</v>
      </c>
      <c r="I85" s="25">
        <f t="shared" si="157"/>
        <v>199</v>
      </c>
      <c r="J85" s="25">
        <f t="shared" si="157"/>
        <v>199</v>
      </c>
      <c r="K85" s="25">
        <f t="shared" si="157"/>
        <v>199</v>
      </c>
      <c r="L85" s="25">
        <f t="shared" si="157"/>
        <v>199</v>
      </c>
      <c r="M85" s="26">
        <f t="shared" si="157"/>
        <v>199</v>
      </c>
      <c r="N85" s="55"/>
    </row>
    <row r="86" spans="1:14">
      <c r="A86" s="76"/>
      <c r="B86" s="77" t="s">
        <v>64</v>
      </c>
      <c r="C86" s="79">
        <v>200</v>
      </c>
      <c r="D86" s="27">
        <f t="shared" ref="D86:M86" si="158">D85-D84+D91</f>
        <v>199</v>
      </c>
      <c r="E86" s="27">
        <f t="shared" si="158"/>
        <v>199</v>
      </c>
      <c r="F86" s="27">
        <f t="shared" si="158"/>
        <v>199</v>
      </c>
      <c r="G86" s="27">
        <f t="shared" si="158"/>
        <v>199</v>
      </c>
      <c r="H86" s="27">
        <f t="shared" si="158"/>
        <v>199</v>
      </c>
      <c r="I86" s="27">
        <f t="shared" si="158"/>
        <v>199</v>
      </c>
      <c r="J86" s="27">
        <f t="shared" si="158"/>
        <v>199</v>
      </c>
      <c r="K86" s="27">
        <f t="shared" si="158"/>
        <v>199</v>
      </c>
      <c r="L86" s="27">
        <f t="shared" si="158"/>
        <v>199</v>
      </c>
      <c r="M86" s="28">
        <f t="shared" si="158"/>
        <v>199</v>
      </c>
      <c r="N86" s="55"/>
    </row>
    <row r="87" spans="1:14">
      <c r="A87" s="60" t="s">
        <v>65</v>
      </c>
      <c r="B87" s="61">
        <v>100</v>
      </c>
      <c r="C87" s="57"/>
      <c r="D87" s="58"/>
      <c r="E87" s="58"/>
      <c r="F87" s="58"/>
      <c r="G87" s="58"/>
      <c r="H87" s="58"/>
      <c r="I87" s="58"/>
      <c r="J87" s="58"/>
      <c r="K87" s="58"/>
      <c r="L87" s="58"/>
      <c r="M87" s="59"/>
      <c r="N87" s="55"/>
    </row>
    <row r="88" spans="1:14">
      <c r="A88" s="76" t="s">
        <v>66</v>
      </c>
      <c r="B88" s="77" t="s">
        <v>63</v>
      </c>
      <c r="C88" s="78"/>
      <c r="D88" s="25">
        <f>C89</f>
        <v>100</v>
      </c>
      <c r="E88" s="25">
        <f t="shared" ref="E88" si="159">D89</f>
        <v>99</v>
      </c>
      <c r="F88" s="25">
        <f t="shared" ref="F88" si="160">E89</f>
        <v>99</v>
      </c>
      <c r="G88" s="25">
        <f t="shared" ref="G88" si="161">F89</f>
        <v>99</v>
      </c>
      <c r="H88" s="25">
        <f t="shared" ref="H88" si="162">G89</f>
        <v>99</v>
      </c>
      <c r="I88" s="25">
        <f t="shared" ref="I88" si="163">H89</f>
        <v>99</v>
      </c>
      <c r="J88" s="25">
        <f t="shared" ref="J88" si="164">I89</f>
        <v>99</v>
      </c>
      <c r="K88" s="25">
        <f t="shared" ref="K88" si="165">J89</f>
        <v>99</v>
      </c>
      <c r="L88" s="25">
        <f t="shared" ref="L88" si="166">K89</f>
        <v>99</v>
      </c>
      <c r="M88" s="26">
        <f t="shared" ref="M88" si="167">L89</f>
        <v>99</v>
      </c>
      <c r="N88" s="55"/>
    </row>
    <row r="89" spans="1:14">
      <c r="A89" s="76"/>
      <c r="B89" s="77" t="s">
        <v>64</v>
      </c>
      <c r="C89" s="78">
        <f>C86-B87</f>
        <v>100</v>
      </c>
      <c r="D89" s="27">
        <f>D86-$B$87</f>
        <v>99</v>
      </c>
      <c r="E89" s="27">
        <f t="shared" ref="E89:M89" si="168">E86-$B$87</f>
        <v>99</v>
      </c>
      <c r="F89" s="27">
        <f t="shared" si="168"/>
        <v>99</v>
      </c>
      <c r="G89" s="27">
        <f t="shared" si="168"/>
        <v>99</v>
      </c>
      <c r="H89" s="27">
        <f t="shared" si="168"/>
        <v>99</v>
      </c>
      <c r="I89" s="27">
        <f t="shared" si="168"/>
        <v>99</v>
      </c>
      <c r="J89" s="27">
        <f t="shared" si="168"/>
        <v>99</v>
      </c>
      <c r="K89" s="27">
        <f t="shared" si="168"/>
        <v>99</v>
      </c>
      <c r="L89" s="27">
        <f t="shared" si="168"/>
        <v>99</v>
      </c>
      <c r="M89" s="28">
        <f t="shared" si="168"/>
        <v>99</v>
      </c>
      <c r="N89" s="55"/>
    </row>
    <row r="90" spans="1:14">
      <c r="A90" s="62" t="s">
        <v>67</v>
      </c>
      <c r="B90" s="56" t="s">
        <v>68</v>
      </c>
      <c r="C90" s="57"/>
      <c r="D90" s="58"/>
      <c r="E90" s="58"/>
      <c r="F90" s="58"/>
      <c r="G90" s="58"/>
      <c r="H90" s="58"/>
      <c r="I90" s="58"/>
      <c r="J90" s="58"/>
      <c r="K90" s="58"/>
      <c r="L90" s="58"/>
      <c r="M90" s="59"/>
      <c r="N90" s="55"/>
    </row>
    <row r="91" spans="1:14">
      <c r="A91" s="56"/>
      <c r="B91" s="56" t="s">
        <v>76</v>
      </c>
      <c r="C91" s="57"/>
      <c r="D91" s="63"/>
      <c r="E91" s="63">
        <f>D92</f>
        <v>0</v>
      </c>
      <c r="F91" s="63">
        <f t="shared" ref="F91" si="169">E92</f>
        <v>0</v>
      </c>
      <c r="G91" s="63">
        <f t="shared" ref="G91" si="170">F92</f>
        <v>0</v>
      </c>
      <c r="H91" s="63">
        <f t="shared" ref="H91" si="171">G92</f>
        <v>0</v>
      </c>
      <c r="I91" s="63">
        <f t="shared" ref="I91" si="172">H92</f>
        <v>0</v>
      </c>
      <c r="J91" s="63">
        <f t="shared" ref="J91" si="173">I92</f>
        <v>0</v>
      </c>
      <c r="K91" s="63">
        <f t="shared" ref="K91" si="174">J92</f>
        <v>0</v>
      </c>
      <c r="L91" s="63">
        <f t="shared" ref="L91" si="175">K92</f>
        <v>0</v>
      </c>
      <c r="M91" s="64">
        <f t="shared" ref="M91" si="176">L92</f>
        <v>0</v>
      </c>
      <c r="N91" s="55"/>
    </row>
    <row r="92" spans="1:14" ht="13.5" thickBot="1">
      <c r="A92" s="65"/>
      <c r="B92" s="65" t="s">
        <v>75</v>
      </c>
      <c r="C92" s="75"/>
      <c r="D92" s="67"/>
      <c r="E92" s="67"/>
      <c r="F92" s="67"/>
      <c r="G92" s="67"/>
      <c r="H92" s="67"/>
      <c r="I92" s="67"/>
      <c r="J92" s="67"/>
      <c r="K92" s="67"/>
      <c r="L92" s="67"/>
      <c r="M92" s="68"/>
      <c r="N92" s="69"/>
    </row>
    <row r="93" spans="1:14" ht="13.5" thickBot="1"/>
    <row r="94" spans="1:14" ht="13.5" thickBot="1">
      <c r="A94" s="42"/>
      <c r="B94" s="42"/>
      <c r="C94" s="70" t="s">
        <v>51</v>
      </c>
      <c r="D94" s="71" t="s">
        <v>52</v>
      </c>
      <c r="E94" s="71" t="s">
        <v>53</v>
      </c>
      <c r="F94" s="71" t="s">
        <v>54</v>
      </c>
      <c r="G94" s="71" t="s">
        <v>55</v>
      </c>
      <c r="H94" s="71" t="s">
        <v>56</v>
      </c>
      <c r="I94" s="71" t="s">
        <v>57</v>
      </c>
      <c r="J94" s="71" t="s">
        <v>58</v>
      </c>
      <c r="K94" s="71" t="s">
        <v>59</v>
      </c>
      <c r="L94" s="71" t="s">
        <v>60</v>
      </c>
      <c r="M94" s="72" t="s">
        <v>61</v>
      </c>
      <c r="N94" s="47" t="s">
        <v>10</v>
      </c>
    </row>
    <row r="95" spans="1:14">
      <c r="A95" s="73" t="s">
        <v>79</v>
      </c>
      <c r="B95" s="74" t="s">
        <v>69</v>
      </c>
      <c r="C95" s="80"/>
      <c r="D95" s="81">
        <f>'Nomenclature emballage'!$E$8*D15+'Nomenclature emballage'!$E$13*D26+'Nomenclature emballage'!$E$18*D37+'Nomenclature emballage'!$E$23*D48</f>
        <v>1</v>
      </c>
      <c r="E95" s="81">
        <f>'Nomenclature emballage'!$E$8*E15+'Nomenclature emballage'!$E$13*E26+'Nomenclature emballage'!$E$18*E37+'Nomenclature emballage'!$E$23*E48</f>
        <v>0</v>
      </c>
      <c r="F95" s="81">
        <f>'Nomenclature emballage'!$E$8*F15+'Nomenclature emballage'!$E$13*F26+'Nomenclature emballage'!$E$18*F37+'Nomenclature emballage'!$E$23*F48</f>
        <v>0</v>
      </c>
      <c r="G95" s="81">
        <f>'Nomenclature emballage'!$E$8*G15+'Nomenclature emballage'!$E$13*G26+'Nomenclature emballage'!$E$18*G37+'Nomenclature emballage'!$E$23*G48</f>
        <v>0</v>
      </c>
      <c r="H95" s="81">
        <f>'Nomenclature emballage'!$E$8*H15+'Nomenclature emballage'!$E$13*H26+'Nomenclature emballage'!$E$18*H37+'Nomenclature emballage'!$E$23*H48</f>
        <v>0</v>
      </c>
      <c r="I95" s="81">
        <f>'Nomenclature emballage'!$E$8*I15+'Nomenclature emballage'!$E$13*I26+'Nomenclature emballage'!$E$18*I37+'Nomenclature emballage'!$E$23*I48</f>
        <v>0</v>
      </c>
      <c r="J95" s="81">
        <f>'Nomenclature emballage'!$E$8*J15+'Nomenclature emballage'!$E$13*J26+'Nomenclature emballage'!$E$18*J37+'Nomenclature emballage'!$E$23*J48</f>
        <v>0</v>
      </c>
      <c r="K95" s="81">
        <f>'Nomenclature emballage'!$E$8*K15+'Nomenclature emballage'!$E$13*K26+'Nomenclature emballage'!$E$18*K37+'Nomenclature emballage'!$E$23*K48</f>
        <v>0</v>
      </c>
      <c r="L95" s="81">
        <f>'Nomenclature emballage'!$E$8*L15+'Nomenclature emballage'!$E$13*L26+'Nomenclature emballage'!$E$18*L37+'Nomenclature emballage'!$E$23*L48</f>
        <v>0</v>
      </c>
      <c r="M95" s="81">
        <f>'Nomenclature emballage'!$E$8*M15+'Nomenclature emballage'!$E$13*M26+'Nomenclature emballage'!$E$18*M37+'Nomenclature emballage'!$E$23*M48</f>
        <v>0</v>
      </c>
      <c r="N95" s="55"/>
    </row>
    <row r="96" spans="1:14">
      <c r="A96" s="76" t="s">
        <v>62</v>
      </c>
      <c r="B96" s="77" t="s">
        <v>63</v>
      </c>
      <c r="C96" s="78"/>
      <c r="D96" s="25">
        <f>C97</f>
        <v>300</v>
      </c>
      <c r="E96" s="25">
        <f t="shared" ref="E96" si="177">D97</f>
        <v>299</v>
      </c>
      <c r="F96" s="25">
        <f t="shared" ref="F96" si="178">E97</f>
        <v>299</v>
      </c>
      <c r="G96" s="25">
        <f t="shared" ref="G96" si="179">F97</f>
        <v>299</v>
      </c>
      <c r="H96" s="25">
        <f t="shared" ref="H96" si="180">G97</f>
        <v>299</v>
      </c>
      <c r="I96" s="25">
        <f t="shared" ref="I96" si="181">H97</f>
        <v>299</v>
      </c>
      <c r="J96" s="25">
        <f t="shared" ref="J96" si="182">I97</f>
        <v>299</v>
      </c>
      <c r="K96" s="25">
        <f t="shared" ref="K96" si="183">J97</f>
        <v>299</v>
      </c>
      <c r="L96" s="25">
        <f t="shared" ref="L96" si="184">K97</f>
        <v>299</v>
      </c>
      <c r="M96" s="26">
        <f t="shared" ref="M96" si="185">L97</f>
        <v>299</v>
      </c>
      <c r="N96" s="55"/>
    </row>
    <row r="97" spans="1:14">
      <c r="A97" s="76"/>
      <c r="B97" s="77" t="s">
        <v>64</v>
      </c>
      <c r="C97" s="79">
        <v>300</v>
      </c>
      <c r="D97" s="27">
        <f>D96-D95+D102</f>
        <v>299</v>
      </c>
      <c r="E97" s="27">
        <f t="shared" ref="E97:M97" si="186">E96-E95+E102</f>
        <v>299</v>
      </c>
      <c r="F97" s="27">
        <f t="shared" si="186"/>
        <v>299</v>
      </c>
      <c r="G97" s="27">
        <f t="shared" si="186"/>
        <v>299</v>
      </c>
      <c r="H97" s="27">
        <f t="shared" si="186"/>
        <v>299</v>
      </c>
      <c r="I97" s="27">
        <f t="shared" si="186"/>
        <v>299</v>
      </c>
      <c r="J97" s="27">
        <f t="shared" si="186"/>
        <v>299</v>
      </c>
      <c r="K97" s="27">
        <f t="shared" si="186"/>
        <v>299</v>
      </c>
      <c r="L97" s="27">
        <f t="shared" si="186"/>
        <v>299</v>
      </c>
      <c r="M97" s="28">
        <f t="shared" si="186"/>
        <v>299</v>
      </c>
      <c r="N97" s="55"/>
    </row>
    <row r="98" spans="1:14">
      <c r="A98" s="60" t="s">
        <v>65</v>
      </c>
      <c r="B98" s="61">
        <v>200</v>
      </c>
      <c r="C98" s="57"/>
      <c r="D98" s="58"/>
      <c r="E98" s="58"/>
      <c r="F98" s="58"/>
      <c r="G98" s="58"/>
      <c r="H98" s="58"/>
      <c r="I98" s="58"/>
      <c r="J98" s="58"/>
      <c r="K98" s="58"/>
      <c r="L98" s="58"/>
      <c r="M98" s="59"/>
      <c r="N98" s="55"/>
    </row>
    <row r="99" spans="1:14">
      <c r="A99" s="76" t="s">
        <v>66</v>
      </c>
      <c r="B99" s="77" t="s">
        <v>63</v>
      </c>
      <c r="C99" s="78"/>
      <c r="D99" s="25">
        <f>C100</f>
        <v>100</v>
      </c>
      <c r="E99" s="25">
        <f t="shared" ref="E99" si="187">D100</f>
        <v>99</v>
      </c>
      <c r="F99" s="25">
        <f t="shared" ref="F99" si="188">E100</f>
        <v>99</v>
      </c>
      <c r="G99" s="25">
        <f t="shared" ref="G99" si="189">F100</f>
        <v>99</v>
      </c>
      <c r="H99" s="25">
        <f t="shared" ref="H99" si="190">G100</f>
        <v>99</v>
      </c>
      <c r="I99" s="25">
        <f t="shared" ref="I99" si="191">H100</f>
        <v>99</v>
      </c>
      <c r="J99" s="25">
        <f t="shared" ref="J99" si="192">I100</f>
        <v>99</v>
      </c>
      <c r="K99" s="25">
        <f t="shared" ref="K99" si="193">J100</f>
        <v>99</v>
      </c>
      <c r="L99" s="25">
        <f t="shared" ref="L99" si="194">K100</f>
        <v>99</v>
      </c>
      <c r="M99" s="26">
        <f t="shared" ref="M99" si="195">L100</f>
        <v>99</v>
      </c>
      <c r="N99" s="55"/>
    </row>
    <row r="100" spans="1:14">
      <c r="A100" s="76"/>
      <c r="B100" s="77" t="s">
        <v>64</v>
      </c>
      <c r="C100" s="78">
        <f>C97-B98</f>
        <v>100</v>
      </c>
      <c r="D100" s="27">
        <f>D97-$B$98</f>
        <v>99</v>
      </c>
      <c r="E100" s="27">
        <f t="shared" ref="E100:M100" si="196">E97-$B$98</f>
        <v>99</v>
      </c>
      <c r="F100" s="27">
        <f t="shared" si="196"/>
        <v>99</v>
      </c>
      <c r="G100" s="27">
        <f t="shared" si="196"/>
        <v>99</v>
      </c>
      <c r="H100" s="27">
        <f t="shared" si="196"/>
        <v>99</v>
      </c>
      <c r="I100" s="27">
        <f t="shared" si="196"/>
        <v>99</v>
      </c>
      <c r="J100" s="27">
        <f t="shared" si="196"/>
        <v>99</v>
      </c>
      <c r="K100" s="27">
        <f t="shared" si="196"/>
        <v>99</v>
      </c>
      <c r="L100" s="27">
        <f t="shared" si="196"/>
        <v>99</v>
      </c>
      <c r="M100" s="28">
        <f t="shared" si="196"/>
        <v>99</v>
      </c>
      <c r="N100" s="55"/>
    </row>
    <row r="101" spans="1:14">
      <c r="A101" s="62" t="s">
        <v>67</v>
      </c>
      <c r="B101" s="56" t="s">
        <v>68</v>
      </c>
      <c r="C101" s="57"/>
      <c r="D101" s="58"/>
      <c r="E101" s="58"/>
      <c r="F101" s="58"/>
      <c r="G101" s="58"/>
      <c r="H101" s="58"/>
      <c r="I101" s="58"/>
      <c r="J101" s="58"/>
      <c r="K101" s="58"/>
      <c r="L101" s="58"/>
      <c r="M101" s="59"/>
      <c r="N101" s="55"/>
    </row>
    <row r="102" spans="1:14">
      <c r="A102" s="56"/>
      <c r="B102" s="56" t="s">
        <v>76</v>
      </c>
      <c r="C102" s="57"/>
      <c r="D102" s="63"/>
      <c r="E102" s="63">
        <f>D103</f>
        <v>0</v>
      </c>
      <c r="F102" s="63">
        <f t="shared" ref="F102" si="197">E103</f>
        <v>0</v>
      </c>
      <c r="G102" s="63">
        <f t="shared" ref="G102" si="198">F103</f>
        <v>0</v>
      </c>
      <c r="H102" s="63">
        <f t="shared" ref="H102" si="199">G103</f>
        <v>0</v>
      </c>
      <c r="I102" s="63">
        <f t="shared" ref="I102" si="200">H103</f>
        <v>0</v>
      </c>
      <c r="J102" s="63">
        <f t="shared" ref="J102" si="201">I103</f>
        <v>0</v>
      </c>
      <c r="K102" s="63">
        <f t="shared" ref="K102" si="202">J103</f>
        <v>0</v>
      </c>
      <c r="L102" s="63">
        <f t="shared" ref="L102" si="203">K103</f>
        <v>0</v>
      </c>
      <c r="M102" s="64">
        <f t="shared" ref="M102" si="204">L103</f>
        <v>0</v>
      </c>
      <c r="N102" s="55"/>
    </row>
    <row r="103" spans="1:14" ht="13.5" thickBot="1">
      <c r="A103" s="65"/>
      <c r="B103" s="65" t="s">
        <v>75</v>
      </c>
      <c r="C103" s="75"/>
      <c r="D103" s="67"/>
      <c r="E103" s="67"/>
      <c r="F103" s="67"/>
      <c r="G103" s="67"/>
      <c r="H103" s="67"/>
      <c r="I103" s="67"/>
      <c r="J103" s="67"/>
      <c r="K103" s="67"/>
      <c r="L103" s="67"/>
      <c r="M103" s="68"/>
      <c r="N103" s="69"/>
    </row>
  </sheetData>
  <sheetProtection sheet="1" objects="1" scenarios="1"/>
  <mergeCells count="31">
    <mergeCell ref="J2:M2"/>
    <mergeCell ref="A1:N1"/>
    <mergeCell ref="N83:N92"/>
    <mergeCell ref="A85:A86"/>
    <mergeCell ref="A88:A89"/>
    <mergeCell ref="N94:N103"/>
    <mergeCell ref="A96:A97"/>
    <mergeCell ref="A99:A100"/>
    <mergeCell ref="N61:N70"/>
    <mergeCell ref="A63:A64"/>
    <mergeCell ref="A66:A67"/>
    <mergeCell ref="N72:N81"/>
    <mergeCell ref="A74:A75"/>
    <mergeCell ref="A77:A78"/>
    <mergeCell ref="N39:N48"/>
    <mergeCell ref="A41:A42"/>
    <mergeCell ref="A44:A45"/>
    <mergeCell ref="N50:N59"/>
    <mergeCell ref="A52:A53"/>
    <mergeCell ref="A55:A56"/>
    <mergeCell ref="N17:N26"/>
    <mergeCell ref="A19:A20"/>
    <mergeCell ref="A22:A23"/>
    <mergeCell ref="N28:N37"/>
    <mergeCell ref="A30:A31"/>
    <mergeCell ref="A33:A34"/>
    <mergeCell ref="J3:M3"/>
    <mergeCell ref="J4:M4"/>
    <mergeCell ref="N6:N15"/>
    <mergeCell ref="A8:A9"/>
    <mergeCell ref="A11:A12"/>
  </mergeCells>
  <conditionalFormatting sqref="C56:M56 C67:M67 C78:M78 C89:M89 C100:M100 C12:M12 C23:M23 C34:M34 C45:M45">
    <cfRule type="cellIs" dxfId="19" priority="21" operator="lessThan">
      <formula>0</formula>
    </cfRule>
    <cfRule type="cellIs" dxfId="18" priority="22" operator="greaterThan">
      <formula>0</formula>
    </cfRule>
  </conditionalFormatting>
  <conditionalFormatting sqref="C11:M11">
    <cfRule type="cellIs" dxfId="16" priority="18" operator="greaterThan">
      <formula>0</formula>
    </cfRule>
    <cfRule type="cellIs" dxfId="17" priority="17" operator="lessThan">
      <formula>0</formula>
    </cfRule>
  </conditionalFormatting>
  <conditionalFormatting sqref="C22:M22">
    <cfRule type="cellIs" dxfId="14" priority="15" operator="lessThan">
      <formula>0</formula>
    </cfRule>
    <cfRule type="cellIs" dxfId="15" priority="16" operator="greaterThan">
      <formula>0</formula>
    </cfRule>
  </conditionalFormatting>
  <conditionalFormatting sqref="C33:M33">
    <cfRule type="cellIs" dxfId="12" priority="13" operator="lessThan">
      <formula>0</formula>
    </cfRule>
    <cfRule type="cellIs" dxfId="13" priority="14" operator="greaterThan">
      <formula>0</formula>
    </cfRule>
  </conditionalFormatting>
  <conditionalFormatting sqref="C44:M44">
    <cfRule type="cellIs" dxfId="10" priority="11" operator="lessThan">
      <formula>0</formula>
    </cfRule>
    <cfRule type="cellIs" dxfId="11" priority="12" operator="greaterThan">
      <formula>0</formula>
    </cfRule>
  </conditionalFormatting>
  <conditionalFormatting sqref="C55:M55">
    <cfRule type="cellIs" dxfId="8" priority="9" operator="lessThan">
      <formula>0</formula>
    </cfRule>
    <cfRule type="cellIs" dxfId="9" priority="10" operator="greaterThan">
      <formula>0</formula>
    </cfRule>
  </conditionalFormatting>
  <conditionalFormatting sqref="C66:M66">
    <cfRule type="cellIs" dxfId="6" priority="7" operator="lessThan">
      <formula>0</formula>
    </cfRule>
    <cfRule type="cellIs" dxfId="7" priority="8" operator="greaterThan">
      <formula>0</formula>
    </cfRule>
  </conditionalFormatting>
  <conditionalFormatting sqref="C77:M77">
    <cfRule type="cellIs" dxfId="4" priority="5" operator="lessThan">
      <formula>0</formula>
    </cfRule>
    <cfRule type="cellIs" dxfId="5" priority="6" operator="greaterThan">
      <formula>0</formula>
    </cfRule>
  </conditionalFormatting>
  <conditionalFormatting sqref="C88:M88">
    <cfRule type="cellIs" dxfId="2" priority="3" operator="lessThan">
      <formula>0</formula>
    </cfRule>
    <cfRule type="cellIs" dxfId="3" priority="4" operator="greaterThan">
      <formula>0</formula>
    </cfRule>
  </conditionalFormatting>
  <conditionalFormatting sqref="C99:M99">
    <cfRule type="cellIs" dxfId="0" priority="1" operator="lessThan">
      <formula>0</formula>
    </cfRule>
    <cfRule type="cellIs" dxfId="1" priority="2" operator="greaterThan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V29"/>
  <sheetViews>
    <sheetView zoomScale="70" zoomScaleNormal="70" workbookViewId="0">
      <selection activeCell="G3" sqref="G3"/>
    </sheetView>
  </sheetViews>
  <sheetFormatPr baseColWidth="10" defaultRowHeight="15"/>
  <cols>
    <col min="1" max="1" width="14.5703125" customWidth="1"/>
    <col min="2" max="2" width="19.42578125" customWidth="1"/>
    <col min="3" max="12" width="5.7109375" customWidth="1"/>
    <col min="13" max="13" width="16" customWidth="1"/>
    <col min="14" max="14" width="15.7109375" customWidth="1"/>
    <col min="17" max="17" width="21.140625" customWidth="1"/>
    <col min="21" max="21" width="12.42578125" customWidth="1"/>
  </cols>
  <sheetData>
    <row r="1" spans="1:22">
      <c r="C1" t="s">
        <v>29</v>
      </c>
    </row>
    <row r="3" spans="1:22" ht="30">
      <c r="C3" s="8" t="s">
        <v>31</v>
      </c>
      <c r="D3" s="8" t="s">
        <v>30</v>
      </c>
      <c r="E3" s="8" t="s">
        <v>32</v>
      </c>
      <c r="F3" s="8" t="s">
        <v>33</v>
      </c>
      <c r="G3" s="8" t="s">
        <v>34</v>
      </c>
      <c r="H3" s="8" t="s">
        <v>35</v>
      </c>
      <c r="I3" s="8" t="s">
        <v>36</v>
      </c>
      <c r="J3" s="8" t="s">
        <v>37</v>
      </c>
      <c r="K3" s="8" t="s">
        <v>38</v>
      </c>
      <c r="L3" s="8" t="s">
        <v>39</v>
      </c>
      <c r="M3" s="11" t="s">
        <v>40</v>
      </c>
      <c r="N3" s="11" t="s">
        <v>41</v>
      </c>
      <c r="O3" s="12" t="s">
        <v>44</v>
      </c>
      <c r="P3" s="12" t="s">
        <v>45</v>
      </c>
      <c r="Q3" s="12" t="s">
        <v>46</v>
      </c>
      <c r="R3" s="12" t="s">
        <v>47</v>
      </c>
      <c r="S3" s="12" t="s">
        <v>78</v>
      </c>
      <c r="T3" s="12" t="s">
        <v>42</v>
      </c>
      <c r="U3" s="12" t="s">
        <v>43</v>
      </c>
      <c r="V3" s="10"/>
    </row>
    <row r="4" spans="1:22">
      <c r="A4" s="9" t="s">
        <v>17</v>
      </c>
      <c r="B4" s="21" t="s">
        <v>1</v>
      </c>
      <c r="C4" s="13"/>
      <c r="D4" s="14"/>
      <c r="E4" s="14"/>
      <c r="F4" s="14"/>
      <c r="G4" s="14"/>
      <c r="H4" s="14"/>
      <c r="I4" s="14"/>
      <c r="J4" s="14"/>
      <c r="K4" s="14"/>
      <c r="L4" s="14"/>
      <c r="M4" s="14" t="e">
        <f>AVERAGE(C4:L4)</f>
        <v>#DIV/0!</v>
      </c>
      <c r="N4" s="14" t="e">
        <f>M4*C18</f>
        <v>#DIV/0!</v>
      </c>
      <c r="O4" s="14"/>
      <c r="P4" s="14"/>
      <c r="Q4" s="14"/>
      <c r="R4" s="23" t="e">
        <f>SQRT((2*N4*O4)/(P4*Q4))</f>
        <v>#DIV/0!</v>
      </c>
      <c r="S4" s="14"/>
      <c r="T4" s="14"/>
      <c r="U4" s="24" t="e">
        <f>S4*M4+T4</f>
        <v>#DIV/0!</v>
      </c>
    </row>
    <row r="5" spans="1:22">
      <c r="A5" s="9" t="s">
        <v>18</v>
      </c>
      <c r="B5" s="21" t="s">
        <v>2</v>
      </c>
      <c r="C5" s="15"/>
      <c r="D5" s="16"/>
      <c r="E5" s="16"/>
      <c r="F5" s="16"/>
      <c r="G5" s="16"/>
      <c r="H5" s="16"/>
      <c r="I5" s="16"/>
      <c r="J5" s="16"/>
      <c r="K5" s="16"/>
      <c r="L5" s="16"/>
      <c r="M5" s="16"/>
      <c r="N5" s="16"/>
      <c r="O5" s="16"/>
      <c r="P5" s="16"/>
      <c r="Q5" s="16"/>
      <c r="R5" s="23" t="e">
        <f t="shared" ref="R5:R12" si="0">SQRT((2*N5*O5)/(P5*Q5))</f>
        <v>#DIV/0!</v>
      </c>
      <c r="S5" s="16"/>
      <c r="T5" s="16"/>
      <c r="U5" s="24">
        <f t="shared" ref="U5:U12" si="1">S5*M5+T5</f>
        <v>0</v>
      </c>
    </row>
    <row r="6" spans="1:22">
      <c r="A6" s="9" t="s">
        <v>19</v>
      </c>
      <c r="B6" s="21" t="s">
        <v>3</v>
      </c>
      <c r="C6" s="15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23" t="e">
        <f t="shared" si="0"/>
        <v>#DIV/0!</v>
      </c>
      <c r="S6" s="16"/>
      <c r="T6" s="16"/>
      <c r="U6" s="24">
        <f t="shared" si="1"/>
        <v>0</v>
      </c>
    </row>
    <row r="7" spans="1:22">
      <c r="A7" s="9" t="s">
        <v>20</v>
      </c>
      <c r="B7" s="21" t="s">
        <v>4</v>
      </c>
      <c r="C7" s="15"/>
      <c r="D7" s="16"/>
      <c r="E7" s="16"/>
      <c r="F7" s="16"/>
      <c r="G7" s="16"/>
      <c r="H7" s="16"/>
      <c r="I7" s="16"/>
      <c r="J7" s="16"/>
      <c r="K7" s="16"/>
      <c r="L7" s="16"/>
      <c r="M7" s="16"/>
      <c r="N7" s="16"/>
      <c r="O7" s="16"/>
      <c r="P7" s="16"/>
      <c r="Q7" s="16"/>
      <c r="R7" s="23" t="e">
        <f t="shared" si="0"/>
        <v>#DIV/0!</v>
      </c>
      <c r="S7" s="16"/>
      <c r="T7" s="16"/>
      <c r="U7" s="24">
        <f t="shared" si="1"/>
        <v>0</v>
      </c>
    </row>
    <row r="8" spans="1:22">
      <c r="A8" s="9" t="s">
        <v>6</v>
      </c>
      <c r="B8" s="2" t="s">
        <v>11</v>
      </c>
      <c r="C8" s="15"/>
      <c r="D8" s="16"/>
      <c r="E8" s="16"/>
      <c r="F8" s="16"/>
      <c r="G8" s="16"/>
      <c r="H8" s="16"/>
      <c r="I8" s="16"/>
      <c r="J8" s="16"/>
      <c r="K8" s="16"/>
      <c r="L8" s="16"/>
      <c r="M8" s="16"/>
      <c r="N8" s="16"/>
      <c r="O8" s="16"/>
      <c r="P8" s="16"/>
      <c r="Q8" s="16"/>
      <c r="R8" s="23" t="e">
        <f t="shared" si="0"/>
        <v>#DIV/0!</v>
      </c>
      <c r="S8" s="16"/>
      <c r="T8" s="17">
        <v>200</v>
      </c>
      <c r="U8" s="24">
        <f t="shared" si="1"/>
        <v>200</v>
      </c>
    </row>
    <row r="9" spans="1:22">
      <c r="A9" s="9" t="s">
        <v>7</v>
      </c>
      <c r="B9" s="2" t="s">
        <v>12</v>
      </c>
      <c r="C9" s="15"/>
      <c r="D9" s="16"/>
      <c r="E9" s="16"/>
      <c r="F9" s="16"/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23" t="e">
        <f t="shared" si="0"/>
        <v>#DIV/0!</v>
      </c>
      <c r="S9" s="16"/>
      <c r="T9" s="17">
        <v>100</v>
      </c>
      <c r="U9" s="24">
        <f t="shared" si="1"/>
        <v>100</v>
      </c>
    </row>
    <row r="10" spans="1:22">
      <c r="A10" s="9" t="s">
        <v>8</v>
      </c>
      <c r="B10" s="2" t="s">
        <v>21</v>
      </c>
      <c r="C10" s="15"/>
      <c r="D10" s="16"/>
      <c r="E10" s="16"/>
      <c r="F10" s="16"/>
      <c r="G10" s="16"/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23" t="e">
        <f t="shared" si="0"/>
        <v>#DIV/0!</v>
      </c>
      <c r="S10" s="16"/>
      <c r="T10" s="17">
        <v>100</v>
      </c>
      <c r="U10" s="24">
        <f t="shared" si="1"/>
        <v>100</v>
      </c>
    </row>
    <row r="11" spans="1:22">
      <c r="A11" s="9" t="s">
        <v>9</v>
      </c>
      <c r="B11" s="3" t="s">
        <v>22</v>
      </c>
      <c r="C11" s="15"/>
      <c r="D11" s="16"/>
      <c r="E11" s="16"/>
      <c r="F11" s="16"/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23" t="e">
        <f t="shared" si="0"/>
        <v>#DIV/0!</v>
      </c>
      <c r="S11" s="16"/>
      <c r="T11" s="17">
        <v>100</v>
      </c>
      <c r="U11" s="24">
        <f t="shared" si="1"/>
        <v>100</v>
      </c>
    </row>
    <row r="12" spans="1:22">
      <c r="A12" s="9" t="s">
        <v>10</v>
      </c>
      <c r="B12" s="3" t="s">
        <v>23</v>
      </c>
      <c r="C12" s="18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9"/>
      <c r="R12" s="23" t="e">
        <f t="shared" si="0"/>
        <v>#DIV/0!</v>
      </c>
      <c r="S12" s="19"/>
      <c r="T12" s="20">
        <v>200</v>
      </c>
      <c r="U12" s="24">
        <f t="shared" si="1"/>
        <v>200</v>
      </c>
    </row>
    <row r="29" spans="4:4">
      <c r="D29" s="1"/>
    </row>
  </sheetData>
  <pageMargins left="0.7" right="0.7" top="0.75" bottom="0.75" header="0.3" footer="0.3"/>
  <pageSetup paperSize="9" orientation="portrait" horizontalDpi="1200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3:F23"/>
  <sheetViews>
    <sheetView workbookViewId="0">
      <selection activeCell="A3" sqref="A3:F23"/>
    </sheetView>
  </sheetViews>
  <sheetFormatPr baseColWidth="10" defaultRowHeight="15"/>
  <cols>
    <col min="1" max="1" width="10.85546875" customWidth="1"/>
    <col min="2" max="2" width="5.7109375" customWidth="1"/>
    <col min="3" max="3" width="18.7109375" customWidth="1"/>
    <col min="4" max="4" width="20" customWidth="1"/>
    <col min="5" max="5" width="12.7109375" customWidth="1"/>
    <col min="6" max="6" width="13.7109375" customWidth="1"/>
    <col min="8" max="8" width="16.42578125" customWidth="1"/>
    <col min="10" max="10" width="2.140625" customWidth="1"/>
    <col min="12" max="12" width="15.5703125" customWidth="1"/>
    <col min="14" max="14" width="2.28515625" customWidth="1"/>
    <col min="16" max="16" width="18" customWidth="1"/>
  </cols>
  <sheetData>
    <row r="3" spans="1:6">
      <c r="A3" s="4" t="s">
        <v>24</v>
      </c>
      <c r="B3" s="4" t="s">
        <v>0</v>
      </c>
      <c r="C3" s="4" t="s">
        <v>25</v>
      </c>
      <c r="D3" s="4" t="s">
        <v>5</v>
      </c>
      <c r="E3" s="4" t="s">
        <v>16</v>
      </c>
      <c r="F3" s="6" t="s">
        <v>26</v>
      </c>
    </row>
    <row r="4" spans="1:6" ht="18" customHeight="1">
      <c r="A4" s="22" t="s">
        <v>17</v>
      </c>
      <c r="B4" s="7" t="s">
        <v>1</v>
      </c>
      <c r="C4" s="5" t="s">
        <v>6</v>
      </c>
      <c r="D4" s="5" t="s">
        <v>11</v>
      </c>
      <c r="E4" s="5">
        <v>0.1</v>
      </c>
      <c r="F4" s="5" t="s">
        <v>27</v>
      </c>
    </row>
    <row r="5" spans="1:6" ht="18" customHeight="1">
      <c r="A5" s="22"/>
      <c r="B5" s="7"/>
      <c r="C5" s="5" t="s">
        <v>7</v>
      </c>
      <c r="D5" s="5" t="s">
        <v>12</v>
      </c>
      <c r="E5" s="5">
        <v>0.5</v>
      </c>
      <c r="F5" s="5" t="s">
        <v>27</v>
      </c>
    </row>
    <row r="6" spans="1:6" ht="18" customHeight="1">
      <c r="A6" s="22"/>
      <c r="B6" s="7"/>
      <c r="C6" s="5" t="s">
        <v>8</v>
      </c>
      <c r="D6" s="5" t="s">
        <v>13</v>
      </c>
      <c r="E6" s="5">
        <v>0</v>
      </c>
      <c r="F6" s="5" t="s">
        <v>27</v>
      </c>
    </row>
    <row r="7" spans="1:6" ht="18" customHeight="1">
      <c r="A7" s="22"/>
      <c r="B7" s="7"/>
      <c r="C7" s="5" t="s">
        <v>9</v>
      </c>
      <c r="D7" s="5" t="s">
        <v>14</v>
      </c>
      <c r="E7" s="5">
        <v>0.1</v>
      </c>
      <c r="F7" s="5" t="s">
        <v>28</v>
      </c>
    </row>
    <row r="8" spans="1:6" ht="18" customHeight="1">
      <c r="A8" s="22"/>
      <c r="B8" s="7"/>
      <c r="C8" s="5" t="s">
        <v>10</v>
      </c>
      <c r="D8" s="5" t="s">
        <v>15</v>
      </c>
      <c r="E8" s="5">
        <v>0.1</v>
      </c>
      <c r="F8" s="5" t="s">
        <v>28</v>
      </c>
    </row>
    <row r="9" spans="1:6" ht="18" customHeight="1">
      <c r="A9" s="22" t="s">
        <v>18</v>
      </c>
      <c r="B9" s="7" t="s">
        <v>2</v>
      </c>
      <c r="C9" s="5" t="s">
        <v>6</v>
      </c>
      <c r="D9" s="5" t="s">
        <v>11</v>
      </c>
      <c r="E9" s="5">
        <v>0.1</v>
      </c>
      <c r="F9" s="5" t="s">
        <v>27</v>
      </c>
    </row>
    <row r="10" spans="1:6" ht="18" customHeight="1">
      <c r="A10" s="22"/>
      <c r="B10" s="7"/>
      <c r="C10" s="5" t="s">
        <v>7</v>
      </c>
      <c r="D10" s="5" t="s">
        <v>12</v>
      </c>
      <c r="E10" s="5">
        <v>0</v>
      </c>
      <c r="F10" s="5" t="s">
        <v>27</v>
      </c>
    </row>
    <row r="11" spans="1:6" ht="18" customHeight="1">
      <c r="A11" s="22"/>
      <c r="B11" s="7"/>
      <c r="C11" s="5" t="s">
        <v>8</v>
      </c>
      <c r="D11" s="5" t="s">
        <v>13</v>
      </c>
      <c r="E11" s="5">
        <v>0.5</v>
      </c>
      <c r="F11" s="5" t="s">
        <v>27</v>
      </c>
    </row>
    <row r="12" spans="1:6" ht="18" customHeight="1">
      <c r="A12" s="22"/>
      <c r="B12" s="7"/>
      <c r="C12" s="5" t="s">
        <v>9</v>
      </c>
      <c r="D12" s="5" t="s">
        <v>14</v>
      </c>
      <c r="E12" s="5">
        <v>0.1</v>
      </c>
      <c r="F12" s="5" t="s">
        <v>28</v>
      </c>
    </row>
    <row r="13" spans="1:6" ht="18" customHeight="1">
      <c r="A13" s="22"/>
      <c r="B13" s="7"/>
      <c r="C13" s="5" t="s">
        <v>10</v>
      </c>
      <c r="D13" s="5" t="s">
        <v>15</v>
      </c>
      <c r="E13" s="5">
        <v>0.1</v>
      </c>
      <c r="F13" s="5" t="s">
        <v>28</v>
      </c>
    </row>
    <row r="14" spans="1:6" ht="18" customHeight="1">
      <c r="A14" s="22" t="s">
        <v>19</v>
      </c>
      <c r="B14" s="7" t="s">
        <v>3</v>
      </c>
      <c r="C14" s="5" t="s">
        <v>6</v>
      </c>
      <c r="D14" s="5" t="s">
        <v>11</v>
      </c>
      <c r="E14" s="5">
        <v>0.2</v>
      </c>
      <c r="F14" s="5" t="s">
        <v>27</v>
      </c>
    </row>
    <row r="15" spans="1:6" ht="18" customHeight="1">
      <c r="A15" s="22"/>
      <c r="B15" s="7"/>
      <c r="C15" s="5" t="s">
        <v>7</v>
      </c>
      <c r="D15" s="5" t="s">
        <v>12</v>
      </c>
      <c r="E15" s="5">
        <v>0</v>
      </c>
      <c r="F15" s="5" t="s">
        <v>27</v>
      </c>
    </row>
    <row r="16" spans="1:6" ht="18" customHeight="1">
      <c r="A16" s="22"/>
      <c r="B16" s="7"/>
      <c r="C16" s="5" t="s">
        <v>8</v>
      </c>
      <c r="D16" s="5" t="s">
        <v>13</v>
      </c>
      <c r="E16" s="5">
        <v>0.8</v>
      </c>
      <c r="F16" s="5" t="s">
        <v>27</v>
      </c>
    </row>
    <row r="17" spans="1:6" ht="18" customHeight="1">
      <c r="A17" s="22"/>
      <c r="B17" s="7"/>
      <c r="C17" s="5" t="s">
        <v>9</v>
      </c>
      <c r="D17" s="5" t="s">
        <v>14</v>
      </c>
      <c r="E17" s="5">
        <v>0.2</v>
      </c>
      <c r="F17" s="5" t="s">
        <v>28</v>
      </c>
    </row>
    <row r="18" spans="1:6" ht="18" customHeight="1">
      <c r="A18" s="22"/>
      <c r="B18" s="7"/>
      <c r="C18" s="5" t="s">
        <v>10</v>
      </c>
      <c r="D18" s="5" t="s">
        <v>15</v>
      </c>
      <c r="E18" s="5">
        <v>0.1</v>
      </c>
      <c r="F18" s="5" t="s">
        <v>28</v>
      </c>
    </row>
    <row r="19" spans="1:6" ht="18" customHeight="1">
      <c r="A19" s="22" t="s">
        <v>20</v>
      </c>
      <c r="B19" s="7" t="s">
        <v>4</v>
      </c>
      <c r="C19" s="5" t="s">
        <v>6</v>
      </c>
      <c r="D19" s="5" t="s">
        <v>11</v>
      </c>
      <c r="E19" s="5">
        <v>0.2</v>
      </c>
      <c r="F19" s="5" t="s">
        <v>27</v>
      </c>
    </row>
    <row r="20" spans="1:6" ht="18" customHeight="1">
      <c r="A20" s="22"/>
      <c r="B20" s="7"/>
      <c r="C20" s="5" t="s">
        <v>7</v>
      </c>
      <c r="D20" s="5" t="s">
        <v>12</v>
      </c>
      <c r="E20" s="5">
        <v>0.8</v>
      </c>
      <c r="F20" s="5" t="s">
        <v>27</v>
      </c>
    </row>
    <row r="21" spans="1:6" ht="18" customHeight="1">
      <c r="A21" s="22"/>
      <c r="B21" s="7"/>
      <c r="C21" s="5" t="s">
        <v>8</v>
      </c>
      <c r="D21" s="5" t="s">
        <v>13</v>
      </c>
      <c r="E21" s="5">
        <v>0</v>
      </c>
      <c r="F21" s="5" t="s">
        <v>27</v>
      </c>
    </row>
    <row r="22" spans="1:6" ht="18" customHeight="1">
      <c r="A22" s="22"/>
      <c r="B22" s="7"/>
      <c r="C22" s="5" t="s">
        <v>9</v>
      </c>
      <c r="D22" s="5" t="s">
        <v>14</v>
      </c>
      <c r="E22" s="5">
        <v>0.2</v>
      </c>
      <c r="F22" s="5" t="s">
        <v>28</v>
      </c>
    </row>
    <row r="23" spans="1:6" ht="18" customHeight="1">
      <c r="A23" s="22"/>
      <c r="B23" s="7"/>
      <c r="C23" s="5" t="s">
        <v>10</v>
      </c>
      <c r="D23" s="5" t="s">
        <v>15</v>
      </c>
      <c r="E23" s="5">
        <v>0.2</v>
      </c>
      <c r="F23" s="5" t="s">
        <v>28</v>
      </c>
    </row>
  </sheetData>
  <mergeCells count="8">
    <mergeCell ref="B19:B23"/>
    <mergeCell ref="A19:A23"/>
    <mergeCell ref="A14:A18"/>
    <mergeCell ref="A9:A13"/>
    <mergeCell ref="A4:A8"/>
    <mergeCell ref="B4:B8"/>
    <mergeCell ref="B9:B13"/>
    <mergeCell ref="B14:B18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Calcul des besoins nets</vt:lpstr>
      <vt:lpstr>Calcul du point de commande</vt:lpstr>
      <vt:lpstr>Nomenclature emballage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Walid</dc:creator>
  <cp:lastModifiedBy>Mathieu</cp:lastModifiedBy>
  <cp:lastPrinted>2012-07-01T13:00:19Z</cp:lastPrinted>
  <dcterms:created xsi:type="dcterms:W3CDTF">2012-06-05T18:50:21Z</dcterms:created>
  <dcterms:modified xsi:type="dcterms:W3CDTF">2012-07-01T15:15:27Z</dcterms:modified>
</cp:coreProperties>
</file>