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28275" windowHeight="12570"/>
  </bookViews>
  <sheets>
    <sheet name="Préjudice" sheetId="1" r:id="rId1"/>
  </sheets>
  <externalReferences>
    <externalReference r:id="rId2"/>
    <externalReference r:id="rId3"/>
    <externalReference r:id="rId4"/>
    <externalReference r:id="rId5"/>
  </externalReferences>
  <definedNames>
    <definedName name="Anniversaire" localSheetId="0">#REF!,#REF!,#REF!,#REF!</definedName>
    <definedName name="Anniversaire">'[1]T.A EXP'!$B$52:$F$52,'[1]T.A EXP'!$B$64:$F$64,'[1]T.A EXP'!$B$76:$F$76,'[1]T.A EXP'!$B$88:$F$88</definedName>
    <definedName name="CAP1E" localSheetId="0">#REF!</definedName>
    <definedName name="CapitFIXE" localSheetId="0">#REF!</definedName>
    <definedName name="CapitFIXE">'[1]T.A EXP'!#REF!</definedName>
    <definedName name="CapitFIXER" localSheetId="0">'[2]Tabl. Amortissements'!#REF!</definedName>
    <definedName name="CapitFIXER">'[1]T.A EXP'!#REF!</definedName>
    <definedName name="cb" localSheetId="0">[3]TAM!$V$8</definedName>
    <definedName name="cb">[4]TAM!$V$8</definedName>
    <definedName name="Changement_de_taux" localSheetId="0">#REF!</definedName>
    <definedName name="Cout_Total" localSheetId="0">#REF!</definedName>
    <definedName name="DATDB" localSheetId="0">#REF!</definedName>
    <definedName name="DATDB">'[1]T.A EXP'!$Y$23</definedName>
    <definedName name="DebAmort" localSheetId="0">#REF!</definedName>
    <definedName name="DebAmort">'[1]T.A EXP'!$F$31</definedName>
    <definedName name="differe" localSheetId="0">[3]TAM!$V$8</definedName>
    <definedName name="differe">[4]TAM!$V$8</definedName>
    <definedName name="Différé" localSheetId="0">#REF!</definedName>
    <definedName name="Différé">'[1]T.A EXP'!$AB$24</definedName>
    <definedName name="DiffSimple" localSheetId="0">#REF!</definedName>
    <definedName name="DiffTotal" localSheetId="0">#REF!</definedName>
    <definedName name="DiffTotal">'[1]T.A EXP'!$AB$23</definedName>
    <definedName name="EchFIXE" localSheetId="0">#REF!</definedName>
    <definedName name="EchFIXE">'[1]T.A EXP'!$Y$18</definedName>
    <definedName name="FraisF" localSheetId="0">#REF!</definedName>
    <definedName name="FraisF">'[1]T.A EXP'!$Q$28</definedName>
    <definedName name="FraisV" localSheetId="0">#REF!</definedName>
    <definedName name="FraisV">'[1]T.A EXP'!$Q$29</definedName>
    <definedName name="Ijour" localSheetId="0">#REF!</definedName>
    <definedName name="Ijour">'[1]T.A EXP'!$Z$22</definedName>
    <definedName name="Imois" localSheetId="0">#REF!</definedName>
    <definedName name="Imois">'[1]T.A EXP'!$Z$21</definedName>
    <definedName name="INT1E" localSheetId="0">#REF!</definedName>
    <definedName name="INT1E">'[1]T.A EXP'!$Y$21</definedName>
    <definedName name="Jour1" localSheetId="0">#REF!</definedName>
    <definedName name="Jour1">'[1]T.A EXP'!$Z$23</definedName>
    <definedName name="Jour2" localSheetId="0">#REF!</definedName>
    <definedName name="Jour2">'[1]T.A EXP'!$Z$24</definedName>
    <definedName name="MoisD" localSheetId="0">#REF!</definedName>
    <definedName name="MoisD">'[1]T.A EXP'!$Z$25</definedName>
    <definedName name="MtEch" localSheetId="0">#REF!</definedName>
    <definedName name="MtEch">'[1]T.A EXP'!$D$33</definedName>
    <definedName name="MtEmprunt" localSheetId="0">#REF!</definedName>
    <definedName name="MtEmprunt">'[1]T.A EXP'!$AB$28</definedName>
    <definedName name="NbDeci" localSheetId="0">#REF!</definedName>
    <definedName name="NbDeci">'[1]T.A EXP'!$Y$17</definedName>
    <definedName name="NbEch" localSheetId="0">#REF!</definedName>
    <definedName name="NbEch">'[1]T.A EXP'!$Z$18</definedName>
    <definedName name="NbEchAn" localSheetId="0">#REF!</definedName>
    <definedName name="NbEchAn">'[1]T.A EXP'!$Z$17</definedName>
    <definedName name="NoEchMaxi" localSheetId="0">#REF!</definedName>
    <definedName name="NoEchMaxi">'[1]T.A EXP'!$Y$19</definedName>
    <definedName name="NoEchRemb" localSheetId="0">#REF!</definedName>
    <definedName name="NoEchRemb">'[1]T.A EXP'!$Y$20</definedName>
    <definedName name="Nombre_échéances" localSheetId="0">#REF!</definedName>
    <definedName name="Nombre_échéances">'[1]T.A EXP'!$U$29</definedName>
    <definedName name="Periodicite" localSheetId="0">#REF!</definedName>
    <definedName name="Periodicite">'[1]T.A EXP'!$AC$26</definedName>
    <definedName name="RVDebit" localSheetId="0">#REF!</definedName>
    <definedName name="RVDebit">'[1]T.A EXP'!#REF!</definedName>
    <definedName name="TauxActuariel" localSheetId="0">#REF!</definedName>
    <definedName name="TauxActuariel">'[1]T.A EXP'!$AB$19</definedName>
    <definedName name="Total_Capital" localSheetId="0">#REF!</definedName>
    <definedName name="Total_Frais" localSheetId="0">#REF!</definedName>
    <definedName name="Total_Frais">'[1]T.A EXP'!$U$32</definedName>
    <definedName name="Total_Intérêts" localSheetId="0">#REF!</definedName>
    <definedName name="Total_Intérêts">'[1]T.A EXP'!$U$30</definedName>
    <definedName name="TVDebit" localSheetId="0">#REF!</definedName>
    <definedName name="TxPer" localSheetId="0">#REF!</definedName>
    <definedName name="TxPer">'[1]T.A EXP'!$Z$20</definedName>
  </definedNames>
  <calcPr calcId="125725"/>
</workbook>
</file>

<file path=xl/calcChain.xml><?xml version="1.0" encoding="utf-8"?>
<calcChain xmlns="http://schemas.openxmlformats.org/spreadsheetml/2006/main">
  <c r="N42" i="1"/>
  <c r="M41"/>
  <c r="N40"/>
  <c r="M39"/>
  <c r="N38"/>
  <c r="M37"/>
  <c r="M35"/>
  <c r="M33"/>
  <c r="H32"/>
  <c r="N30"/>
  <c r="N29"/>
  <c r="H29"/>
  <c r="O26"/>
  <c r="G26"/>
  <c r="O25"/>
  <c r="H25"/>
  <c r="O24"/>
  <c r="I24"/>
  <c r="O23"/>
  <c r="H23"/>
  <c r="O22"/>
  <c r="O21"/>
  <c r="I21"/>
  <c r="H21"/>
  <c r="O20"/>
  <c r="O19"/>
  <c r="O18"/>
  <c r="O17"/>
  <c r="O16"/>
  <c r="O15"/>
  <c r="N14"/>
  <c r="M14"/>
  <c r="H11"/>
  <c r="G10"/>
  <c r="L8"/>
  <c r="I8"/>
  <c r="G8"/>
  <c r="I7"/>
  <c r="G7"/>
  <c r="I6"/>
  <c r="G6"/>
  <c r="I5"/>
  <c r="G5"/>
  <c r="F5"/>
  <c r="I4"/>
  <c r="K4" s="1"/>
  <c r="G4"/>
  <c r="T3"/>
  <c r="R3"/>
  <c r="R1"/>
</calcChain>
</file>

<file path=xl/sharedStrings.xml><?xml version="1.0" encoding="utf-8"?>
<sst xmlns="http://schemas.openxmlformats.org/spreadsheetml/2006/main" count="54" uniqueCount="32">
  <si>
    <t>AVANT le :</t>
  </si>
  <si>
    <t>AGENT :</t>
  </si>
  <si>
    <t>A COMPTER du  :</t>
  </si>
  <si>
    <t>EMPRUNTEUR :</t>
  </si>
  <si>
    <t>Valeur arrondie sur la convention</t>
  </si>
  <si>
    <t>BANQUE :</t>
  </si>
  <si>
    <t>DATE DE CONSTAT DE L'ERREUR :</t>
  </si>
  <si>
    <t>TAUX    REVISABLE</t>
  </si>
  <si>
    <t>OFFRE  de  PRÊT</t>
  </si>
  <si>
    <t>Taux</t>
  </si>
  <si>
    <t>Mensualité HA</t>
  </si>
  <si>
    <t>Date</t>
  </si>
  <si>
    <t>Jusqu'au</t>
  </si>
  <si>
    <t xml:space="preserve">Date de signature du prêt   (m) </t>
  </si>
  <si>
    <t>Révision du taux ou de la mensualité</t>
  </si>
  <si>
    <t xml:space="preserve">Capital emprunté   </t>
  </si>
  <si>
    <t xml:space="preserve">Durée du prêt (mois)  </t>
  </si>
  <si>
    <t>Solde du capital arrété au  1er Avenant a/c du</t>
  </si>
  <si>
    <r>
      <t xml:space="preserve">Prêt </t>
    </r>
    <r>
      <rPr>
        <b/>
        <sz val="11"/>
        <color rgb="FFFF0000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remboursé  le</t>
    </r>
  </si>
  <si>
    <r>
      <t xml:space="preserve">Prêt </t>
    </r>
    <r>
      <rPr>
        <b/>
        <sz val="11"/>
        <color rgb="FFFF0000"/>
        <rFont val="Calibri"/>
        <family val="2"/>
        <scheme val="minor"/>
      </rPr>
      <t>partiel</t>
    </r>
    <r>
      <rPr>
        <sz val="11"/>
        <color theme="1"/>
        <rFont val="Calibri"/>
        <family val="2"/>
        <scheme val="minor"/>
      </rPr>
      <t xml:space="preserve"> remboursé le</t>
    </r>
  </si>
  <si>
    <t xml:space="preserve">1ère val. annuelle du taux d'intérêt    </t>
  </si>
  <si>
    <t xml:space="preserve">Date 1ère échéance   </t>
  </si>
  <si>
    <t>FIN DU PRÊT</t>
  </si>
  <si>
    <t>AVENANT</t>
  </si>
  <si>
    <t>Offre (année)</t>
  </si>
  <si>
    <t>Durée</t>
  </si>
  <si>
    <t xml:space="preserve">CRD début </t>
  </si>
  <si>
    <t>1ère échéance</t>
  </si>
  <si>
    <t>Avenant</t>
  </si>
  <si>
    <t>le</t>
  </si>
  <si>
    <t>dfdf&lt;fd</t>
  </si>
  <si>
    <t>gkljkjhl</t>
  </si>
</sst>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164" formatCode="dd/mm/yyyy;dd/mm/yyyy;&quot;-&quot;"/>
    <numFmt numFmtId="165" formatCode="#,##0.00;\-#,##0.00;&quot;&quot;"/>
    <numFmt numFmtId="166" formatCode="#,##0.00;\-#,##0.00;\-"/>
    <numFmt numFmtId="167" formatCode="\+\ #,##0.00_ ;[Red]\-\ #,##0.00_ ;&quot;- &quot;"/>
    <numFmt numFmtId="168" formatCode="#,##0.00;\-#,##0.00;\-\ "/>
    <numFmt numFmtId="169" formatCode="\+\ #,##0.00_ ;[Red]\-\ #,##0.00_ ;0.00_ "/>
    <numFmt numFmtId="170" formatCode="d\ mmm"/>
    <numFmt numFmtId="171" formatCode="_(&quot;$&quot;* #,##0.00_);_(&quot;$&quot;* \(#,##0.00\);_(&quot;$&quot;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omic Sans MS"/>
      <family val="4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omic Sans MS"/>
      <family val="4"/>
    </font>
    <font>
      <b/>
      <i/>
      <sz val="14"/>
      <color rgb="FFFF0000"/>
      <name val="Comic Sans MS"/>
      <family val="4"/>
    </font>
    <font>
      <b/>
      <sz val="11"/>
      <color rgb="FFFF0000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9"/>
      <name val="Arial"/>
      <family val="2"/>
    </font>
    <font>
      <u/>
      <sz val="10.45"/>
      <color theme="10"/>
      <name val="Calibri"/>
      <family val="2"/>
    </font>
    <font>
      <u/>
      <sz val="10"/>
      <color indexed="12"/>
      <name val="Arial"/>
      <family val="2"/>
    </font>
    <font>
      <sz val="10"/>
      <color theme="1"/>
      <name val="Perpetua Titling MT"/>
      <family val="1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59999389629810485"/>
        <bgColor indexed="64"/>
      </patternFill>
    </fill>
    <fill>
      <gradientFill degree="180">
        <stop position="0">
          <color theme="0"/>
        </stop>
        <stop position="1">
          <color theme="2" tint="-0.25098422193060094"/>
        </stop>
      </gradientFill>
    </fill>
    <fill>
      <patternFill patternType="solid">
        <fgColor theme="7" tint="0.7999816888943144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24"/>
      </top>
      <bottom style="medium">
        <color indexed="24"/>
      </bottom>
      <diagonal/>
    </border>
  </borders>
  <cellStyleXfs count="50">
    <xf numFmtId="0" fontId="0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44" fontId="5" fillId="0" borderId="0" applyFont="0" applyFill="0" applyBorder="0" applyAlignment="0" applyProtection="0"/>
    <xf numFmtId="0" fontId="1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5" fillId="0" borderId="0" applyFont="0" applyFill="0" applyBorder="0" applyAlignment="0" applyProtection="0"/>
    <xf numFmtId="165" fontId="14" fillId="12" borderId="30" applyFont="0" applyFill="0" applyBorder="0" applyAlignment="0" applyProtection="0">
      <alignment wrapText="1"/>
    </xf>
    <xf numFmtId="166" fontId="14" fillId="12" borderId="30" applyFont="0" applyFill="0" applyBorder="0" applyAlignment="0" applyProtection="0">
      <alignment wrapText="1"/>
    </xf>
    <xf numFmtId="165" fontId="14" fillId="12" borderId="30" applyFont="0" applyFill="0" applyBorder="0" applyAlignment="0" applyProtection="0">
      <alignment wrapText="1"/>
    </xf>
    <xf numFmtId="167" fontId="5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5" fillId="13" borderId="0" applyFont="0" applyBorder="0" applyAlignment="0">
      <protection locked="0"/>
    </xf>
    <xf numFmtId="170" fontId="5" fillId="14" borderId="0" applyBorder="0">
      <alignment horizontal="center"/>
      <protection locked="0"/>
    </xf>
    <xf numFmtId="10" fontId="5" fillId="13" borderId="0" applyFont="0" applyBorder="0" applyAlignment="0">
      <protection locked="0"/>
    </xf>
    <xf numFmtId="171" fontId="5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2" applyFont="1"/>
    <xf numFmtId="0" fontId="1" fillId="0" borderId="0" xfId="2"/>
    <xf numFmtId="0" fontId="6" fillId="3" borderId="4" xfId="3" applyFont="1" applyFill="1" applyBorder="1" applyAlignment="1">
      <alignment horizontal="left" vertical="center" indent="7"/>
    </xf>
    <xf numFmtId="0" fontId="1" fillId="3" borderId="5" xfId="2" applyFill="1" applyBorder="1" applyAlignment="1">
      <alignment horizontal="left" indent="2"/>
    </xf>
    <xf numFmtId="14" fontId="1" fillId="3" borderId="5" xfId="2" applyNumberFormat="1" applyFill="1" applyBorder="1" applyAlignment="1">
      <alignment horizontal="center" vertical="center"/>
    </xf>
    <xf numFmtId="44" fontId="1" fillId="3" borderId="6" xfId="4" applyFont="1" applyFill="1" applyBorder="1" applyAlignment="1">
      <alignment vertical="center"/>
    </xf>
    <xf numFmtId="0" fontId="3" fillId="0" borderId="0" xfId="2" applyFont="1" applyAlignment="1">
      <alignment horizontal="left"/>
    </xf>
    <xf numFmtId="0" fontId="7" fillId="3" borderId="11" xfId="3" applyFont="1" applyFill="1" applyBorder="1" applyAlignment="1">
      <alignment horizontal="center"/>
    </xf>
    <xf numFmtId="0" fontId="1" fillId="3" borderId="0" xfId="2" applyFill="1" applyBorder="1" applyAlignment="1">
      <alignment horizontal="center"/>
    </xf>
    <xf numFmtId="14" fontId="1" fillId="3" borderId="0" xfId="2" applyNumberFormat="1" applyFill="1" applyBorder="1" applyAlignment="1">
      <alignment horizontal="center"/>
    </xf>
    <xf numFmtId="0" fontId="1" fillId="3" borderId="12" xfId="2" applyFill="1" applyBorder="1" applyAlignment="1">
      <alignment horizontal="center"/>
    </xf>
    <xf numFmtId="0" fontId="6" fillId="3" borderId="13" xfId="3" applyFont="1" applyFill="1" applyBorder="1" applyAlignment="1">
      <alignment horizontal="left" indent="4"/>
    </xf>
    <xf numFmtId="0" fontId="1" fillId="3" borderId="14" xfId="2" applyFill="1" applyBorder="1" applyAlignment="1">
      <alignment horizontal="center"/>
    </xf>
    <xf numFmtId="14" fontId="1" fillId="3" borderId="14" xfId="2" applyNumberFormat="1" applyFill="1" applyBorder="1" applyAlignment="1">
      <alignment horizontal="center"/>
    </xf>
    <xf numFmtId="44" fontId="1" fillId="3" borderId="15" xfId="4" applyFont="1" applyFill="1" applyBorder="1" applyAlignment="1">
      <alignment vertical="center"/>
    </xf>
    <xf numFmtId="0" fontId="1" fillId="0" borderId="0" xfId="2" applyAlignment="1">
      <alignment horizontal="center"/>
    </xf>
    <xf numFmtId="0" fontId="3" fillId="0" borderId="0" xfId="2" applyFont="1" applyAlignment="1">
      <alignment horizontal="left" indent="5"/>
    </xf>
    <xf numFmtId="10" fontId="8" fillId="5" borderId="0" xfId="1" applyNumberFormat="1" applyFont="1" applyFill="1" applyBorder="1" applyAlignment="1">
      <alignment horizontal="center" vertical="center"/>
    </xf>
    <xf numFmtId="0" fontId="1" fillId="4" borderId="7" xfId="2" applyFill="1" applyBorder="1" applyAlignment="1">
      <alignment horizontal="center"/>
    </xf>
    <xf numFmtId="0" fontId="3" fillId="0" borderId="0" xfId="2" applyFont="1" applyAlignment="1">
      <alignment horizontal="left" indent="4"/>
    </xf>
    <xf numFmtId="0" fontId="1" fillId="0" borderId="0" xfId="2" applyAlignment="1"/>
    <xf numFmtId="0" fontId="10" fillId="0" borderId="0" xfId="2" applyFont="1" applyAlignment="1">
      <alignment horizontal="left" indent="1"/>
    </xf>
    <xf numFmtId="0" fontId="1" fillId="6" borderId="22" xfId="5" applyFont="1" applyFill="1" applyBorder="1" applyAlignment="1">
      <alignment horizontal="center"/>
    </xf>
    <xf numFmtId="0" fontId="1" fillId="6" borderId="23" xfId="5" applyFont="1" applyFill="1" applyBorder="1" applyAlignment="1">
      <alignment horizontal="center"/>
    </xf>
    <xf numFmtId="0" fontId="1" fillId="6" borderId="24" xfId="5" applyFont="1" applyFill="1" applyBorder="1" applyAlignment="1">
      <alignment horizontal="center"/>
    </xf>
    <xf numFmtId="0" fontId="1" fillId="0" borderId="0" xfId="5"/>
    <xf numFmtId="0" fontId="11" fillId="5" borderId="0" xfId="2" applyFont="1" applyFill="1" applyAlignment="1">
      <alignment horizontal="left" indent="5"/>
    </xf>
    <xf numFmtId="14" fontId="1" fillId="7" borderId="7" xfId="2" applyNumberFormat="1" applyFill="1" applyBorder="1" applyAlignment="1" applyProtection="1">
      <alignment horizontal="center"/>
      <protection locked="0"/>
    </xf>
    <xf numFmtId="0" fontId="1" fillId="0" borderId="0" xfId="5" applyFont="1" applyAlignment="1">
      <alignment horizontal="left" indent="1"/>
    </xf>
    <xf numFmtId="10" fontId="1" fillId="6" borderId="7" xfId="6" applyNumberFormat="1" applyFont="1" applyFill="1" applyBorder="1" applyAlignment="1">
      <alignment horizontal="center"/>
    </xf>
    <xf numFmtId="44" fontId="1" fillId="6" borderId="7" xfId="4" applyFont="1" applyFill="1" applyBorder="1" applyAlignment="1">
      <alignment horizontal="center"/>
    </xf>
    <xf numFmtId="14" fontId="1" fillId="6" borderId="7" xfId="5" applyNumberFormat="1" applyFill="1" applyBorder="1" applyAlignment="1">
      <alignment horizontal="center"/>
    </xf>
    <xf numFmtId="14" fontId="1" fillId="5" borderId="7" xfId="5" applyNumberFormat="1" applyFill="1" applyBorder="1" applyAlignment="1">
      <alignment horizontal="center"/>
    </xf>
    <xf numFmtId="0" fontId="10" fillId="0" borderId="0" xfId="2" applyFont="1" applyAlignment="1">
      <alignment horizontal="center"/>
    </xf>
    <xf numFmtId="44" fontId="1" fillId="7" borderId="7" xfId="4" applyFont="1" applyFill="1" applyBorder="1" applyAlignment="1" applyProtection="1">
      <alignment horizontal="center"/>
      <protection locked="0"/>
    </xf>
    <xf numFmtId="14" fontId="1" fillId="6" borderId="7" xfId="4" applyNumberFormat="1" applyFont="1" applyFill="1" applyBorder="1" applyAlignment="1">
      <alignment horizontal="center"/>
    </xf>
    <xf numFmtId="1" fontId="1" fillId="7" borderId="7" xfId="2" applyNumberFormat="1" applyFill="1" applyBorder="1" applyAlignment="1" applyProtection="1">
      <alignment horizontal="center"/>
      <protection locked="0"/>
    </xf>
    <xf numFmtId="14" fontId="1" fillId="7" borderId="7" xfId="4" applyNumberFormat="1" applyFont="1" applyFill="1" applyBorder="1" applyAlignment="1" applyProtection="1">
      <alignment horizontal="center"/>
      <protection locked="0"/>
    </xf>
    <xf numFmtId="0" fontId="1" fillId="0" borderId="0" xfId="2" applyBorder="1" applyAlignment="1">
      <alignment horizontal="center"/>
    </xf>
    <xf numFmtId="0" fontId="11" fillId="0" borderId="0" xfId="2" applyFont="1" applyAlignment="1">
      <alignment horizontal="left" indent="3"/>
    </xf>
    <xf numFmtId="14" fontId="1" fillId="9" borderId="26" xfId="4" applyNumberFormat="1" applyFont="1" applyFill="1" applyBorder="1" applyAlignment="1"/>
    <xf numFmtId="0" fontId="11" fillId="0" borderId="0" xfId="2" applyFont="1" applyAlignment="1">
      <alignment horizontal="left" indent="1"/>
    </xf>
    <xf numFmtId="10" fontId="5" fillId="7" borderId="7" xfId="7" applyNumberFormat="1" applyFont="1" applyFill="1" applyBorder="1" applyAlignment="1" applyProtection="1">
      <alignment horizontal="center"/>
      <protection locked="0"/>
    </xf>
    <xf numFmtId="14" fontId="1" fillId="10" borderId="7" xfId="4" applyNumberFormat="1" applyFont="1" applyFill="1" applyBorder="1" applyAlignment="1">
      <alignment horizontal="center"/>
    </xf>
    <xf numFmtId="0" fontId="1" fillId="0" borderId="7" xfId="2" applyFont="1" applyBorder="1" applyAlignment="1">
      <alignment horizontal="center"/>
    </xf>
    <xf numFmtId="14" fontId="1" fillId="5" borderId="7" xfId="5" applyNumberFormat="1" applyFont="1" applyFill="1" applyBorder="1" applyAlignment="1">
      <alignment horizontal="center"/>
    </xf>
    <xf numFmtId="0" fontId="12" fillId="5" borderId="7" xfId="2" applyFont="1" applyFill="1" applyBorder="1" applyAlignment="1">
      <alignment horizontal="center"/>
    </xf>
    <xf numFmtId="0" fontId="3" fillId="0" borderId="27" xfId="8" applyFont="1" applyBorder="1" applyAlignment="1">
      <alignment horizontal="center"/>
    </xf>
    <xf numFmtId="0" fontId="3" fillId="0" borderId="28" xfId="8" applyFont="1" applyBorder="1" applyAlignment="1">
      <alignment horizontal="center"/>
    </xf>
    <xf numFmtId="0" fontId="3" fillId="0" borderId="26" xfId="8" applyFont="1" applyBorder="1" applyAlignment="1">
      <alignment horizontal="center"/>
    </xf>
    <xf numFmtId="0" fontId="1" fillId="0" borderId="0" xfId="8"/>
    <xf numFmtId="0" fontId="3" fillId="0" borderId="29" xfId="8" applyFont="1" applyBorder="1" applyAlignment="1">
      <alignment horizontal="center"/>
    </xf>
    <xf numFmtId="0" fontId="13" fillId="0" borderId="0" xfId="8" applyFont="1" applyAlignment="1">
      <alignment horizontal="center"/>
    </xf>
    <xf numFmtId="0" fontId="1" fillId="0" borderId="0" xfId="2" applyAlignment="1">
      <alignment vertical="center" wrapText="1"/>
    </xf>
    <xf numFmtId="0" fontId="2" fillId="4" borderId="7" xfId="2" applyFont="1" applyFill="1" applyBorder="1" applyAlignment="1">
      <alignment horizontal="center"/>
    </xf>
    <xf numFmtId="10" fontId="5" fillId="11" borderId="7" xfId="7" applyNumberFormat="1" applyFont="1" applyFill="1" applyBorder="1" applyAlignment="1" applyProtection="1">
      <alignment horizontal="center"/>
      <protection locked="0"/>
    </xf>
    <xf numFmtId="0" fontId="5" fillId="11" borderId="7" xfId="7" applyNumberFormat="1" applyFont="1" applyFill="1" applyBorder="1" applyAlignment="1" applyProtection="1">
      <alignment horizontal="center"/>
      <protection locked="0"/>
    </xf>
    <xf numFmtId="44" fontId="5" fillId="11" borderId="7" xfId="7" applyNumberFormat="1" applyFont="1" applyFill="1" applyBorder="1" applyAlignment="1" applyProtection="1">
      <alignment horizontal="center"/>
      <protection locked="0"/>
    </xf>
    <xf numFmtId="0" fontId="1" fillId="0" borderId="0" xfId="8" applyFont="1" applyAlignment="1">
      <alignment horizontal="center"/>
    </xf>
    <xf numFmtId="1" fontId="11" fillId="0" borderId="0" xfId="2" applyNumberFormat="1" applyFont="1" applyAlignment="1">
      <alignment horizontal="left" indent="5"/>
    </xf>
    <xf numFmtId="14" fontId="0" fillId="11" borderId="7" xfId="7" applyNumberFormat="1" applyFont="1" applyFill="1" applyBorder="1" applyAlignment="1" applyProtection="1">
      <alignment horizontal="center"/>
      <protection locked="0"/>
    </xf>
    <xf numFmtId="0" fontId="11" fillId="0" borderId="0" xfId="8" applyFont="1" applyAlignment="1">
      <alignment horizontal="left" indent="9"/>
    </xf>
    <xf numFmtId="1" fontId="11" fillId="0" borderId="0" xfId="2" applyNumberFormat="1" applyFont="1" applyAlignment="1">
      <alignment horizontal="left"/>
    </xf>
    <xf numFmtId="0" fontId="17" fillId="4" borderId="7" xfId="2" applyFont="1" applyFill="1" applyBorder="1" applyAlignment="1" applyProtection="1">
      <alignment horizontal="center" vertical="center"/>
      <protection locked="0"/>
    </xf>
    <xf numFmtId="14" fontId="0" fillId="7" borderId="7" xfId="2" applyNumberFormat="1" applyFont="1" applyFill="1" applyBorder="1" applyAlignment="1" applyProtection="1">
      <alignment horizontal="center"/>
      <protection locked="0"/>
    </xf>
    <xf numFmtId="0" fontId="0" fillId="0" borderId="0" xfId="2" applyFont="1"/>
    <xf numFmtId="0" fontId="1" fillId="8" borderId="25" xfId="2" applyFont="1" applyFill="1" applyBorder="1" applyAlignment="1">
      <alignment horizontal="center"/>
    </xf>
    <xf numFmtId="0" fontId="1" fillId="8" borderId="17" xfId="2" applyFont="1" applyFill="1" applyBorder="1" applyAlignment="1">
      <alignment horizontal="center"/>
    </xf>
    <xf numFmtId="0" fontId="3" fillId="0" borderId="0" xfId="2" applyFont="1" applyAlignment="1">
      <alignment horizontal="left" vertical="center" wrapText="1" indent="1"/>
    </xf>
    <xf numFmtId="0" fontId="5" fillId="0" borderId="0" xfId="3" applyAlignment="1" applyProtection="1">
      <alignment horizontal="center"/>
      <protection locked="0"/>
    </xf>
    <xf numFmtId="14" fontId="1" fillId="4" borderId="16" xfId="2" applyNumberFormat="1" applyFill="1" applyBorder="1" applyAlignment="1" applyProtection="1">
      <alignment horizontal="center" vertical="center"/>
      <protection locked="0"/>
    </xf>
    <xf numFmtId="14" fontId="1" fillId="4" borderId="18" xfId="2" applyNumberFormat="1" applyFill="1" applyBorder="1" applyAlignment="1" applyProtection="1">
      <alignment horizontal="center" vertical="center"/>
      <protection locked="0"/>
    </xf>
    <xf numFmtId="0" fontId="1" fillId="0" borderId="0" xfId="2" applyBorder="1" applyAlignment="1">
      <alignment horizontal="center"/>
    </xf>
    <xf numFmtId="0" fontId="1" fillId="8" borderId="18" xfId="2" applyFont="1" applyFill="1" applyBorder="1" applyAlignment="1">
      <alignment horizontal="center"/>
    </xf>
    <xf numFmtId="0" fontId="1" fillId="8" borderId="17" xfId="2" applyFill="1" applyBorder="1" applyAlignment="1">
      <alignment horizontal="center"/>
    </xf>
    <xf numFmtId="0" fontId="1" fillId="8" borderId="18" xfId="2" applyFill="1" applyBorder="1" applyAlignment="1">
      <alignment horizontal="center"/>
    </xf>
    <xf numFmtId="0" fontId="1" fillId="8" borderId="16" xfId="8" applyFont="1" applyFill="1" applyBorder="1" applyAlignment="1">
      <alignment horizontal="center"/>
    </xf>
    <xf numFmtId="0" fontId="1" fillId="8" borderId="17" xfId="8" applyFont="1" applyFill="1" applyBorder="1" applyAlignment="1">
      <alignment horizontal="center"/>
    </xf>
    <xf numFmtId="0" fontId="1" fillId="8" borderId="18" xfId="8" applyFont="1" applyFill="1" applyBorder="1" applyAlignment="1">
      <alignment horizontal="center"/>
    </xf>
    <xf numFmtId="0" fontId="1" fillId="8" borderId="25" xfId="8" applyFont="1" applyFill="1" applyBorder="1" applyAlignment="1">
      <alignment horizontal="center"/>
    </xf>
    <xf numFmtId="0" fontId="3" fillId="11" borderId="19" xfId="8" applyFont="1" applyFill="1" applyBorder="1" applyAlignment="1">
      <alignment horizontal="center"/>
    </xf>
    <xf numFmtId="0" fontId="3" fillId="11" borderId="20" xfId="8" applyFont="1" applyFill="1" applyBorder="1" applyAlignment="1">
      <alignment horizontal="center"/>
    </xf>
    <xf numFmtId="0" fontId="3" fillId="11" borderId="21" xfId="8" applyFont="1" applyFill="1" applyBorder="1" applyAlignment="1">
      <alignment horizontal="center"/>
    </xf>
    <xf numFmtId="0" fontId="3" fillId="6" borderId="4" xfId="5" applyFont="1" applyFill="1" applyBorder="1" applyAlignment="1">
      <alignment horizontal="center" vertical="center" wrapText="1"/>
    </xf>
    <xf numFmtId="0" fontId="3" fillId="6" borderId="5" xfId="5" applyFont="1" applyFill="1" applyBorder="1" applyAlignment="1">
      <alignment horizontal="center" vertical="center" wrapText="1"/>
    </xf>
    <xf numFmtId="0" fontId="3" fillId="6" borderId="6" xfId="5" applyFont="1" applyFill="1" applyBorder="1" applyAlignment="1">
      <alignment horizontal="center" vertical="center" wrapText="1"/>
    </xf>
    <xf numFmtId="0" fontId="3" fillId="6" borderId="13" xfId="5" applyFont="1" applyFill="1" applyBorder="1" applyAlignment="1">
      <alignment horizontal="center" vertical="center" wrapText="1"/>
    </xf>
    <xf numFmtId="0" fontId="3" fillId="6" borderId="14" xfId="5" applyFont="1" applyFill="1" applyBorder="1" applyAlignment="1">
      <alignment horizontal="center" vertical="center" wrapText="1"/>
    </xf>
    <xf numFmtId="0" fontId="3" fillId="6" borderId="15" xfId="5" applyFont="1" applyFill="1" applyBorder="1" applyAlignment="1">
      <alignment horizontal="center" vertical="center" wrapText="1"/>
    </xf>
    <xf numFmtId="0" fontId="3" fillId="7" borderId="19" xfId="2" applyFont="1" applyFill="1" applyBorder="1" applyAlignment="1">
      <alignment horizontal="center"/>
    </xf>
    <xf numFmtId="0" fontId="3" fillId="7" borderId="20" xfId="2" applyFont="1" applyFill="1" applyBorder="1" applyAlignment="1">
      <alignment horizontal="center"/>
    </xf>
    <xf numFmtId="0" fontId="3" fillId="7" borderId="21" xfId="2" applyFont="1" applyFill="1" applyBorder="1" applyAlignment="1">
      <alignment horizontal="center"/>
    </xf>
    <xf numFmtId="0" fontId="9" fillId="3" borderId="4" xfId="2" applyFont="1" applyFill="1" applyBorder="1" applyAlignment="1">
      <alignment horizontal="center" vertical="center"/>
    </xf>
    <xf numFmtId="0" fontId="9" fillId="3" borderId="5" xfId="2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center" vertical="center"/>
    </xf>
    <xf numFmtId="0" fontId="9" fillId="3" borderId="13" xfId="2" applyFont="1" applyFill="1" applyBorder="1" applyAlignment="1">
      <alignment horizontal="center" vertical="center"/>
    </xf>
    <xf numFmtId="0" fontId="9" fillId="3" borderId="14" xfId="2" applyFont="1" applyFill="1" applyBorder="1" applyAlignment="1">
      <alignment horizontal="center" vertical="center"/>
    </xf>
    <xf numFmtId="0" fontId="9" fillId="3" borderId="15" xfId="2" applyFont="1" applyFill="1" applyBorder="1" applyAlignment="1">
      <alignment horizontal="center" vertical="center"/>
    </xf>
    <xf numFmtId="0" fontId="8" fillId="5" borderId="0" xfId="2" applyFont="1" applyFill="1" applyBorder="1" applyAlignment="1">
      <alignment horizontal="center" vertical="center"/>
    </xf>
    <xf numFmtId="0" fontId="17" fillId="4" borderId="16" xfId="2" applyFont="1" applyFill="1" applyBorder="1" applyAlignment="1" applyProtection="1">
      <alignment horizontal="center" vertical="center"/>
      <protection locked="0"/>
    </xf>
    <xf numFmtId="0" fontId="17" fillId="4" borderId="18" xfId="2" applyFont="1" applyFill="1" applyBorder="1" applyAlignment="1" applyProtection="1">
      <alignment horizontal="center" vertical="center"/>
      <protection locked="0"/>
    </xf>
    <xf numFmtId="0" fontId="1" fillId="0" borderId="0" xfId="2" applyAlignment="1">
      <alignment horizontal="center"/>
    </xf>
    <xf numFmtId="0" fontId="4" fillId="2" borderId="1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4" fillId="2" borderId="8" xfId="2" applyFont="1" applyFill="1" applyBorder="1" applyAlignment="1">
      <alignment horizontal="center"/>
    </xf>
    <xf numFmtId="0" fontId="4" fillId="2" borderId="9" xfId="2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/>
    </xf>
  </cellXfs>
  <cellStyles count="50">
    <cellStyle name="CbDateNZ" xfId="9"/>
    <cellStyle name="cBMilliers" xfId="10"/>
    <cellStyle name="cBMilliers-" xfId="11"/>
    <cellStyle name="cBMilliers 2" xfId="12"/>
    <cellStyle name="CbMilliersNZ" xfId="13"/>
    <cellStyle name="Lien hypertexte 2" xfId="14"/>
    <cellStyle name="Lien hypertexte 2 2" xfId="15"/>
    <cellStyle name="Lien hypertexte 3" xfId="16"/>
    <cellStyle name="Milliers 2" xfId="17"/>
    <cellStyle name="Milliers 3" xfId="18"/>
    <cellStyle name="Monétaire 2" xfId="19"/>
    <cellStyle name="Monétaire 2 2" xfId="20"/>
    <cellStyle name="Monétaire 2 3" xfId="21"/>
    <cellStyle name="Monétaire 2 4" xfId="22"/>
    <cellStyle name="Monétaire 2 5" xfId="23"/>
    <cellStyle name="Monétaire 3" xfId="24"/>
    <cellStyle name="Monétaire 4" xfId="4"/>
    <cellStyle name="Normal" xfId="0" builtinId="0"/>
    <cellStyle name="Normal 2" xfId="3"/>
    <cellStyle name="Normal 3" xfId="25"/>
    <cellStyle name="Normal 3 2" xfId="26"/>
    <cellStyle name="Normal 3 3" xfId="27"/>
    <cellStyle name="Normal 3 3 2" xfId="8"/>
    <cellStyle name="Normal 3 3 3" xfId="28"/>
    <cellStyle name="Normal 3 4" xfId="29"/>
    <cellStyle name="Normal 3 5" xfId="30"/>
    <cellStyle name="Normal 3 6" xfId="31"/>
    <cellStyle name="Normal 3 7" xfId="32"/>
    <cellStyle name="Normal 3 8" xfId="2"/>
    <cellStyle name="Normal 3 9" xfId="5"/>
    <cellStyle name="Normal 4" xfId="33"/>
    <cellStyle name="Normal 5" xfId="34"/>
    <cellStyle name="Normal 5 2" xfId="35"/>
    <cellStyle name="Normal 5 3" xfId="36"/>
    <cellStyle name="Normal 6" xfId="37"/>
    <cellStyle name="Normal 7" xfId="38"/>
    <cellStyle name="Normal 8" xfId="39"/>
    <cellStyle name="Normal 9" xfId="40"/>
    <cellStyle name="Pourcentage" xfId="1" builtinId="5"/>
    <cellStyle name="Pourcentage 2" xfId="6"/>
    <cellStyle name="Pourcentage 2 2" xfId="41"/>
    <cellStyle name="Pourcentage 3" xfId="42"/>
    <cellStyle name="Pourcentage 3 2" xfId="7"/>
    <cellStyle name="Pourcentage 3 2 2" xfId="43"/>
    <cellStyle name="Pourcentage 3 3" xfId="44"/>
    <cellStyle name="Pourcentage 4" xfId="45"/>
    <cellStyle name="SaisieCbMilliers" xfId="46"/>
    <cellStyle name="SaisieJJMM" xfId="47"/>
    <cellStyle name="SaisieTaux" xfId="48"/>
    <cellStyle name="Währung" xfId="49"/>
  </cellStyles>
  <dxfs count="28"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CC"/>
        </patternFill>
      </fill>
    </dxf>
    <dxf>
      <font>
        <b/>
        <i val="0"/>
        <color rgb="FFC00000"/>
      </font>
      <fill>
        <patternFill>
          <bgColor theme="6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  <border>
        <left/>
        <top/>
        <bottom/>
      </border>
    </dxf>
    <dxf>
      <font>
        <condense val="0"/>
        <extend val="0"/>
        <color rgb="FF9C0006"/>
      </font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theme="6" tint="0.59996337778862885"/>
        </patternFill>
      </fill>
      <border>
        <left/>
        <top/>
        <bottom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color rgb="FFFF0000"/>
      </font>
    </dxf>
    <dxf>
      <font>
        <b/>
        <i/>
        <color theme="0"/>
      </font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plotArea>
      <c:layout>
        <c:manualLayout>
          <c:layoutTarget val="inner"/>
          <c:xMode val="edge"/>
          <c:yMode val="edge"/>
          <c:x val="0.11789186351706037"/>
          <c:y val="1.9100218106539505E-2"/>
          <c:w val="0.68186456692913389"/>
          <c:h val="0.87743620075659567"/>
        </c:manualLayout>
      </c:layout>
      <c:lineChart>
        <c:grouping val="standard"/>
        <c:ser>
          <c:idx val="0"/>
          <c:order val="0"/>
          <c:tx>
            <c:v>Nominal</c:v>
          </c:tx>
          <c:marker>
            <c:symbol val="none"/>
          </c:marker>
          <c:val>
            <c:numRef>
              <c:f>'[1]T.A Prejudice'!$CS$40:$CS$535</c:f>
              <c:numCache>
                <c:formatCode>General</c:formatCode>
                <c:ptCount val="496"/>
                <c:pt idx="0">
                  <c:v>2.9999999999999996E-3</c:v>
                </c:pt>
                <c:pt idx="1">
                  <c:v>2.9999999999999996E-3</c:v>
                </c:pt>
                <c:pt idx="2">
                  <c:v>2.9999999999999996E-3</c:v>
                </c:pt>
                <c:pt idx="3">
                  <c:v>2.9999999999999996E-3</c:v>
                </c:pt>
                <c:pt idx="4">
                  <c:v>2.9999999999999996E-3</c:v>
                </c:pt>
                <c:pt idx="5">
                  <c:v>2.9999999999999996E-3</c:v>
                </c:pt>
                <c:pt idx="6">
                  <c:v>2.9999999999999996E-3</c:v>
                </c:pt>
                <c:pt idx="7">
                  <c:v>2.9999999999999996E-3</c:v>
                </c:pt>
                <c:pt idx="8">
                  <c:v>2.9999999999999996E-3</c:v>
                </c:pt>
                <c:pt idx="9">
                  <c:v>2.9999999999999996E-3</c:v>
                </c:pt>
                <c:pt idx="10">
                  <c:v>2.9999999999999996E-3</c:v>
                </c:pt>
                <c:pt idx="11">
                  <c:v>2.9999999999999996E-3</c:v>
                </c:pt>
                <c:pt idx="12">
                  <c:v>2.9999999999999996E-3</c:v>
                </c:pt>
                <c:pt idx="13">
                  <c:v>2.9999999999999996E-3</c:v>
                </c:pt>
                <c:pt idx="14">
                  <c:v>2.9999999999999996E-3</c:v>
                </c:pt>
                <c:pt idx="15">
                  <c:v>2.9999999999999996E-3</c:v>
                </c:pt>
                <c:pt idx="16">
                  <c:v>2.9999999999999996E-3</c:v>
                </c:pt>
                <c:pt idx="17">
                  <c:v>2.9999999999999996E-3</c:v>
                </c:pt>
                <c:pt idx="18">
                  <c:v>2.9999999999999996E-3</c:v>
                </c:pt>
                <c:pt idx="19">
                  <c:v>2.9999999999999996E-3</c:v>
                </c:pt>
                <c:pt idx="20">
                  <c:v>2.9999999999999996E-3</c:v>
                </c:pt>
                <c:pt idx="21">
                  <c:v>2.9999999999999996E-3</c:v>
                </c:pt>
                <c:pt idx="22">
                  <c:v>2.9999999999999996E-3</c:v>
                </c:pt>
                <c:pt idx="23">
                  <c:v>2.9999999999999996E-3</c:v>
                </c:pt>
                <c:pt idx="24">
                  <c:v>2.9999999999999996E-3</c:v>
                </c:pt>
                <c:pt idx="25">
                  <c:v>2.9999999999999996E-3</c:v>
                </c:pt>
                <c:pt idx="26">
                  <c:v>2.9999999999999996E-3</c:v>
                </c:pt>
                <c:pt idx="27">
                  <c:v>2.9999999999999996E-3</c:v>
                </c:pt>
                <c:pt idx="28">
                  <c:v>2.9999999999999996E-3</c:v>
                </c:pt>
                <c:pt idx="29">
                  <c:v>2.9999999999999996E-3</c:v>
                </c:pt>
                <c:pt idx="30">
                  <c:v>2.9999999999999996E-3</c:v>
                </c:pt>
                <c:pt idx="31">
                  <c:v>2.9999999999999996E-3</c:v>
                </c:pt>
                <c:pt idx="32">
                  <c:v>2.9999999999999996E-3</c:v>
                </c:pt>
                <c:pt idx="33">
                  <c:v>2.9999999999999996E-3</c:v>
                </c:pt>
                <c:pt idx="34">
                  <c:v>2.9999999999999996E-3</c:v>
                </c:pt>
                <c:pt idx="35">
                  <c:v>2.9999999999999996E-3</c:v>
                </c:pt>
                <c:pt idx="36">
                  <c:v>2.9999999999999996E-3</c:v>
                </c:pt>
                <c:pt idx="37">
                  <c:v>2.9999999999999996E-3</c:v>
                </c:pt>
                <c:pt idx="38">
                  <c:v>2.9999999999999996E-3</c:v>
                </c:pt>
                <c:pt idx="39">
                  <c:v>2.9999999999999996E-3</c:v>
                </c:pt>
                <c:pt idx="40">
                  <c:v>2.9999999999999996E-3</c:v>
                </c:pt>
                <c:pt idx="41">
                  <c:v>2.9999999999999996E-3</c:v>
                </c:pt>
                <c:pt idx="42">
                  <c:v>2.9999999999999996E-3</c:v>
                </c:pt>
                <c:pt idx="43">
                  <c:v>2.9999999999999996E-3</c:v>
                </c:pt>
                <c:pt idx="44">
                  <c:v>2.9999999999999996E-3</c:v>
                </c:pt>
                <c:pt idx="45">
                  <c:v>2.9999999999999996E-3</c:v>
                </c:pt>
                <c:pt idx="46">
                  <c:v>2.9999999999999996E-3</c:v>
                </c:pt>
                <c:pt idx="47">
                  <c:v>2.9999999999999996E-3</c:v>
                </c:pt>
                <c:pt idx="48">
                  <c:v>2.9999999999999996E-3</c:v>
                </c:pt>
                <c:pt idx="49">
                  <c:v>2.9999999999999996E-3</c:v>
                </c:pt>
                <c:pt idx="50">
                  <c:v>2.9999999999999996E-3</c:v>
                </c:pt>
                <c:pt idx="51">
                  <c:v>2.9999999999999996E-3</c:v>
                </c:pt>
                <c:pt idx="52">
                  <c:v>2.9999999999999996E-3</c:v>
                </c:pt>
                <c:pt idx="53">
                  <c:v>2.9999999999999996E-3</c:v>
                </c:pt>
                <c:pt idx="54">
                  <c:v>2.9999999999999996E-3</c:v>
                </c:pt>
                <c:pt idx="55">
                  <c:v>2.9999999999999996E-3</c:v>
                </c:pt>
                <c:pt idx="56">
                  <c:v>2.9999999999999996E-3</c:v>
                </c:pt>
                <c:pt idx="57">
                  <c:v>2.9999999999999996E-3</c:v>
                </c:pt>
                <c:pt idx="58">
                  <c:v>2.9999999999999996E-3</c:v>
                </c:pt>
                <c:pt idx="59">
                  <c:v>2.9999999999999996E-3</c:v>
                </c:pt>
                <c:pt idx="60">
                  <c:v>2.9999999999999996E-3</c:v>
                </c:pt>
                <c:pt idx="61">
                  <c:v>2.9999999999999996E-3</c:v>
                </c:pt>
                <c:pt idx="62">
                  <c:v>2.9999999999999996E-3</c:v>
                </c:pt>
                <c:pt idx="63">
                  <c:v>2.9999999999999996E-3</c:v>
                </c:pt>
                <c:pt idx="64">
                  <c:v>2.9999999999999996E-3</c:v>
                </c:pt>
                <c:pt idx="65">
                  <c:v>2.9999999999999996E-3</c:v>
                </c:pt>
                <c:pt idx="66">
                  <c:v>2.9999999999999996E-3</c:v>
                </c:pt>
                <c:pt idx="67">
                  <c:v>2.9999999999999996E-3</c:v>
                </c:pt>
                <c:pt idx="68">
                  <c:v>2.9999999999999996E-3</c:v>
                </c:pt>
                <c:pt idx="69">
                  <c:v>2.9999999999999996E-3</c:v>
                </c:pt>
                <c:pt idx="70">
                  <c:v>2.9999999999999996E-3</c:v>
                </c:pt>
                <c:pt idx="71">
                  <c:v>2.9999999999999996E-3</c:v>
                </c:pt>
                <c:pt idx="72">
                  <c:v>2.9999999999999996E-3</c:v>
                </c:pt>
                <c:pt idx="73">
                  <c:v>2.9999999999999996E-3</c:v>
                </c:pt>
                <c:pt idx="74">
                  <c:v>2.9999999999999996E-3</c:v>
                </c:pt>
                <c:pt idx="75">
                  <c:v>2.9999999999999996E-3</c:v>
                </c:pt>
                <c:pt idx="76">
                  <c:v>2.9999999999999996E-3</c:v>
                </c:pt>
                <c:pt idx="77">
                  <c:v>2.9999999999999996E-3</c:v>
                </c:pt>
                <c:pt idx="78">
                  <c:v>2.9999999999999996E-3</c:v>
                </c:pt>
                <c:pt idx="79">
                  <c:v>2.9999999999999996E-3</c:v>
                </c:pt>
                <c:pt idx="80">
                  <c:v>2.9999999999999996E-3</c:v>
                </c:pt>
                <c:pt idx="81">
                  <c:v>2.9999999999999996E-3</c:v>
                </c:pt>
                <c:pt idx="82">
                  <c:v>2.9999999999999996E-3</c:v>
                </c:pt>
                <c:pt idx="83">
                  <c:v>2.9999999999999996E-3</c:v>
                </c:pt>
                <c:pt idx="84">
                  <c:v>2.9999999999999996E-3</c:v>
                </c:pt>
                <c:pt idx="85">
                  <c:v>2.9999999999999996E-3</c:v>
                </c:pt>
                <c:pt idx="86">
                  <c:v>2.9999999999999996E-3</c:v>
                </c:pt>
                <c:pt idx="87">
                  <c:v>2.9999999999999996E-3</c:v>
                </c:pt>
                <c:pt idx="88">
                  <c:v>2.9999999999999996E-3</c:v>
                </c:pt>
                <c:pt idx="89">
                  <c:v>2.9999999999999996E-3</c:v>
                </c:pt>
                <c:pt idx="90">
                  <c:v>2.9999999999999996E-3</c:v>
                </c:pt>
                <c:pt idx="91">
                  <c:v>2.9999999999999996E-3</c:v>
                </c:pt>
                <c:pt idx="92">
                  <c:v>2.9999999999999996E-3</c:v>
                </c:pt>
                <c:pt idx="93">
                  <c:v>2.9999999999999996E-3</c:v>
                </c:pt>
                <c:pt idx="94">
                  <c:v>2.9999999999999996E-3</c:v>
                </c:pt>
                <c:pt idx="95">
                  <c:v>2.9999999999999996E-3</c:v>
                </c:pt>
                <c:pt idx="96">
                  <c:v>2.9999999999999996E-3</c:v>
                </c:pt>
                <c:pt idx="97">
                  <c:v>2.9999999999999996E-3</c:v>
                </c:pt>
                <c:pt idx="98">
                  <c:v>2.9999999999999996E-3</c:v>
                </c:pt>
                <c:pt idx="99">
                  <c:v>2.9999999999999996E-3</c:v>
                </c:pt>
                <c:pt idx="100">
                  <c:v>2.9999999999999996E-3</c:v>
                </c:pt>
                <c:pt idx="101">
                  <c:v>2.9999999999999996E-3</c:v>
                </c:pt>
                <c:pt idx="102">
                  <c:v>2.9999999999999996E-3</c:v>
                </c:pt>
                <c:pt idx="103">
                  <c:v>2.9999999999999996E-3</c:v>
                </c:pt>
                <c:pt idx="104">
                  <c:v>2.9999999999999996E-3</c:v>
                </c:pt>
                <c:pt idx="105">
                  <c:v>2.9999999999999996E-3</c:v>
                </c:pt>
                <c:pt idx="106">
                  <c:v>2.9999999999999996E-3</c:v>
                </c:pt>
                <c:pt idx="107">
                  <c:v>2.9999999999999996E-3</c:v>
                </c:pt>
                <c:pt idx="108">
                  <c:v>2.9999999999999996E-3</c:v>
                </c:pt>
                <c:pt idx="109">
                  <c:v>2.9999999999999996E-3</c:v>
                </c:pt>
                <c:pt idx="110">
                  <c:v>2.9999999999999996E-3</c:v>
                </c:pt>
                <c:pt idx="111">
                  <c:v>2.9999999999999996E-3</c:v>
                </c:pt>
                <c:pt idx="112">
                  <c:v>2.9999999999999996E-3</c:v>
                </c:pt>
                <c:pt idx="113">
                  <c:v>2.9999999999999996E-3</c:v>
                </c:pt>
                <c:pt idx="114">
                  <c:v>2.9999999999999996E-3</c:v>
                </c:pt>
                <c:pt idx="115">
                  <c:v>2.9999999999999996E-3</c:v>
                </c:pt>
                <c:pt idx="116">
                  <c:v>2.9999999999999996E-3</c:v>
                </c:pt>
                <c:pt idx="117">
                  <c:v>2.9999999999999996E-3</c:v>
                </c:pt>
                <c:pt idx="118">
                  <c:v>2.9999999999999996E-3</c:v>
                </c:pt>
                <c:pt idx="119">
                  <c:v>2.9999999999999996E-3</c:v>
                </c:pt>
                <c:pt idx="120">
                  <c:v>2.9999999999999996E-3</c:v>
                </c:pt>
                <c:pt idx="121">
                  <c:v>2.9999999999999996E-3</c:v>
                </c:pt>
                <c:pt idx="122">
                  <c:v>2.9999999999999996E-3</c:v>
                </c:pt>
                <c:pt idx="123">
                  <c:v>2.9999999999999996E-3</c:v>
                </c:pt>
                <c:pt idx="124">
                  <c:v>2.9999999999999996E-3</c:v>
                </c:pt>
                <c:pt idx="125">
                  <c:v>2.9999999999999996E-3</c:v>
                </c:pt>
                <c:pt idx="126">
                  <c:v>2.9999999999999996E-3</c:v>
                </c:pt>
                <c:pt idx="127">
                  <c:v>2.9999999999999996E-3</c:v>
                </c:pt>
                <c:pt idx="128">
                  <c:v>2.9999999999999996E-3</c:v>
                </c:pt>
                <c:pt idx="129">
                  <c:v>2.9999999999999996E-3</c:v>
                </c:pt>
                <c:pt idx="130">
                  <c:v>2.9999999999999996E-3</c:v>
                </c:pt>
                <c:pt idx="131">
                  <c:v>2.9999999999999996E-3</c:v>
                </c:pt>
                <c:pt idx="132">
                  <c:v>2.9999999999999996E-3</c:v>
                </c:pt>
                <c:pt idx="133">
                  <c:v>2.9999999999999996E-3</c:v>
                </c:pt>
                <c:pt idx="134">
                  <c:v>2.9999999999999996E-3</c:v>
                </c:pt>
                <c:pt idx="135">
                  <c:v>2.9999999999999996E-3</c:v>
                </c:pt>
                <c:pt idx="136">
                  <c:v>2.9999999999999996E-3</c:v>
                </c:pt>
                <c:pt idx="137">
                  <c:v>2.9999999999999996E-3</c:v>
                </c:pt>
                <c:pt idx="138">
                  <c:v>2.9999999999999996E-3</c:v>
                </c:pt>
                <c:pt idx="139">
                  <c:v>2.9999999999999996E-3</c:v>
                </c:pt>
                <c:pt idx="140">
                  <c:v>2.9999999999999996E-3</c:v>
                </c:pt>
                <c:pt idx="141">
                  <c:v>2.9999999999999996E-3</c:v>
                </c:pt>
                <c:pt idx="142">
                  <c:v>2.9999999999999996E-3</c:v>
                </c:pt>
                <c:pt idx="143">
                  <c:v>2.9999999999999996E-3</c:v>
                </c:pt>
                <c:pt idx="144">
                  <c:v>2.9999999999999996E-3</c:v>
                </c:pt>
                <c:pt idx="145">
                  <c:v>2.9999999999999996E-3</c:v>
                </c:pt>
                <c:pt idx="146">
                  <c:v>2.9999999999999996E-3</c:v>
                </c:pt>
                <c:pt idx="147">
                  <c:v>2.9999999999999996E-3</c:v>
                </c:pt>
                <c:pt idx="148">
                  <c:v>2.9999999999999996E-3</c:v>
                </c:pt>
                <c:pt idx="149">
                  <c:v>2.9999999999999996E-3</c:v>
                </c:pt>
                <c:pt idx="150">
                  <c:v>2.9999999999999996E-3</c:v>
                </c:pt>
                <c:pt idx="151">
                  <c:v>2.9999999999999996E-3</c:v>
                </c:pt>
                <c:pt idx="152">
                  <c:v>2.9999999999999996E-3</c:v>
                </c:pt>
                <c:pt idx="153">
                  <c:v>2.9999999999999996E-3</c:v>
                </c:pt>
                <c:pt idx="154">
                  <c:v>2.9999999999999996E-3</c:v>
                </c:pt>
                <c:pt idx="155">
                  <c:v>2.9999999999999996E-3</c:v>
                </c:pt>
                <c:pt idx="156">
                  <c:v>2.9999999999999996E-3</c:v>
                </c:pt>
                <c:pt idx="157">
                  <c:v>2.9999999999999996E-3</c:v>
                </c:pt>
                <c:pt idx="158">
                  <c:v>2.9999999999999996E-3</c:v>
                </c:pt>
                <c:pt idx="159">
                  <c:v>2.9999999999999996E-3</c:v>
                </c:pt>
                <c:pt idx="160">
                  <c:v>2.9999999999999996E-3</c:v>
                </c:pt>
                <c:pt idx="161">
                  <c:v>2.9999999999999996E-3</c:v>
                </c:pt>
                <c:pt idx="162">
                  <c:v>2.9999999999999996E-3</c:v>
                </c:pt>
                <c:pt idx="163">
                  <c:v>2.9999999999999996E-3</c:v>
                </c:pt>
                <c:pt idx="164">
                  <c:v>2.9999999999999996E-3</c:v>
                </c:pt>
                <c:pt idx="165">
                  <c:v>2.9999999999999996E-3</c:v>
                </c:pt>
                <c:pt idx="166">
                  <c:v>2.9999999999999996E-3</c:v>
                </c:pt>
                <c:pt idx="167">
                  <c:v>2.9999999999999996E-3</c:v>
                </c:pt>
                <c:pt idx="168">
                  <c:v>2.9999999999999996E-3</c:v>
                </c:pt>
                <c:pt idx="169">
                  <c:v>2.9999999999999996E-3</c:v>
                </c:pt>
                <c:pt idx="170">
                  <c:v>2.9999999999999996E-3</c:v>
                </c:pt>
                <c:pt idx="171">
                  <c:v>2.9999999999999996E-3</c:v>
                </c:pt>
                <c:pt idx="172">
                  <c:v>2.9999999999999996E-3</c:v>
                </c:pt>
                <c:pt idx="173">
                  <c:v>2.9999999999999996E-3</c:v>
                </c:pt>
                <c:pt idx="174">
                  <c:v>2.9999999999999996E-3</c:v>
                </c:pt>
                <c:pt idx="175">
                  <c:v>2.9999999999999996E-3</c:v>
                </c:pt>
                <c:pt idx="176">
                  <c:v>2.9999999999999996E-3</c:v>
                </c:pt>
                <c:pt idx="177">
                  <c:v>2.9999999999999996E-3</c:v>
                </c:pt>
                <c:pt idx="178">
                  <c:v>2.9999999999999996E-3</c:v>
                </c:pt>
                <c:pt idx="179">
                  <c:v>2.9999999999999996E-3</c:v>
                </c:pt>
                <c:pt idx="180">
                  <c:v>2.9999999999999996E-3</c:v>
                </c:pt>
                <c:pt idx="181">
                  <c:v>2.9999999999999996E-3</c:v>
                </c:pt>
                <c:pt idx="182">
                  <c:v>2.9999999999999996E-3</c:v>
                </c:pt>
                <c:pt idx="183">
                  <c:v>2.9999999999999996E-3</c:v>
                </c:pt>
                <c:pt idx="184">
                  <c:v>2.9999999999999996E-3</c:v>
                </c:pt>
                <c:pt idx="185">
                  <c:v>2.9999999999999996E-3</c:v>
                </c:pt>
                <c:pt idx="186">
                  <c:v>2.9999999999999996E-3</c:v>
                </c:pt>
                <c:pt idx="187">
                  <c:v>2.9999999999999996E-3</c:v>
                </c:pt>
                <c:pt idx="188">
                  <c:v>2.9999999999999996E-3</c:v>
                </c:pt>
                <c:pt idx="189">
                  <c:v>2.9999999999999996E-3</c:v>
                </c:pt>
                <c:pt idx="190">
                  <c:v>2.9999999999999996E-3</c:v>
                </c:pt>
                <c:pt idx="191">
                  <c:v>2.9999999999999996E-3</c:v>
                </c:pt>
                <c:pt idx="192">
                  <c:v>2.9999999999999996E-3</c:v>
                </c:pt>
                <c:pt idx="193">
                  <c:v>2.9999999999999996E-3</c:v>
                </c:pt>
                <c:pt idx="194">
                  <c:v>2.9999999999999996E-3</c:v>
                </c:pt>
                <c:pt idx="195">
                  <c:v>2.9999999999999996E-3</c:v>
                </c:pt>
                <c:pt idx="196">
                  <c:v>2.9999999999999996E-3</c:v>
                </c:pt>
                <c:pt idx="197">
                  <c:v>2.9999999999999996E-3</c:v>
                </c:pt>
                <c:pt idx="198">
                  <c:v>2.9999999999999996E-3</c:v>
                </c:pt>
                <c:pt idx="199">
                  <c:v>2.9999999999999996E-3</c:v>
                </c:pt>
                <c:pt idx="200">
                  <c:v>2.9999999999999996E-3</c:v>
                </c:pt>
                <c:pt idx="201">
                  <c:v>2.9999999999999996E-3</c:v>
                </c:pt>
                <c:pt idx="202">
                  <c:v>2.9999999999999996E-3</c:v>
                </c:pt>
                <c:pt idx="203">
                  <c:v>2.9999999999999996E-3</c:v>
                </c:pt>
                <c:pt idx="204">
                  <c:v>2.9999999999999996E-3</c:v>
                </c:pt>
                <c:pt idx="205">
                  <c:v>2.9999999999999996E-3</c:v>
                </c:pt>
                <c:pt idx="206">
                  <c:v>2.9999999999999996E-3</c:v>
                </c:pt>
                <c:pt idx="207">
                  <c:v>2.9999999999999996E-3</c:v>
                </c:pt>
                <c:pt idx="208">
                  <c:v>2.9999999999999996E-3</c:v>
                </c:pt>
                <c:pt idx="209">
                  <c:v>2.9999999999999996E-3</c:v>
                </c:pt>
                <c:pt idx="210">
                  <c:v>2.9999999999999996E-3</c:v>
                </c:pt>
                <c:pt idx="211">
                  <c:v>2.9999999999999996E-3</c:v>
                </c:pt>
                <c:pt idx="212">
                  <c:v>2.9999999999999996E-3</c:v>
                </c:pt>
                <c:pt idx="213">
                  <c:v>2.9999999999999996E-3</c:v>
                </c:pt>
                <c:pt idx="214">
                  <c:v>2.9999999999999996E-3</c:v>
                </c:pt>
                <c:pt idx="215">
                  <c:v>2.9999999999999996E-3</c:v>
                </c:pt>
                <c:pt idx="216">
                  <c:v>2.9999999999999996E-3</c:v>
                </c:pt>
                <c:pt idx="217">
                  <c:v>2.9999999999999996E-3</c:v>
                </c:pt>
                <c:pt idx="218">
                  <c:v>2.9999999999999996E-3</c:v>
                </c:pt>
                <c:pt idx="219">
                  <c:v>2.9999999999999996E-3</c:v>
                </c:pt>
                <c:pt idx="220">
                  <c:v>2.9999999999999996E-3</c:v>
                </c:pt>
                <c:pt idx="221">
                  <c:v>2.9999999999999996E-3</c:v>
                </c:pt>
                <c:pt idx="222">
                  <c:v>2.9999999999999996E-3</c:v>
                </c:pt>
                <c:pt idx="223">
                  <c:v>2.9999999999999996E-3</c:v>
                </c:pt>
                <c:pt idx="224">
                  <c:v>2.9999999999999996E-3</c:v>
                </c:pt>
                <c:pt idx="225">
                  <c:v>2.9999999999999996E-3</c:v>
                </c:pt>
                <c:pt idx="226">
                  <c:v>2.9999999999999996E-3</c:v>
                </c:pt>
                <c:pt idx="227">
                  <c:v>2.9999999999999996E-3</c:v>
                </c:pt>
                <c:pt idx="228">
                  <c:v>2.9999999999999996E-3</c:v>
                </c:pt>
                <c:pt idx="229">
                  <c:v>2.9999999999999996E-3</c:v>
                </c:pt>
                <c:pt idx="230">
                  <c:v>2.9999999999999996E-3</c:v>
                </c:pt>
                <c:pt idx="231">
                  <c:v>2.9999999999999996E-3</c:v>
                </c:pt>
                <c:pt idx="232">
                  <c:v>2.9999999999999996E-3</c:v>
                </c:pt>
                <c:pt idx="233">
                  <c:v>2.9999999999999996E-3</c:v>
                </c:pt>
                <c:pt idx="234">
                  <c:v>2.9999999999999996E-3</c:v>
                </c:pt>
                <c:pt idx="235">
                  <c:v>2.9999999999999996E-3</c:v>
                </c:pt>
                <c:pt idx="236">
                  <c:v>2.9999999999999996E-3</c:v>
                </c:pt>
                <c:pt idx="237">
                  <c:v>2.9999999999999996E-3</c:v>
                </c:pt>
                <c:pt idx="238">
                  <c:v>2.9999999999999996E-3</c:v>
                </c:pt>
                <c:pt idx="239">
                  <c:v>2.9999999999999996E-3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</c:numCache>
            </c:numRef>
          </c:val>
        </c:ser>
        <c:ser>
          <c:idx val="1"/>
          <c:order val="1"/>
          <c:tx>
            <c:v>TIL</c:v>
          </c:tx>
          <c:marker>
            <c:symbol val="none"/>
          </c:marker>
          <c:val>
            <c:numRef>
              <c:f>'[1]T.A Prejudice'!$CT$40:$CT$535</c:f>
              <c:numCache>
                <c:formatCode>General</c:formatCode>
                <c:ptCount val="496"/>
                <c:pt idx="0">
                  <c:v>1.7083333333333334E-3</c:v>
                </c:pt>
                <c:pt idx="1">
                  <c:v>1.7083333333333334E-3</c:v>
                </c:pt>
                <c:pt idx="2">
                  <c:v>1.7083333333333334E-3</c:v>
                </c:pt>
                <c:pt idx="3">
                  <c:v>1.7083333333333334E-3</c:v>
                </c:pt>
                <c:pt idx="4">
                  <c:v>1.7583333333333333E-3</c:v>
                </c:pt>
                <c:pt idx="5">
                  <c:v>1.7583333333333333E-3</c:v>
                </c:pt>
                <c:pt idx="6">
                  <c:v>1.7583333333333333E-3</c:v>
                </c:pt>
                <c:pt idx="7">
                  <c:v>1.7583333333333333E-3</c:v>
                </c:pt>
                <c:pt idx="8">
                  <c:v>1.7583333333333333E-3</c:v>
                </c:pt>
                <c:pt idx="9">
                  <c:v>1.7583333333333333E-3</c:v>
                </c:pt>
                <c:pt idx="10">
                  <c:v>1.7583333333333333E-3</c:v>
                </c:pt>
                <c:pt idx="11">
                  <c:v>1.7583333333333333E-3</c:v>
                </c:pt>
                <c:pt idx="12">
                  <c:v>1.7583333333333333E-3</c:v>
                </c:pt>
                <c:pt idx="13">
                  <c:v>1.7583333333333333E-3</c:v>
                </c:pt>
                <c:pt idx="14">
                  <c:v>1.7583333333333333E-3</c:v>
                </c:pt>
                <c:pt idx="15">
                  <c:v>1.7583333333333333E-3</c:v>
                </c:pt>
                <c:pt idx="16">
                  <c:v>2.4583333333333332E-3</c:v>
                </c:pt>
                <c:pt idx="17">
                  <c:v>2.4583333333333332E-3</c:v>
                </c:pt>
                <c:pt idx="18">
                  <c:v>2.4583333333333332E-3</c:v>
                </c:pt>
                <c:pt idx="19">
                  <c:v>2.4583333333333332E-3</c:v>
                </c:pt>
                <c:pt idx="20">
                  <c:v>2.4583333333333332E-3</c:v>
                </c:pt>
                <c:pt idx="21">
                  <c:v>2.4583333333333332E-3</c:v>
                </c:pt>
                <c:pt idx="22">
                  <c:v>2.4583333333333332E-3</c:v>
                </c:pt>
                <c:pt idx="23">
                  <c:v>2.4583333333333332E-3</c:v>
                </c:pt>
                <c:pt idx="24">
                  <c:v>2.4583333333333332E-3</c:v>
                </c:pt>
                <c:pt idx="25">
                  <c:v>2.4583333333333332E-3</c:v>
                </c:pt>
                <c:pt idx="26">
                  <c:v>2.4583333333333332E-3</c:v>
                </c:pt>
                <c:pt idx="27">
                  <c:v>2.4583333333333332E-3</c:v>
                </c:pt>
                <c:pt idx="28">
                  <c:v>3.3249999999999998E-3</c:v>
                </c:pt>
                <c:pt idx="29">
                  <c:v>3.3249999999999998E-3</c:v>
                </c:pt>
                <c:pt idx="30">
                  <c:v>3.3249999999999998E-3</c:v>
                </c:pt>
                <c:pt idx="31">
                  <c:v>3.3249999999999998E-3</c:v>
                </c:pt>
                <c:pt idx="32">
                  <c:v>3.3249999999999998E-3</c:v>
                </c:pt>
                <c:pt idx="33">
                  <c:v>3.3249999999999998E-3</c:v>
                </c:pt>
                <c:pt idx="34">
                  <c:v>3.3249999999999998E-3</c:v>
                </c:pt>
                <c:pt idx="35">
                  <c:v>3.3249999999999998E-3</c:v>
                </c:pt>
                <c:pt idx="36">
                  <c:v>3.3249999999999998E-3</c:v>
                </c:pt>
                <c:pt idx="37">
                  <c:v>3.3249999999999998E-3</c:v>
                </c:pt>
                <c:pt idx="38">
                  <c:v>3.3249999999999998E-3</c:v>
                </c:pt>
                <c:pt idx="39">
                  <c:v>3.3249999999999998E-3</c:v>
                </c:pt>
                <c:pt idx="40">
                  <c:v>3.1583333333333337E-3</c:v>
                </c:pt>
                <c:pt idx="41">
                  <c:v>3.1583333333333337E-3</c:v>
                </c:pt>
                <c:pt idx="42">
                  <c:v>3.1583333333333337E-3</c:v>
                </c:pt>
                <c:pt idx="43">
                  <c:v>3.1583333333333337E-3</c:v>
                </c:pt>
                <c:pt idx="44">
                  <c:v>3.1583333333333337E-3</c:v>
                </c:pt>
                <c:pt idx="45">
                  <c:v>3.1583333333333337E-3</c:v>
                </c:pt>
                <c:pt idx="46">
                  <c:v>3.1583333333333337E-3</c:v>
                </c:pt>
                <c:pt idx="47">
                  <c:v>3.1583333333333337E-3</c:v>
                </c:pt>
                <c:pt idx="48">
                  <c:v>3.1583333333333337E-3</c:v>
                </c:pt>
                <c:pt idx="49">
                  <c:v>3.1583333333333337E-3</c:v>
                </c:pt>
                <c:pt idx="50">
                  <c:v>3.1583333333333337E-3</c:v>
                </c:pt>
                <c:pt idx="51">
                  <c:v>3.1583333333333337E-3</c:v>
                </c:pt>
                <c:pt idx="52">
                  <c:v>5.4166666666666664E-4</c:v>
                </c:pt>
                <c:pt idx="53">
                  <c:v>5.4166666666666664E-4</c:v>
                </c:pt>
                <c:pt idx="54">
                  <c:v>5.4166666666666664E-4</c:v>
                </c:pt>
                <c:pt idx="55">
                  <c:v>5.4166666666666664E-4</c:v>
                </c:pt>
                <c:pt idx="56">
                  <c:v>5.4166666666666664E-4</c:v>
                </c:pt>
                <c:pt idx="57">
                  <c:v>5.4166666666666664E-4</c:v>
                </c:pt>
                <c:pt idx="58">
                  <c:v>5.4166666666666664E-4</c:v>
                </c:pt>
                <c:pt idx="59">
                  <c:v>5.4166666666666664E-4</c:v>
                </c:pt>
                <c:pt idx="60">
                  <c:v>5.4166666666666664E-4</c:v>
                </c:pt>
                <c:pt idx="61">
                  <c:v>5.4166666666666664E-4</c:v>
                </c:pt>
                <c:pt idx="62">
                  <c:v>5.4166666666666664E-4</c:v>
                </c:pt>
                <c:pt idx="63">
                  <c:v>5.4166666666666664E-4</c:v>
                </c:pt>
                <c:pt idx="64">
                  <c:v>3.1666666666666665E-4</c:v>
                </c:pt>
                <c:pt idx="65">
                  <c:v>3.1666666666666665E-4</c:v>
                </c:pt>
                <c:pt idx="66">
                  <c:v>3.1666666666666665E-4</c:v>
                </c:pt>
                <c:pt idx="67">
                  <c:v>3.1666666666666665E-4</c:v>
                </c:pt>
                <c:pt idx="68">
                  <c:v>3.1666666666666665E-4</c:v>
                </c:pt>
                <c:pt idx="69">
                  <c:v>3.1666666666666665E-4</c:v>
                </c:pt>
                <c:pt idx="70">
                  <c:v>3.1666666666666665E-4</c:v>
                </c:pt>
                <c:pt idx="71">
                  <c:v>3.1666666666666665E-4</c:v>
                </c:pt>
                <c:pt idx="72">
                  <c:v>3.1666666666666665E-4</c:v>
                </c:pt>
                <c:pt idx="73">
                  <c:v>3.1666666666666665E-4</c:v>
                </c:pt>
                <c:pt idx="74">
                  <c:v>3.1666666666666665E-4</c:v>
                </c:pt>
                <c:pt idx="75">
                  <c:v>3.1666666666666665E-4</c:v>
                </c:pt>
                <c:pt idx="76">
                  <c:v>5.9166666666666666E-4</c:v>
                </c:pt>
                <c:pt idx="77">
                  <c:v>5.9166666666666666E-4</c:v>
                </c:pt>
                <c:pt idx="78">
                  <c:v>5.9166666666666666E-4</c:v>
                </c:pt>
                <c:pt idx="79">
                  <c:v>5.9166666666666666E-4</c:v>
                </c:pt>
                <c:pt idx="80">
                  <c:v>5.9166666666666666E-4</c:v>
                </c:pt>
                <c:pt idx="81">
                  <c:v>5.9166666666666666E-4</c:v>
                </c:pt>
                <c:pt idx="82">
                  <c:v>5.9166666666666666E-4</c:v>
                </c:pt>
                <c:pt idx="83">
                  <c:v>5.9166666666666666E-4</c:v>
                </c:pt>
                <c:pt idx="84">
                  <c:v>5.9166666666666666E-4</c:v>
                </c:pt>
                <c:pt idx="85">
                  <c:v>5.9166666666666666E-4</c:v>
                </c:pt>
                <c:pt idx="86">
                  <c:v>5.9166666666666666E-4</c:v>
                </c:pt>
                <c:pt idx="87">
                  <c:v>5.9166666666666666E-4</c:v>
                </c:pt>
                <c:pt idx="88">
                  <c:v>3.3333333333333335E-5</c:v>
                </c:pt>
                <c:pt idx="89">
                  <c:v>3.3333333333333335E-5</c:v>
                </c:pt>
                <c:pt idx="90">
                  <c:v>3.3333333333333335E-5</c:v>
                </c:pt>
                <c:pt idx="91">
                  <c:v>3.3333333333333335E-5</c:v>
                </c:pt>
                <c:pt idx="92">
                  <c:v>3.3333333333333335E-5</c:v>
                </c:pt>
                <c:pt idx="93">
                  <c:v>3.3333333333333335E-5</c:v>
                </c:pt>
                <c:pt idx="94">
                  <c:v>3.3333333333333335E-5</c:v>
                </c:pt>
                <c:pt idx="95">
                  <c:v>3.3333333333333335E-5</c:v>
                </c:pt>
                <c:pt idx="96">
                  <c:v>3.3333333333333335E-5</c:v>
                </c:pt>
                <c:pt idx="97">
                  <c:v>3.3333333333333335E-5</c:v>
                </c:pt>
                <c:pt idx="98">
                  <c:v>3.3333333333333335E-5</c:v>
                </c:pt>
                <c:pt idx="99">
                  <c:v>3.3333333333333335E-5</c:v>
                </c:pt>
                <c:pt idx="100">
                  <c:v>3.3333333333333335E-5</c:v>
                </c:pt>
                <c:pt idx="101">
                  <c:v>3.3333333333333335E-5</c:v>
                </c:pt>
                <c:pt idx="102">
                  <c:v>3.3333333333333335E-5</c:v>
                </c:pt>
                <c:pt idx="103">
                  <c:v>3.3333333333333335E-5</c:v>
                </c:pt>
                <c:pt idx="104">
                  <c:v>3.3333333333333335E-5</c:v>
                </c:pt>
                <c:pt idx="105">
                  <c:v>3.3333333333333335E-5</c:v>
                </c:pt>
                <c:pt idx="106">
                  <c:v>3.3333333333333335E-5</c:v>
                </c:pt>
                <c:pt idx="107">
                  <c:v>3.3333333333333335E-5</c:v>
                </c:pt>
                <c:pt idx="108">
                  <c:v>3.3333333333333335E-5</c:v>
                </c:pt>
                <c:pt idx="109">
                  <c:v>3.3333333333333335E-5</c:v>
                </c:pt>
                <c:pt idx="110">
                  <c:v>3.3333333333333335E-5</c:v>
                </c:pt>
                <c:pt idx="111">
                  <c:v>3.3333333333333335E-5</c:v>
                </c:pt>
                <c:pt idx="112">
                  <c:v>7.9999999999999993E-4</c:v>
                </c:pt>
                <c:pt idx="113">
                  <c:v>7.9999999999999993E-4</c:v>
                </c:pt>
                <c:pt idx="114">
                  <c:v>7.9999999999999993E-4</c:v>
                </c:pt>
                <c:pt idx="115">
                  <c:v>7.9999999999999993E-4</c:v>
                </c:pt>
                <c:pt idx="116">
                  <c:v>7.9999999999999993E-4</c:v>
                </c:pt>
                <c:pt idx="117">
                  <c:v>7.9999999999999993E-4</c:v>
                </c:pt>
                <c:pt idx="118">
                  <c:v>7.9999999999999993E-4</c:v>
                </c:pt>
                <c:pt idx="119">
                  <c:v>7.9999999999999993E-4</c:v>
                </c:pt>
                <c:pt idx="120">
                  <c:v>7.9999999999999993E-4</c:v>
                </c:pt>
                <c:pt idx="121">
                  <c:v>7.9999999999999993E-4</c:v>
                </c:pt>
                <c:pt idx="122">
                  <c:v>7.9999999999999993E-4</c:v>
                </c:pt>
                <c:pt idx="123">
                  <c:v>7.9999999999999993E-4</c:v>
                </c:pt>
                <c:pt idx="124">
                  <c:v>8.0833333333333332E-4</c:v>
                </c:pt>
                <c:pt idx="125">
                  <c:v>8.0833333333333332E-4</c:v>
                </c:pt>
                <c:pt idx="126">
                  <c:v>8.0833333333333332E-4</c:v>
                </c:pt>
                <c:pt idx="127">
                  <c:v>8.0833333333333332E-4</c:v>
                </c:pt>
                <c:pt idx="128">
                  <c:v>8.0833333333333332E-4</c:v>
                </c:pt>
                <c:pt idx="129">
                  <c:v>8.0833333333333332E-4</c:v>
                </c:pt>
                <c:pt idx="130">
                  <c:v>8.0833333333333332E-4</c:v>
                </c:pt>
                <c:pt idx="131">
                  <c:v>8.0833333333333332E-4</c:v>
                </c:pt>
                <c:pt idx="132">
                  <c:v>8.0833333333333332E-4</c:v>
                </c:pt>
                <c:pt idx="133">
                  <c:v>8.0833333333333332E-4</c:v>
                </c:pt>
                <c:pt idx="134">
                  <c:v>8.0833333333333332E-4</c:v>
                </c:pt>
                <c:pt idx="135">
                  <c:v>8.0833333333333332E-4</c:v>
                </c:pt>
                <c:pt idx="136">
                  <c:v>7.4999999999999991E-4</c:v>
                </c:pt>
                <c:pt idx="137">
                  <c:v>7.4999999999999991E-4</c:v>
                </c:pt>
                <c:pt idx="138">
                  <c:v>7.4999999999999991E-4</c:v>
                </c:pt>
                <c:pt idx="139">
                  <c:v>7.4999999999999991E-4</c:v>
                </c:pt>
                <c:pt idx="140">
                  <c:v>7.4999999999999991E-4</c:v>
                </c:pt>
                <c:pt idx="141">
                  <c:v>7.4999999999999991E-4</c:v>
                </c:pt>
                <c:pt idx="142">
                  <c:v>7.4999999999999991E-4</c:v>
                </c:pt>
                <c:pt idx="143">
                  <c:v>7.4999999999999991E-4</c:v>
                </c:pt>
                <c:pt idx="144">
                  <c:v>7.4999999999999991E-4</c:v>
                </c:pt>
                <c:pt idx="145">
                  <c:v>7.4999999999999991E-4</c:v>
                </c:pt>
                <c:pt idx="146">
                  <c:v>7.4999999999999991E-4</c:v>
                </c:pt>
                <c:pt idx="147">
                  <c:v>7.4999999999999991E-4</c:v>
                </c:pt>
                <c:pt idx="148">
                  <c:v>1.7083333333333334E-3</c:v>
                </c:pt>
                <c:pt idx="149">
                  <c:v>1.7083333333333334E-3</c:v>
                </c:pt>
                <c:pt idx="150">
                  <c:v>1.7083333333333334E-3</c:v>
                </c:pt>
                <c:pt idx="151">
                  <c:v>1.7083333333333334E-3</c:v>
                </c:pt>
                <c:pt idx="152">
                  <c:v>1.7083333333333334E-3</c:v>
                </c:pt>
                <c:pt idx="153">
                  <c:v>1.7083333333333334E-3</c:v>
                </c:pt>
                <c:pt idx="154">
                  <c:v>1.7083333333333334E-3</c:v>
                </c:pt>
                <c:pt idx="155">
                  <c:v>1.7083333333333334E-3</c:v>
                </c:pt>
                <c:pt idx="156">
                  <c:v>1.7083333333333334E-3</c:v>
                </c:pt>
                <c:pt idx="157">
                  <c:v>1.7083333333333334E-3</c:v>
                </c:pt>
                <c:pt idx="158">
                  <c:v>1.7083333333333334E-3</c:v>
                </c:pt>
                <c:pt idx="159">
                  <c:v>1.7083333333333334E-3</c:v>
                </c:pt>
                <c:pt idx="160">
                  <c:v>1.7083333333333334E-3</c:v>
                </c:pt>
                <c:pt idx="161">
                  <c:v>1.7083333333333334E-3</c:v>
                </c:pt>
                <c:pt idx="162">
                  <c:v>1.7083333333333334E-3</c:v>
                </c:pt>
                <c:pt idx="163">
                  <c:v>1.7083333333333334E-3</c:v>
                </c:pt>
                <c:pt idx="164">
                  <c:v>1.7083333333333334E-3</c:v>
                </c:pt>
                <c:pt idx="165">
                  <c:v>1.7083333333333334E-3</c:v>
                </c:pt>
                <c:pt idx="166">
                  <c:v>1.7083333333333334E-3</c:v>
                </c:pt>
                <c:pt idx="167">
                  <c:v>1.7083333333333334E-3</c:v>
                </c:pt>
                <c:pt idx="168">
                  <c:v>1.7083333333333334E-3</c:v>
                </c:pt>
                <c:pt idx="169">
                  <c:v>1.7083333333333334E-3</c:v>
                </c:pt>
                <c:pt idx="170">
                  <c:v>1.7083333333333334E-3</c:v>
                </c:pt>
                <c:pt idx="171">
                  <c:v>1.7083333333333334E-3</c:v>
                </c:pt>
                <c:pt idx="172">
                  <c:v>1.7083333333333334E-3</c:v>
                </c:pt>
                <c:pt idx="173">
                  <c:v>1.7083333333333334E-3</c:v>
                </c:pt>
                <c:pt idx="174">
                  <c:v>1.7083333333333334E-3</c:v>
                </c:pt>
                <c:pt idx="175">
                  <c:v>1.7083333333333334E-3</c:v>
                </c:pt>
                <c:pt idx="176">
                  <c:v>1.7083333333333334E-3</c:v>
                </c:pt>
                <c:pt idx="177">
                  <c:v>1.7083333333333334E-3</c:v>
                </c:pt>
                <c:pt idx="178">
                  <c:v>1.7083333333333334E-3</c:v>
                </c:pt>
                <c:pt idx="179">
                  <c:v>1.7083333333333334E-3</c:v>
                </c:pt>
                <c:pt idx="180">
                  <c:v>1.7083333333333334E-3</c:v>
                </c:pt>
                <c:pt idx="181">
                  <c:v>1.7083333333333334E-3</c:v>
                </c:pt>
                <c:pt idx="182">
                  <c:v>1.7083333333333334E-3</c:v>
                </c:pt>
                <c:pt idx="183">
                  <c:v>1.7083333333333334E-3</c:v>
                </c:pt>
                <c:pt idx="184">
                  <c:v>1.7083333333333334E-3</c:v>
                </c:pt>
                <c:pt idx="185">
                  <c:v>1.7083333333333334E-3</c:v>
                </c:pt>
                <c:pt idx="186">
                  <c:v>1.7083333333333334E-3</c:v>
                </c:pt>
                <c:pt idx="187">
                  <c:v>1.7083333333333334E-3</c:v>
                </c:pt>
                <c:pt idx="188">
                  <c:v>1.7083333333333334E-3</c:v>
                </c:pt>
                <c:pt idx="189">
                  <c:v>1.7083333333333334E-3</c:v>
                </c:pt>
                <c:pt idx="190">
                  <c:v>1.7083333333333334E-3</c:v>
                </c:pt>
                <c:pt idx="191">
                  <c:v>1.7083333333333334E-3</c:v>
                </c:pt>
                <c:pt idx="192">
                  <c:v>1.7083333333333334E-3</c:v>
                </c:pt>
                <c:pt idx="193">
                  <c:v>1.7083333333333334E-3</c:v>
                </c:pt>
                <c:pt idx="194">
                  <c:v>1.7083333333333334E-3</c:v>
                </c:pt>
                <c:pt idx="195">
                  <c:v>1.7083333333333334E-3</c:v>
                </c:pt>
                <c:pt idx="196">
                  <c:v>1.7083333333333334E-3</c:v>
                </c:pt>
                <c:pt idx="197">
                  <c:v>1.7083333333333334E-3</c:v>
                </c:pt>
                <c:pt idx="198">
                  <c:v>1.7083333333333334E-3</c:v>
                </c:pt>
                <c:pt idx="199">
                  <c:v>1.7083333333333334E-3</c:v>
                </c:pt>
                <c:pt idx="200">
                  <c:v>1.7083333333333334E-3</c:v>
                </c:pt>
                <c:pt idx="201">
                  <c:v>1.7083333333333334E-3</c:v>
                </c:pt>
                <c:pt idx="202">
                  <c:v>1.7083333333333334E-3</c:v>
                </c:pt>
                <c:pt idx="203">
                  <c:v>1.7083333333333334E-3</c:v>
                </c:pt>
                <c:pt idx="204">
                  <c:v>1.7083333333333334E-3</c:v>
                </c:pt>
                <c:pt idx="205">
                  <c:v>1.7083333333333334E-3</c:v>
                </c:pt>
                <c:pt idx="206">
                  <c:v>1.7083333333333334E-3</c:v>
                </c:pt>
                <c:pt idx="207">
                  <c:v>1.7083333333333334E-3</c:v>
                </c:pt>
                <c:pt idx="208">
                  <c:v>1.7083333333333334E-3</c:v>
                </c:pt>
                <c:pt idx="209">
                  <c:v>1.7083333333333334E-3</c:v>
                </c:pt>
                <c:pt idx="210">
                  <c:v>1.7083333333333334E-3</c:v>
                </c:pt>
                <c:pt idx="211">
                  <c:v>1.7083333333333334E-3</c:v>
                </c:pt>
                <c:pt idx="212">
                  <c:v>1.7083333333333334E-3</c:v>
                </c:pt>
                <c:pt idx="213">
                  <c:v>1.7083333333333334E-3</c:v>
                </c:pt>
                <c:pt idx="214">
                  <c:v>1.7083333333333334E-3</c:v>
                </c:pt>
                <c:pt idx="215">
                  <c:v>1.7083333333333334E-3</c:v>
                </c:pt>
                <c:pt idx="216">
                  <c:v>1.7083333333333334E-3</c:v>
                </c:pt>
                <c:pt idx="217">
                  <c:v>1.7083333333333334E-3</c:v>
                </c:pt>
                <c:pt idx="218">
                  <c:v>1.7083333333333334E-3</c:v>
                </c:pt>
                <c:pt idx="219">
                  <c:v>1.7083333333333334E-3</c:v>
                </c:pt>
                <c:pt idx="220">
                  <c:v>1.7083333333333334E-3</c:v>
                </c:pt>
                <c:pt idx="221">
                  <c:v>1.7083333333333334E-3</c:v>
                </c:pt>
                <c:pt idx="222">
                  <c:v>1.7083333333333334E-3</c:v>
                </c:pt>
                <c:pt idx="223">
                  <c:v>1.7083333333333334E-3</c:v>
                </c:pt>
                <c:pt idx="224">
                  <c:v>1.7083333333333334E-3</c:v>
                </c:pt>
                <c:pt idx="225">
                  <c:v>1.7083333333333334E-3</c:v>
                </c:pt>
                <c:pt idx="226">
                  <c:v>1.7083333333333334E-3</c:v>
                </c:pt>
                <c:pt idx="227">
                  <c:v>1.7083333333333334E-3</c:v>
                </c:pt>
                <c:pt idx="228">
                  <c:v>1.7083333333333334E-3</c:v>
                </c:pt>
                <c:pt idx="229">
                  <c:v>1.7083333333333334E-3</c:v>
                </c:pt>
                <c:pt idx="230">
                  <c:v>1.7083333333333334E-3</c:v>
                </c:pt>
                <c:pt idx="231">
                  <c:v>1.7083333333333334E-3</c:v>
                </c:pt>
                <c:pt idx="232">
                  <c:v>1.7083333333333334E-3</c:v>
                </c:pt>
                <c:pt idx="233">
                  <c:v>1.7083333333333334E-3</c:v>
                </c:pt>
                <c:pt idx="234">
                  <c:v>1.7083333333333334E-3</c:v>
                </c:pt>
                <c:pt idx="235">
                  <c:v>1.7083333333333334E-3</c:v>
                </c:pt>
                <c:pt idx="236">
                  <c:v>1.7083333333333334E-3</c:v>
                </c:pt>
                <c:pt idx="237">
                  <c:v>1.7083333333333334E-3</c:v>
                </c:pt>
                <c:pt idx="238">
                  <c:v>1.7083333333333334E-3</c:v>
                </c:pt>
                <c:pt idx="239">
                  <c:v>1.7083333333333334E-3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</c:numCache>
            </c:numRef>
          </c:val>
        </c:ser>
        <c:marker val="1"/>
        <c:axId val="114034176"/>
        <c:axId val="114035712"/>
      </c:lineChart>
      <c:catAx>
        <c:axId val="114034176"/>
        <c:scaling>
          <c:orientation val="minMax"/>
        </c:scaling>
        <c:axPos val="b"/>
        <c:tickLblPos val="nextTo"/>
        <c:crossAx val="114035712"/>
        <c:crosses val="autoZero"/>
        <c:auto val="1"/>
        <c:lblAlgn val="ctr"/>
        <c:lblOffset val="100"/>
      </c:catAx>
      <c:valAx>
        <c:axId val="114035712"/>
        <c:scaling>
          <c:orientation val="minMax"/>
        </c:scaling>
        <c:axPos val="l"/>
        <c:numFmt formatCode="General" sourceLinked="1"/>
        <c:tickLblPos val="nextTo"/>
        <c:spPr>
          <a:noFill/>
          <a:ln w="0">
            <a:solidFill>
              <a:schemeClr val="tx1"/>
            </a:solidFill>
          </a:ln>
        </c:spPr>
        <c:crossAx val="114034176"/>
        <c:crosses val="autoZero"/>
        <c:crossBetween val="between"/>
      </c:valAx>
      <c:spPr>
        <a:solidFill>
          <a:sysClr val="window" lastClr="FFFFFF">
            <a:lumMod val="95000"/>
          </a:sysClr>
        </a:solidFill>
        <a:ln>
          <a:solidFill>
            <a:srgbClr val="002060"/>
          </a:solidFill>
        </a:ln>
      </c:spPr>
    </c:plotArea>
    <c:legend>
      <c:legendPos val="r"/>
      <c:layout/>
      <c:spPr>
        <a:solidFill>
          <a:schemeClr val="bg1">
            <a:lumMod val="85000"/>
          </a:schemeClr>
        </a:solidFill>
      </c:spPr>
    </c:legend>
    <c:plotVisOnly val="1"/>
  </c:chart>
  <c:spPr>
    <a:solidFill>
      <a:sysClr val="window" lastClr="FFFFFF">
        <a:lumMod val="85000"/>
      </a:sysClr>
    </a:solidFill>
    <a:ln w="38100" cmpd="sng">
      <a:solidFill>
        <a:schemeClr val="tx2">
          <a:lumMod val="50000"/>
        </a:schemeClr>
      </a:solidFill>
    </a:ln>
    <a:effectLst>
      <a:innerShdw blurRad="596900" dir="18900000">
        <a:prstClr val="black">
          <a:alpha val="99000"/>
        </a:prstClr>
      </a:innerShdw>
    </a:effectLst>
    <a:scene3d>
      <a:camera prst="orthographicFront"/>
      <a:lightRig rig="soft" dir="t"/>
    </a:scene3d>
    <a:sp3d>
      <a:bevelT w="114300" prst="artDeco"/>
      <a:bevelB/>
    </a:sp3d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184149</xdr:colOff>
      <xdr:row>10</xdr:row>
      <xdr:rowOff>12700</xdr:rowOff>
    </xdr:from>
    <xdr:to>
      <xdr:col>21</xdr:col>
      <xdr:colOff>504825</xdr:colOff>
      <xdr:row>34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19</xdr:col>
      <xdr:colOff>238125</xdr:colOff>
      <xdr:row>5</xdr:row>
      <xdr:rowOff>123824</xdr:rowOff>
    </xdr:from>
    <xdr:to>
      <xdr:col>19</xdr:col>
      <xdr:colOff>419100</xdr:colOff>
      <xdr:row>6</xdr:row>
      <xdr:rowOff>114299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flipH="1" flipV="1">
          <a:off x="15306675" y="1114424"/>
          <a:ext cx="180975" cy="180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.E.G\C2%20-%20PREJUDICE%20%20EN%20ATTENTE%20D'ENVOI\Danaux%20PREJUDICE%20&amp;%20EXPERTISE%20TEG%20(v10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.E.G\A1%20-%20INFO\PREJUDIC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Ech&#233;ancier%20cbqu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.E.G\A1%20-%20INFO\Users\Michel\AppData\Local\Temp\Ech&#233;ancier%20cb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judice"/>
      <sheetName val="T.A Prejudice"/>
      <sheetName val="Avancé PR"/>
      <sheetName val="Calc.Ech.Prej"/>
      <sheetName val="Param EXP "/>
      <sheetName val="T.A EXP"/>
      <sheetName val="Avancé EXP"/>
      <sheetName val="Calcul TILEXP"/>
      <sheetName val="(2) Calcul TEG EXP (3)"/>
      <sheetName val="(4) Calcul du TEG (5)"/>
      <sheetName val="Rapport"/>
      <sheetName val="Calcul Intercal.- Frais Notaire"/>
      <sheetName val="Echéancier (6)"/>
      <sheetName val="Echéancier (7)"/>
      <sheetName val="Courrier"/>
      <sheetName val="Hypothèque"/>
      <sheetName val="Verif NOMINAL"/>
    </sheetNames>
    <sheetDataSet>
      <sheetData sheetId="0" refreshError="1"/>
      <sheetData sheetId="1">
        <row r="8">
          <cell r="Y8">
            <v>25135.5</v>
          </cell>
        </row>
        <row r="40">
          <cell r="M40">
            <v>240</v>
          </cell>
          <cell r="CS40">
            <v>2.9999999999999996E-3</v>
          </cell>
          <cell r="CT40">
            <v>1.7083333333333334E-3</v>
          </cell>
        </row>
        <row r="41">
          <cell r="M41">
            <v>239</v>
          </cell>
          <cell r="CS41">
            <v>2.9999999999999996E-3</v>
          </cell>
          <cell r="CT41">
            <v>1.7083333333333334E-3</v>
          </cell>
        </row>
        <row r="42">
          <cell r="M42">
            <v>238</v>
          </cell>
          <cell r="CS42">
            <v>2.9999999999999996E-3</v>
          </cell>
          <cell r="CT42">
            <v>1.7083333333333334E-3</v>
          </cell>
        </row>
        <row r="43">
          <cell r="M43">
            <v>237</v>
          </cell>
          <cell r="CS43">
            <v>2.9999999999999996E-3</v>
          </cell>
          <cell r="CT43">
            <v>1.7083333333333334E-3</v>
          </cell>
        </row>
        <row r="44">
          <cell r="M44">
            <v>236</v>
          </cell>
          <cell r="CS44">
            <v>2.9999999999999996E-3</v>
          </cell>
          <cell r="CT44">
            <v>1.7583333333333333E-3</v>
          </cell>
        </row>
        <row r="45">
          <cell r="M45">
            <v>235</v>
          </cell>
          <cell r="CS45">
            <v>2.9999999999999996E-3</v>
          </cell>
          <cell r="CT45">
            <v>1.7583333333333333E-3</v>
          </cell>
        </row>
        <row r="46">
          <cell r="M46">
            <v>234</v>
          </cell>
          <cell r="CS46">
            <v>2.9999999999999996E-3</v>
          </cell>
          <cell r="CT46">
            <v>1.7583333333333333E-3</v>
          </cell>
        </row>
        <row r="47">
          <cell r="M47">
            <v>233</v>
          </cell>
          <cell r="CS47">
            <v>2.9999999999999996E-3</v>
          </cell>
          <cell r="CT47">
            <v>1.7583333333333333E-3</v>
          </cell>
        </row>
        <row r="48">
          <cell r="M48">
            <v>232</v>
          </cell>
          <cell r="CS48">
            <v>2.9999999999999996E-3</v>
          </cell>
          <cell r="CT48">
            <v>1.7583333333333333E-3</v>
          </cell>
        </row>
        <row r="49">
          <cell r="M49">
            <v>231</v>
          </cell>
          <cell r="CS49">
            <v>2.9999999999999996E-3</v>
          </cell>
          <cell r="CT49">
            <v>1.7583333333333333E-3</v>
          </cell>
        </row>
        <row r="50">
          <cell r="M50">
            <v>230</v>
          </cell>
          <cell r="CS50">
            <v>2.9999999999999996E-3</v>
          </cell>
          <cell r="CT50">
            <v>1.7583333333333333E-3</v>
          </cell>
        </row>
        <row r="51">
          <cell r="M51">
            <v>229</v>
          </cell>
          <cell r="CS51">
            <v>2.9999999999999996E-3</v>
          </cell>
          <cell r="CT51">
            <v>1.7583333333333333E-3</v>
          </cell>
        </row>
        <row r="52">
          <cell r="M52">
            <v>228</v>
          </cell>
          <cell r="CS52">
            <v>2.9999999999999996E-3</v>
          </cell>
          <cell r="CT52">
            <v>1.7583333333333333E-3</v>
          </cell>
        </row>
        <row r="53">
          <cell r="M53">
            <v>227</v>
          </cell>
          <cell r="CS53">
            <v>2.9999999999999996E-3</v>
          </cell>
          <cell r="CT53">
            <v>1.7583333333333333E-3</v>
          </cell>
        </row>
        <row r="54">
          <cell r="M54">
            <v>226</v>
          </cell>
          <cell r="CS54">
            <v>2.9999999999999996E-3</v>
          </cell>
          <cell r="CT54">
            <v>1.7583333333333333E-3</v>
          </cell>
        </row>
        <row r="55">
          <cell r="M55">
            <v>225</v>
          </cell>
          <cell r="CS55">
            <v>2.9999999999999996E-3</v>
          </cell>
          <cell r="CT55">
            <v>1.7583333333333333E-3</v>
          </cell>
        </row>
        <row r="56">
          <cell r="M56">
            <v>224</v>
          </cell>
          <cell r="CS56">
            <v>2.9999999999999996E-3</v>
          </cell>
          <cell r="CT56">
            <v>2.4583333333333332E-3</v>
          </cell>
        </row>
        <row r="57">
          <cell r="M57">
            <v>223</v>
          </cell>
          <cell r="CS57">
            <v>2.9999999999999996E-3</v>
          </cell>
          <cell r="CT57">
            <v>2.4583333333333332E-3</v>
          </cell>
        </row>
        <row r="58">
          <cell r="M58">
            <v>222</v>
          </cell>
          <cell r="CS58">
            <v>2.9999999999999996E-3</v>
          </cell>
          <cell r="CT58">
            <v>2.4583333333333332E-3</v>
          </cell>
        </row>
        <row r="59">
          <cell r="M59">
            <v>221</v>
          </cell>
          <cell r="CS59">
            <v>2.9999999999999996E-3</v>
          </cell>
          <cell r="CT59">
            <v>2.4583333333333332E-3</v>
          </cell>
        </row>
        <row r="60">
          <cell r="M60">
            <v>220</v>
          </cell>
          <cell r="CS60">
            <v>2.9999999999999996E-3</v>
          </cell>
          <cell r="CT60">
            <v>2.4583333333333332E-3</v>
          </cell>
        </row>
        <row r="61">
          <cell r="M61">
            <v>219</v>
          </cell>
          <cell r="CS61">
            <v>2.9999999999999996E-3</v>
          </cell>
          <cell r="CT61">
            <v>2.4583333333333332E-3</v>
          </cell>
        </row>
        <row r="62">
          <cell r="M62">
            <v>218</v>
          </cell>
          <cell r="CS62">
            <v>2.9999999999999996E-3</v>
          </cell>
          <cell r="CT62">
            <v>2.4583333333333332E-3</v>
          </cell>
        </row>
        <row r="63">
          <cell r="M63">
            <v>217</v>
          </cell>
          <cell r="CS63">
            <v>2.9999999999999996E-3</v>
          </cell>
          <cell r="CT63">
            <v>2.4583333333333332E-3</v>
          </cell>
        </row>
        <row r="64">
          <cell r="M64">
            <v>216</v>
          </cell>
          <cell r="CS64">
            <v>2.9999999999999996E-3</v>
          </cell>
          <cell r="CT64">
            <v>2.4583333333333332E-3</v>
          </cell>
        </row>
        <row r="65">
          <cell r="M65">
            <v>215</v>
          </cell>
          <cell r="CS65">
            <v>2.9999999999999996E-3</v>
          </cell>
          <cell r="CT65">
            <v>2.4583333333333332E-3</v>
          </cell>
        </row>
        <row r="66">
          <cell r="M66">
            <v>214</v>
          </cell>
          <cell r="CS66">
            <v>2.9999999999999996E-3</v>
          </cell>
          <cell r="CT66">
            <v>2.4583333333333332E-3</v>
          </cell>
        </row>
        <row r="67">
          <cell r="M67">
            <v>213</v>
          </cell>
          <cell r="CS67">
            <v>2.9999999999999996E-3</v>
          </cell>
          <cell r="CT67">
            <v>2.4583333333333332E-3</v>
          </cell>
        </row>
        <row r="68">
          <cell r="M68">
            <v>212</v>
          </cell>
          <cell r="CS68">
            <v>2.9999999999999996E-3</v>
          </cell>
          <cell r="CT68">
            <v>3.3249999999999998E-3</v>
          </cell>
        </row>
        <row r="69">
          <cell r="M69">
            <v>211</v>
          </cell>
          <cell r="CS69">
            <v>2.9999999999999996E-3</v>
          </cell>
          <cell r="CT69">
            <v>3.3249999999999998E-3</v>
          </cell>
        </row>
        <row r="70">
          <cell r="M70">
            <v>210</v>
          </cell>
          <cell r="CS70">
            <v>2.9999999999999996E-3</v>
          </cell>
          <cell r="CT70">
            <v>3.3249999999999998E-3</v>
          </cell>
        </row>
        <row r="71">
          <cell r="M71">
            <v>209</v>
          </cell>
          <cell r="CS71">
            <v>2.9999999999999996E-3</v>
          </cell>
          <cell r="CT71">
            <v>3.3249999999999998E-3</v>
          </cell>
        </row>
        <row r="72">
          <cell r="M72">
            <v>208</v>
          </cell>
          <cell r="CS72">
            <v>2.9999999999999996E-3</v>
          </cell>
          <cell r="CT72">
            <v>3.3249999999999998E-3</v>
          </cell>
        </row>
        <row r="73">
          <cell r="M73">
            <v>207</v>
          </cell>
          <cell r="CS73">
            <v>2.9999999999999996E-3</v>
          </cell>
          <cell r="CT73">
            <v>3.3249999999999998E-3</v>
          </cell>
        </row>
        <row r="74">
          <cell r="M74">
            <v>206</v>
          </cell>
          <cell r="CS74">
            <v>2.9999999999999996E-3</v>
          </cell>
          <cell r="CT74">
            <v>3.3249999999999998E-3</v>
          </cell>
        </row>
        <row r="75">
          <cell r="M75">
            <v>205</v>
          </cell>
          <cell r="CS75">
            <v>2.9999999999999996E-3</v>
          </cell>
          <cell r="CT75">
            <v>3.3249999999999998E-3</v>
          </cell>
        </row>
        <row r="76">
          <cell r="M76">
            <v>204</v>
          </cell>
          <cell r="CS76">
            <v>2.9999999999999996E-3</v>
          </cell>
          <cell r="CT76">
            <v>3.3249999999999998E-3</v>
          </cell>
        </row>
        <row r="77">
          <cell r="M77">
            <v>203</v>
          </cell>
          <cell r="CS77">
            <v>2.9999999999999996E-3</v>
          </cell>
          <cell r="CT77">
            <v>3.3249999999999998E-3</v>
          </cell>
        </row>
        <row r="78">
          <cell r="M78">
            <v>202</v>
          </cell>
          <cell r="CS78">
            <v>2.9999999999999996E-3</v>
          </cell>
          <cell r="CT78">
            <v>3.3249999999999998E-3</v>
          </cell>
        </row>
        <row r="79">
          <cell r="M79">
            <v>201</v>
          </cell>
          <cell r="CS79">
            <v>2.9999999999999996E-3</v>
          </cell>
          <cell r="CT79">
            <v>3.3249999999999998E-3</v>
          </cell>
        </row>
        <row r="80">
          <cell r="M80">
            <v>200</v>
          </cell>
          <cell r="CS80">
            <v>2.9999999999999996E-3</v>
          </cell>
          <cell r="CT80">
            <v>3.1583333333333337E-3</v>
          </cell>
        </row>
        <row r="81">
          <cell r="M81">
            <v>199</v>
          </cell>
          <cell r="CS81">
            <v>2.9999999999999996E-3</v>
          </cell>
          <cell r="CT81">
            <v>3.1583333333333337E-3</v>
          </cell>
        </row>
        <row r="82">
          <cell r="M82">
            <v>198</v>
          </cell>
          <cell r="CS82">
            <v>2.9999999999999996E-3</v>
          </cell>
          <cell r="CT82">
            <v>3.1583333333333337E-3</v>
          </cell>
        </row>
        <row r="83">
          <cell r="M83">
            <v>197</v>
          </cell>
          <cell r="CS83">
            <v>2.9999999999999996E-3</v>
          </cell>
          <cell r="CT83">
            <v>3.1583333333333337E-3</v>
          </cell>
        </row>
        <row r="84">
          <cell r="M84">
            <v>196</v>
          </cell>
          <cell r="CS84">
            <v>2.9999999999999996E-3</v>
          </cell>
          <cell r="CT84">
            <v>3.1583333333333337E-3</v>
          </cell>
        </row>
        <row r="85">
          <cell r="M85">
            <v>195</v>
          </cell>
          <cell r="CS85">
            <v>2.9999999999999996E-3</v>
          </cell>
          <cell r="CT85">
            <v>3.1583333333333337E-3</v>
          </cell>
        </row>
        <row r="86">
          <cell r="M86">
            <v>194</v>
          </cell>
          <cell r="CS86">
            <v>2.9999999999999996E-3</v>
          </cell>
          <cell r="CT86">
            <v>3.1583333333333337E-3</v>
          </cell>
        </row>
        <row r="87">
          <cell r="M87">
            <v>193</v>
          </cell>
          <cell r="CS87">
            <v>2.9999999999999996E-3</v>
          </cell>
          <cell r="CT87">
            <v>3.1583333333333337E-3</v>
          </cell>
        </row>
        <row r="88">
          <cell r="M88">
            <v>192</v>
          </cell>
          <cell r="CS88">
            <v>2.9999999999999996E-3</v>
          </cell>
          <cell r="CT88">
            <v>3.1583333333333337E-3</v>
          </cell>
        </row>
        <row r="89">
          <cell r="M89">
            <v>191</v>
          </cell>
          <cell r="CS89">
            <v>2.9999999999999996E-3</v>
          </cell>
          <cell r="CT89">
            <v>3.1583333333333337E-3</v>
          </cell>
        </row>
        <row r="90">
          <cell r="M90">
            <v>190</v>
          </cell>
          <cell r="CS90">
            <v>2.9999999999999996E-3</v>
          </cell>
          <cell r="CT90">
            <v>3.1583333333333337E-3</v>
          </cell>
        </row>
        <row r="91">
          <cell r="M91">
            <v>189</v>
          </cell>
          <cell r="CS91">
            <v>2.9999999999999996E-3</v>
          </cell>
          <cell r="CT91">
            <v>3.1583333333333337E-3</v>
          </cell>
        </row>
        <row r="92">
          <cell r="M92">
            <v>188</v>
          </cell>
          <cell r="CS92">
            <v>2.9999999999999996E-3</v>
          </cell>
          <cell r="CT92">
            <v>5.4166666666666664E-4</v>
          </cell>
        </row>
        <row r="93">
          <cell r="M93">
            <v>187</v>
          </cell>
          <cell r="CS93">
            <v>2.9999999999999996E-3</v>
          </cell>
          <cell r="CT93">
            <v>5.4166666666666664E-4</v>
          </cell>
        </row>
        <row r="94">
          <cell r="M94">
            <v>186</v>
          </cell>
          <cell r="CS94">
            <v>2.9999999999999996E-3</v>
          </cell>
          <cell r="CT94">
            <v>5.4166666666666664E-4</v>
          </cell>
        </row>
        <row r="95">
          <cell r="M95">
            <v>185</v>
          </cell>
          <cell r="CS95">
            <v>2.9999999999999996E-3</v>
          </cell>
          <cell r="CT95">
            <v>5.4166666666666664E-4</v>
          </cell>
        </row>
        <row r="96">
          <cell r="M96">
            <v>184</v>
          </cell>
          <cell r="CS96">
            <v>2.9999999999999996E-3</v>
          </cell>
          <cell r="CT96">
            <v>5.4166666666666664E-4</v>
          </cell>
        </row>
        <row r="97">
          <cell r="M97">
            <v>183</v>
          </cell>
          <cell r="CS97">
            <v>2.9999999999999996E-3</v>
          </cell>
          <cell r="CT97">
            <v>5.4166666666666664E-4</v>
          </cell>
        </row>
        <row r="98">
          <cell r="M98">
            <v>182</v>
          </cell>
          <cell r="CS98">
            <v>2.9999999999999996E-3</v>
          </cell>
          <cell r="CT98">
            <v>5.4166666666666664E-4</v>
          </cell>
        </row>
        <row r="99">
          <cell r="M99">
            <v>181</v>
          </cell>
          <cell r="CS99">
            <v>2.9999999999999996E-3</v>
          </cell>
          <cell r="CT99">
            <v>5.4166666666666664E-4</v>
          </cell>
        </row>
        <row r="100">
          <cell r="M100">
            <v>180</v>
          </cell>
          <cell r="CS100">
            <v>2.9999999999999996E-3</v>
          </cell>
          <cell r="CT100">
            <v>5.4166666666666664E-4</v>
          </cell>
        </row>
        <row r="101">
          <cell r="M101">
            <v>179</v>
          </cell>
          <cell r="CS101">
            <v>2.9999999999999996E-3</v>
          </cell>
          <cell r="CT101">
            <v>5.4166666666666664E-4</v>
          </cell>
        </row>
        <row r="102">
          <cell r="M102">
            <v>178</v>
          </cell>
          <cell r="CS102">
            <v>2.9999999999999996E-3</v>
          </cell>
          <cell r="CT102">
            <v>5.4166666666666664E-4</v>
          </cell>
        </row>
        <row r="103">
          <cell r="M103">
            <v>177</v>
          </cell>
          <cell r="CS103">
            <v>2.9999999999999996E-3</v>
          </cell>
          <cell r="CT103">
            <v>5.4166666666666664E-4</v>
          </cell>
        </row>
        <row r="104">
          <cell r="M104">
            <v>176</v>
          </cell>
          <cell r="CS104">
            <v>2.9999999999999996E-3</v>
          </cell>
          <cell r="CT104">
            <v>3.1666666666666665E-4</v>
          </cell>
        </row>
        <row r="105">
          <cell r="M105">
            <v>175</v>
          </cell>
          <cell r="CS105">
            <v>2.9999999999999996E-3</v>
          </cell>
          <cell r="CT105">
            <v>3.1666666666666665E-4</v>
          </cell>
        </row>
        <row r="106">
          <cell r="M106">
            <v>174</v>
          </cell>
          <cell r="CS106">
            <v>2.9999999999999996E-3</v>
          </cell>
          <cell r="CT106">
            <v>3.1666666666666665E-4</v>
          </cell>
        </row>
        <row r="107">
          <cell r="M107">
            <v>173</v>
          </cell>
          <cell r="CS107">
            <v>2.9999999999999996E-3</v>
          </cell>
          <cell r="CT107">
            <v>3.1666666666666665E-4</v>
          </cell>
        </row>
        <row r="108">
          <cell r="M108">
            <v>172</v>
          </cell>
          <cell r="CS108">
            <v>2.9999999999999996E-3</v>
          </cell>
          <cell r="CT108">
            <v>3.1666666666666665E-4</v>
          </cell>
        </row>
        <row r="109">
          <cell r="M109">
            <v>171</v>
          </cell>
          <cell r="CS109">
            <v>2.9999999999999996E-3</v>
          </cell>
          <cell r="CT109">
            <v>3.1666666666666665E-4</v>
          </cell>
        </row>
        <row r="110">
          <cell r="M110">
            <v>170</v>
          </cell>
          <cell r="CS110">
            <v>2.9999999999999996E-3</v>
          </cell>
          <cell r="CT110">
            <v>3.1666666666666665E-4</v>
          </cell>
        </row>
        <row r="111">
          <cell r="M111">
            <v>169</v>
          </cell>
          <cell r="CS111">
            <v>2.9999999999999996E-3</v>
          </cell>
          <cell r="CT111">
            <v>3.1666666666666665E-4</v>
          </cell>
        </row>
        <row r="112">
          <cell r="M112">
            <v>168</v>
          </cell>
          <cell r="CS112">
            <v>2.9999999999999996E-3</v>
          </cell>
          <cell r="CT112">
            <v>3.1666666666666665E-4</v>
          </cell>
        </row>
        <row r="113">
          <cell r="M113">
            <v>167</v>
          </cell>
          <cell r="CS113">
            <v>2.9999999999999996E-3</v>
          </cell>
          <cell r="CT113">
            <v>3.1666666666666665E-4</v>
          </cell>
        </row>
        <row r="114">
          <cell r="M114">
            <v>166</v>
          </cell>
          <cell r="CS114">
            <v>2.9999999999999996E-3</v>
          </cell>
          <cell r="CT114">
            <v>3.1666666666666665E-4</v>
          </cell>
        </row>
        <row r="115">
          <cell r="M115">
            <v>165</v>
          </cell>
          <cell r="CS115">
            <v>2.9999999999999996E-3</v>
          </cell>
          <cell r="CT115">
            <v>3.1666666666666665E-4</v>
          </cell>
        </row>
        <row r="116">
          <cell r="M116">
            <v>164</v>
          </cell>
          <cell r="CS116">
            <v>2.9999999999999996E-3</v>
          </cell>
          <cell r="CT116">
            <v>5.9166666666666666E-4</v>
          </cell>
        </row>
        <row r="117">
          <cell r="M117">
            <v>163</v>
          </cell>
          <cell r="CS117">
            <v>2.9999999999999996E-3</v>
          </cell>
          <cell r="CT117">
            <v>5.9166666666666666E-4</v>
          </cell>
        </row>
        <row r="118">
          <cell r="M118">
            <v>162</v>
          </cell>
          <cell r="CS118">
            <v>2.9999999999999996E-3</v>
          </cell>
          <cell r="CT118">
            <v>5.9166666666666666E-4</v>
          </cell>
        </row>
        <row r="119">
          <cell r="M119">
            <v>161</v>
          </cell>
          <cell r="CS119">
            <v>2.9999999999999996E-3</v>
          </cell>
          <cell r="CT119">
            <v>5.9166666666666666E-4</v>
          </cell>
        </row>
        <row r="120">
          <cell r="M120">
            <v>160</v>
          </cell>
          <cell r="CS120">
            <v>2.9999999999999996E-3</v>
          </cell>
          <cell r="CT120">
            <v>5.9166666666666666E-4</v>
          </cell>
        </row>
        <row r="121">
          <cell r="M121">
            <v>159</v>
          </cell>
          <cell r="CS121">
            <v>2.9999999999999996E-3</v>
          </cell>
          <cell r="CT121">
            <v>5.9166666666666666E-4</v>
          </cell>
        </row>
        <row r="122">
          <cell r="M122">
            <v>158</v>
          </cell>
          <cell r="CS122">
            <v>2.9999999999999996E-3</v>
          </cell>
          <cell r="CT122">
            <v>5.9166666666666666E-4</v>
          </cell>
        </row>
        <row r="123">
          <cell r="M123">
            <v>157</v>
          </cell>
          <cell r="CS123">
            <v>2.9999999999999996E-3</v>
          </cell>
          <cell r="CT123">
            <v>5.9166666666666666E-4</v>
          </cell>
        </row>
        <row r="124">
          <cell r="M124">
            <v>156</v>
          </cell>
          <cell r="CS124">
            <v>2.9999999999999996E-3</v>
          </cell>
          <cell r="CT124">
            <v>5.9166666666666666E-4</v>
          </cell>
        </row>
        <row r="125">
          <cell r="M125">
            <v>155</v>
          </cell>
          <cell r="CS125">
            <v>2.9999999999999996E-3</v>
          </cell>
          <cell r="CT125">
            <v>5.9166666666666666E-4</v>
          </cell>
        </row>
        <row r="126">
          <cell r="M126">
            <v>154</v>
          </cell>
          <cell r="CS126">
            <v>2.9999999999999996E-3</v>
          </cell>
          <cell r="CT126">
            <v>5.9166666666666666E-4</v>
          </cell>
        </row>
        <row r="127">
          <cell r="M127">
            <v>153</v>
          </cell>
          <cell r="CS127">
            <v>2.9999999999999996E-3</v>
          </cell>
          <cell r="CT127">
            <v>5.9166666666666666E-4</v>
          </cell>
        </row>
        <row r="128">
          <cell r="M128">
            <v>152</v>
          </cell>
          <cell r="CS128">
            <v>2.9999999999999996E-3</v>
          </cell>
          <cell r="CT128">
            <v>3.3333333333333335E-5</v>
          </cell>
        </row>
        <row r="129">
          <cell r="M129">
            <v>151</v>
          </cell>
          <cell r="CS129">
            <v>2.9999999999999996E-3</v>
          </cell>
          <cell r="CT129">
            <v>3.3333333333333335E-5</v>
          </cell>
        </row>
        <row r="130">
          <cell r="M130">
            <v>150</v>
          </cell>
          <cell r="CS130">
            <v>2.9999999999999996E-3</v>
          </cell>
          <cell r="CT130">
            <v>3.3333333333333335E-5</v>
          </cell>
        </row>
        <row r="131">
          <cell r="M131">
            <v>149</v>
          </cell>
          <cell r="CS131">
            <v>2.9999999999999996E-3</v>
          </cell>
          <cell r="CT131">
            <v>3.3333333333333335E-5</v>
          </cell>
        </row>
        <row r="132">
          <cell r="M132">
            <v>148</v>
          </cell>
          <cell r="CS132">
            <v>2.9999999999999996E-3</v>
          </cell>
          <cell r="CT132">
            <v>3.3333333333333335E-5</v>
          </cell>
        </row>
        <row r="133">
          <cell r="M133">
            <v>147</v>
          </cell>
          <cell r="CS133">
            <v>2.9999999999999996E-3</v>
          </cell>
          <cell r="CT133">
            <v>3.3333333333333335E-5</v>
          </cell>
        </row>
        <row r="134">
          <cell r="M134">
            <v>146</v>
          </cell>
          <cell r="CS134">
            <v>2.9999999999999996E-3</v>
          </cell>
          <cell r="CT134">
            <v>3.3333333333333335E-5</v>
          </cell>
        </row>
        <row r="135">
          <cell r="M135">
            <v>145</v>
          </cell>
          <cell r="CS135">
            <v>2.9999999999999996E-3</v>
          </cell>
          <cell r="CT135">
            <v>3.3333333333333335E-5</v>
          </cell>
        </row>
        <row r="136">
          <cell r="M136">
            <v>144</v>
          </cell>
          <cell r="CS136">
            <v>2.9999999999999996E-3</v>
          </cell>
          <cell r="CT136">
            <v>3.3333333333333335E-5</v>
          </cell>
        </row>
        <row r="137">
          <cell r="M137">
            <v>143</v>
          </cell>
          <cell r="CS137">
            <v>2.9999999999999996E-3</v>
          </cell>
          <cell r="CT137">
            <v>3.3333333333333335E-5</v>
          </cell>
        </row>
        <row r="138">
          <cell r="M138">
            <v>142</v>
          </cell>
          <cell r="CS138">
            <v>2.9999999999999996E-3</v>
          </cell>
          <cell r="CT138">
            <v>3.3333333333333335E-5</v>
          </cell>
        </row>
        <row r="139">
          <cell r="M139">
            <v>141</v>
          </cell>
          <cell r="CS139">
            <v>2.9999999999999996E-3</v>
          </cell>
          <cell r="CT139">
            <v>3.3333333333333335E-5</v>
          </cell>
        </row>
        <row r="140">
          <cell r="M140">
            <v>140</v>
          </cell>
          <cell r="CS140">
            <v>2.9999999999999996E-3</v>
          </cell>
          <cell r="CT140">
            <v>3.3333333333333335E-5</v>
          </cell>
        </row>
        <row r="141">
          <cell r="M141">
            <v>139</v>
          </cell>
          <cell r="CS141">
            <v>2.9999999999999996E-3</v>
          </cell>
          <cell r="CT141">
            <v>3.3333333333333335E-5</v>
          </cell>
        </row>
        <row r="142">
          <cell r="M142">
            <v>138</v>
          </cell>
          <cell r="CS142">
            <v>2.9999999999999996E-3</v>
          </cell>
          <cell r="CT142">
            <v>3.3333333333333335E-5</v>
          </cell>
        </row>
        <row r="143">
          <cell r="M143">
            <v>137</v>
          </cell>
          <cell r="CS143">
            <v>2.9999999999999996E-3</v>
          </cell>
          <cell r="CT143">
            <v>3.3333333333333335E-5</v>
          </cell>
        </row>
        <row r="144">
          <cell r="M144">
            <v>136</v>
          </cell>
          <cell r="CS144">
            <v>2.9999999999999996E-3</v>
          </cell>
          <cell r="CT144">
            <v>3.3333333333333335E-5</v>
          </cell>
        </row>
        <row r="145">
          <cell r="M145">
            <v>135</v>
          </cell>
          <cell r="CS145">
            <v>2.9999999999999996E-3</v>
          </cell>
          <cell r="CT145">
            <v>3.3333333333333335E-5</v>
          </cell>
        </row>
        <row r="146">
          <cell r="M146">
            <v>134</v>
          </cell>
          <cell r="CS146">
            <v>2.9999999999999996E-3</v>
          </cell>
          <cell r="CT146">
            <v>3.3333333333333335E-5</v>
          </cell>
        </row>
        <row r="147">
          <cell r="M147">
            <v>133</v>
          </cell>
          <cell r="CS147">
            <v>2.9999999999999996E-3</v>
          </cell>
          <cell r="CT147">
            <v>3.3333333333333335E-5</v>
          </cell>
        </row>
        <row r="148">
          <cell r="M148">
            <v>132</v>
          </cell>
          <cell r="CS148">
            <v>2.9999999999999996E-3</v>
          </cell>
          <cell r="CT148">
            <v>3.3333333333333335E-5</v>
          </cell>
        </row>
        <row r="149">
          <cell r="M149">
            <v>131</v>
          </cell>
          <cell r="CS149">
            <v>2.9999999999999996E-3</v>
          </cell>
          <cell r="CT149">
            <v>3.3333333333333335E-5</v>
          </cell>
        </row>
        <row r="150">
          <cell r="M150">
            <v>130</v>
          </cell>
          <cell r="CS150">
            <v>2.9999999999999996E-3</v>
          </cell>
          <cell r="CT150">
            <v>3.3333333333333335E-5</v>
          </cell>
        </row>
        <row r="151">
          <cell r="M151">
            <v>129</v>
          </cell>
          <cell r="CS151">
            <v>2.9999999999999996E-3</v>
          </cell>
          <cell r="CT151">
            <v>3.3333333333333335E-5</v>
          </cell>
        </row>
        <row r="152">
          <cell r="M152">
            <v>128</v>
          </cell>
          <cell r="CS152">
            <v>2.9999999999999996E-3</v>
          </cell>
          <cell r="CT152">
            <v>7.9999999999999993E-4</v>
          </cell>
        </row>
        <row r="153">
          <cell r="M153">
            <v>127</v>
          </cell>
          <cell r="CS153">
            <v>2.9999999999999996E-3</v>
          </cell>
          <cell r="CT153">
            <v>7.9999999999999993E-4</v>
          </cell>
        </row>
        <row r="154">
          <cell r="M154">
            <v>126</v>
          </cell>
          <cell r="CS154">
            <v>2.9999999999999996E-3</v>
          </cell>
          <cell r="CT154">
            <v>7.9999999999999993E-4</v>
          </cell>
        </row>
        <row r="155">
          <cell r="M155">
            <v>125</v>
          </cell>
          <cell r="CS155">
            <v>2.9999999999999996E-3</v>
          </cell>
          <cell r="CT155">
            <v>7.9999999999999993E-4</v>
          </cell>
        </row>
        <row r="156">
          <cell r="M156">
            <v>124</v>
          </cell>
          <cell r="CS156">
            <v>2.9999999999999996E-3</v>
          </cell>
          <cell r="CT156">
            <v>7.9999999999999993E-4</v>
          </cell>
        </row>
        <row r="157">
          <cell r="M157">
            <v>123</v>
          </cell>
          <cell r="CS157">
            <v>2.9999999999999996E-3</v>
          </cell>
          <cell r="CT157">
            <v>7.9999999999999993E-4</v>
          </cell>
        </row>
        <row r="158">
          <cell r="M158">
            <v>122</v>
          </cell>
          <cell r="CS158">
            <v>2.9999999999999996E-3</v>
          </cell>
          <cell r="CT158">
            <v>7.9999999999999993E-4</v>
          </cell>
        </row>
        <row r="159">
          <cell r="M159">
            <v>121</v>
          </cell>
          <cell r="CS159">
            <v>2.9999999999999996E-3</v>
          </cell>
          <cell r="CT159">
            <v>7.9999999999999993E-4</v>
          </cell>
        </row>
        <row r="160">
          <cell r="M160">
            <v>120</v>
          </cell>
          <cell r="CS160">
            <v>2.9999999999999996E-3</v>
          </cell>
          <cell r="CT160">
            <v>7.9999999999999993E-4</v>
          </cell>
        </row>
        <row r="161">
          <cell r="M161">
            <v>119</v>
          </cell>
          <cell r="CS161">
            <v>2.9999999999999996E-3</v>
          </cell>
          <cell r="CT161">
            <v>7.9999999999999993E-4</v>
          </cell>
        </row>
        <row r="162">
          <cell r="M162">
            <v>118</v>
          </cell>
          <cell r="CS162">
            <v>2.9999999999999996E-3</v>
          </cell>
          <cell r="CT162">
            <v>7.9999999999999993E-4</v>
          </cell>
        </row>
        <row r="163">
          <cell r="M163">
            <v>117</v>
          </cell>
          <cell r="CS163">
            <v>2.9999999999999996E-3</v>
          </cell>
          <cell r="CT163">
            <v>7.9999999999999993E-4</v>
          </cell>
        </row>
        <row r="164">
          <cell r="M164">
            <v>116</v>
          </cell>
          <cell r="CS164">
            <v>2.9999999999999996E-3</v>
          </cell>
          <cell r="CT164">
            <v>8.0833333333333332E-4</v>
          </cell>
        </row>
        <row r="165">
          <cell r="M165">
            <v>115</v>
          </cell>
          <cell r="CS165">
            <v>2.9999999999999996E-3</v>
          </cell>
          <cell r="CT165">
            <v>8.0833333333333332E-4</v>
          </cell>
        </row>
        <row r="166">
          <cell r="M166">
            <v>114</v>
          </cell>
          <cell r="CS166">
            <v>2.9999999999999996E-3</v>
          </cell>
          <cell r="CT166">
            <v>8.0833333333333332E-4</v>
          </cell>
        </row>
        <row r="167">
          <cell r="M167">
            <v>113</v>
          </cell>
          <cell r="CS167">
            <v>2.9999999999999996E-3</v>
          </cell>
          <cell r="CT167">
            <v>8.0833333333333332E-4</v>
          </cell>
        </row>
        <row r="168">
          <cell r="M168">
            <v>112</v>
          </cell>
          <cell r="CS168">
            <v>2.9999999999999996E-3</v>
          </cell>
          <cell r="CT168">
            <v>8.0833333333333332E-4</v>
          </cell>
        </row>
        <row r="169">
          <cell r="M169">
            <v>111</v>
          </cell>
          <cell r="CS169">
            <v>2.9999999999999996E-3</v>
          </cell>
          <cell r="CT169">
            <v>8.0833333333333332E-4</v>
          </cell>
        </row>
        <row r="170">
          <cell r="M170">
            <v>110</v>
          </cell>
          <cell r="CS170">
            <v>2.9999999999999996E-3</v>
          </cell>
          <cell r="CT170">
            <v>8.0833333333333332E-4</v>
          </cell>
        </row>
        <row r="171">
          <cell r="M171">
            <v>109</v>
          </cell>
          <cell r="CS171">
            <v>2.9999999999999996E-3</v>
          </cell>
          <cell r="CT171">
            <v>8.0833333333333332E-4</v>
          </cell>
        </row>
        <row r="172">
          <cell r="M172">
            <v>108</v>
          </cell>
          <cell r="CS172">
            <v>2.9999999999999996E-3</v>
          </cell>
          <cell r="CT172">
            <v>8.0833333333333332E-4</v>
          </cell>
        </row>
        <row r="173">
          <cell r="M173">
            <v>107</v>
          </cell>
          <cell r="CS173">
            <v>2.9999999999999996E-3</v>
          </cell>
          <cell r="CT173">
            <v>8.0833333333333332E-4</v>
          </cell>
        </row>
        <row r="174">
          <cell r="M174">
            <v>106</v>
          </cell>
          <cell r="CS174">
            <v>2.9999999999999996E-3</v>
          </cell>
          <cell r="CT174">
            <v>8.0833333333333332E-4</v>
          </cell>
        </row>
        <row r="175">
          <cell r="M175">
            <v>105</v>
          </cell>
          <cell r="CS175">
            <v>2.9999999999999996E-3</v>
          </cell>
          <cell r="CT175">
            <v>8.0833333333333332E-4</v>
          </cell>
        </row>
        <row r="176">
          <cell r="M176">
            <v>104</v>
          </cell>
          <cell r="CS176">
            <v>2.9999999999999996E-3</v>
          </cell>
          <cell r="CT176">
            <v>7.4999999999999991E-4</v>
          </cell>
        </row>
        <row r="177">
          <cell r="M177">
            <v>103</v>
          </cell>
          <cell r="CS177">
            <v>2.9999999999999996E-3</v>
          </cell>
          <cell r="CT177">
            <v>7.4999999999999991E-4</v>
          </cell>
        </row>
        <row r="178">
          <cell r="M178">
            <v>102</v>
          </cell>
          <cell r="CS178">
            <v>2.9999999999999996E-3</v>
          </cell>
          <cell r="CT178">
            <v>7.4999999999999991E-4</v>
          </cell>
        </row>
        <row r="179">
          <cell r="M179">
            <v>101</v>
          </cell>
          <cell r="CS179">
            <v>2.9999999999999996E-3</v>
          </cell>
          <cell r="CT179">
            <v>7.4999999999999991E-4</v>
          </cell>
        </row>
        <row r="180">
          <cell r="M180">
            <v>100</v>
          </cell>
          <cell r="CS180">
            <v>2.9999999999999996E-3</v>
          </cell>
          <cell r="CT180">
            <v>7.4999999999999991E-4</v>
          </cell>
        </row>
        <row r="181">
          <cell r="M181">
            <v>99</v>
          </cell>
          <cell r="CS181">
            <v>2.9999999999999996E-3</v>
          </cell>
          <cell r="CT181">
            <v>7.4999999999999991E-4</v>
          </cell>
        </row>
        <row r="182">
          <cell r="M182">
            <v>98</v>
          </cell>
          <cell r="CS182">
            <v>2.9999999999999996E-3</v>
          </cell>
          <cell r="CT182">
            <v>7.4999999999999991E-4</v>
          </cell>
        </row>
        <row r="183">
          <cell r="M183">
            <v>97</v>
          </cell>
          <cell r="CS183">
            <v>2.9999999999999996E-3</v>
          </cell>
          <cell r="CT183">
            <v>7.4999999999999991E-4</v>
          </cell>
        </row>
        <row r="184">
          <cell r="M184">
            <v>96</v>
          </cell>
          <cell r="CS184">
            <v>2.9999999999999996E-3</v>
          </cell>
          <cell r="CT184">
            <v>7.4999999999999991E-4</v>
          </cell>
        </row>
        <row r="185">
          <cell r="M185">
            <v>95</v>
          </cell>
          <cell r="CS185">
            <v>2.9999999999999996E-3</v>
          </cell>
          <cell r="CT185">
            <v>7.4999999999999991E-4</v>
          </cell>
        </row>
        <row r="186">
          <cell r="M186">
            <v>94</v>
          </cell>
          <cell r="CS186">
            <v>2.9999999999999996E-3</v>
          </cell>
          <cell r="CT186">
            <v>7.4999999999999991E-4</v>
          </cell>
        </row>
        <row r="187">
          <cell r="M187">
            <v>93</v>
          </cell>
          <cell r="CS187">
            <v>2.9999999999999996E-3</v>
          </cell>
          <cell r="CT187">
            <v>7.4999999999999991E-4</v>
          </cell>
        </row>
        <row r="188">
          <cell r="M188">
            <v>92</v>
          </cell>
          <cell r="CS188">
            <v>2.9999999999999996E-3</v>
          </cell>
          <cell r="CT188">
            <v>1.7083333333333334E-3</v>
          </cell>
        </row>
        <row r="189">
          <cell r="M189">
            <v>91</v>
          </cell>
          <cell r="CS189">
            <v>2.9999999999999996E-3</v>
          </cell>
          <cell r="CT189">
            <v>1.7083333333333334E-3</v>
          </cell>
        </row>
        <row r="190">
          <cell r="M190">
            <v>90</v>
          </cell>
          <cell r="CS190">
            <v>2.9999999999999996E-3</v>
          </cell>
          <cell r="CT190">
            <v>1.7083333333333334E-3</v>
          </cell>
        </row>
        <row r="191">
          <cell r="M191">
            <v>89</v>
          </cell>
          <cell r="CS191">
            <v>2.9999999999999996E-3</v>
          </cell>
          <cell r="CT191">
            <v>1.7083333333333334E-3</v>
          </cell>
        </row>
        <row r="192">
          <cell r="M192">
            <v>88</v>
          </cell>
          <cell r="CS192">
            <v>2.9999999999999996E-3</v>
          </cell>
          <cell r="CT192">
            <v>1.7083333333333334E-3</v>
          </cell>
        </row>
        <row r="193">
          <cell r="M193">
            <v>87</v>
          </cell>
          <cell r="CS193">
            <v>2.9999999999999996E-3</v>
          </cell>
          <cell r="CT193">
            <v>1.7083333333333334E-3</v>
          </cell>
        </row>
        <row r="194">
          <cell r="M194">
            <v>86</v>
          </cell>
          <cell r="CS194">
            <v>2.9999999999999996E-3</v>
          </cell>
          <cell r="CT194">
            <v>1.7083333333333334E-3</v>
          </cell>
        </row>
        <row r="195">
          <cell r="M195">
            <v>85</v>
          </cell>
          <cell r="CS195">
            <v>2.9999999999999996E-3</v>
          </cell>
          <cell r="CT195">
            <v>1.7083333333333334E-3</v>
          </cell>
        </row>
        <row r="196">
          <cell r="M196">
            <v>84</v>
          </cell>
          <cell r="CS196">
            <v>2.9999999999999996E-3</v>
          </cell>
          <cell r="CT196">
            <v>1.7083333333333334E-3</v>
          </cell>
        </row>
        <row r="197">
          <cell r="M197">
            <v>83</v>
          </cell>
          <cell r="CS197">
            <v>2.9999999999999996E-3</v>
          </cell>
          <cell r="CT197">
            <v>1.7083333333333334E-3</v>
          </cell>
        </row>
        <row r="198">
          <cell r="M198">
            <v>82</v>
          </cell>
          <cell r="CS198">
            <v>2.9999999999999996E-3</v>
          </cell>
          <cell r="CT198">
            <v>1.7083333333333334E-3</v>
          </cell>
        </row>
        <row r="199">
          <cell r="M199">
            <v>81</v>
          </cell>
          <cell r="CS199">
            <v>2.9999999999999996E-3</v>
          </cell>
          <cell r="CT199">
            <v>1.7083333333333334E-3</v>
          </cell>
        </row>
        <row r="200">
          <cell r="M200">
            <v>80</v>
          </cell>
          <cell r="CS200">
            <v>2.9999999999999996E-3</v>
          </cell>
          <cell r="CT200">
            <v>1.7083333333333334E-3</v>
          </cell>
        </row>
        <row r="201">
          <cell r="M201">
            <v>79</v>
          </cell>
          <cell r="CS201">
            <v>2.9999999999999996E-3</v>
          </cell>
          <cell r="CT201">
            <v>1.7083333333333334E-3</v>
          </cell>
        </row>
        <row r="202">
          <cell r="M202">
            <v>78</v>
          </cell>
          <cell r="CS202">
            <v>2.9999999999999996E-3</v>
          </cell>
          <cell r="CT202">
            <v>1.7083333333333334E-3</v>
          </cell>
        </row>
        <row r="203">
          <cell r="M203">
            <v>77</v>
          </cell>
          <cell r="CS203">
            <v>2.9999999999999996E-3</v>
          </cell>
          <cell r="CT203">
            <v>1.7083333333333334E-3</v>
          </cell>
        </row>
        <row r="204">
          <cell r="M204">
            <v>76</v>
          </cell>
          <cell r="CS204">
            <v>2.9999999999999996E-3</v>
          </cell>
          <cell r="CT204">
            <v>1.7083333333333334E-3</v>
          </cell>
        </row>
        <row r="205">
          <cell r="M205">
            <v>75</v>
          </cell>
          <cell r="CS205">
            <v>2.9999999999999996E-3</v>
          </cell>
          <cell r="CT205">
            <v>1.7083333333333334E-3</v>
          </cell>
        </row>
        <row r="206">
          <cell r="M206">
            <v>74</v>
          </cell>
          <cell r="CS206">
            <v>2.9999999999999996E-3</v>
          </cell>
          <cell r="CT206">
            <v>1.7083333333333334E-3</v>
          </cell>
        </row>
        <row r="207">
          <cell r="M207">
            <v>73</v>
          </cell>
          <cell r="CS207">
            <v>2.9999999999999996E-3</v>
          </cell>
          <cell r="CT207">
            <v>1.7083333333333334E-3</v>
          </cell>
        </row>
        <row r="208">
          <cell r="M208">
            <v>72</v>
          </cell>
          <cell r="CS208">
            <v>2.9999999999999996E-3</v>
          </cell>
          <cell r="CT208">
            <v>1.7083333333333334E-3</v>
          </cell>
        </row>
        <row r="209">
          <cell r="M209">
            <v>71</v>
          </cell>
          <cell r="CS209">
            <v>2.9999999999999996E-3</v>
          </cell>
          <cell r="CT209">
            <v>1.7083333333333334E-3</v>
          </cell>
        </row>
        <row r="210">
          <cell r="M210">
            <v>70</v>
          </cell>
          <cell r="CS210">
            <v>2.9999999999999996E-3</v>
          </cell>
          <cell r="CT210">
            <v>1.7083333333333334E-3</v>
          </cell>
        </row>
        <row r="211">
          <cell r="M211">
            <v>69</v>
          </cell>
          <cell r="CS211">
            <v>2.9999999999999996E-3</v>
          </cell>
          <cell r="CT211">
            <v>1.7083333333333334E-3</v>
          </cell>
        </row>
        <row r="212">
          <cell r="M212">
            <v>68</v>
          </cell>
          <cell r="CS212">
            <v>2.9999999999999996E-3</v>
          </cell>
          <cell r="CT212">
            <v>1.7083333333333334E-3</v>
          </cell>
        </row>
        <row r="213">
          <cell r="M213">
            <v>67</v>
          </cell>
          <cell r="CS213">
            <v>2.9999999999999996E-3</v>
          </cell>
          <cell r="CT213">
            <v>1.7083333333333334E-3</v>
          </cell>
        </row>
        <row r="214">
          <cell r="M214">
            <v>66</v>
          </cell>
          <cell r="CS214">
            <v>2.9999999999999996E-3</v>
          </cell>
          <cell r="CT214">
            <v>1.7083333333333334E-3</v>
          </cell>
        </row>
        <row r="215">
          <cell r="M215">
            <v>65</v>
          </cell>
          <cell r="CS215">
            <v>2.9999999999999996E-3</v>
          </cell>
          <cell r="CT215">
            <v>1.7083333333333334E-3</v>
          </cell>
        </row>
        <row r="216">
          <cell r="M216">
            <v>64</v>
          </cell>
          <cell r="CS216">
            <v>2.9999999999999996E-3</v>
          </cell>
          <cell r="CT216">
            <v>1.7083333333333334E-3</v>
          </cell>
        </row>
        <row r="217">
          <cell r="M217">
            <v>63</v>
          </cell>
          <cell r="CS217">
            <v>2.9999999999999996E-3</v>
          </cell>
          <cell r="CT217">
            <v>1.7083333333333334E-3</v>
          </cell>
        </row>
        <row r="218">
          <cell r="M218">
            <v>62</v>
          </cell>
          <cell r="CS218">
            <v>2.9999999999999996E-3</v>
          </cell>
          <cell r="CT218">
            <v>1.7083333333333334E-3</v>
          </cell>
        </row>
        <row r="219">
          <cell r="M219">
            <v>61</v>
          </cell>
          <cell r="CS219">
            <v>2.9999999999999996E-3</v>
          </cell>
          <cell r="CT219">
            <v>1.7083333333333334E-3</v>
          </cell>
        </row>
        <row r="220">
          <cell r="M220">
            <v>60</v>
          </cell>
          <cell r="CS220">
            <v>2.9999999999999996E-3</v>
          </cell>
          <cell r="CT220">
            <v>1.7083333333333334E-3</v>
          </cell>
        </row>
        <row r="221">
          <cell r="M221">
            <v>59</v>
          </cell>
          <cell r="CS221">
            <v>2.9999999999999996E-3</v>
          </cell>
          <cell r="CT221">
            <v>1.7083333333333334E-3</v>
          </cell>
        </row>
        <row r="222">
          <cell r="M222">
            <v>58</v>
          </cell>
          <cell r="CS222">
            <v>2.9999999999999996E-3</v>
          </cell>
          <cell r="CT222">
            <v>1.7083333333333334E-3</v>
          </cell>
        </row>
        <row r="223">
          <cell r="M223">
            <v>57</v>
          </cell>
          <cell r="CS223">
            <v>2.9999999999999996E-3</v>
          </cell>
          <cell r="CT223">
            <v>1.7083333333333334E-3</v>
          </cell>
        </row>
        <row r="224">
          <cell r="M224">
            <v>56</v>
          </cell>
          <cell r="CS224">
            <v>2.9999999999999996E-3</v>
          </cell>
          <cell r="CT224">
            <v>1.7083333333333334E-3</v>
          </cell>
        </row>
        <row r="225">
          <cell r="M225">
            <v>55</v>
          </cell>
          <cell r="CS225">
            <v>2.9999999999999996E-3</v>
          </cell>
          <cell r="CT225">
            <v>1.7083333333333334E-3</v>
          </cell>
        </row>
        <row r="226">
          <cell r="M226">
            <v>54</v>
          </cell>
          <cell r="CS226">
            <v>2.9999999999999996E-3</v>
          </cell>
          <cell r="CT226">
            <v>1.7083333333333334E-3</v>
          </cell>
        </row>
        <row r="227">
          <cell r="M227">
            <v>53</v>
          </cell>
          <cell r="CS227">
            <v>2.9999999999999996E-3</v>
          </cell>
          <cell r="CT227">
            <v>1.7083333333333334E-3</v>
          </cell>
        </row>
        <row r="228">
          <cell r="M228">
            <v>52</v>
          </cell>
          <cell r="CS228">
            <v>2.9999999999999996E-3</v>
          </cell>
          <cell r="CT228">
            <v>1.7083333333333334E-3</v>
          </cell>
        </row>
        <row r="229">
          <cell r="M229">
            <v>51</v>
          </cell>
          <cell r="CS229">
            <v>2.9999999999999996E-3</v>
          </cell>
          <cell r="CT229">
            <v>1.7083333333333334E-3</v>
          </cell>
        </row>
        <row r="230">
          <cell r="M230">
            <v>50</v>
          </cell>
          <cell r="CS230">
            <v>2.9999999999999996E-3</v>
          </cell>
          <cell r="CT230">
            <v>1.7083333333333334E-3</v>
          </cell>
        </row>
        <row r="231">
          <cell r="M231">
            <v>49</v>
          </cell>
          <cell r="CS231">
            <v>2.9999999999999996E-3</v>
          </cell>
          <cell r="CT231">
            <v>1.7083333333333334E-3</v>
          </cell>
        </row>
        <row r="232">
          <cell r="M232">
            <v>48</v>
          </cell>
          <cell r="CS232">
            <v>2.9999999999999996E-3</v>
          </cell>
          <cell r="CT232">
            <v>1.7083333333333334E-3</v>
          </cell>
        </row>
        <row r="233">
          <cell r="M233">
            <v>47</v>
          </cell>
          <cell r="CS233">
            <v>2.9999999999999996E-3</v>
          </cell>
          <cell r="CT233">
            <v>1.7083333333333334E-3</v>
          </cell>
        </row>
        <row r="234">
          <cell r="M234">
            <v>46</v>
          </cell>
          <cell r="CS234">
            <v>2.9999999999999996E-3</v>
          </cell>
          <cell r="CT234">
            <v>1.7083333333333334E-3</v>
          </cell>
        </row>
        <row r="235">
          <cell r="M235">
            <v>45</v>
          </cell>
          <cell r="CS235">
            <v>2.9999999999999996E-3</v>
          </cell>
          <cell r="CT235">
            <v>1.7083333333333334E-3</v>
          </cell>
        </row>
        <row r="236">
          <cell r="M236">
            <v>44</v>
          </cell>
          <cell r="CS236">
            <v>2.9999999999999996E-3</v>
          </cell>
          <cell r="CT236">
            <v>1.7083333333333334E-3</v>
          </cell>
        </row>
        <row r="237">
          <cell r="M237">
            <v>43</v>
          </cell>
          <cell r="CS237">
            <v>2.9999999999999996E-3</v>
          </cell>
          <cell r="CT237">
            <v>1.7083333333333334E-3</v>
          </cell>
        </row>
        <row r="238">
          <cell r="M238">
            <v>42</v>
          </cell>
          <cell r="CS238">
            <v>2.9999999999999996E-3</v>
          </cell>
          <cell r="CT238">
            <v>1.7083333333333334E-3</v>
          </cell>
        </row>
        <row r="239">
          <cell r="M239">
            <v>41</v>
          </cell>
          <cell r="CS239">
            <v>2.9999999999999996E-3</v>
          </cell>
          <cell r="CT239">
            <v>1.7083333333333334E-3</v>
          </cell>
        </row>
        <row r="240">
          <cell r="M240">
            <v>40</v>
          </cell>
          <cell r="CS240">
            <v>2.9999999999999996E-3</v>
          </cell>
          <cell r="CT240">
            <v>1.7083333333333334E-3</v>
          </cell>
        </row>
        <row r="241">
          <cell r="M241">
            <v>39</v>
          </cell>
          <cell r="CS241">
            <v>2.9999999999999996E-3</v>
          </cell>
          <cell r="CT241">
            <v>1.7083333333333334E-3</v>
          </cell>
        </row>
        <row r="242">
          <cell r="M242">
            <v>38</v>
          </cell>
          <cell r="CS242">
            <v>2.9999999999999996E-3</v>
          </cell>
          <cell r="CT242">
            <v>1.7083333333333334E-3</v>
          </cell>
        </row>
        <row r="243">
          <cell r="M243">
            <v>37</v>
          </cell>
          <cell r="CS243">
            <v>2.9999999999999996E-3</v>
          </cell>
          <cell r="CT243">
            <v>1.7083333333333334E-3</v>
          </cell>
        </row>
        <row r="244">
          <cell r="M244">
            <v>36</v>
          </cell>
          <cell r="CS244">
            <v>2.9999999999999996E-3</v>
          </cell>
          <cell r="CT244">
            <v>1.7083333333333334E-3</v>
          </cell>
        </row>
        <row r="245">
          <cell r="M245">
            <v>35</v>
          </cell>
          <cell r="CS245">
            <v>2.9999999999999996E-3</v>
          </cell>
          <cell r="CT245">
            <v>1.7083333333333334E-3</v>
          </cell>
        </row>
        <row r="246">
          <cell r="M246">
            <v>34</v>
          </cell>
          <cell r="CS246">
            <v>2.9999999999999996E-3</v>
          </cell>
          <cell r="CT246">
            <v>1.7083333333333334E-3</v>
          </cell>
        </row>
        <row r="247">
          <cell r="M247">
            <v>33</v>
          </cell>
          <cell r="CS247">
            <v>2.9999999999999996E-3</v>
          </cell>
          <cell r="CT247">
            <v>1.7083333333333334E-3</v>
          </cell>
        </row>
        <row r="248">
          <cell r="M248">
            <v>32</v>
          </cell>
          <cell r="CS248">
            <v>2.9999999999999996E-3</v>
          </cell>
          <cell r="CT248">
            <v>1.7083333333333334E-3</v>
          </cell>
        </row>
        <row r="249">
          <cell r="M249">
            <v>31</v>
          </cell>
          <cell r="CS249">
            <v>2.9999999999999996E-3</v>
          </cell>
          <cell r="CT249">
            <v>1.7083333333333334E-3</v>
          </cell>
        </row>
        <row r="250">
          <cell r="M250">
            <v>30</v>
          </cell>
          <cell r="CS250">
            <v>2.9999999999999996E-3</v>
          </cell>
          <cell r="CT250">
            <v>1.7083333333333334E-3</v>
          </cell>
        </row>
        <row r="251">
          <cell r="M251">
            <v>29</v>
          </cell>
          <cell r="CS251">
            <v>2.9999999999999996E-3</v>
          </cell>
          <cell r="CT251">
            <v>1.7083333333333334E-3</v>
          </cell>
        </row>
        <row r="252">
          <cell r="M252">
            <v>28</v>
          </cell>
          <cell r="CS252">
            <v>2.9999999999999996E-3</v>
          </cell>
          <cell r="CT252">
            <v>1.7083333333333334E-3</v>
          </cell>
        </row>
        <row r="253">
          <cell r="M253">
            <v>27</v>
          </cell>
          <cell r="CS253">
            <v>2.9999999999999996E-3</v>
          </cell>
          <cell r="CT253">
            <v>1.7083333333333334E-3</v>
          </cell>
        </row>
        <row r="254">
          <cell r="M254">
            <v>26</v>
          </cell>
          <cell r="CS254">
            <v>2.9999999999999996E-3</v>
          </cell>
          <cell r="CT254">
            <v>1.7083333333333334E-3</v>
          </cell>
        </row>
        <row r="255">
          <cell r="M255">
            <v>25</v>
          </cell>
          <cell r="CS255">
            <v>2.9999999999999996E-3</v>
          </cell>
          <cell r="CT255">
            <v>1.7083333333333334E-3</v>
          </cell>
        </row>
        <row r="256">
          <cell r="M256">
            <v>24</v>
          </cell>
          <cell r="CS256">
            <v>2.9999999999999996E-3</v>
          </cell>
          <cell r="CT256">
            <v>1.7083333333333334E-3</v>
          </cell>
        </row>
        <row r="257">
          <cell r="M257">
            <v>23</v>
          </cell>
          <cell r="CS257">
            <v>2.9999999999999996E-3</v>
          </cell>
          <cell r="CT257">
            <v>1.7083333333333334E-3</v>
          </cell>
        </row>
        <row r="258">
          <cell r="M258">
            <v>22</v>
          </cell>
          <cell r="CS258">
            <v>2.9999999999999996E-3</v>
          </cell>
          <cell r="CT258">
            <v>1.7083333333333334E-3</v>
          </cell>
        </row>
        <row r="259">
          <cell r="M259">
            <v>21</v>
          </cell>
          <cell r="CS259">
            <v>2.9999999999999996E-3</v>
          </cell>
          <cell r="CT259">
            <v>1.7083333333333334E-3</v>
          </cell>
        </row>
        <row r="260">
          <cell r="M260">
            <v>20</v>
          </cell>
          <cell r="CS260">
            <v>2.9999999999999996E-3</v>
          </cell>
          <cell r="CT260">
            <v>1.7083333333333334E-3</v>
          </cell>
        </row>
        <row r="261">
          <cell r="M261">
            <v>19</v>
          </cell>
          <cell r="CS261">
            <v>2.9999999999999996E-3</v>
          </cell>
          <cell r="CT261">
            <v>1.7083333333333334E-3</v>
          </cell>
        </row>
        <row r="262">
          <cell r="M262">
            <v>18</v>
          </cell>
          <cell r="CS262">
            <v>2.9999999999999996E-3</v>
          </cell>
          <cell r="CT262">
            <v>1.7083333333333334E-3</v>
          </cell>
        </row>
        <row r="263">
          <cell r="M263">
            <v>17</v>
          </cell>
          <cell r="CS263">
            <v>2.9999999999999996E-3</v>
          </cell>
          <cell r="CT263">
            <v>1.7083333333333334E-3</v>
          </cell>
        </row>
        <row r="264">
          <cell r="M264">
            <v>16</v>
          </cell>
          <cell r="CS264">
            <v>2.9999999999999996E-3</v>
          </cell>
          <cell r="CT264">
            <v>1.7083333333333334E-3</v>
          </cell>
        </row>
        <row r="265">
          <cell r="M265">
            <v>15</v>
          </cell>
          <cell r="CS265">
            <v>2.9999999999999996E-3</v>
          </cell>
          <cell r="CT265">
            <v>1.7083333333333334E-3</v>
          </cell>
        </row>
        <row r="266">
          <cell r="M266">
            <v>14</v>
          </cell>
          <cell r="CS266">
            <v>2.9999999999999996E-3</v>
          </cell>
          <cell r="CT266">
            <v>1.7083333333333334E-3</v>
          </cell>
        </row>
        <row r="267">
          <cell r="M267">
            <v>13</v>
          </cell>
          <cell r="CS267">
            <v>2.9999999999999996E-3</v>
          </cell>
          <cell r="CT267">
            <v>1.7083333333333334E-3</v>
          </cell>
        </row>
        <row r="268">
          <cell r="M268">
            <v>12</v>
          </cell>
          <cell r="CS268">
            <v>2.9999999999999996E-3</v>
          </cell>
          <cell r="CT268">
            <v>1.7083333333333334E-3</v>
          </cell>
        </row>
        <row r="269">
          <cell r="M269">
            <v>11</v>
          </cell>
          <cell r="CS269">
            <v>2.9999999999999996E-3</v>
          </cell>
          <cell r="CT269">
            <v>1.7083333333333334E-3</v>
          </cell>
        </row>
        <row r="270">
          <cell r="M270">
            <v>10</v>
          </cell>
          <cell r="CS270">
            <v>2.9999999999999996E-3</v>
          </cell>
          <cell r="CT270">
            <v>1.7083333333333334E-3</v>
          </cell>
        </row>
        <row r="271">
          <cell r="M271">
            <v>9</v>
          </cell>
          <cell r="CS271">
            <v>2.9999999999999996E-3</v>
          </cell>
          <cell r="CT271">
            <v>1.7083333333333334E-3</v>
          </cell>
        </row>
        <row r="272">
          <cell r="M272">
            <v>8</v>
          </cell>
          <cell r="CS272">
            <v>2.9999999999999996E-3</v>
          </cell>
          <cell r="CT272">
            <v>1.7083333333333334E-3</v>
          </cell>
        </row>
        <row r="273">
          <cell r="M273">
            <v>7</v>
          </cell>
          <cell r="CS273">
            <v>2.9999999999999996E-3</v>
          </cell>
          <cell r="CT273">
            <v>1.7083333333333334E-3</v>
          </cell>
        </row>
        <row r="274">
          <cell r="M274">
            <v>6</v>
          </cell>
          <cell r="CS274">
            <v>2.9999999999999996E-3</v>
          </cell>
          <cell r="CT274">
            <v>1.7083333333333334E-3</v>
          </cell>
        </row>
        <row r="275">
          <cell r="M275">
            <v>5</v>
          </cell>
          <cell r="CS275">
            <v>2.9999999999999996E-3</v>
          </cell>
          <cell r="CT275">
            <v>1.7083333333333334E-3</v>
          </cell>
        </row>
        <row r="276">
          <cell r="M276">
            <v>4</v>
          </cell>
          <cell r="CS276">
            <v>2.9999999999999996E-3</v>
          </cell>
          <cell r="CT276">
            <v>1.7083333333333334E-3</v>
          </cell>
        </row>
        <row r="277">
          <cell r="M277">
            <v>3</v>
          </cell>
          <cell r="CS277">
            <v>2.9999999999999996E-3</v>
          </cell>
          <cell r="CT277">
            <v>1.7083333333333334E-3</v>
          </cell>
        </row>
        <row r="278">
          <cell r="M278">
            <v>2</v>
          </cell>
          <cell r="CS278">
            <v>2.9999999999999996E-3</v>
          </cell>
          <cell r="CT278">
            <v>1.7083333333333334E-3</v>
          </cell>
        </row>
        <row r="279">
          <cell r="M279">
            <v>1</v>
          </cell>
          <cell r="CS279">
            <v>2.9999999999999996E-3</v>
          </cell>
          <cell r="CT279">
            <v>1.7083333333333334E-3</v>
          </cell>
        </row>
        <row r="280">
          <cell r="M280" t="str">
            <v/>
          </cell>
          <cell r="CS280" t="str">
            <v/>
          </cell>
          <cell r="CT280" t="str">
            <v/>
          </cell>
        </row>
        <row r="281">
          <cell r="M281" t="str">
            <v/>
          </cell>
          <cell r="CS281" t="str">
            <v/>
          </cell>
          <cell r="CT281" t="str">
            <v/>
          </cell>
        </row>
        <row r="282">
          <cell r="M282" t="str">
            <v/>
          </cell>
          <cell r="CS282" t="str">
            <v/>
          </cell>
          <cell r="CT282" t="str">
            <v/>
          </cell>
        </row>
        <row r="283">
          <cell r="M283" t="str">
            <v/>
          </cell>
          <cell r="CS283" t="str">
            <v/>
          </cell>
          <cell r="CT283" t="str">
            <v/>
          </cell>
        </row>
        <row r="284">
          <cell r="M284" t="str">
            <v/>
          </cell>
          <cell r="CS284" t="str">
            <v/>
          </cell>
          <cell r="CT284" t="str">
            <v/>
          </cell>
        </row>
        <row r="285">
          <cell r="M285" t="str">
            <v/>
          </cell>
          <cell r="CS285" t="str">
            <v/>
          </cell>
          <cell r="CT285" t="str">
            <v/>
          </cell>
        </row>
        <row r="286">
          <cell r="M286" t="str">
            <v/>
          </cell>
          <cell r="CS286" t="str">
            <v/>
          </cell>
          <cell r="CT286" t="str">
            <v/>
          </cell>
        </row>
        <row r="287">
          <cell r="M287" t="str">
            <v/>
          </cell>
          <cell r="CS287" t="str">
            <v/>
          </cell>
          <cell r="CT287" t="str">
            <v/>
          </cell>
        </row>
        <row r="288">
          <cell r="M288" t="str">
            <v/>
          </cell>
          <cell r="CS288" t="str">
            <v/>
          </cell>
          <cell r="CT288" t="str">
            <v/>
          </cell>
        </row>
        <row r="289">
          <cell r="M289" t="str">
            <v/>
          </cell>
          <cell r="CS289" t="str">
            <v/>
          </cell>
          <cell r="CT289" t="str">
            <v/>
          </cell>
        </row>
        <row r="290">
          <cell r="M290" t="str">
            <v/>
          </cell>
          <cell r="CS290" t="str">
            <v/>
          </cell>
          <cell r="CT290" t="str">
            <v/>
          </cell>
        </row>
        <row r="291">
          <cell r="M291" t="str">
            <v/>
          </cell>
          <cell r="CS291" t="str">
            <v/>
          </cell>
          <cell r="CT291" t="str">
            <v/>
          </cell>
        </row>
        <row r="292">
          <cell r="M292" t="str">
            <v/>
          </cell>
          <cell r="CS292" t="str">
            <v/>
          </cell>
          <cell r="CT292" t="str">
            <v/>
          </cell>
        </row>
        <row r="293">
          <cell r="M293" t="str">
            <v/>
          </cell>
          <cell r="CS293" t="str">
            <v/>
          </cell>
          <cell r="CT293" t="str">
            <v/>
          </cell>
        </row>
        <row r="294">
          <cell r="M294" t="str">
            <v/>
          </cell>
          <cell r="CS294" t="str">
            <v/>
          </cell>
          <cell r="CT294" t="str">
            <v/>
          </cell>
        </row>
        <row r="295">
          <cell r="M295" t="str">
            <v/>
          </cell>
          <cell r="CS295" t="str">
            <v/>
          </cell>
          <cell r="CT295" t="str">
            <v/>
          </cell>
        </row>
        <row r="296">
          <cell r="M296" t="str">
            <v/>
          </cell>
          <cell r="CS296" t="str">
            <v/>
          </cell>
          <cell r="CT296" t="str">
            <v/>
          </cell>
        </row>
        <row r="297">
          <cell r="M297" t="str">
            <v/>
          </cell>
          <cell r="CS297" t="str">
            <v/>
          </cell>
          <cell r="CT297" t="str">
            <v/>
          </cell>
        </row>
        <row r="298">
          <cell r="M298" t="str">
            <v/>
          </cell>
          <cell r="CS298" t="str">
            <v/>
          </cell>
          <cell r="CT298" t="str">
            <v/>
          </cell>
        </row>
        <row r="299">
          <cell r="M299" t="str">
            <v/>
          </cell>
          <cell r="CS299" t="str">
            <v/>
          </cell>
          <cell r="CT299" t="str">
            <v/>
          </cell>
        </row>
        <row r="300">
          <cell r="M300" t="str">
            <v/>
          </cell>
          <cell r="CS300" t="str">
            <v/>
          </cell>
          <cell r="CT300" t="str">
            <v/>
          </cell>
        </row>
        <row r="301">
          <cell r="M301" t="str">
            <v/>
          </cell>
          <cell r="CS301" t="str">
            <v/>
          </cell>
          <cell r="CT301" t="str">
            <v/>
          </cell>
        </row>
        <row r="302">
          <cell r="M302" t="str">
            <v/>
          </cell>
          <cell r="CS302" t="str">
            <v/>
          </cell>
          <cell r="CT302" t="str">
            <v/>
          </cell>
        </row>
        <row r="303">
          <cell r="M303" t="str">
            <v/>
          </cell>
          <cell r="CS303" t="str">
            <v/>
          </cell>
          <cell r="CT303" t="str">
            <v/>
          </cell>
        </row>
        <row r="304">
          <cell r="M304" t="str">
            <v/>
          </cell>
          <cell r="CS304" t="str">
            <v/>
          </cell>
          <cell r="CT304" t="str">
            <v/>
          </cell>
        </row>
        <row r="305">
          <cell r="M305" t="str">
            <v/>
          </cell>
          <cell r="CS305" t="str">
            <v/>
          </cell>
          <cell r="CT305" t="str">
            <v/>
          </cell>
        </row>
        <row r="306">
          <cell r="M306" t="str">
            <v/>
          </cell>
          <cell r="CS306" t="str">
            <v/>
          </cell>
          <cell r="CT306" t="str">
            <v/>
          </cell>
        </row>
        <row r="307">
          <cell r="M307" t="str">
            <v/>
          </cell>
          <cell r="CS307" t="str">
            <v/>
          </cell>
          <cell r="CT307" t="str">
            <v/>
          </cell>
        </row>
        <row r="308">
          <cell r="M308" t="str">
            <v/>
          </cell>
          <cell r="CS308" t="str">
            <v/>
          </cell>
          <cell r="CT308" t="str">
            <v/>
          </cell>
        </row>
        <row r="309">
          <cell r="M309" t="str">
            <v/>
          </cell>
          <cell r="CS309" t="str">
            <v/>
          </cell>
          <cell r="CT309" t="str">
            <v/>
          </cell>
        </row>
        <row r="310">
          <cell r="M310" t="str">
            <v/>
          </cell>
          <cell r="CS310" t="str">
            <v/>
          </cell>
          <cell r="CT310" t="str">
            <v/>
          </cell>
        </row>
        <row r="311">
          <cell r="M311" t="str">
            <v/>
          </cell>
          <cell r="CS311" t="str">
            <v/>
          </cell>
          <cell r="CT311" t="str">
            <v/>
          </cell>
        </row>
        <row r="312">
          <cell r="M312" t="str">
            <v/>
          </cell>
          <cell r="CS312" t="str">
            <v/>
          </cell>
          <cell r="CT312" t="str">
            <v/>
          </cell>
        </row>
        <row r="313">
          <cell r="M313" t="str">
            <v/>
          </cell>
          <cell r="CS313" t="str">
            <v/>
          </cell>
          <cell r="CT313" t="str">
            <v/>
          </cell>
        </row>
        <row r="314">
          <cell r="M314" t="str">
            <v/>
          </cell>
          <cell r="CS314" t="str">
            <v/>
          </cell>
          <cell r="CT314" t="str">
            <v/>
          </cell>
        </row>
        <row r="315">
          <cell r="M315" t="str">
            <v/>
          </cell>
          <cell r="CS315" t="str">
            <v/>
          </cell>
          <cell r="CT315" t="str">
            <v/>
          </cell>
        </row>
        <row r="316">
          <cell r="M316" t="str">
            <v/>
          </cell>
          <cell r="CS316" t="str">
            <v/>
          </cell>
          <cell r="CT316" t="str">
            <v/>
          </cell>
        </row>
        <row r="317">
          <cell r="M317" t="str">
            <v/>
          </cell>
          <cell r="CS317" t="str">
            <v/>
          </cell>
          <cell r="CT317" t="str">
            <v/>
          </cell>
        </row>
        <row r="318">
          <cell r="M318" t="str">
            <v/>
          </cell>
          <cell r="CS318" t="str">
            <v/>
          </cell>
          <cell r="CT318" t="str">
            <v/>
          </cell>
        </row>
        <row r="319">
          <cell r="M319" t="str">
            <v/>
          </cell>
          <cell r="CS319" t="str">
            <v/>
          </cell>
          <cell r="CT319" t="str">
            <v/>
          </cell>
        </row>
        <row r="320">
          <cell r="M320" t="str">
            <v/>
          </cell>
          <cell r="CS320" t="str">
            <v/>
          </cell>
          <cell r="CT320" t="str">
            <v/>
          </cell>
        </row>
        <row r="321">
          <cell r="M321" t="str">
            <v/>
          </cell>
          <cell r="CS321" t="str">
            <v/>
          </cell>
          <cell r="CT321" t="str">
            <v/>
          </cell>
        </row>
        <row r="322">
          <cell r="M322" t="str">
            <v/>
          </cell>
          <cell r="CS322" t="str">
            <v/>
          </cell>
          <cell r="CT322" t="str">
            <v/>
          </cell>
        </row>
        <row r="323">
          <cell r="M323" t="str">
            <v/>
          </cell>
          <cell r="CS323" t="str">
            <v/>
          </cell>
          <cell r="CT323" t="str">
            <v/>
          </cell>
        </row>
        <row r="324">
          <cell r="M324" t="str">
            <v/>
          </cell>
          <cell r="CS324" t="str">
            <v/>
          </cell>
          <cell r="CT324" t="str">
            <v/>
          </cell>
        </row>
        <row r="325">
          <cell r="M325" t="str">
            <v/>
          </cell>
          <cell r="CS325" t="str">
            <v/>
          </cell>
          <cell r="CT325" t="str">
            <v/>
          </cell>
        </row>
        <row r="326">
          <cell r="M326" t="str">
            <v/>
          </cell>
          <cell r="CS326" t="str">
            <v/>
          </cell>
          <cell r="CT326" t="str">
            <v/>
          </cell>
        </row>
        <row r="327">
          <cell r="M327" t="str">
            <v/>
          </cell>
          <cell r="CS327" t="str">
            <v/>
          </cell>
          <cell r="CT327" t="str">
            <v/>
          </cell>
        </row>
        <row r="328">
          <cell r="M328" t="str">
            <v/>
          </cell>
          <cell r="CS328" t="str">
            <v/>
          </cell>
          <cell r="CT328" t="str">
            <v/>
          </cell>
        </row>
        <row r="329">
          <cell r="M329" t="str">
            <v/>
          </cell>
          <cell r="CS329" t="str">
            <v/>
          </cell>
          <cell r="CT329" t="str">
            <v/>
          </cell>
        </row>
        <row r="330">
          <cell r="M330" t="str">
            <v/>
          </cell>
          <cell r="CS330" t="str">
            <v/>
          </cell>
          <cell r="CT330" t="str">
            <v/>
          </cell>
        </row>
        <row r="331">
          <cell r="M331" t="str">
            <v/>
          </cell>
          <cell r="CS331" t="str">
            <v/>
          </cell>
          <cell r="CT331" t="str">
            <v/>
          </cell>
        </row>
        <row r="332">
          <cell r="M332" t="str">
            <v/>
          </cell>
          <cell r="CS332" t="str">
            <v/>
          </cell>
          <cell r="CT332" t="str">
            <v/>
          </cell>
        </row>
        <row r="333">
          <cell r="M333" t="str">
            <v/>
          </cell>
          <cell r="CS333" t="str">
            <v/>
          </cell>
          <cell r="CT333" t="str">
            <v/>
          </cell>
        </row>
        <row r="334">
          <cell r="M334" t="str">
            <v/>
          </cell>
          <cell r="CS334" t="str">
            <v/>
          </cell>
          <cell r="CT334" t="str">
            <v/>
          </cell>
        </row>
        <row r="335">
          <cell r="M335" t="str">
            <v/>
          </cell>
          <cell r="CS335" t="str">
            <v/>
          </cell>
          <cell r="CT335" t="str">
            <v/>
          </cell>
        </row>
        <row r="336">
          <cell r="M336" t="str">
            <v/>
          </cell>
          <cell r="CS336" t="str">
            <v/>
          </cell>
          <cell r="CT336" t="str">
            <v/>
          </cell>
        </row>
        <row r="337">
          <cell r="M337" t="str">
            <v/>
          </cell>
          <cell r="CS337" t="str">
            <v/>
          </cell>
          <cell r="CT337" t="str">
            <v/>
          </cell>
        </row>
        <row r="338">
          <cell r="M338" t="str">
            <v/>
          </cell>
          <cell r="CS338" t="str">
            <v/>
          </cell>
          <cell r="CT338" t="str">
            <v/>
          </cell>
        </row>
        <row r="339">
          <cell r="M339" t="str">
            <v/>
          </cell>
          <cell r="CS339" t="str">
            <v/>
          </cell>
          <cell r="CT339" t="str">
            <v/>
          </cell>
        </row>
        <row r="340">
          <cell r="M340" t="str">
            <v/>
          </cell>
          <cell r="CS340" t="str">
            <v/>
          </cell>
          <cell r="CT340" t="str">
            <v/>
          </cell>
        </row>
        <row r="341">
          <cell r="M341" t="str">
            <v/>
          </cell>
          <cell r="CS341" t="str">
            <v/>
          </cell>
          <cell r="CT341" t="str">
            <v/>
          </cell>
        </row>
        <row r="342">
          <cell r="M342" t="str">
            <v/>
          </cell>
          <cell r="CS342" t="str">
            <v/>
          </cell>
          <cell r="CT342" t="str">
            <v/>
          </cell>
        </row>
        <row r="343">
          <cell r="M343" t="str">
            <v/>
          </cell>
          <cell r="CS343" t="str">
            <v/>
          </cell>
          <cell r="CT343" t="str">
            <v/>
          </cell>
        </row>
        <row r="344">
          <cell r="M344" t="str">
            <v/>
          </cell>
          <cell r="CS344" t="str">
            <v/>
          </cell>
          <cell r="CT344" t="str">
            <v/>
          </cell>
        </row>
        <row r="345">
          <cell r="M345" t="str">
            <v/>
          </cell>
          <cell r="CS345" t="str">
            <v/>
          </cell>
          <cell r="CT345" t="str">
            <v/>
          </cell>
        </row>
        <row r="346">
          <cell r="M346" t="str">
            <v/>
          </cell>
          <cell r="CS346" t="str">
            <v/>
          </cell>
          <cell r="CT346" t="str">
            <v/>
          </cell>
        </row>
        <row r="347">
          <cell r="M347" t="str">
            <v/>
          </cell>
          <cell r="CS347" t="str">
            <v/>
          </cell>
          <cell r="CT347" t="str">
            <v/>
          </cell>
        </row>
        <row r="348">
          <cell r="M348" t="str">
            <v/>
          </cell>
          <cell r="CS348" t="str">
            <v/>
          </cell>
          <cell r="CT348" t="str">
            <v/>
          </cell>
        </row>
        <row r="349">
          <cell r="M349" t="str">
            <v/>
          </cell>
          <cell r="CS349" t="str">
            <v/>
          </cell>
          <cell r="CT349" t="str">
            <v/>
          </cell>
        </row>
        <row r="350">
          <cell r="M350" t="str">
            <v/>
          </cell>
          <cell r="CS350" t="str">
            <v/>
          </cell>
          <cell r="CT350" t="str">
            <v/>
          </cell>
        </row>
        <row r="351">
          <cell r="M351" t="str">
            <v/>
          </cell>
          <cell r="CS351" t="str">
            <v/>
          </cell>
          <cell r="CT351" t="str">
            <v/>
          </cell>
        </row>
        <row r="352">
          <cell r="M352" t="str">
            <v/>
          </cell>
          <cell r="CS352" t="str">
            <v/>
          </cell>
          <cell r="CT352" t="str">
            <v/>
          </cell>
        </row>
        <row r="353">
          <cell r="M353" t="str">
            <v/>
          </cell>
          <cell r="CS353" t="str">
            <v/>
          </cell>
          <cell r="CT353" t="str">
            <v/>
          </cell>
        </row>
        <row r="354">
          <cell r="M354" t="str">
            <v/>
          </cell>
          <cell r="CS354" t="str">
            <v/>
          </cell>
          <cell r="CT354" t="str">
            <v/>
          </cell>
        </row>
        <row r="355">
          <cell r="M355" t="str">
            <v/>
          </cell>
          <cell r="CS355" t="str">
            <v/>
          </cell>
          <cell r="CT355" t="str">
            <v/>
          </cell>
        </row>
        <row r="356">
          <cell r="M356" t="str">
            <v/>
          </cell>
          <cell r="CS356" t="str">
            <v/>
          </cell>
          <cell r="CT356" t="str">
            <v/>
          </cell>
        </row>
        <row r="357">
          <cell r="M357" t="str">
            <v/>
          </cell>
          <cell r="CS357" t="str">
            <v/>
          </cell>
          <cell r="CT357" t="str">
            <v/>
          </cell>
        </row>
        <row r="358">
          <cell r="M358" t="str">
            <v/>
          </cell>
          <cell r="CS358" t="str">
            <v/>
          </cell>
          <cell r="CT358" t="str">
            <v/>
          </cell>
        </row>
        <row r="359">
          <cell r="M359" t="str">
            <v/>
          </cell>
          <cell r="CS359" t="str">
            <v/>
          </cell>
          <cell r="CT359" t="str">
            <v/>
          </cell>
        </row>
        <row r="360">
          <cell r="M360" t="str">
            <v/>
          </cell>
          <cell r="CS360" t="str">
            <v/>
          </cell>
          <cell r="CT360" t="str">
            <v/>
          </cell>
        </row>
        <row r="361">
          <cell r="M361" t="str">
            <v/>
          </cell>
          <cell r="CS361" t="str">
            <v/>
          </cell>
          <cell r="CT361" t="str">
            <v/>
          </cell>
        </row>
        <row r="362">
          <cell r="M362" t="str">
            <v/>
          </cell>
          <cell r="CS362" t="str">
            <v/>
          </cell>
          <cell r="CT362" t="str">
            <v/>
          </cell>
        </row>
        <row r="363">
          <cell r="M363" t="str">
            <v/>
          </cell>
          <cell r="CS363" t="str">
            <v/>
          </cell>
          <cell r="CT363" t="str">
            <v/>
          </cell>
        </row>
        <row r="364">
          <cell r="M364" t="str">
            <v/>
          </cell>
          <cell r="CS364" t="str">
            <v/>
          </cell>
          <cell r="CT364" t="str">
            <v/>
          </cell>
        </row>
        <row r="365">
          <cell r="M365" t="str">
            <v/>
          </cell>
          <cell r="CS365" t="str">
            <v/>
          </cell>
          <cell r="CT365" t="str">
            <v/>
          </cell>
        </row>
        <row r="366">
          <cell r="M366" t="str">
            <v/>
          </cell>
          <cell r="CS366" t="str">
            <v/>
          </cell>
          <cell r="CT366" t="str">
            <v/>
          </cell>
        </row>
        <row r="367">
          <cell r="M367" t="str">
            <v/>
          </cell>
          <cell r="CS367" t="str">
            <v/>
          </cell>
          <cell r="CT367" t="str">
            <v/>
          </cell>
        </row>
        <row r="368">
          <cell r="M368" t="str">
            <v/>
          </cell>
          <cell r="CS368" t="str">
            <v/>
          </cell>
          <cell r="CT368" t="str">
            <v/>
          </cell>
        </row>
        <row r="369">
          <cell r="M369" t="str">
            <v/>
          </cell>
          <cell r="CS369" t="str">
            <v/>
          </cell>
          <cell r="CT369" t="str">
            <v/>
          </cell>
        </row>
        <row r="370">
          <cell r="M370" t="str">
            <v/>
          </cell>
          <cell r="CS370" t="str">
            <v/>
          </cell>
          <cell r="CT370" t="str">
            <v/>
          </cell>
        </row>
        <row r="371">
          <cell r="M371" t="str">
            <v/>
          </cell>
          <cell r="CS371" t="str">
            <v/>
          </cell>
          <cell r="CT371" t="str">
            <v/>
          </cell>
        </row>
        <row r="372">
          <cell r="M372" t="str">
            <v/>
          </cell>
          <cell r="CS372" t="str">
            <v/>
          </cell>
          <cell r="CT372" t="str">
            <v/>
          </cell>
        </row>
        <row r="373">
          <cell r="M373" t="str">
            <v/>
          </cell>
          <cell r="CS373" t="str">
            <v/>
          </cell>
          <cell r="CT373" t="str">
            <v/>
          </cell>
        </row>
        <row r="374">
          <cell r="M374" t="str">
            <v/>
          </cell>
          <cell r="CS374" t="str">
            <v/>
          </cell>
          <cell r="CT374" t="str">
            <v/>
          </cell>
        </row>
        <row r="375">
          <cell r="M375" t="str">
            <v/>
          </cell>
          <cell r="CS375" t="str">
            <v/>
          </cell>
          <cell r="CT375" t="str">
            <v/>
          </cell>
        </row>
        <row r="376">
          <cell r="M376" t="str">
            <v/>
          </cell>
          <cell r="CS376" t="str">
            <v/>
          </cell>
          <cell r="CT376" t="str">
            <v/>
          </cell>
        </row>
        <row r="377">
          <cell r="M377" t="str">
            <v/>
          </cell>
          <cell r="CS377" t="str">
            <v/>
          </cell>
          <cell r="CT377" t="str">
            <v/>
          </cell>
        </row>
        <row r="378">
          <cell r="M378" t="str">
            <v/>
          </cell>
          <cell r="CS378" t="str">
            <v/>
          </cell>
          <cell r="CT378" t="str">
            <v/>
          </cell>
        </row>
        <row r="379">
          <cell r="M379" t="str">
            <v/>
          </cell>
          <cell r="CS379" t="str">
            <v/>
          </cell>
          <cell r="CT379" t="str">
            <v/>
          </cell>
        </row>
        <row r="380">
          <cell r="M380" t="str">
            <v/>
          </cell>
          <cell r="CS380" t="str">
            <v/>
          </cell>
          <cell r="CT380" t="str">
            <v/>
          </cell>
        </row>
        <row r="381">
          <cell r="M381" t="str">
            <v/>
          </cell>
          <cell r="CS381" t="str">
            <v/>
          </cell>
          <cell r="CT381" t="str">
            <v/>
          </cell>
        </row>
        <row r="382">
          <cell r="M382" t="str">
            <v/>
          </cell>
          <cell r="CS382" t="str">
            <v/>
          </cell>
          <cell r="CT382" t="str">
            <v/>
          </cell>
        </row>
        <row r="383">
          <cell r="M383" t="str">
            <v/>
          </cell>
          <cell r="CS383" t="str">
            <v/>
          </cell>
          <cell r="CT383" t="str">
            <v/>
          </cell>
        </row>
        <row r="384">
          <cell r="M384" t="str">
            <v/>
          </cell>
          <cell r="CS384" t="str">
            <v/>
          </cell>
          <cell r="CT384" t="str">
            <v/>
          </cell>
        </row>
        <row r="385">
          <cell r="M385" t="str">
            <v/>
          </cell>
          <cell r="CS385" t="str">
            <v/>
          </cell>
          <cell r="CT385" t="str">
            <v/>
          </cell>
        </row>
        <row r="386">
          <cell r="M386" t="str">
            <v/>
          </cell>
          <cell r="CS386" t="str">
            <v/>
          </cell>
          <cell r="CT386" t="str">
            <v/>
          </cell>
        </row>
        <row r="387">
          <cell r="M387" t="str">
            <v/>
          </cell>
          <cell r="CS387" t="str">
            <v/>
          </cell>
          <cell r="CT387" t="str">
            <v/>
          </cell>
        </row>
        <row r="388">
          <cell r="M388" t="str">
            <v/>
          </cell>
          <cell r="CS388" t="str">
            <v/>
          </cell>
          <cell r="CT388" t="str">
            <v/>
          </cell>
        </row>
        <row r="389">
          <cell r="M389" t="str">
            <v/>
          </cell>
          <cell r="CS389" t="str">
            <v/>
          </cell>
          <cell r="CT389" t="str">
            <v/>
          </cell>
        </row>
        <row r="390">
          <cell r="M390" t="str">
            <v/>
          </cell>
          <cell r="CS390" t="str">
            <v/>
          </cell>
          <cell r="CT390" t="str">
            <v/>
          </cell>
        </row>
        <row r="391">
          <cell r="M391" t="str">
            <v/>
          </cell>
          <cell r="CS391" t="str">
            <v/>
          </cell>
          <cell r="CT391" t="str">
            <v/>
          </cell>
        </row>
        <row r="392">
          <cell r="M392" t="str">
            <v/>
          </cell>
          <cell r="CS392" t="str">
            <v/>
          </cell>
          <cell r="CT392" t="str">
            <v/>
          </cell>
        </row>
        <row r="393">
          <cell r="M393" t="str">
            <v/>
          </cell>
          <cell r="CS393" t="str">
            <v/>
          </cell>
          <cell r="CT393" t="str">
            <v/>
          </cell>
        </row>
        <row r="394">
          <cell r="M394" t="str">
            <v/>
          </cell>
          <cell r="CS394" t="str">
            <v/>
          </cell>
          <cell r="CT394" t="str">
            <v/>
          </cell>
        </row>
        <row r="395">
          <cell r="M395" t="str">
            <v/>
          </cell>
          <cell r="CS395" t="str">
            <v/>
          </cell>
          <cell r="CT395" t="str">
            <v/>
          </cell>
        </row>
        <row r="396">
          <cell r="M396" t="str">
            <v/>
          </cell>
          <cell r="CS396" t="str">
            <v/>
          </cell>
          <cell r="CT396" t="str">
            <v/>
          </cell>
        </row>
        <row r="397">
          <cell r="M397" t="str">
            <v/>
          </cell>
          <cell r="CS397" t="str">
            <v/>
          </cell>
          <cell r="CT397" t="str">
            <v/>
          </cell>
        </row>
        <row r="398">
          <cell r="M398" t="str">
            <v/>
          </cell>
          <cell r="CS398" t="str">
            <v/>
          </cell>
          <cell r="CT398" t="str">
            <v/>
          </cell>
        </row>
        <row r="399">
          <cell r="M399" t="str">
            <v/>
          </cell>
          <cell r="CS399" t="str">
            <v/>
          </cell>
          <cell r="CT399" t="str">
            <v/>
          </cell>
        </row>
        <row r="400">
          <cell r="M400" t="str">
            <v/>
          </cell>
          <cell r="CS400" t="str">
            <v/>
          </cell>
          <cell r="CT400" t="str">
            <v/>
          </cell>
        </row>
        <row r="401">
          <cell r="M401" t="str">
            <v/>
          </cell>
          <cell r="CS401" t="str">
            <v/>
          </cell>
          <cell r="CT401" t="str">
            <v/>
          </cell>
        </row>
        <row r="402">
          <cell r="M402" t="str">
            <v/>
          </cell>
          <cell r="CS402" t="str">
            <v/>
          </cell>
          <cell r="CT402" t="str">
            <v/>
          </cell>
        </row>
        <row r="403">
          <cell r="M403" t="str">
            <v/>
          </cell>
          <cell r="CS403" t="str">
            <v/>
          </cell>
          <cell r="CT403" t="str">
            <v/>
          </cell>
        </row>
        <row r="404">
          <cell r="M404" t="str">
            <v/>
          </cell>
          <cell r="CS404" t="str">
            <v/>
          </cell>
          <cell r="CT404" t="str">
            <v/>
          </cell>
        </row>
        <row r="405">
          <cell r="M405" t="str">
            <v/>
          </cell>
          <cell r="CS405" t="str">
            <v/>
          </cell>
          <cell r="CT405" t="str">
            <v/>
          </cell>
        </row>
        <row r="406">
          <cell r="M406" t="str">
            <v/>
          </cell>
          <cell r="CS406" t="str">
            <v/>
          </cell>
          <cell r="CT406" t="str">
            <v/>
          </cell>
        </row>
        <row r="407">
          <cell r="M407" t="str">
            <v/>
          </cell>
          <cell r="CS407" t="str">
            <v/>
          </cell>
          <cell r="CT407" t="str">
            <v/>
          </cell>
        </row>
        <row r="408">
          <cell r="M408" t="str">
            <v/>
          </cell>
          <cell r="CS408" t="str">
            <v/>
          </cell>
          <cell r="CT408" t="str">
            <v/>
          </cell>
        </row>
        <row r="409">
          <cell r="M409" t="str">
            <v/>
          </cell>
          <cell r="CS409" t="str">
            <v/>
          </cell>
          <cell r="CT409" t="str">
            <v/>
          </cell>
        </row>
        <row r="410">
          <cell r="M410" t="str">
            <v/>
          </cell>
          <cell r="CS410" t="str">
            <v/>
          </cell>
          <cell r="CT410" t="str">
            <v/>
          </cell>
        </row>
        <row r="411">
          <cell r="M411" t="str">
            <v/>
          </cell>
          <cell r="CS411" t="str">
            <v/>
          </cell>
          <cell r="CT411" t="str">
            <v/>
          </cell>
        </row>
        <row r="412">
          <cell r="M412" t="str">
            <v/>
          </cell>
          <cell r="CS412" t="str">
            <v/>
          </cell>
          <cell r="CT412" t="str">
            <v/>
          </cell>
        </row>
        <row r="413">
          <cell r="M413" t="str">
            <v/>
          </cell>
          <cell r="CS413" t="str">
            <v/>
          </cell>
          <cell r="CT413" t="str">
            <v/>
          </cell>
        </row>
        <row r="414">
          <cell r="M414" t="str">
            <v/>
          </cell>
          <cell r="CS414" t="str">
            <v/>
          </cell>
          <cell r="CT414" t="str">
            <v/>
          </cell>
        </row>
        <row r="415">
          <cell r="M415" t="str">
            <v/>
          </cell>
          <cell r="CS415" t="str">
            <v/>
          </cell>
          <cell r="CT415" t="str">
            <v/>
          </cell>
        </row>
        <row r="416">
          <cell r="M416" t="str">
            <v/>
          </cell>
          <cell r="CS416" t="str">
            <v/>
          </cell>
          <cell r="CT416" t="str">
            <v/>
          </cell>
        </row>
        <row r="417">
          <cell r="M417" t="str">
            <v/>
          </cell>
          <cell r="CS417" t="str">
            <v/>
          </cell>
          <cell r="CT417" t="str">
            <v/>
          </cell>
        </row>
        <row r="418">
          <cell r="M418" t="str">
            <v/>
          </cell>
          <cell r="CS418" t="str">
            <v/>
          </cell>
          <cell r="CT418" t="str">
            <v/>
          </cell>
        </row>
        <row r="419">
          <cell r="M419" t="str">
            <v/>
          </cell>
          <cell r="CS419" t="str">
            <v/>
          </cell>
          <cell r="CT419" t="str">
            <v/>
          </cell>
        </row>
        <row r="420">
          <cell r="M420" t="str">
            <v/>
          </cell>
          <cell r="CS420" t="str">
            <v/>
          </cell>
          <cell r="CT420" t="str">
            <v/>
          </cell>
        </row>
        <row r="421">
          <cell r="M421" t="str">
            <v/>
          </cell>
          <cell r="CS421" t="str">
            <v/>
          </cell>
          <cell r="CT421" t="str">
            <v/>
          </cell>
        </row>
        <row r="422">
          <cell r="M422" t="str">
            <v/>
          </cell>
          <cell r="CS422" t="str">
            <v/>
          </cell>
          <cell r="CT422" t="str">
            <v/>
          </cell>
        </row>
        <row r="423">
          <cell r="M423" t="str">
            <v/>
          </cell>
          <cell r="CS423" t="str">
            <v/>
          </cell>
          <cell r="CT423" t="str">
            <v/>
          </cell>
        </row>
        <row r="424">
          <cell r="M424" t="str">
            <v/>
          </cell>
          <cell r="CS424" t="str">
            <v/>
          </cell>
          <cell r="CT424" t="str">
            <v/>
          </cell>
        </row>
        <row r="425">
          <cell r="M425" t="str">
            <v/>
          </cell>
          <cell r="CS425" t="str">
            <v/>
          </cell>
          <cell r="CT425" t="str">
            <v/>
          </cell>
        </row>
        <row r="426">
          <cell r="M426" t="str">
            <v/>
          </cell>
          <cell r="CS426" t="str">
            <v/>
          </cell>
          <cell r="CT426" t="str">
            <v/>
          </cell>
        </row>
        <row r="427">
          <cell r="M427" t="str">
            <v/>
          </cell>
          <cell r="CS427" t="str">
            <v/>
          </cell>
          <cell r="CT427" t="str">
            <v/>
          </cell>
        </row>
        <row r="428">
          <cell r="M428" t="str">
            <v/>
          </cell>
          <cell r="CS428" t="str">
            <v/>
          </cell>
          <cell r="CT428" t="str">
            <v/>
          </cell>
        </row>
        <row r="429">
          <cell r="M429" t="str">
            <v/>
          </cell>
          <cell r="CS429" t="str">
            <v/>
          </cell>
          <cell r="CT429" t="str">
            <v/>
          </cell>
        </row>
        <row r="430">
          <cell r="M430" t="str">
            <v/>
          </cell>
          <cell r="CS430" t="str">
            <v/>
          </cell>
          <cell r="CT430" t="str">
            <v/>
          </cell>
        </row>
        <row r="431">
          <cell r="M431" t="str">
            <v/>
          </cell>
          <cell r="CS431" t="str">
            <v/>
          </cell>
          <cell r="CT431" t="str">
            <v/>
          </cell>
        </row>
        <row r="432">
          <cell r="M432" t="str">
            <v/>
          </cell>
          <cell r="CS432" t="str">
            <v/>
          </cell>
          <cell r="CT432" t="str">
            <v/>
          </cell>
        </row>
        <row r="433">
          <cell r="M433" t="str">
            <v/>
          </cell>
          <cell r="CS433" t="str">
            <v/>
          </cell>
          <cell r="CT433" t="str">
            <v/>
          </cell>
        </row>
        <row r="434">
          <cell r="M434" t="str">
            <v/>
          </cell>
          <cell r="CS434" t="str">
            <v/>
          </cell>
          <cell r="CT434" t="str">
            <v/>
          </cell>
        </row>
        <row r="435">
          <cell r="M435" t="str">
            <v/>
          </cell>
          <cell r="CS435" t="str">
            <v/>
          </cell>
          <cell r="CT435" t="str">
            <v/>
          </cell>
        </row>
        <row r="436">
          <cell r="M436" t="str">
            <v/>
          </cell>
          <cell r="CS436" t="str">
            <v/>
          </cell>
          <cell r="CT436" t="str">
            <v/>
          </cell>
        </row>
        <row r="437">
          <cell r="M437" t="str">
            <v/>
          </cell>
          <cell r="CS437" t="str">
            <v/>
          </cell>
          <cell r="CT437" t="str">
            <v/>
          </cell>
        </row>
        <row r="438">
          <cell r="M438" t="str">
            <v/>
          </cell>
          <cell r="CS438" t="str">
            <v/>
          </cell>
          <cell r="CT438" t="str">
            <v/>
          </cell>
        </row>
        <row r="439">
          <cell r="M439" t="str">
            <v/>
          </cell>
          <cell r="CS439" t="str">
            <v/>
          </cell>
          <cell r="CT439" t="str">
            <v/>
          </cell>
        </row>
        <row r="440">
          <cell r="M440" t="str">
            <v/>
          </cell>
          <cell r="CS440" t="str">
            <v/>
          </cell>
          <cell r="CT440" t="str">
            <v/>
          </cell>
        </row>
        <row r="441">
          <cell r="M441" t="str">
            <v/>
          </cell>
          <cell r="CS441" t="str">
            <v/>
          </cell>
          <cell r="CT441" t="str">
            <v/>
          </cell>
        </row>
        <row r="442">
          <cell r="M442" t="str">
            <v/>
          </cell>
          <cell r="CS442" t="str">
            <v/>
          </cell>
          <cell r="CT442" t="str">
            <v/>
          </cell>
        </row>
        <row r="443">
          <cell r="M443" t="str">
            <v/>
          </cell>
          <cell r="CS443" t="str">
            <v/>
          </cell>
          <cell r="CT443" t="str">
            <v/>
          </cell>
        </row>
        <row r="444">
          <cell r="M444" t="str">
            <v/>
          </cell>
          <cell r="CS444" t="str">
            <v/>
          </cell>
          <cell r="CT444" t="str">
            <v/>
          </cell>
        </row>
        <row r="445">
          <cell r="M445" t="str">
            <v/>
          </cell>
          <cell r="CS445" t="str">
            <v/>
          </cell>
          <cell r="CT445" t="str">
            <v/>
          </cell>
        </row>
        <row r="446">
          <cell r="M446" t="str">
            <v/>
          </cell>
          <cell r="CS446" t="str">
            <v/>
          </cell>
          <cell r="CT446" t="str">
            <v/>
          </cell>
        </row>
        <row r="447">
          <cell r="M447" t="str">
            <v/>
          </cell>
          <cell r="CS447" t="str">
            <v/>
          </cell>
          <cell r="CT447" t="str">
            <v/>
          </cell>
        </row>
        <row r="448">
          <cell r="M448" t="str">
            <v/>
          </cell>
          <cell r="CS448" t="str">
            <v/>
          </cell>
          <cell r="CT448" t="str">
            <v/>
          </cell>
        </row>
        <row r="449">
          <cell r="M449" t="str">
            <v/>
          </cell>
          <cell r="CS449" t="str">
            <v/>
          </cell>
          <cell r="CT449" t="str">
            <v/>
          </cell>
        </row>
        <row r="450">
          <cell r="M450" t="str">
            <v/>
          </cell>
          <cell r="CS450" t="str">
            <v/>
          </cell>
          <cell r="CT450" t="str">
            <v/>
          </cell>
        </row>
        <row r="451">
          <cell r="M451" t="str">
            <v/>
          </cell>
          <cell r="CS451" t="str">
            <v/>
          </cell>
          <cell r="CT451" t="str">
            <v/>
          </cell>
        </row>
        <row r="452">
          <cell r="M452" t="str">
            <v/>
          </cell>
          <cell r="CS452" t="str">
            <v/>
          </cell>
          <cell r="CT452" t="str">
            <v/>
          </cell>
        </row>
        <row r="453">
          <cell r="M453" t="str">
            <v/>
          </cell>
          <cell r="CS453" t="str">
            <v/>
          </cell>
          <cell r="CT453" t="str">
            <v/>
          </cell>
        </row>
        <row r="454">
          <cell r="M454" t="str">
            <v/>
          </cell>
          <cell r="CS454" t="str">
            <v/>
          </cell>
          <cell r="CT454" t="str">
            <v/>
          </cell>
        </row>
        <row r="455">
          <cell r="M455" t="str">
            <v/>
          </cell>
          <cell r="CS455" t="str">
            <v/>
          </cell>
          <cell r="CT455" t="str">
            <v/>
          </cell>
        </row>
        <row r="456">
          <cell r="M456" t="str">
            <v/>
          </cell>
          <cell r="CS456" t="str">
            <v/>
          </cell>
          <cell r="CT456" t="str">
            <v/>
          </cell>
        </row>
        <row r="457">
          <cell r="M457" t="str">
            <v/>
          </cell>
          <cell r="CS457" t="str">
            <v/>
          </cell>
          <cell r="CT457" t="str">
            <v/>
          </cell>
        </row>
        <row r="458">
          <cell r="M458" t="str">
            <v/>
          </cell>
          <cell r="CS458" t="str">
            <v/>
          </cell>
          <cell r="CT458" t="str">
            <v/>
          </cell>
        </row>
        <row r="459">
          <cell r="M459" t="str">
            <v/>
          </cell>
          <cell r="CS459" t="str">
            <v/>
          </cell>
          <cell r="CT459" t="str">
            <v/>
          </cell>
        </row>
        <row r="460">
          <cell r="M460" t="str">
            <v/>
          </cell>
          <cell r="CS460" t="str">
            <v/>
          </cell>
          <cell r="CT460" t="str">
            <v/>
          </cell>
        </row>
        <row r="461">
          <cell r="M461" t="str">
            <v/>
          </cell>
          <cell r="CS461" t="str">
            <v/>
          </cell>
          <cell r="CT461" t="str">
            <v/>
          </cell>
        </row>
        <row r="462">
          <cell r="M462" t="str">
            <v/>
          </cell>
          <cell r="CS462" t="str">
            <v/>
          </cell>
          <cell r="CT462" t="str">
            <v/>
          </cell>
        </row>
        <row r="463">
          <cell r="M463" t="str">
            <v/>
          </cell>
          <cell r="CS463" t="str">
            <v/>
          </cell>
          <cell r="CT463" t="str">
            <v/>
          </cell>
        </row>
        <row r="464">
          <cell r="M464" t="str">
            <v/>
          </cell>
          <cell r="CS464" t="str">
            <v/>
          </cell>
          <cell r="CT464" t="str">
            <v/>
          </cell>
        </row>
        <row r="465">
          <cell r="M465" t="str">
            <v/>
          </cell>
          <cell r="CS465" t="str">
            <v/>
          </cell>
          <cell r="CT465" t="str">
            <v/>
          </cell>
        </row>
        <row r="466">
          <cell r="M466" t="str">
            <v/>
          </cell>
          <cell r="CS466" t="str">
            <v/>
          </cell>
          <cell r="CT466" t="str">
            <v/>
          </cell>
        </row>
        <row r="467">
          <cell r="M467" t="str">
            <v/>
          </cell>
          <cell r="CS467" t="str">
            <v/>
          </cell>
          <cell r="CT467" t="str">
            <v/>
          </cell>
        </row>
        <row r="468">
          <cell r="M468" t="str">
            <v/>
          </cell>
          <cell r="CS468" t="str">
            <v/>
          </cell>
          <cell r="CT468" t="str">
            <v/>
          </cell>
        </row>
        <row r="469">
          <cell r="M469" t="str">
            <v/>
          </cell>
          <cell r="CS469" t="str">
            <v/>
          </cell>
          <cell r="CT469" t="str">
            <v/>
          </cell>
        </row>
        <row r="470">
          <cell r="M470" t="str">
            <v/>
          </cell>
          <cell r="CS470" t="str">
            <v/>
          </cell>
          <cell r="CT470" t="str">
            <v/>
          </cell>
        </row>
        <row r="471">
          <cell r="M471" t="str">
            <v/>
          </cell>
          <cell r="CS471" t="str">
            <v/>
          </cell>
          <cell r="CT471" t="str">
            <v/>
          </cell>
        </row>
        <row r="472">
          <cell r="M472" t="str">
            <v/>
          </cell>
          <cell r="CS472" t="str">
            <v/>
          </cell>
          <cell r="CT472" t="str">
            <v/>
          </cell>
        </row>
        <row r="473">
          <cell r="M473" t="str">
            <v/>
          </cell>
          <cell r="CS473" t="str">
            <v/>
          </cell>
          <cell r="CT473" t="str">
            <v/>
          </cell>
        </row>
        <row r="474">
          <cell r="M474" t="str">
            <v/>
          </cell>
          <cell r="CS474" t="str">
            <v/>
          </cell>
          <cell r="CT474" t="str">
            <v/>
          </cell>
        </row>
        <row r="475">
          <cell r="M475" t="str">
            <v/>
          </cell>
          <cell r="CS475" t="str">
            <v/>
          </cell>
          <cell r="CT475" t="str">
            <v/>
          </cell>
        </row>
        <row r="476">
          <cell r="M476" t="str">
            <v/>
          </cell>
          <cell r="CS476" t="str">
            <v/>
          </cell>
          <cell r="CT476" t="str">
            <v/>
          </cell>
        </row>
        <row r="477">
          <cell r="M477" t="str">
            <v/>
          </cell>
          <cell r="CS477" t="str">
            <v/>
          </cell>
          <cell r="CT477" t="str">
            <v/>
          </cell>
        </row>
        <row r="478">
          <cell r="M478" t="str">
            <v/>
          </cell>
          <cell r="CS478" t="str">
            <v/>
          </cell>
          <cell r="CT478" t="str">
            <v/>
          </cell>
        </row>
        <row r="479">
          <cell r="M479" t="str">
            <v/>
          </cell>
          <cell r="CS479" t="str">
            <v/>
          </cell>
          <cell r="CT479" t="str">
            <v/>
          </cell>
        </row>
        <row r="480">
          <cell r="M480" t="str">
            <v/>
          </cell>
          <cell r="CS480" t="str">
            <v/>
          </cell>
          <cell r="CT480" t="str">
            <v/>
          </cell>
        </row>
        <row r="481">
          <cell r="M481" t="str">
            <v/>
          </cell>
          <cell r="CS481" t="str">
            <v/>
          </cell>
          <cell r="CT481" t="str">
            <v/>
          </cell>
        </row>
        <row r="482">
          <cell r="M482" t="str">
            <v/>
          </cell>
          <cell r="CS482" t="str">
            <v/>
          </cell>
          <cell r="CT482" t="str">
            <v/>
          </cell>
        </row>
        <row r="483">
          <cell r="M483" t="str">
            <v/>
          </cell>
          <cell r="CS483" t="str">
            <v/>
          </cell>
          <cell r="CT483" t="str">
            <v/>
          </cell>
        </row>
        <row r="484">
          <cell r="M484" t="str">
            <v/>
          </cell>
          <cell r="CS484" t="str">
            <v/>
          </cell>
          <cell r="CT484" t="str">
            <v/>
          </cell>
        </row>
        <row r="485">
          <cell r="M485" t="str">
            <v/>
          </cell>
          <cell r="CS485" t="str">
            <v/>
          </cell>
          <cell r="CT485" t="str">
            <v/>
          </cell>
        </row>
        <row r="486">
          <cell r="M486" t="str">
            <v/>
          </cell>
          <cell r="CS486" t="str">
            <v/>
          </cell>
          <cell r="CT486" t="str">
            <v/>
          </cell>
        </row>
        <row r="487">
          <cell r="M487" t="str">
            <v/>
          </cell>
          <cell r="CS487" t="str">
            <v/>
          </cell>
          <cell r="CT487" t="str">
            <v/>
          </cell>
        </row>
        <row r="488">
          <cell r="M488" t="str">
            <v/>
          </cell>
          <cell r="CS488" t="str">
            <v/>
          </cell>
          <cell r="CT488" t="str">
            <v/>
          </cell>
        </row>
        <row r="489">
          <cell r="M489" t="str">
            <v/>
          </cell>
          <cell r="CS489" t="str">
            <v/>
          </cell>
          <cell r="CT489" t="str">
            <v/>
          </cell>
        </row>
        <row r="490">
          <cell r="M490" t="str">
            <v/>
          </cell>
          <cell r="CS490" t="str">
            <v/>
          </cell>
          <cell r="CT490" t="str">
            <v/>
          </cell>
        </row>
        <row r="491">
          <cell r="M491" t="str">
            <v/>
          </cell>
          <cell r="CS491" t="str">
            <v/>
          </cell>
          <cell r="CT491" t="str">
            <v/>
          </cell>
        </row>
        <row r="492">
          <cell r="M492" t="str">
            <v/>
          </cell>
          <cell r="CS492" t="str">
            <v/>
          </cell>
          <cell r="CT492" t="str">
            <v/>
          </cell>
        </row>
        <row r="493">
          <cell r="M493" t="str">
            <v/>
          </cell>
          <cell r="CS493" t="str">
            <v/>
          </cell>
          <cell r="CT493" t="str">
            <v/>
          </cell>
        </row>
        <row r="494">
          <cell r="M494" t="str">
            <v/>
          </cell>
          <cell r="CS494" t="str">
            <v/>
          </cell>
          <cell r="CT494" t="str">
            <v/>
          </cell>
        </row>
        <row r="495">
          <cell r="M495" t="str">
            <v/>
          </cell>
          <cell r="CS495" t="str">
            <v/>
          </cell>
          <cell r="CT495" t="str">
            <v/>
          </cell>
        </row>
        <row r="496">
          <cell r="M496" t="str">
            <v/>
          </cell>
          <cell r="CS496" t="str">
            <v/>
          </cell>
          <cell r="CT496" t="str">
            <v/>
          </cell>
        </row>
        <row r="497">
          <cell r="M497" t="str">
            <v/>
          </cell>
          <cell r="CS497" t="str">
            <v/>
          </cell>
          <cell r="CT497" t="str">
            <v/>
          </cell>
        </row>
        <row r="498">
          <cell r="M498" t="str">
            <v/>
          </cell>
          <cell r="CS498" t="str">
            <v/>
          </cell>
          <cell r="CT498" t="str">
            <v/>
          </cell>
        </row>
        <row r="499">
          <cell r="M499" t="str">
            <v/>
          </cell>
          <cell r="CS499" t="str">
            <v/>
          </cell>
          <cell r="CT499" t="str">
            <v/>
          </cell>
        </row>
        <row r="500">
          <cell r="M500" t="str">
            <v/>
          </cell>
          <cell r="CS500" t="str">
            <v/>
          </cell>
          <cell r="CT500" t="str">
            <v/>
          </cell>
        </row>
        <row r="501">
          <cell r="M501" t="str">
            <v/>
          </cell>
          <cell r="CS501" t="str">
            <v/>
          </cell>
          <cell r="CT501" t="str">
            <v/>
          </cell>
        </row>
        <row r="502">
          <cell r="M502" t="str">
            <v/>
          </cell>
          <cell r="CS502" t="str">
            <v/>
          </cell>
          <cell r="CT502" t="str">
            <v/>
          </cell>
        </row>
        <row r="503">
          <cell r="M503" t="str">
            <v/>
          </cell>
          <cell r="CS503" t="str">
            <v/>
          </cell>
          <cell r="CT503" t="str">
            <v/>
          </cell>
        </row>
        <row r="504">
          <cell r="M504" t="str">
            <v/>
          </cell>
          <cell r="CS504" t="str">
            <v/>
          </cell>
          <cell r="CT504" t="str">
            <v/>
          </cell>
        </row>
        <row r="505">
          <cell r="M505" t="str">
            <v/>
          </cell>
          <cell r="CS505" t="str">
            <v/>
          </cell>
          <cell r="CT505" t="str">
            <v/>
          </cell>
        </row>
        <row r="506">
          <cell r="M506" t="str">
            <v/>
          </cell>
          <cell r="CS506" t="str">
            <v/>
          </cell>
          <cell r="CT506" t="str">
            <v/>
          </cell>
        </row>
        <row r="507">
          <cell r="M507" t="str">
            <v/>
          </cell>
          <cell r="CS507" t="str">
            <v/>
          </cell>
          <cell r="CT507" t="str">
            <v/>
          </cell>
        </row>
        <row r="508">
          <cell r="M508" t="str">
            <v/>
          </cell>
          <cell r="CS508" t="str">
            <v/>
          </cell>
          <cell r="CT508" t="str">
            <v/>
          </cell>
        </row>
        <row r="509">
          <cell r="M509" t="str">
            <v/>
          </cell>
          <cell r="CS509" t="str">
            <v/>
          </cell>
          <cell r="CT509" t="str">
            <v/>
          </cell>
        </row>
        <row r="510">
          <cell r="M510" t="str">
            <v/>
          </cell>
          <cell r="CS510" t="str">
            <v/>
          </cell>
          <cell r="CT510" t="str">
            <v/>
          </cell>
        </row>
        <row r="511">
          <cell r="M511" t="str">
            <v/>
          </cell>
          <cell r="CS511" t="str">
            <v/>
          </cell>
          <cell r="CT511" t="str">
            <v/>
          </cell>
        </row>
        <row r="512">
          <cell r="M512" t="str">
            <v/>
          </cell>
          <cell r="CS512" t="str">
            <v/>
          </cell>
          <cell r="CT512" t="str">
            <v/>
          </cell>
        </row>
        <row r="513">
          <cell r="M513" t="str">
            <v/>
          </cell>
          <cell r="CS513" t="str">
            <v/>
          </cell>
          <cell r="CT513" t="str">
            <v/>
          </cell>
        </row>
        <row r="514">
          <cell r="M514" t="str">
            <v/>
          </cell>
          <cell r="CS514" t="str">
            <v/>
          </cell>
          <cell r="CT514" t="str">
            <v/>
          </cell>
        </row>
        <row r="515">
          <cell r="M515" t="str">
            <v/>
          </cell>
          <cell r="CS515" t="str">
            <v/>
          </cell>
          <cell r="CT515" t="str">
            <v/>
          </cell>
        </row>
        <row r="516">
          <cell r="M516" t="str">
            <v/>
          </cell>
          <cell r="CS516" t="str">
            <v/>
          </cell>
          <cell r="CT516" t="str">
            <v/>
          </cell>
        </row>
        <row r="517">
          <cell r="M517" t="str">
            <v/>
          </cell>
          <cell r="CS517" t="str">
            <v/>
          </cell>
          <cell r="CT517" t="str">
            <v/>
          </cell>
        </row>
        <row r="518">
          <cell r="M518" t="str">
            <v/>
          </cell>
          <cell r="CS518" t="str">
            <v/>
          </cell>
          <cell r="CT518" t="str">
            <v/>
          </cell>
        </row>
        <row r="519">
          <cell r="M519" t="str">
            <v/>
          </cell>
          <cell r="CS519" t="str">
            <v/>
          </cell>
          <cell r="CT519" t="str">
            <v/>
          </cell>
        </row>
        <row r="520">
          <cell r="M520" t="str">
            <v/>
          </cell>
          <cell r="CS520" t="str">
            <v/>
          </cell>
          <cell r="CT520" t="str">
            <v/>
          </cell>
        </row>
        <row r="521">
          <cell r="M521" t="str">
            <v/>
          </cell>
          <cell r="CS521" t="str">
            <v/>
          </cell>
          <cell r="CT521" t="str">
            <v/>
          </cell>
        </row>
        <row r="522">
          <cell r="M522" t="str">
            <v/>
          </cell>
          <cell r="CS522" t="str">
            <v/>
          </cell>
          <cell r="CT522" t="str">
            <v/>
          </cell>
        </row>
        <row r="523">
          <cell r="M523" t="str">
            <v/>
          </cell>
          <cell r="CS523" t="str">
            <v/>
          </cell>
          <cell r="CT523" t="str">
            <v/>
          </cell>
        </row>
        <row r="524">
          <cell r="M524" t="str">
            <v/>
          </cell>
          <cell r="CS524" t="str">
            <v/>
          </cell>
          <cell r="CT524" t="str">
            <v/>
          </cell>
        </row>
        <row r="525">
          <cell r="M525" t="str">
            <v/>
          </cell>
          <cell r="CS525" t="str">
            <v/>
          </cell>
          <cell r="CT525" t="str">
            <v/>
          </cell>
        </row>
        <row r="526">
          <cell r="M526" t="str">
            <v/>
          </cell>
          <cell r="CS526" t="str">
            <v/>
          </cell>
          <cell r="CT526" t="str">
            <v/>
          </cell>
        </row>
        <row r="527">
          <cell r="M527" t="str">
            <v/>
          </cell>
          <cell r="CS527" t="str">
            <v/>
          </cell>
          <cell r="CT527" t="str">
            <v/>
          </cell>
        </row>
        <row r="528">
          <cell r="M528" t="str">
            <v/>
          </cell>
          <cell r="CS528" t="str">
            <v/>
          </cell>
          <cell r="CT528" t="str">
            <v/>
          </cell>
        </row>
        <row r="529">
          <cell r="M529" t="str">
            <v/>
          </cell>
          <cell r="CS529" t="str">
            <v/>
          </cell>
          <cell r="CT529" t="str">
            <v/>
          </cell>
        </row>
        <row r="530">
          <cell r="M530" t="str">
            <v/>
          </cell>
          <cell r="CS530" t="str">
            <v/>
          </cell>
          <cell r="CT530" t="str">
            <v/>
          </cell>
        </row>
        <row r="531">
          <cell r="M531" t="str">
            <v/>
          </cell>
          <cell r="CS531" t="str">
            <v/>
          </cell>
          <cell r="CT531" t="str">
            <v/>
          </cell>
        </row>
        <row r="532">
          <cell r="M532" t="str">
            <v/>
          </cell>
          <cell r="CS532" t="str">
            <v/>
          </cell>
          <cell r="CT532" t="str">
            <v/>
          </cell>
        </row>
        <row r="533">
          <cell r="M533" t="str">
            <v/>
          </cell>
          <cell r="CS533" t="str">
            <v/>
          </cell>
          <cell r="CT533" t="str">
            <v/>
          </cell>
        </row>
        <row r="534">
          <cell r="M534" t="str">
            <v/>
          </cell>
          <cell r="CS534" t="str">
            <v/>
          </cell>
          <cell r="CT534" t="str">
            <v/>
          </cell>
        </row>
        <row r="535">
          <cell r="M535" t="str">
            <v/>
          </cell>
          <cell r="CS535" t="str">
            <v/>
          </cell>
          <cell r="CT535" t="str">
            <v/>
          </cell>
        </row>
        <row r="537">
          <cell r="M537" t="b">
            <v>0</v>
          </cell>
          <cell r="O537">
            <v>45928</v>
          </cell>
        </row>
      </sheetData>
      <sheetData sheetId="2" refreshError="1"/>
      <sheetData sheetId="3" refreshError="1"/>
      <sheetData sheetId="4" refreshError="1"/>
      <sheetData sheetId="5">
        <row r="17">
          <cell r="Y17">
            <v>2</v>
          </cell>
          <cell r="Z17">
            <v>12</v>
          </cell>
        </row>
        <row r="18">
          <cell r="Y18" t="b">
            <v>1</v>
          </cell>
          <cell r="Z18">
            <v>240</v>
          </cell>
        </row>
        <row r="19">
          <cell r="Y19">
            <v>99999</v>
          </cell>
          <cell r="AB19" t="b">
            <v>0</v>
          </cell>
        </row>
        <row r="20">
          <cell r="Y20">
            <v>99999</v>
          </cell>
          <cell r="Z20">
            <v>2.9999999999999996E-3</v>
          </cell>
        </row>
        <row r="21">
          <cell r="Y21">
            <v>390.66</v>
          </cell>
          <cell r="Z21">
            <v>1</v>
          </cell>
        </row>
        <row r="22">
          <cell r="Z22">
            <v>0</v>
          </cell>
        </row>
        <row r="23">
          <cell r="Y23">
            <v>38597</v>
          </cell>
          <cell r="Z23">
            <v>29</v>
          </cell>
          <cell r="AB23" t="b">
            <v>0</v>
          </cell>
        </row>
        <row r="24">
          <cell r="Z24">
            <v>29</v>
          </cell>
          <cell r="AB24">
            <v>0</v>
          </cell>
        </row>
        <row r="25">
          <cell r="Z25">
            <v>0</v>
          </cell>
        </row>
        <row r="26">
          <cell r="AC26" t="str">
            <v>M</v>
          </cell>
        </row>
        <row r="28">
          <cell r="Q28">
            <v>0</v>
          </cell>
          <cell r="AB28">
            <v>146700</v>
          </cell>
        </row>
        <row r="29">
          <cell r="U29">
            <v>240</v>
          </cell>
        </row>
        <row r="30">
          <cell r="U30">
            <v>59305.929999999964</v>
          </cell>
        </row>
        <row r="31">
          <cell r="F31">
            <v>38624</v>
          </cell>
        </row>
        <row r="32">
          <cell r="U32">
            <v>0</v>
          </cell>
        </row>
        <row r="33">
          <cell r="D33">
            <v>858.36</v>
          </cell>
        </row>
        <row r="52">
          <cell r="B52">
            <v>3.5999999999999997E-2</v>
          </cell>
          <cell r="C52">
            <v>0</v>
          </cell>
          <cell r="E52">
            <v>0</v>
          </cell>
          <cell r="F52" t="b">
            <v>0</v>
          </cell>
        </row>
        <row r="64">
          <cell r="B64">
            <v>3.5999999999999997E-2</v>
          </cell>
          <cell r="C64">
            <v>0</v>
          </cell>
          <cell r="E64">
            <v>0</v>
          </cell>
          <cell r="F64" t="b">
            <v>0</v>
          </cell>
        </row>
        <row r="76">
          <cell r="B76">
            <v>3.5999999999999997E-2</v>
          </cell>
          <cell r="C76">
            <v>0</v>
          </cell>
          <cell r="E76">
            <v>0</v>
          </cell>
          <cell r="F76" t="b">
            <v>0</v>
          </cell>
        </row>
        <row r="88">
          <cell r="B88">
            <v>3.5999999999999997E-2</v>
          </cell>
          <cell r="C88">
            <v>0</v>
          </cell>
          <cell r="E88">
            <v>0</v>
          </cell>
          <cell r="F88" t="b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éjudice"/>
      <sheetName val="Tabl. Amortissements"/>
      <sheetName val="Avancé TA"/>
      <sheetName val="Calcul Ech.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AM"/>
      <sheetName val="Avancé"/>
    </sheetNames>
    <sheetDataSet>
      <sheetData sheetId="0">
        <row r="8">
          <cell r="V8">
            <v>0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AM"/>
      <sheetName val="Avancé"/>
    </sheetNames>
    <sheetDataSet>
      <sheetData sheetId="0">
        <row r="8">
          <cell r="V8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tabColor rgb="FF92D050"/>
  </sheetPr>
  <dimension ref="A1:U50"/>
  <sheetViews>
    <sheetView tabSelected="1" zoomScaleNormal="100" workbookViewId="0">
      <selection activeCell="N4" sqref="N4"/>
    </sheetView>
  </sheetViews>
  <sheetFormatPr baseColWidth="10" defaultRowHeight="15"/>
  <cols>
    <col min="1" max="1" width="1.5703125" style="2" customWidth="1"/>
    <col min="2" max="2" width="6.5703125" style="2" customWidth="1"/>
    <col min="3" max="3" width="3" style="2" customWidth="1"/>
    <col min="4" max="4" width="12" style="2" customWidth="1"/>
    <col min="5" max="5" width="13" style="2" customWidth="1"/>
    <col min="6" max="6" width="14.42578125" style="2" customWidth="1"/>
    <col min="7" max="7" width="12" style="2" customWidth="1"/>
    <col min="8" max="8" width="12.5703125" style="2" customWidth="1"/>
    <col min="9" max="9" width="13.42578125" style="2" customWidth="1"/>
    <col min="10" max="10" width="16.140625" style="2" customWidth="1"/>
    <col min="11" max="11" width="19.28515625" style="2" customWidth="1"/>
    <col min="12" max="12" width="11.28515625" style="2" customWidth="1"/>
    <col min="13" max="13" width="13.7109375" style="2" customWidth="1"/>
    <col min="14" max="15" width="13.85546875" style="2" customWidth="1"/>
    <col min="16" max="16" width="12" style="2" customWidth="1"/>
    <col min="17" max="17" width="10.85546875" style="2" customWidth="1"/>
    <col min="18" max="18" width="13" style="2" customWidth="1"/>
    <col min="19" max="19" width="13.42578125" style="2" customWidth="1"/>
    <col min="20" max="20" width="13.85546875" style="2" customWidth="1"/>
    <col min="21" max="21" width="11.42578125" style="2" customWidth="1"/>
    <col min="22" max="16384" width="11.42578125" style="2"/>
  </cols>
  <sheetData>
    <row r="1" spans="1:21" ht="16.5" customHeight="1">
      <c r="A1" s="1"/>
      <c r="H1" s="103"/>
      <c r="I1" s="104"/>
      <c r="J1" s="104"/>
      <c r="K1" s="104"/>
      <c r="L1" s="105"/>
      <c r="P1" s="3" t="s">
        <v>0</v>
      </c>
      <c r="Q1" s="4"/>
      <c r="R1" s="5">
        <f>D11</f>
        <v>42773</v>
      </c>
      <c r="S1" s="6"/>
    </row>
    <row r="2" spans="1:21" ht="15.75" customHeight="1">
      <c r="B2" s="7" t="s">
        <v>1</v>
      </c>
      <c r="D2" s="64"/>
      <c r="H2" s="106"/>
      <c r="I2" s="107"/>
      <c r="J2" s="107"/>
      <c r="K2" s="107"/>
      <c r="L2" s="108"/>
      <c r="P2" s="8"/>
      <c r="Q2" s="9"/>
      <c r="R2" s="10"/>
      <c r="S2" s="11"/>
    </row>
    <row r="3" spans="1:21" ht="15.75" customHeight="1" thickBot="1">
      <c r="P3" s="12" t="s">
        <v>2</v>
      </c>
      <c r="Q3" s="13"/>
      <c r="R3" s="14">
        <f>D11</f>
        <v>42773</v>
      </c>
      <c r="S3" s="15"/>
      <c r="T3" s="16" t="str">
        <f>IF(G33="","",IF(AND(B33="*",G35&gt;0),"Pas de futur",IF(AND(B35="*",G37&gt;0),"Pas de futur",IF(AND(B37="*",G39&gt;0),"Pas de futur",""))))</f>
        <v/>
      </c>
    </row>
    <row r="4" spans="1:21" ht="15" customHeight="1" thickBot="1">
      <c r="B4" s="7" t="s">
        <v>3</v>
      </c>
      <c r="C4" s="7"/>
      <c r="D4" s="7"/>
      <c r="F4" s="17"/>
      <c r="G4" s="99" t="str">
        <f>IF(B37="*","",IF(B35="*","",IF(AND(AND($B$33="",$I$27&gt;0,SUM($I$27+$L$15)=$I$27)),"RESULTAT","")))</f>
        <v>RESULTAT</v>
      </c>
      <c r="H4" s="99"/>
      <c r="I4" s="99" t="str">
        <f>IF(B37="*","",IF(B35="*","",IF(AND(AND($B$33="",$I$27&gt;0,SUM($I$27+$L$15)=$I$27)),"DE L'OFFRE","")))</f>
        <v>DE L'OFFRE</v>
      </c>
      <c r="J4" s="99"/>
      <c r="K4" s="18">
        <f>IF(I4="DE L'OFFRE",I27,"")</f>
        <v>4.2999999999999997E-2</v>
      </c>
    </row>
    <row r="5" spans="1:21" ht="15" customHeight="1">
      <c r="D5" s="100" t="s">
        <v>31</v>
      </c>
      <c r="E5" s="101"/>
      <c r="F5" s="19" t="str">
        <f>IF(AND(AND(B33="",I27&gt;0,L15="")),"Offre",IF(AND(I27&gt;0,L15&gt;0),"Revision",IF(AND(AND(OR($B$33="*",$I$27&gt;0,$G$33&gt;0,$B$35="*"))),"Avenant","")))</f>
        <v>Offre</v>
      </c>
      <c r="G5" s="99" t="str">
        <f>IF(SUM($I$27+$L$15)&gt;$I$27,"RESULTAT","")</f>
        <v/>
      </c>
      <c r="H5" s="99"/>
      <c r="I5" s="99" t="str">
        <f>IF(SUM($I$27+$L$15)&gt;$I$27,"DE L'OFFRE AVEC REVISION","")</f>
        <v/>
      </c>
      <c r="J5" s="99"/>
      <c r="K5" s="99"/>
      <c r="P5" s="93" t="s">
        <v>4</v>
      </c>
      <c r="Q5" s="94"/>
      <c r="R5" s="94"/>
      <c r="S5" s="95"/>
      <c r="U5" s="1"/>
    </row>
    <row r="6" spans="1:21" ht="15" customHeight="1" thickBot="1">
      <c r="G6" s="99" t="str">
        <f>IF(AND(AND(AND(AND($I$21&gt;0,$B$33="*",$G$33&gt;0,$L$15="")))),"RESULTAT","")</f>
        <v/>
      </c>
      <c r="H6" s="99"/>
      <c r="I6" s="99" t="str">
        <f>IF(AND(AND(AND(AND($I$21&gt;0,$B$33="*",$G$33&gt;0,$L$15="")))),"DE L'AVENANT","")</f>
        <v/>
      </c>
      <c r="J6" s="99"/>
      <c r="K6" s="99"/>
      <c r="P6" s="96"/>
      <c r="Q6" s="97"/>
      <c r="R6" s="97"/>
      <c r="S6" s="98"/>
    </row>
    <row r="7" spans="1:21" ht="15.75" customHeight="1">
      <c r="B7" s="7" t="s">
        <v>5</v>
      </c>
      <c r="C7" s="7"/>
      <c r="D7" s="20"/>
      <c r="G7" s="99" t="str">
        <f>IF(AND(AND(AND(AND($I$21&gt;0,$B$35="*",$G$35&gt;0,$L$15="")))),"RESULTAT","")</f>
        <v/>
      </c>
      <c r="H7" s="99"/>
      <c r="I7" s="99" t="str">
        <f>IF(AND(AND(AND(AND($I$21&gt;0,$B$35="*",$G$35&gt;0,$L$15="")))),"DE L'AVENANT","")</f>
        <v/>
      </c>
      <c r="J7" s="99"/>
      <c r="K7" s="99"/>
    </row>
    <row r="8" spans="1:21" ht="15" customHeight="1">
      <c r="D8" s="100" t="s">
        <v>30</v>
      </c>
      <c r="E8" s="101"/>
      <c r="G8" s="99" t="str">
        <f>IF(AND(AND(AND(AND($I$21&gt;0,$B$37="*",$G$37&gt;0,$L$15="")))),"RESULTAT","")</f>
        <v/>
      </c>
      <c r="H8" s="99"/>
      <c r="I8" s="99" t="str">
        <f>IF(AND(AND(AND(AND($I$21&gt;0,$B$37="*",$G$37&gt;0,$L$15="")))),"DE L'AVENANT","")</f>
        <v/>
      </c>
      <c r="J8" s="99"/>
      <c r="K8" s="99"/>
      <c r="L8" s="102" t="e">
        <f>IF(N29="","",IF(SUM(N15:N27)="","",IF(N29&lt;&gt;LARGE(N15:N27,1),"SAISIR LA DATE DE FIN DU PRET","")))</f>
        <v>#NUM!</v>
      </c>
      <c r="M8" s="102"/>
      <c r="N8" s="102"/>
      <c r="O8" s="102"/>
    </row>
    <row r="9" spans="1:21" ht="15" customHeight="1">
      <c r="F9" s="17"/>
      <c r="L9" s="102"/>
      <c r="M9" s="102"/>
      <c r="N9" s="102"/>
      <c r="O9" s="102"/>
    </row>
    <row r="10" spans="1:21" ht="15" customHeight="1" thickBot="1">
      <c r="B10" s="69" t="s">
        <v>6</v>
      </c>
      <c r="C10" s="69"/>
      <c r="D10" s="69"/>
      <c r="E10" s="69"/>
      <c r="G10" s="70" t="str">
        <f>IF('[1]T.A Prejudice'!M537="","",IF(SMALL('[1]T.A Prejudice'!M39:M535,1)&lt;0,"Nombre d'échéances non conforme",""))</f>
        <v/>
      </c>
      <c r="H10" s="70"/>
      <c r="I10" s="70"/>
      <c r="J10" s="70"/>
    </row>
    <row r="11" spans="1:21" ht="15.75" customHeight="1">
      <c r="D11" s="71">
        <v>42773</v>
      </c>
      <c r="E11" s="72"/>
      <c r="H11" s="21" t="str">
        <f>IF(AND(B33="*",SUM(L15:L28)&gt;0),"Supprimer la révision de taux","")</f>
        <v/>
      </c>
      <c r="I11" s="21"/>
      <c r="J11" s="1"/>
      <c r="L11" s="84" t="s">
        <v>7</v>
      </c>
      <c r="M11" s="85"/>
      <c r="N11" s="85"/>
      <c r="O11" s="86"/>
      <c r="T11" s="22"/>
    </row>
    <row r="12" spans="1:21" ht="15.75" thickBot="1">
      <c r="L12" s="87"/>
      <c r="M12" s="88"/>
      <c r="N12" s="88"/>
      <c r="O12" s="89"/>
      <c r="T12" s="22"/>
    </row>
    <row r="13" spans="1:21" ht="15.75" thickBot="1">
      <c r="D13" s="90" t="s">
        <v>8</v>
      </c>
      <c r="E13" s="91"/>
      <c r="F13" s="91"/>
      <c r="G13" s="91"/>
      <c r="H13" s="91"/>
      <c r="I13" s="92"/>
      <c r="L13" s="23" t="s">
        <v>9</v>
      </c>
      <c r="M13" s="24" t="s">
        <v>10</v>
      </c>
      <c r="N13" s="24" t="s">
        <v>11</v>
      </c>
      <c r="O13" s="25" t="s">
        <v>12</v>
      </c>
    </row>
    <row r="14" spans="1:21">
      <c r="L14" s="26"/>
      <c r="M14" s="16" t="str">
        <f>IF(N15="","",IF(DAY($I$29)&lt;&gt;DAY(N15),"ERREUR DATE",""))</f>
        <v/>
      </c>
      <c r="N14" s="27">
        <f>(DAY(I29))</f>
        <v>1</v>
      </c>
    </row>
    <row r="15" spans="1:21" ht="15" customHeight="1">
      <c r="D15" s="67" t="s">
        <v>13</v>
      </c>
      <c r="E15" s="75"/>
      <c r="F15" s="75"/>
      <c r="G15" s="76"/>
      <c r="I15" s="65">
        <v>40179</v>
      </c>
      <c r="J15" s="29" t="s">
        <v>14</v>
      </c>
      <c r="L15" s="30"/>
      <c r="M15" s="31"/>
      <c r="N15" s="32"/>
      <c r="O15" s="33" t="str">
        <f t="shared" ref="O15:O26" si="0">IF(N16&gt;0,N16-30.4166,"")</f>
        <v/>
      </c>
      <c r="S15" s="34"/>
    </row>
    <row r="16" spans="1:21" ht="15" customHeight="1">
      <c r="J16" s="29" t="s">
        <v>14</v>
      </c>
      <c r="L16" s="30"/>
      <c r="M16" s="31"/>
      <c r="N16" s="32"/>
      <c r="O16" s="33" t="str">
        <f t="shared" si="0"/>
        <v/>
      </c>
      <c r="S16" s="34"/>
    </row>
    <row r="17" spans="4:19" ht="15" customHeight="1">
      <c r="D17" s="67" t="s">
        <v>15</v>
      </c>
      <c r="E17" s="75"/>
      <c r="F17" s="75"/>
      <c r="G17" s="76"/>
      <c r="I17" s="35">
        <v>100000</v>
      </c>
      <c r="J17" s="29" t="s">
        <v>14</v>
      </c>
      <c r="L17" s="30"/>
      <c r="M17" s="31"/>
      <c r="N17" s="36"/>
      <c r="O17" s="33" t="str">
        <f t="shared" si="0"/>
        <v/>
      </c>
      <c r="S17" s="34"/>
    </row>
    <row r="18" spans="4:19" ht="15" customHeight="1">
      <c r="J18" s="29" t="s">
        <v>14</v>
      </c>
      <c r="L18" s="30"/>
      <c r="M18" s="31"/>
      <c r="N18" s="36"/>
      <c r="O18" s="33" t="str">
        <f t="shared" si="0"/>
        <v/>
      </c>
      <c r="S18" s="34"/>
    </row>
    <row r="19" spans="4:19" ht="15" customHeight="1">
      <c r="D19" s="67" t="s">
        <v>16</v>
      </c>
      <c r="E19" s="75"/>
      <c r="F19" s="75"/>
      <c r="G19" s="76"/>
      <c r="I19" s="37">
        <v>120</v>
      </c>
      <c r="J19" s="29" t="s">
        <v>14</v>
      </c>
      <c r="L19" s="30"/>
      <c r="M19" s="31"/>
      <c r="N19" s="36"/>
      <c r="O19" s="33" t="str">
        <f t="shared" si="0"/>
        <v/>
      </c>
      <c r="S19" s="34"/>
    </row>
    <row r="20" spans="4:19" ht="15" customHeight="1">
      <c r="D20" s="73"/>
      <c r="E20" s="73"/>
      <c r="F20" s="73"/>
      <c r="G20" s="73"/>
      <c r="H20" s="73"/>
      <c r="I20" s="73"/>
      <c r="J20" s="29" t="s">
        <v>14</v>
      </c>
      <c r="L20" s="30"/>
      <c r="M20" s="31"/>
      <c r="N20" s="36"/>
      <c r="O20" s="33" t="str">
        <f t="shared" si="0"/>
        <v/>
      </c>
      <c r="S20" s="34"/>
    </row>
    <row r="21" spans="4:19" ht="15" customHeight="1">
      <c r="D21" s="67" t="s">
        <v>17</v>
      </c>
      <c r="E21" s="68"/>
      <c r="F21" s="68"/>
      <c r="G21" s="74"/>
      <c r="H21" s="27">
        <f>DAY($I$29)</f>
        <v>1</v>
      </c>
      <c r="I21" s="38" t="str">
        <f>IF(AND(B35="*",G37&gt;0),EDATE(N37,-1),IF(AND(B33="*",G35&gt;0),EDATE(N35,-1),IF(N33&gt;0,EDATE(N33,-1),"")))</f>
        <v/>
      </c>
      <c r="J21" s="29" t="s">
        <v>14</v>
      </c>
      <c r="L21" s="30"/>
      <c r="M21" s="31"/>
      <c r="N21" s="36"/>
      <c r="O21" s="33" t="str">
        <f t="shared" si="0"/>
        <v/>
      </c>
      <c r="S21" s="34"/>
    </row>
    <row r="22" spans="4:19" ht="15" customHeight="1">
      <c r="D22" s="39"/>
      <c r="E22" s="39"/>
      <c r="F22" s="39"/>
      <c r="G22" s="39"/>
      <c r="H22" s="39"/>
      <c r="I22" s="39"/>
      <c r="J22" s="29" t="s">
        <v>14</v>
      </c>
      <c r="L22" s="30"/>
      <c r="M22" s="31"/>
      <c r="N22" s="36"/>
      <c r="O22" s="33" t="str">
        <f t="shared" si="0"/>
        <v/>
      </c>
      <c r="S22" s="34"/>
    </row>
    <row r="23" spans="4:19" ht="15" customHeight="1">
      <c r="D23" s="67" t="s">
        <v>18</v>
      </c>
      <c r="E23" s="68"/>
      <c r="F23" s="68"/>
      <c r="G23" s="74"/>
      <c r="H23" s="40">
        <f>DAY($I$29)</f>
        <v>1</v>
      </c>
      <c r="I23" s="28"/>
      <c r="J23" s="29" t="s">
        <v>14</v>
      </c>
      <c r="L23" s="30"/>
      <c r="M23" s="31"/>
      <c r="N23" s="36"/>
      <c r="O23" s="33" t="str">
        <f t="shared" si="0"/>
        <v/>
      </c>
      <c r="S23" s="34"/>
    </row>
    <row r="24" spans="4:19" ht="15" customHeight="1" thickBot="1">
      <c r="I24" s="16" t="str">
        <f>IF(I23="","",IF(DAY($I$29)&lt;&gt;DAY(I23),"ERREUR DATE",""))</f>
        <v/>
      </c>
      <c r="J24" s="29" t="s">
        <v>14</v>
      </c>
      <c r="L24" s="30"/>
      <c r="M24" s="31"/>
      <c r="N24" s="36"/>
      <c r="O24" s="33" t="str">
        <f t="shared" si="0"/>
        <v/>
      </c>
      <c r="S24" s="34"/>
    </row>
    <row r="25" spans="4:19" ht="15" customHeight="1" thickBot="1">
      <c r="D25" s="67" t="s">
        <v>19</v>
      </c>
      <c r="E25" s="68"/>
      <c r="F25" s="68"/>
      <c r="G25" s="41"/>
      <c r="H25" s="42">
        <f>DAY($I$29)</f>
        <v>1</v>
      </c>
      <c r="I25" s="35"/>
      <c r="J25" s="29" t="s">
        <v>14</v>
      </c>
      <c r="L25" s="30"/>
      <c r="M25" s="31"/>
      <c r="N25" s="36"/>
      <c r="O25" s="33" t="str">
        <f t="shared" si="0"/>
        <v/>
      </c>
      <c r="S25" s="34"/>
    </row>
    <row r="26" spans="4:19" ht="15" customHeight="1">
      <c r="G26" s="16" t="str">
        <f>IF(G25="","",IF(DAY($I$29)&lt;&gt;DAY(G25),"ERREUR DATE",""))</f>
        <v/>
      </c>
      <c r="J26" s="29" t="s">
        <v>14</v>
      </c>
      <c r="L26" s="30"/>
      <c r="M26" s="31"/>
      <c r="N26" s="36"/>
      <c r="O26" s="33" t="str">
        <f t="shared" si="0"/>
        <v/>
      </c>
      <c r="S26" s="34"/>
    </row>
    <row r="27" spans="4:19" ht="15" customHeight="1">
      <c r="D27" s="67" t="s">
        <v>20</v>
      </c>
      <c r="E27" s="75"/>
      <c r="F27" s="75"/>
      <c r="G27" s="76"/>
      <c r="I27" s="43">
        <v>4.2999999999999997E-2</v>
      </c>
      <c r="J27" s="29" t="s">
        <v>14</v>
      </c>
      <c r="L27" s="30"/>
      <c r="M27" s="31"/>
      <c r="N27" s="36"/>
      <c r="O27" s="33"/>
      <c r="S27" s="34"/>
    </row>
    <row r="28" spans="4:19" ht="15" customHeight="1">
      <c r="J28" s="29" t="s">
        <v>14</v>
      </c>
      <c r="L28" s="30"/>
      <c r="M28" s="31"/>
      <c r="N28" s="44"/>
      <c r="O28" s="26"/>
      <c r="S28" s="34"/>
    </row>
    <row r="29" spans="4:19" ht="15" customHeight="1">
      <c r="D29" s="67" t="s">
        <v>21</v>
      </c>
      <c r="E29" s="75"/>
      <c r="F29" s="75"/>
      <c r="G29" s="76"/>
      <c r="H29" s="16" t="str">
        <f>IF(I29&lt;I15,"ERREUR","")</f>
        <v/>
      </c>
      <c r="I29" s="28">
        <v>40391</v>
      </c>
      <c r="M29" s="45" t="s">
        <v>22</v>
      </c>
      <c r="N29" s="46">
        <f>'[1]T.A Prejudice'!O537</f>
        <v>45928</v>
      </c>
      <c r="S29" s="34"/>
    </row>
    <row r="30" spans="4:19" ht="15" customHeight="1" thickBot="1">
      <c r="L30" s="1"/>
      <c r="M30" s="1"/>
      <c r="N30" s="47" t="str">
        <f>IF(L15="","",IF(N28=N29,"OK","Modifier la date"))</f>
        <v/>
      </c>
      <c r="S30" s="34"/>
    </row>
    <row r="31" spans="4:19" ht="15.75" thickBot="1">
      <c r="D31" s="81" t="s">
        <v>23</v>
      </c>
      <c r="E31" s="82"/>
      <c r="F31" s="83"/>
      <c r="G31" s="48" t="s">
        <v>9</v>
      </c>
      <c r="H31" s="49" t="s">
        <v>24</v>
      </c>
      <c r="I31" s="49" t="s">
        <v>25</v>
      </c>
      <c r="J31" s="50" t="s">
        <v>26</v>
      </c>
      <c r="L31" s="51"/>
      <c r="M31" s="51"/>
      <c r="N31" s="52" t="s">
        <v>27</v>
      </c>
      <c r="S31" s="34"/>
    </row>
    <row r="32" spans="4:19" ht="7.5" customHeight="1">
      <c r="D32" s="51"/>
      <c r="E32" s="51"/>
      <c r="F32" s="51"/>
      <c r="G32" s="51"/>
      <c r="H32" s="53" t="str">
        <f>IF(OR(OR(OR(H33&gt;2016,H35&gt;2016,H37&gt;2016,H39&gt;2016))),"L'ANNEE  SEULEMENT","")</f>
        <v/>
      </c>
      <c r="I32" s="51"/>
      <c r="J32" s="51"/>
      <c r="L32" s="51"/>
      <c r="M32" s="51"/>
      <c r="N32" s="51"/>
      <c r="Q32" s="54"/>
      <c r="R32" s="54"/>
      <c r="S32" s="54"/>
    </row>
    <row r="33" spans="2:19">
      <c r="B33" s="55"/>
      <c r="D33" s="77" t="s">
        <v>28</v>
      </c>
      <c r="E33" s="78"/>
      <c r="F33" s="79"/>
      <c r="G33" s="56"/>
      <c r="H33" s="57"/>
      <c r="I33" s="57"/>
      <c r="J33" s="58"/>
      <c r="L33" s="59" t="s">
        <v>29</v>
      </c>
      <c r="M33" s="60">
        <f>DAY($I$29)</f>
        <v>1</v>
      </c>
      <c r="N33" s="61"/>
      <c r="Q33" s="54"/>
      <c r="R33" s="54"/>
      <c r="S33" s="54"/>
    </row>
    <row r="34" spans="2:19" ht="12" customHeight="1">
      <c r="D34" s="51"/>
      <c r="E34" s="51"/>
      <c r="F34" s="51"/>
      <c r="G34" s="51"/>
      <c r="H34" s="51"/>
      <c r="I34" s="51"/>
      <c r="J34" s="51"/>
      <c r="L34" s="51"/>
      <c r="M34" s="62"/>
      <c r="N34" s="16"/>
    </row>
    <row r="35" spans="2:19">
      <c r="B35" s="55"/>
      <c r="D35" s="77" t="s">
        <v>28</v>
      </c>
      <c r="E35" s="78"/>
      <c r="F35" s="79"/>
      <c r="G35" s="56"/>
      <c r="H35" s="57"/>
      <c r="I35" s="57"/>
      <c r="J35" s="58"/>
      <c r="L35" s="59" t="s">
        <v>29</v>
      </c>
      <c r="M35" s="60">
        <f>DAY($I$29)</f>
        <v>1</v>
      </c>
      <c r="N35" s="61"/>
    </row>
    <row r="36" spans="2:19" ht="12" customHeight="1">
      <c r="D36" s="51"/>
      <c r="E36" s="51"/>
      <c r="F36" s="51"/>
      <c r="G36" s="51"/>
      <c r="H36" s="51"/>
      <c r="I36" s="51"/>
      <c r="J36" s="51"/>
      <c r="L36" s="51"/>
      <c r="M36" s="60"/>
      <c r="N36" s="16"/>
    </row>
    <row r="37" spans="2:19">
      <c r="B37" s="55"/>
      <c r="D37" s="77" t="s">
        <v>28</v>
      </c>
      <c r="E37" s="78"/>
      <c r="F37" s="79"/>
      <c r="G37" s="56"/>
      <c r="H37" s="57"/>
      <c r="I37" s="57"/>
      <c r="J37" s="58"/>
      <c r="L37" s="59" t="s">
        <v>29</v>
      </c>
      <c r="M37" s="60">
        <f>DAY($I$29)</f>
        <v>1</v>
      </c>
      <c r="N37" s="61"/>
      <c r="P37" s="1"/>
    </row>
    <row r="38" spans="2:19" ht="13.5" customHeight="1">
      <c r="D38" s="51"/>
      <c r="E38" s="51"/>
      <c r="F38" s="51"/>
      <c r="G38" s="51"/>
      <c r="H38" s="51"/>
      <c r="I38" s="51"/>
      <c r="J38" s="51"/>
      <c r="L38" s="51"/>
      <c r="M38" s="60"/>
      <c r="N38" s="16" t="str">
        <f>IF(N37="","",IF(DAY($I$29)&lt;&gt;DAY(N37),"ERREUR DATE",""))</f>
        <v/>
      </c>
    </row>
    <row r="39" spans="2:19">
      <c r="B39" s="55"/>
      <c r="D39" s="77" t="s">
        <v>28</v>
      </c>
      <c r="E39" s="78"/>
      <c r="F39" s="79"/>
      <c r="G39" s="56"/>
      <c r="H39" s="57"/>
      <c r="I39" s="57"/>
      <c r="J39" s="58"/>
      <c r="L39" s="59" t="s">
        <v>29</v>
      </c>
      <c r="M39" s="60">
        <f>DAY($I$29)</f>
        <v>1</v>
      </c>
      <c r="N39" s="61"/>
    </row>
    <row r="40" spans="2:19" ht="12" customHeight="1">
      <c r="D40" s="51"/>
      <c r="E40" s="51"/>
      <c r="F40" s="51"/>
      <c r="G40" s="51"/>
      <c r="H40" s="51"/>
      <c r="I40" s="51"/>
      <c r="J40" s="51"/>
      <c r="L40" s="51"/>
      <c r="M40" s="60"/>
      <c r="N40" s="16" t="str">
        <f>IF(N39="","",IF(DAY($I$29)&lt;&gt;DAY(N39),"ERREUR DATE",""))</f>
        <v/>
      </c>
    </row>
    <row r="41" spans="2:19">
      <c r="B41" s="55"/>
      <c r="D41" s="80" t="s">
        <v>28</v>
      </c>
      <c r="E41" s="78"/>
      <c r="F41" s="78"/>
      <c r="G41" s="56"/>
      <c r="H41" s="57"/>
      <c r="I41" s="57"/>
      <c r="J41" s="58"/>
      <c r="L41" s="59" t="s">
        <v>29</v>
      </c>
      <c r="M41" s="60">
        <f>DAY($I$29)</f>
        <v>1</v>
      </c>
      <c r="N41" s="61"/>
    </row>
    <row r="42" spans="2:19">
      <c r="M42" s="63"/>
      <c r="N42" s="16" t="str">
        <f>IF(N41="","",IF(DAY($I$29)&lt;&gt;DAY(N41),"ERREUR DATE",""))</f>
        <v/>
      </c>
    </row>
    <row r="50" spans="19:19">
      <c r="S50" s="66"/>
    </row>
  </sheetData>
  <mergeCells count="35">
    <mergeCell ref="H1:L2"/>
    <mergeCell ref="G4:H4"/>
    <mergeCell ref="I4:J4"/>
    <mergeCell ref="G5:H5"/>
    <mergeCell ref="I5:K5"/>
    <mergeCell ref="L11:O12"/>
    <mergeCell ref="D13:I13"/>
    <mergeCell ref="P5:S6"/>
    <mergeCell ref="G6:H6"/>
    <mergeCell ref="I6:K6"/>
    <mergeCell ref="G7:H7"/>
    <mergeCell ref="I7:K7"/>
    <mergeCell ref="D5:E5"/>
    <mergeCell ref="D8:E8"/>
    <mergeCell ref="G8:H8"/>
    <mergeCell ref="I8:K8"/>
    <mergeCell ref="L8:O9"/>
    <mergeCell ref="D39:F39"/>
    <mergeCell ref="D41:F41"/>
    <mergeCell ref="D27:G27"/>
    <mergeCell ref="D29:G29"/>
    <mergeCell ref="D31:F31"/>
    <mergeCell ref="D33:F33"/>
    <mergeCell ref="D35:F35"/>
    <mergeCell ref="D37:F37"/>
    <mergeCell ref="D25:F25"/>
    <mergeCell ref="B10:E10"/>
    <mergeCell ref="G10:J10"/>
    <mergeCell ref="D11:E11"/>
    <mergeCell ref="D20:I20"/>
    <mergeCell ref="D21:G21"/>
    <mergeCell ref="D23:G23"/>
    <mergeCell ref="D15:G15"/>
    <mergeCell ref="D17:G17"/>
    <mergeCell ref="D19:G19"/>
  </mergeCells>
  <conditionalFormatting sqref="Q32:S33">
    <cfRule type="containsText" dxfId="27" priority="28" operator="containsText" text="Le TEG n'intègre pas les frais résultant de l'exigence de garanties notariées">
      <formula>NOT(ISERROR(SEARCH("Le TEG n'intègre pas les frais résultant de l'exigence de garanties notariées",Q32)))</formula>
    </cfRule>
  </conditionalFormatting>
  <conditionalFormatting sqref="S3">
    <cfRule type="cellIs" dxfId="26" priority="27" operator="lessThan">
      <formula>0</formula>
    </cfRule>
  </conditionalFormatting>
  <conditionalFormatting sqref="O28">
    <cfRule type="cellIs" dxfId="25" priority="26" operator="equal">
      <formula>"Effacer colonne B"</formula>
    </cfRule>
  </conditionalFormatting>
  <conditionalFormatting sqref="O28">
    <cfRule type="cellIs" dxfId="24" priority="25" operator="equal">
      <formula>"Effacer colonne E"</formula>
    </cfRule>
  </conditionalFormatting>
  <conditionalFormatting sqref="N16">
    <cfRule type="containsText" dxfId="23" priority="24" operator="containsText" text="completer le T.A">
      <formula>NOT(ISERROR(SEARCH("completer le T.A",N16)))</formula>
    </cfRule>
  </conditionalFormatting>
  <conditionalFormatting sqref="B33 B35 B37 B39 B41">
    <cfRule type="cellIs" dxfId="22" priority="23" operator="equal">
      <formula>"*"</formula>
    </cfRule>
  </conditionalFormatting>
  <conditionalFormatting sqref="H11:I11">
    <cfRule type="containsText" dxfId="21" priority="22" operator="containsText" text="supprimer la révision de taux">
      <formula>NOT(ISERROR(SEARCH("supprimer la révision de taux",H11)))</formula>
    </cfRule>
  </conditionalFormatting>
  <conditionalFormatting sqref="H32">
    <cfRule type="containsText" dxfId="20" priority="19" operator="containsText" text="L'ANNEE  SEULEMENT">
      <formula>NOT(ISERROR(SEARCH("L'ANNEE  SEULEMENT",H32)))</formula>
    </cfRule>
    <cfRule type="containsText" dxfId="19" priority="20" operator="containsText" text="ERREUR">
      <formula>NOT(ISERROR(SEARCH("ERREUR",H32)))</formula>
    </cfRule>
    <cfRule type="containsText" dxfId="18" priority="21" operator="containsText" text="&quot;ERREUR&quot;">
      <formula>NOT(ISERROR(SEARCH("""ERREUR""",H32)))</formula>
    </cfRule>
  </conditionalFormatting>
  <conditionalFormatting sqref="N34 N36 N38 N40 N42 G26 I24 M14">
    <cfRule type="containsText" dxfId="17" priority="18" operator="containsText" text="ERREUR DATE">
      <formula>NOT(ISERROR(SEARCH("ERREUR DATE",G14)))</formula>
    </cfRule>
  </conditionalFormatting>
  <conditionalFormatting sqref="D20 D22">
    <cfRule type="containsText" dxfId="16" priority="17" operator="containsText" text="Préciser la date de fin de l'offre">
      <formula>NOT(ISERROR(SEARCH("Préciser la date de fin de l'offre",D20)))</formula>
    </cfRule>
  </conditionalFormatting>
  <conditionalFormatting sqref="N30">
    <cfRule type="containsText" dxfId="15" priority="15" operator="containsText" text="Modifier la date">
      <formula>NOT(ISERROR(SEARCH("Modifier la date",N30)))</formula>
    </cfRule>
    <cfRule type="containsText" dxfId="14" priority="16" operator="containsText" text="OK">
      <formula>NOT(ISERROR(SEARCH("OK",N30)))</formula>
    </cfRule>
  </conditionalFormatting>
  <conditionalFormatting sqref="G4:H4">
    <cfRule type="containsText" dxfId="13" priority="14" operator="containsText" text="RESULTAT">
      <formula>NOT(ISERROR(SEARCH("RESULTAT",G4)))</formula>
    </cfRule>
  </conditionalFormatting>
  <conditionalFormatting sqref="I4:J4">
    <cfRule type="containsText" dxfId="12" priority="13" operator="containsText" text="DE L'OFFRE">
      <formula>NOT(ISERROR(SEARCH("DE L'OFFRE",I4)))</formula>
    </cfRule>
  </conditionalFormatting>
  <conditionalFormatting sqref="G5:H5">
    <cfRule type="containsText" dxfId="11" priority="12" operator="containsText" text="RESULTAT">
      <formula>NOT(ISERROR(SEARCH("RESULTAT",G5)))</formula>
    </cfRule>
  </conditionalFormatting>
  <conditionalFormatting sqref="I5:K5">
    <cfRule type="containsText" dxfId="10" priority="11" operator="containsText" text="DE L'OFFRE AVEC REVISION">
      <formula>NOT(ISERROR(SEARCH("DE L'OFFRE AVEC REVISION",I5)))</formula>
    </cfRule>
  </conditionalFormatting>
  <conditionalFormatting sqref="G6:H8">
    <cfRule type="containsText" dxfId="9" priority="10" operator="containsText" text="RESULTAT">
      <formula>NOT(ISERROR(SEARCH("RESULTAT",G6)))</formula>
    </cfRule>
  </conditionalFormatting>
  <conditionalFormatting sqref="I6:K8">
    <cfRule type="containsText" dxfId="8" priority="9" operator="containsText" text="DE L'AVENANT">
      <formula>NOT(ISERROR(SEARCH("DE L'AVENANT",I6)))</formula>
    </cfRule>
  </conditionalFormatting>
  <conditionalFormatting sqref="I15">
    <cfRule type="cellIs" dxfId="7" priority="8" operator="greaterThanOrEqual">
      <formula>42644</formula>
    </cfRule>
  </conditionalFormatting>
  <conditionalFormatting sqref="K4">
    <cfRule type="expression" dxfId="6" priority="7">
      <formula>IF(I4="DE L'OFFRE",I27,"")</formula>
    </cfRule>
  </conditionalFormatting>
  <conditionalFormatting sqref="N27">
    <cfRule type="cellIs" dxfId="5" priority="6" operator="greaterThan">
      <formula>0</formula>
    </cfRule>
  </conditionalFormatting>
  <conditionalFormatting sqref="G10">
    <cfRule type="containsText" dxfId="4" priority="5" operator="containsText" text="Nombre d'échéances non conformes">
      <formula>NOT(ISERROR(SEARCH("Nombre d'échéances non conformes",G10)))</formula>
    </cfRule>
  </conditionalFormatting>
  <conditionalFormatting sqref="I6:I8">
    <cfRule type="expression" dxfId="3" priority="4">
      <formula>IF(F6="DE+$6:$7 L'AVENANT",D33,"")</formula>
    </cfRule>
  </conditionalFormatting>
  <conditionalFormatting sqref="T3">
    <cfRule type="cellIs" dxfId="2" priority="2" operator="equal">
      <formula>"Pas de futur"</formula>
    </cfRule>
    <cfRule type="containsText" dxfId="1" priority="3" operator="containsText" text="&quot;Pas de futur&quot;">
      <formula>NOT(ISERROR(SEARCH("""Pas de futur""",T3)))</formula>
    </cfRule>
  </conditionalFormatting>
  <conditionalFormatting sqref="L8:O9">
    <cfRule type="cellIs" dxfId="0" priority="1" operator="equal">
      <formula>"SAISIR LA DATE DE FIN DU PRET"</formula>
    </cfRule>
  </conditionalFormatting>
  <pageMargins left="0.11811023622047245" right="0.19685039370078741" top="0.74803149606299213" bottom="0.74803149606299213" header="0.31496062992125984" footer="0.31496062992125984"/>
  <pageSetup paperSize="9" scale="54" orientation="landscape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Préjudice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2017-02-05T15:32:41Z</dcterms:created>
  <dcterms:modified xsi:type="dcterms:W3CDTF">2017-02-08T10:05:06Z</dcterms:modified>
</cp:coreProperties>
</file>