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2260" windowHeight="12645" tabRatio="829"/>
  </bookViews>
  <sheets>
    <sheet name="ACCUEIL" sheetId="2" r:id="rId1"/>
    <sheet name="DREUX" sheetId="15" r:id="rId2"/>
    <sheet name="LISTES" sheetId="3" state="hidden" r:id="rId3"/>
  </sheets>
  <definedNames>
    <definedName name="années">LISTES!$B:$B</definedName>
    <definedName name="mois">LISTES!$A:$A</definedName>
    <definedName name="sites">LISTES!$C:$C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5"/>
  <c r="D14" s="1"/>
  <c r="A14"/>
  <c r="C13"/>
  <c r="D13" s="1"/>
  <c r="A13"/>
  <c r="C12"/>
  <c r="D12" s="1"/>
  <c r="A12"/>
  <c r="C11"/>
  <c r="D11" s="1"/>
  <c r="A11"/>
  <c r="C10"/>
  <c r="D10" s="1"/>
  <c r="A10"/>
  <c r="C9"/>
  <c r="D9" s="1"/>
  <c r="A9"/>
  <c r="C8"/>
  <c r="D8" s="1"/>
  <c r="A8"/>
  <c r="B3"/>
  <c r="I1"/>
</calcChain>
</file>

<file path=xl/sharedStrings.xml><?xml version="1.0" encoding="utf-8"?>
<sst xmlns="http://schemas.openxmlformats.org/spreadsheetml/2006/main" count="52" uniqueCount="46">
  <si>
    <t>Revues de sites</t>
  </si>
  <si>
    <t>Causeries sécurité</t>
  </si>
  <si>
    <t>Test situation d'urgence : accident de travail</t>
  </si>
  <si>
    <t>Test situation d'urgence : incendie</t>
  </si>
  <si>
    <t>Test situation d'urgence : déversement de produit</t>
  </si>
  <si>
    <t>Visite Comportementale de Sécurité</t>
  </si>
  <si>
    <t>Révision EvRP (évaluation risques professionnelles)</t>
  </si>
  <si>
    <t>Révision EvI (impacts environnementaux)</t>
  </si>
  <si>
    <t>ACCÈS SUIVI SITE</t>
  </si>
  <si>
    <t>Synthèse pour le mois de :</t>
  </si>
  <si>
    <t>EXIGENCE</t>
  </si>
  <si>
    <t>ÉCHÉANCE</t>
  </si>
  <si>
    <t>ACTIONS / INFORMATIONS DE SUIVI</t>
  </si>
  <si>
    <t>Site :</t>
  </si>
  <si>
    <t>OBSERVATION(S) [prévision d'audits clients ou externes etc.]</t>
  </si>
  <si>
    <t>DREUX</t>
  </si>
  <si>
    <t>ITANCOURT CPF</t>
  </si>
  <si>
    <t>ITANCOURT MMP</t>
  </si>
  <si>
    <t>GAUCHY R4</t>
  </si>
  <si>
    <t>GAUCHY R9</t>
  </si>
  <si>
    <t>HIRSON</t>
  </si>
  <si>
    <t>MOY DE L'AISNE</t>
  </si>
  <si>
    <t>ALKOR</t>
  </si>
  <si>
    <t>SAINT MICHEL</t>
  </si>
  <si>
    <t>ONDULYS</t>
  </si>
  <si>
    <t>CRÉPY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</si>
  <si>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</si>
  <si>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</si>
  <si>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</si>
  <si>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</si>
  <si>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</si>
  <si>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</si>
  <si>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</si>
  <si>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</si>
  <si>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</si>
  <si>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</si>
  <si>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</si>
  <si>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</si>
  <si>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:</t>
  </si>
  <si>
    <t xml:space="preserve">DATE DE DERNIÈRE RÉALISATION </t>
  </si>
  <si>
    <t>6 mois</t>
  </si>
  <si>
    <t>3 mois</t>
  </si>
  <si>
    <t>1 mois</t>
  </si>
  <si>
    <t>1 an</t>
  </si>
  <si>
    <t>Remplir les cellules bleues si nécessaire, et la case OBSERVATION(S), puis cliquer sur le bouton "Valider".</t>
  </si>
  <si>
    <t>STATUT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</si>
</sst>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u/>
      <sz val="16"/>
      <color theme="1"/>
      <name val="Arial Black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theme="1"/>
      <name val="Arial Black"/>
      <family val="2"/>
    </font>
    <font>
      <b/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dotted">
        <color auto="1"/>
      </bottom>
      <diagonal/>
    </border>
    <border>
      <left/>
      <right/>
      <top style="thick">
        <color auto="1"/>
      </top>
      <bottom style="dotted">
        <color auto="1"/>
      </bottom>
      <diagonal/>
    </border>
    <border>
      <left/>
      <right style="thick">
        <color indexed="64"/>
      </right>
      <top style="thick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</xf>
    <xf numFmtId="0" fontId="4" fillId="0" borderId="0" xfId="0" applyFont="1" applyAlignment="1" applyProtection="1">
      <alignment horizontal="right" wrapText="1"/>
    </xf>
    <xf numFmtId="0" fontId="2" fillId="0" borderId="17" xfId="0" applyFont="1" applyFill="1" applyBorder="1" applyAlignment="1" applyProtection="1">
      <alignment vertical="center" wrapText="1"/>
    </xf>
    <xf numFmtId="14" fontId="0" fillId="0" borderId="2" xfId="0" applyNumberFormat="1" applyFill="1" applyBorder="1" applyAlignment="1" applyProtection="1">
      <alignment horizontal="center" vertical="center" wrapText="1"/>
    </xf>
    <xf numFmtId="0" fontId="2" fillId="0" borderId="18" xfId="0" applyFont="1" applyFill="1" applyBorder="1" applyAlignment="1" applyProtection="1">
      <alignment vertical="center" wrapText="1"/>
    </xf>
    <xf numFmtId="14" fontId="0" fillId="0" borderId="1" xfId="0" applyNumberForma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vertical="center" wrapText="1"/>
    </xf>
    <xf numFmtId="14" fontId="0" fillId="0" borderId="6" xfId="0" applyNumberFormat="1" applyFill="1" applyBorder="1" applyAlignment="1" applyProtection="1">
      <alignment horizontal="center" vertical="center" wrapText="1"/>
    </xf>
    <xf numFmtId="0" fontId="2" fillId="0" borderId="20" xfId="0" applyFont="1" applyFill="1" applyBorder="1" applyAlignment="1" applyProtection="1">
      <alignment vertical="center" wrapText="1"/>
    </xf>
    <xf numFmtId="0" fontId="0" fillId="0" borderId="8" xfId="0" applyFill="1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 vertical="center" wrapText="1"/>
    </xf>
    <xf numFmtId="0" fontId="0" fillId="0" borderId="7" xfId="0" applyFill="1" applyBorder="1" applyAlignment="1" applyProtection="1">
      <alignment horizontal="center" vertical="center" wrapText="1"/>
    </xf>
    <xf numFmtId="14" fontId="0" fillId="4" borderId="13" xfId="0" applyNumberFormat="1" applyFill="1" applyBorder="1" applyAlignment="1" applyProtection="1">
      <alignment horizontal="center" wrapText="1"/>
      <protection locked="0"/>
    </xf>
    <xf numFmtId="14" fontId="0" fillId="4" borderId="14" xfId="0" applyNumberFormat="1" applyFill="1" applyBorder="1" applyAlignment="1" applyProtection="1">
      <alignment horizontal="center" wrapText="1"/>
      <protection locked="0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" fillId="0" borderId="26" xfId="0" applyFont="1" applyFill="1" applyBorder="1" applyAlignment="1" applyProtection="1">
      <alignment horizontal="center" vertical="center" wrapText="1"/>
    </xf>
    <xf numFmtId="0" fontId="2" fillId="0" borderId="27" xfId="0" applyFont="1" applyFill="1" applyBorder="1" applyAlignment="1" applyProtection="1">
      <alignment horizontal="center" vertical="center" wrapText="1"/>
    </xf>
    <xf numFmtId="0" fontId="2" fillId="0" borderId="28" xfId="0" applyFont="1" applyFill="1" applyBorder="1" applyAlignment="1" applyProtection="1">
      <alignment horizontal="center" vertical="center" wrapText="1"/>
    </xf>
    <xf numFmtId="0" fontId="9" fillId="0" borderId="24" xfId="0" applyFont="1" applyFill="1" applyBorder="1" applyAlignment="1" applyProtection="1">
      <alignment horizontal="justify" vertical="top" wrapText="1"/>
      <protection locked="0"/>
    </xf>
    <xf numFmtId="0" fontId="9" fillId="0" borderId="0" xfId="0" applyFont="1" applyFill="1" applyBorder="1" applyAlignment="1" applyProtection="1">
      <alignment horizontal="justify" vertical="top" wrapText="1"/>
      <protection locked="0"/>
    </xf>
    <xf numFmtId="0" fontId="9" fillId="0" borderId="21" xfId="0" applyFont="1" applyFill="1" applyBorder="1" applyAlignment="1" applyProtection="1">
      <alignment horizontal="justify" vertical="top" wrapText="1"/>
      <protection locked="0"/>
    </xf>
    <xf numFmtId="0" fontId="9" fillId="0" borderId="25" xfId="0" applyFont="1" applyFill="1" applyBorder="1" applyAlignment="1" applyProtection="1">
      <alignment horizontal="justify" vertical="top" wrapText="1"/>
      <protection locked="0"/>
    </xf>
    <xf numFmtId="0" fontId="9" fillId="0" borderId="22" xfId="0" applyFont="1" applyFill="1" applyBorder="1" applyAlignment="1" applyProtection="1">
      <alignment horizontal="justify" vertical="top" wrapText="1"/>
      <protection locked="0"/>
    </xf>
    <xf numFmtId="0" fontId="9" fillId="0" borderId="23" xfId="0" applyFont="1" applyFill="1" applyBorder="1" applyAlignment="1" applyProtection="1">
      <alignment horizontal="justify" vertical="top" wrapText="1"/>
      <protection locked="0"/>
    </xf>
    <xf numFmtId="0" fontId="6" fillId="0" borderId="0" xfId="0" applyFont="1" applyAlignment="1" applyProtection="1">
      <alignment horizontal="center" vertical="center" wrapText="1"/>
    </xf>
    <xf numFmtId="0" fontId="10" fillId="3" borderId="0" xfId="0" applyFont="1" applyFill="1" applyAlignment="1" applyProtection="1">
      <alignment horizontal="center" wrapText="1"/>
    </xf>
    <xf numFmtId="0" fontId="7" fillId="0" borderId="0" xfId="0" applyFont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3"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0</xdr:row>
      <xdr:rowOff>0</xdr:rowOff>
    </xdr:from>
    <xdr:to>
      <xdr:col>7</xdr:col>
      <xdr:colOff>285750</xdr:colOff>
      <xdr:row>4</xdr:row>
      <xdr:rowOff>70342</xdr:rowOff>
    </xdr:to>
    <xdr:pic macro="[0]!Feuil14.envoi_dreux">
      <xdr:nvPicPr>
        <xdr:cNvPr id="2" name="Image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0161" b="2463"/>
        <a:stretch/>
      </xdr:blipFill>
      <xdr:spPr bwMode="auto">
        <a:xfrm>
          <a:off x="7381875" y="0"/>
          <a:ext cx="1905000" cy="1146667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1:G4"/>
  <sheetViews>
    <sheetView showGridLines="0" tabSelected="1" workbookViewId="0">
      <pane ySplit="1" topLeftCell="A2" activePane="bottomLeft" state="frozen"/>
      <selection pane="bottomLeft" activeCell="E6" sqref="E6"/>
    </sheetView>
  </sheetViews>
  <sheetFormatPr baseColWidth="10" defaultRowHeight="15"/>
  <cols>
    <col min="5" max="5" width="17.5703125" customWidth="1"/>
    <col min="8" max="8" width="11" customWidth="1"/>
  </cols>
  <sheetData>
    <row r="1" spans="1:7" ht="24.75">
      <c r="A1" s="21" t="s">
        <v>8</v>
      </c>
      <c r="B1" s="21"/>
      <c r="C1" s="21"/>
      <c r="D1" s="21"/>
      <c r="E1" s="21"/>
      <c r="F1" s="21"/>
      <c r="G1" s="21"/>
    </row>
    <row r="2" spans="1:7">
      <c r="A2" s="1"/>
      <c r="B2" s="1"/>
      <c r="C2" s="1"/>
      <c r="D2" s="1"/>
      <c r="E2" s="1"/>
      <c r="F2" s="1"/>
      <c r="G2" s="1"/>
    </row>
    <row r="3" spans="1:7" ht="15.75">
      <c r="A3" s="1"/>
      <c r="B3" s="22" t="s">
        <v>9</v>
      </c>
      <c r="C3" s="22"/>
      <c r="D3" s="22"/>
      <c r="E3" s="3" t="s">
        <v>36</v>
      </c>
      <c r="F3" s="4">
        <v>2017</v>
      </c>
      <c r="G3" s="1"/>
    </row>
    <row r="4" spans="1:7">
      <c r="A4" s="1"/>
      <c r="B4" s="1"/>
      <c r="C4" s="1"/>
      <c r="D4" s="1"/>
      <c r="E4" s="1"/>
      <c r="F4" s="1"/>
      <c r="G4" s="1"/>
    </row>
  </sheetData>
  <mergeCells count="2">
    <mergeCell ref="A1:G1"/>
    <mergeCell ref="B3:D3"/>
  </mergeCells>
  <dataValidations count="2">
    <dataValidation type="list" showInputMessage="1" showErrorMessage="1" sqref="E3">
      <formula1>mois</formula1>
    </dataValidation>
    <dataValidation type="list" showInputMessage="1" showErrorMessage="1" sqref="F3">
      <formula1>années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I23"/>
  <sheetViews>
    <sheetView showGridLines="0" workbookViewId="0">
      <pane ySplit="4" topLeftCell="A5" activePane="bottomLeft" state="frozen"/>
      <selection activeCell="D6" sqref="D6:D7"/>
      <selection pane="bottomLeft" activeCell="D30" sqref="D30"/>
    </sheetView>
  </sheetViews>
  <sheetFormatPr baseColWidth="10" defaultColWidth="9.140625" defaultRowHeight="15"/>
  <cols>
    <col min="1" max="1" width="45.28515625" style="7" customWidth="1"/>
    <col min="2" max="2" width="21.42578125" style="7" customWidth="1"/>
    <col min="3" max="3" width="20" style="7" customWidth="1"/>
    <col min="4" max="4" width="20.85546875" style="7" customWidth="1"/>
    <col min="5" max="7" width="9.140625" style="7"/>
    <col min="8" max="8" width="8.28515625" style="7" customWidth="1"/>
    <col min="9" max="9" width="28.85546875" style="7" customWidth="1"/>
    <col min="10" max="16384" width="9.140625" style="7"/>
  </cols>
  <sheetData>
    <row r="1" spans="1:9" ht="30" customHeight="1">
      <c r="A1" s="32" t="s">
        <v>12</v>
      </c>
      <c r="B1" s="32"/>
      <c r="C1" s="32"/>
      <c r="D1" s="32"/>
      <c r="I1" s="7" t="str">
        <f>B2&amp;"_"&amp;B3</f>
        <v>DREUX_NOVEMBRE 2017</v>
      </c>
    </row>
    <row r="2" spans="1:9" ht="18.75">
      <c r="A2" s="8" t="s">
        <v>13</v>
      </c>
      <c r="B2" s="33" t="s">
        <v>15</v>
      </c>
      <c r="C2" s="33"/>
    </row>
    <row r="3" spans="1:9" ht="18.75">
      <c r="A3" s="8" t="s">
        <v>38</v>
      </c>
      <c r="B3" s="33" t="str">
        <f>IF(ACCUEIL!E3="","",ACCUEIL!E3&amp;" "&amp;ACCUEIL!F3)</f>
        <v>NOVEMBRE 2017</v>
      </c>
      <c r="C3" s="33"/>
    </row>
    <row r="4" spans="1:9" ht="17.25" customHeight="1">
      <c r="A4" s="34" t="s">
        <v>44</v>
      </c>
      <c r="B4" s="34"/>
      <c r="C4" s="34"/>
      <c r="D4" s="34"/>
    </row>
    <row r="5" spans="1:9" ht="15.75" thickBot="1"/>
    <row r="6" spans="1:9" ht="15.75" thickTop="1">
      <c r="A6" s="35" t="s">
        <v>10</v>
      </c>
      <c r="B6" s="37" t="s">
        <v>39</v>
      </c>
      <c r="C6" s="39" t="s">
        <v>11</v>
      </c>
      <c r="D6" s="41" t="s">
        <v>45</v>
      </c>
    </row>
    <row r="7" spans="1:9" ht="30" customHeight="1" thickBot="1">
      <c r="A7" s="36"/>
      <c r="B7" s="38"/>
      <c r="C7" s="40"/>
      <c r="D7" s="42"/>
    </row>
    <row r="8" spans="1:9">
      <c r="A8" s="9" t="str">
        <f>LISTES!E1</f>
        <v>Revues de sites</v>
      </c>
      <c r="B8" s="19"/>
      <c r="C8" s="10" t="str">
        <f>IF(B8="","",B8+VLOOKUP(A8,LISTES!E1:G8,3,0))</f>
        <v/>
      </c>
      <c r="D8" s="16" t="str">
        <f ca="1">IF(C8="","",IF((C8-TODAY())&gt;(VLOOKUP(A8,LISTES!$E$1:$H$8,4,0)),"VALIDE",IF((C8-TODAY())&gt;0,"À PRÉVOIR","DATE DÉPASSÉE")))</f>
        <v/>
      </c>
    </row>
    <row r="9" spans="1:9">
      <c r="A9" s="11" t="str">
        <f>LISTES!E2</f>
        <v>Causeries sécurité</v>
      </c>
      <c r="B9" s="19"/>
      <c r="C9" s="12" t="str">
        <f>IF(B9="","",B9+VLOOKUP(A9,LISTES!E2:G9,3,0))</f>
        <v/>
      </c>
      <c r="D9" s="17" t="str">
        <f ca="1">IF(C9="","",IF((C9-TODAY())&gt;(VLOOKUP(A9,LISTES!$E$1:$H$8,4,0)),"VALIDE",IF((C9-TODAY())&gt;0,"À PRÉVOIR","DATE DÉPASSÉE")))</f>
        <v/>
      </c>
    </row>
    <row r="10" spans="1:9">
      <c r="A10" s="11" t="str">
        <f>LISTES!E3</f>
        <v>Test situation d'urgence : accident de travail</v>
      </c>
      <c r="B10" s="19"/>
      <c r="C10" s="12" t="str">
        <f>IF(B10="","",B10+VLOOKUP(A10,LISTES!E3:G10,3,0))</f>
        <v/>
      </c>
      <c r="D10" s="17" t="str">
        <f ca="1">IF(C10="","",IF((C10-TODAY())&gt;(VLOOKUP(A10,LISTES!$E$1:$H$8,4,0)),"VALIDE",IF((C10-TODAY())&gt;0,"À PRÉVOIR","DATE DÉPASSÉE")))</f>
        <v/>
      </c>
    </row>
    <row r="11" spans="1:9">
      <c r="A11" s="11" t="str">
        <f>LISTES!E4</f>
        <v>Test situation d'urgence : incendie</v>
      </c>
      <c r="B11" s="19"/>
      <c r="C11" s="12" t="str">
        <f>IF(B11="","",B11+VLOOKUP(A11,LISTES!E4:G11,3,0))</f>
        <v/>
      </c>
      <c r="D11" s="17" t="str">
        <f ca="1">IF(C11="","",IF((C11-TODAY())&gt;(VLOOKUP(A11,LISTES!$E$1:$H$8,4,0)),"VALIDE",IF((C11-TODAY())&gt;0,"À PRÉVOIR","DATE DÉPASSÉE")))</f>
        <v/>
      </c>
    </row>
    <row r="12" spans="1:9">
      <c r="A12" s="11" t="str">
        <f>LISTES!E6</f>
        <v>Visite Comportementale de Sécurité</v>
      </c>
      <c r="B12" s="19"/>
      <c r="C12" s="12" t="str">
        <f>IF(B12="","",B12+VLOOKUP(A12,LISTES!E6:G13,3,0))</f>
        <v/>
      </c>
      <c r="D12" s="17" t="str">
        <f ca="1">IF(C12="","",IF((C12-TODAY())&gt;(VLOOKUP(A12,LISTES!$E$1:$H$8,4,0)),"VALIDE",IF((C12-TODAY())&gt;0,"À PRÉVOIR","DATE DÉPASSÉE")))</f>
        <v/>
      </c>
    </row>
    <row r="13" spans="1:9">
      <c r="A13" s="11" t="str">
        <f>LISTES!E7</f>
        <v>Révision EvRP (évaluation risques professionnelles)</v>
      </c>
      <c r="B13" s="19"/>
      <c r="C13" s="12" t="str">
        <f>IF(B13="","",B13+VLOOKUP(A13,LISTES!E7:G14,3,0))</f>
        <v/>
      </c>
      <c r="D13" s="17" t="str">
        <f ca="1">IF(C13="","",IF((C13-TODAY())&gt;(VLOOKUP(A13,LISTES!$E$1:$H$8,4,0)),"VALIDE",IF((C13-TODAY())&gt;0,"À PRÉVOIR","DATE DÉPASSÉE")))</f>
        <v/>
      </c>
    </row>
    <row r="14" spans="1:9" ht="15.75" thickBot="1">
      <c r="A14" s="13" t="str">
        <f>LISTES!E8</f>
        <v>Révision EvI (impacts environnementaux)</v>
      </c>
      <c r="B14" s="20"/>
      <c r="C14" s="14" t="str">
        <f>IF(B14="","",B14+VLOOKUP(A14,LISTES!E8:G15,3,0))</f>
        <v/>
      </c>
      <c r="D14" s="18" t="str">
        <f ca="1">IF(C14="","",IF((C14-TODAY())&gt;(VLOOKUP(A14,LISTES!$E$1:$H$8,4,0)),"VALIDE",IF((C14-TODAY())&gt;0,"À PRÉVOIR","DATE DÉPASSÉE")))</f>
        <v/>
      </c>
    </row>
    <row r="15" spans="1:9" ht="16.5" thickTop="1" thickBot="1">
      <c r="A15" s="15"/>
    </row>
    <row r="16" spans="1:9" ht="15.75" thickTop="1">
      <c r="A16" s="23" t="s">
        <v>14</v>
      </c>
      <c r="B16" s="24"/>
      <c r="C16" s="24"/>
      <c r="D16" s="25"/>
    </row>
    <row r="17" spans="1:4">
      <c r="A17" s="26"/>
      <c r="B17" s="27"/>
      <c r="C17" s="27"/>
      <c r="D17" s="28"/>
    </row>
    <row r="18" spans="1:4">
      <c r="A18" s="26"/>
      <c r="B18" s="27"/>
      <c r="C18" s="27"/>
      <c r="D18" s="28"/>
    </row>
    <row r="19" spans="1:4">
      <c r="A19" s="26"/>
      <c r="B19" s="27"/>
      <c r="C19" s="27"/>
      <c r="D19" s="28"/>
    </row>
    <row r="20" spans="1:4">
      <c r="A20" s="26"/>
      <c r="B20" s="27"/>
      <c r="C20" s="27"/>
      <c r="D20" s="28"/>
    </row>
    <row r="21" spans="1:4">
      <c r="A21" s="26"/>
      <c r="B21" s="27"/>
      <c r="C21" s="27"/>
      <c r="D21" s="28"/>
    </row>
    <row r="22" spans="1:4" ht="15.75" thickBot="1">
      <c r="A22" s="29"/>
      <c r="B22" s="30"/>
      <c r="C22" s="30"/>
      <c r="D22" s="31"/>
    </row>
    <row r="23" spans="1:4" ht="15.75" thickTop="1"/>
  </sheetData>
  <mergeCells count="10">
    <mergeCell ref="A16:D16"/>
    <mergeCell ref="A17:D22"/>
    <mergeCell ref="A1:D1"/>
    <mergeCell ref="B2:C2"/>
    <mergeCell ref="B3:C3"/>
    <mergeCell ref="A4:D4"/>
    <mergeCell ref="A6:A7"/>
    <mergeCell ref="B6:B7"/>
    <mergeCell ref="C6:C7"/>
    <mergeCell ref="D6:D7"/>
  </mergeCells>
  <conditionalFormatting sqref="D8:D14">
    <cfRule type="cellIs" dxfId="2" priority="1" operator="equal">
      <formula>"À PRÉVOIR"</formula>
    </cfRule>
    <cfRule type="cellIs" dxfId="1" priority="2" operator="equal">
      <formula>"DATE DÉPASSÉE"</formula>
    </cfRule>
    <cfRule type="cellIs" dxfId="0" priority="3" operator="equal">
      <formula>"VALIDE"</formula>
    </cfRule>
  </conditionalFormatting>
  <dataValidations count="1">
    <dataValidation type="list" showInputMessage="1" showErrorMessage="1" sqref="B2:C2">
      <formula1>sites</formula1>
    </dataValidation>
  </dataValidation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2"/>
  <sheetViews>
    <sheetView workbookViewId="0">
      <selection activeCell="G17" sqref="G17"/>
    </sheetView>
  </sheetViews>
  <sheetFormatPr baseColWidth="10" defaultRowHeight="15"/>
  <cols>
    <col min="1" max="2" width="16" style="2" customWidth="1"/>
    <col min="3" max="3" width="16.42578125" style="2" bestFit="1" customWidth="1"/>
    <col min="4" max="4" width="11.42578125" style="2"/>
    <col min="5" max="5" width="44" style="2" customWidth="1"/>
    <col min="6" max="16384" width="11.42578125" style="2"/>
  </cols>
  <sheetData>
    <row r="1" spans="1:8">
      <c r="A1" s="2" t="s">
        <v>26</v>
      </c>
      <c r="B1" s="2">
        <v>2017</v>
      </c>
      <c r="C1" s="2" t="s">
        <v>15</v>
      </c>
      <c r="E1" s="6" t="s">
        <v>0</v>
      </c>
      <c r="F1" s="5" t="s">
        <v>40</v>
      </c>
      <c r="G1" s="5">
        <v>183</v>
      </c>
      <c r="H1" s="5">
        <v>60</v>
      </c>
    </row>
    <row r="2" spans="1:8">
      <c r="A2" s="2" t="s">
        <v>27</v>
      </c>
      <c r="B2" s="2">
        <v>2018</v>
      </c>
      <c r="C2" s="2" t="s">
        <v>16</v>
      </c>
      <c r="E2" s="6" t="s">
        <v>1</v>
      </c>
      <c r="F2" s="5" t="s">
        <v>41</v>
      </c>
      <c r="G2" s="5">
        <v>90</v>
      </c>
      <c r="H2" s="5">
        <v>15</v>
      </c>
    </row>
    <row r="3" spans="1:8">
      <c r="A3" s="2" t="s">
        <v>28</v>
      </c>
      <c r="B3" s="2">
        <v>2019</v>
      </c>
      <c r="C3" s="2" t="s">
        <v>17</v>
      </c>
      <c r="E3" s="6" t="s">
        <v>2</v>
      </c>
      <c r="F3" s="5" t="s">
        <v>43</v>
      </c>
      <c r="G3" s="5">
        <v>365</v>
      </c>
      <c r="H3" s="5">
        <v>60</v>
      </c>
    </row>
    <row r="4" spans="1:8">
      <c r="A4" s="2" t="s">
        <v>29</v>
      </c>
      <c r="B4" s="2">
        <v>2020</v>
      </c>
      <c r="C4" s="2" t="s">
        <v>18</v>
      </c>
      <c r="E4" s="6" t="s">
        <v>3</v>
      </c>
      <c r="F4" s="5" t="s">
        <v>43</v>
      </c>
      <c r="G4" s="5">
        <v>365</v>
      </c>
      <c r="H4" s="5">
        <v>60</v>
      </c>
    </row>
    <row r="5" spans="1:8">
      <c r="A5" s="2" t="s">
        <v>30</v>
      </c>
      <c r="B5" s="2">
        <v>2021</v>
      </c>
      <c r="C5" s="2" t="s">
        <v>19</v>
      </c>
      <c r="E5" s="6" t="s">
        <v>4</v>
      </c>
      <c r="F5" s="5" t="s">
        <v>43</v>
      </c>
      <c r="G5" s="5">
        <v>365</v>
      </c>
      <c r="H5" s="5">
        <v>60</v>
      </c>
    </row>
    <row r="6" spans="1:8">
      <c r="A6" s="2" t="s">
        <v>31</v>
      </c>
      <c r="B6" s="2">
        <v>2022</v>
      </c>
      <c r="C6" s="2" t="s">
        <v>20</v>
      </c>
      <c r="E6" s="6" t="s">
        <v>5</v>
      </c>
      <c r="F6" s="5" t="s">
        <v>42</v>
      </c>
      <c r="G6" s="5">
        <v>30</v>
      </c>
      <c r="H6" s="5">
        <v>5</v>
      </c>
    </row>
    <row r="7" spans="1:8">
      <c r="A7" s="2" t="s">
        <v>32</v>
      </c>
      <c r="B7" s="2">
        <v>2023</v>
      </c>
      <c r="C7" s="2" t="s">
        <v>21</v>
      </c>
      <c r="E7" s="6" t="s">
        <v>6</v>
      </c>
      <c r="F7" s="5" t="s">
        <v>43</v>
      </c>
      <c r="G7" s="5">
        <v>365</v>
      </c>
      <c r="H7" s="5">
        <v>60</v>
      </c>
    </row>
    <row r="8" spans="1:8">
      <c r="A8" s="2" t="s">
        <v>33</v>
      </c>
      <c r="B8" s="2">
        <v>2024</v>
      </c>
      <c r="C8" s="2" t="s">
        <v>22</v>
      </c>
      <c r="E8" s="6" t="s">
        <v>7</v>
      </c>
      <c r="F8" s="5" t="s">
        <v>43</v>
      </c>
      <c r="G8" s="5">
        <v>365</v>
      </c>
      <c r="H8" s="5">
        <v>60</v>
      </c>
    </row>
    <row r="9" spans="1:8">
      <c r="A9" s="2" t="s">
        <v>34</v>
      </c>
      <c r="B9" s="2">
        <v>2025</v>
      </c>
      <c r="C9" s="2" t="s">
        <v>23</v>
      </c>
    </row>
    <row r="10" spans="1:8">
      <c r="A10" s="2" t="s">
        <v>35</v>
      </c>
      <c r="C10" s="2" t="s">
        <v>24</v>
      </c>
    </row>
    <row r="11" spans="1:8">
      <c r="A11" s="2" t="s">
        <v>36</v>
      </c>
      <c r="C11" s="2" t="s">
        <v>25</v>
      </c>
    </row>
    <row r="12" spans="1:8">
      <c r="A12" s="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DREUX</vt:lpstr>
      <vt:lpstr>LISTES</vt:lpstr>
      <vt:lpstr>années</vt:lpstr>
      <vt:lpstr>mois</vt:lpstr>
      <vt:lpstr>sites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nicolas.renaullt@outlook.fr</cp:lastModifiedBy>
  <cp:lastPrinted>2017-09-14T08:58:14Z</cp:lastPrinted>
  <dcterms:created xsi:type="dcterms:W3CDTF">2015-06-05T18:19:34Z</dcterms:created>
  <dcterms:modified xsi:type="dcterms:W3CDTF">2017-09-14T16:09:03Z</dcterms:modified>
</cp:coreProperties>
</file>