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-6060" yWindow="-120" windowWidth="15480" windowHeight="11640"/>
  </bookViews>
  <sheets>
    <sheet name="BDD" sheetId="39" r:id="rId1"/>
    <sheet name="Contact client" sheetId="40" r:id="rId2"/>
    <sheet name="type facture" sheetId="41" r:id="rId3"/>
    <sheet name="Salarié MA" sheetId="43" r:id="rId4"/>
    <sheet name="Devise" sheetId="42" r:id="rId5"/>
    <sheet name="condition de paiement" sheetId="44" r:id="rId6"/>
  </sheets>
  <definedNames>
    <definedName name="_xlnm._FilterDatabase" localSheetId="0" hidden="1">BDD!$A$2:$AI$15</definedName>
    <definedName name="_xlnm._FilterDatabase" localSheetId="1" hidden="1">'Contact client'!$B$1:$S$4</definedName>
  </definedNames>
  <calcPr calcId="145621"/>
</workbook>
</file>

<file path=xl/calcChain.xml><?xml version="1.0" encoding="utf-8"?>
<calcChain xmlns="http://schemas.openxmlformats.org/spreadsheetml/2006/main">
  <c r="V6" i="39" l="1"/>
  <c r="O6" i="39" s="1"/>
  <c r="V7" i="39"/>
  <c r="O7" i="39" s="1"/>
  <c r="V8" i="39"/>
  <c r="O8" i="39" s="1"/>
  <c r="V9" i="39"/>
  <c r="O9" i="39" s="1"/>
  <c r="V10" i="39"/>
  <c r="O10" i="39" s="1"/>
  <c r="V11" i="39"/>
  <c r="O11" i="39" s="1"/>
  <c r="V12" i="39"/>
  <c r="O12" i="39" s="1"/>
  <c r="V13" i="39"/>
  <c r="O13" i="39" s="1"/>
  <c r="V14" i="39"/>
  <c r="O14" i="39" s="1"/>
  <c r="V15" i="39"/>
  <c r="O15" i="39" s="1"/>
  <c r="S15" i="39"/>
  <c r="R15" i="39"/>
  <c r="S14" i="39"/>
  <c r="R14" i="39"/>
  <c r="S13" i="39"/>
  <c r="R13" i="39"/>
  <c r="S12" i="39"/>
  <c r="R12" i="39"/>
  <c r="S11" i="39"/>
  <c r="R11" i="39"/>
  <c r="S10" i="39"/>
  <c r="R10" i="39"/>
  <c r="S9" i="39"/>
  <c r="R9" i="39"/>
  <c r="S8" i="39"/>
  <c r="R8" i="39"/>
  <c r="S7" i="39"/>
  <c r="R7" i="39"/>
  <c r="S6" i="39"/>
  <c r="R6" i="39"/>
  <c r="L6" i="39"/>
  <c r="L7" i="39"/>
  <c r="L8" i="39"/>
  <c r="L9" i="39"/>
  <c r="L10" i="39"/>
  <c r="L11" i="39"/>
  <c r="L12" i="39"/>
  <c r="L13" i="39"/>
  <c r="L14" i="39"/>
  <c r="L15" i="39"/>
  <c r="C15" i="39"/>
  <c r="D15" i="39" s="1"/>
  <c r="C14" i="39"/>
  <c r="D14" i="39" s="1"/>
  <c r="C13" i="39"/>
  <c r="D13" i="39" s="1"/>
  <c r="C12" i="39"/>
  <c r="D12" i="39" s="1"/>
  <c r="C11" i="39"/>
  <c r="D11" i="39" s="1"/>
  <c r="C10" i="39"/>
  <c r="D10" i="39" s="1"/>
  <c r="C9" i="39"/>
  <c r="D9" i="39" s="1"/>
  <c r="C8" i="39"/>
  <c r="D8" i="39" s="1"/>
  <c r="C7" i="39"/>
  <c r="D7" i="39" s="1"/>
  <c r="C6" i="39"/>
  <c r="D6" i="39" s="1"/>
  <c r="F15" i="39"/>
  <c r="F14" i="39"/>
  <c r="F13" i="39"/>
  <c r="F12" i="39"/>
  <c r="F11" i="39"/>
  <c r="F10" i="39"/>
  <c r="F9" i="39"/>
  <c r="F8" i="39"/>
  <c r="F7" i="39"/>
  <c r="F6" i="39"/>
  <c r="K15" i="39"/>
  <c r="J15" i="39"/>
  <c r="K14" i="39"/>
  <c r="J14" i="39"/>
  <c r="K13" i="39"/>
  <c r="J13" i="39"/>
  <c r="K12" i="39"/>
  <c r="J12" i="39"/>
  <c r="K11" i="39"/>
  <c r="J11" i="39"/>
  <c r="K10" i="39"/>
  <c r="J10" i="39"/>
  <c r="K9" i="39"/>
  <c r="J9" i="39"/>
  <c r="K8" i="39"/>
  <c r="J8" i="39"/>
  <c r="K7" i="39"/>
  <c r="J7" i="39"/>
  <c r="K6" i="39"/>
  <c r="J6" i="39"/>
  <c r="C5" i="39"/>
  <c r="D5" i="39" s="1"/>
  <c r="O5" i="39"/>
  <c r="P5" i="39" s="1"/>
  <c r="L5" i="39"/>
  <c r="K5" i="39"/>
  <c r="J5" i="39"/>
  <c r="O4" i="40" l="1"/>
  <c r="O5" i="40"/>
  <c r="O6" i="40"/>
  <c r="O7" i="40"/>
  <c r="O8" i="40"/>
  <c r="O9" i="40"/>
  <c r="O10" i="40"/>
  <c r="O11" i="40"/>
  <c r="O12" i="40"/>
  <c r="O13" i="40"/>
  <c r="O14" i="40"/>
  <c r="O15" i="40"/>
  <c r="O16" i="40"/>
  <c r="O17" i="40"/>
  <c r="O18" i="40"/>
  <c r="O19" i="40"/>
  <c r="O20" i="40"/>
  <c r="O3" i="40"/>
  <c r="L4" i="39"/>
  <c r="K4" i="39"/>
  <c r="J4" i="39"/>
  <c r="L3" i="39"/>
  <c r="K3" i="39"/>
  <c r="J3" i="39"/>
  <c r="AH14" i="39" l="1"/>
  <c r="AH6" i="39"/>
  <c r="AH13" i="39"/>
  <c r="AH15" i="39"/>
  <c r="AH11" i="39"/>
  <c r="AH7" i="39"/>
  <c r="AH10" i="39"/>
  <c r="AH9" i="39"/>
  <c r="AH12" i="39"/>
  <c r="AH8" i="39"/>
  <c r="AH5" i="39"/>
  <c r="AH3" i="39"/>
  <c r="AH4" i="39"/>
  <c r="AF3" i="39" l="1"/>
  <c r="AC3" i="39"/>
  <c r="O4" i="39"/>
  <c r="O3" i="39"/>
  <c r="P4" i="39" l="1"/>
  <c r="C4" i="39"/>
  <c r="D4" i="39" s="1"/>
  <c r="P3" i="39"/>
  <c r="C3" i="39"/>
  <c r="D3" i="39" l="1"/>
</calcChain>
</file>

<file path=xl/sharedStrings.xml><?xml version="1.0" encoding="utf-8"?>
<sst xmlns="http://schemas.openxmlformats.org/spreadsheetml/2006/main" count="313" uniqueCount="168">
  <si>
    <t>TVA</t>
  </si>
  <si>
    <t>FACTURE</t>
  </si>
  <si>
    <t>Date facture</t>
  </si>
  <si>
    <t>Date d'échéance</t>
  </si>
  <si>
    <t>Type</t>
  </si>
  <si>
    <t>N° pièce</t>
  </si>
  <si>
    <t>Référence du contrat</t>
  </si>
  <si>
    <t>Montant HT Ligne 1</t>
  </si>
  <si>
    <t>Libellé ligne 1</t>
  </si>
  <si>
    <t>Libellé ligne 2</t>
  </si>
  <si>
    <t>Montant HT Ligne 2</t>
  </si>
  <si>
    <t>Libellé ligne 3</t>
  </si>
  <si>
    <t>Montant HT Ligne 3</t>
  </si>
  <si>
    <t>Montant total HT</t>
  </si>
  <si>
    <t>Client</t>
  </si>
  <si>
    <t>Nom interlocuteur</t>
  </si>
  <si>
    <t>Adresse 1</t>
  </si>
  <si>
    <t>Commentaires</t>
  </si>
  <si>
    <t>Devise</t>
  </si>
  <si>
    <t>Client VAT registration nber:</t>
  </si>
  <si>
    <t>Conditions paiement</t>
  </si>
  <si>
    <t>CONTACTS RH</t>
  </si>
  <si>
    <t>CONTACTS COMPTA</t>
  </si>
  <si>
    <t>ADRESSES</t>
  </si>
  <si>
    <t>Prénom</t>
  </si>
  <si>
    <t>Nom</t>
  </si>
  <si>
    <t>Poste/Service</t>
  </si>
  <si>
    <t>N° de tel</t>
  </si>
  <si>
    <t>E-mail</t>
  </si>
  <si>
    <t>Adresse</t>
  </si>
  <si>
    <t>CP</t>
  </si>
  <si>
    <t>Ville</t>
  </si>
  <si>
    <t>PAYS</t>
  </si>
  <si>
    <t>FRANCE</t>
  </si>
  <si>
    <t>Code Postal</t>
  </si>
  <si>
    <t>Type facture</t>
  </si>
  <si>
    <t>EUR</t>
  </si>
  <si>
    <t>GBP</t>
  </si>
  <si>
    <t>USD</t>
  </si>
  <si>
    <t>CHF</t>
  </si>
  <si>
    <t>Montant TVA</t>
  </si>
  <si>
    <t>Code Client</t>
  </si>
  <si>
    <t>Jean Michel</t>
  </si>
  <si>
    <t>Retain 1</t>
  </si>
  <si>
    <t>Retain 2</t>
  </si>
  <si>
    <t>Soldes</t>
  </si>
  <si>
    <t>Annulation</t>
  </si>
  <si>
    <t>Refacturation frais au client</t>
  </si>
  <si>
    <t>Montant HT FRAIS</t>
  </si>
  <si>
    <t>Refacturation frais au client 2</t>
  </si>
  <si>
    <t>Montant HT FRAIS 2</t>
  </si>
  <si>
    <t>Montant TVA 2</t>
  </si>
  <si>
    <t>Essence</t>
  </si>
  <si>
    <t>Fonction</t>
  </si>
  <si>
    <t>Acheteur</t>
  </si>
  <si>
    <t>test</t>
  </si>
  <si>
    <t>AVOIR</t>
  </si>
  <si>
    <t>Jean René Godart</t>
  </si>
  <si>
    <t>Cycliste</t>
  </si>
  <si>
    <t>à réception</t>
  </si>
  <si>
    <t>à la commande</t>
  </si>
  <si>
    <t>30 jours fin de mois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</si>
  <si>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</si>
  <si>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</si>
  <si>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</si>
  <si>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</si>
  <si>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</si>
  <si>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</si>
  <si>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</si>
  <si>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</si>
  <si>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</si>
  <si>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</si>
  <si>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</si>
  <si>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</si>
  <si>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</si>
  <si>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</si>
  <si>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</si>
  <si>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</si>
  <si>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</si>
  <si>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</si>
  <si>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</si>
  <si>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</si>
  <si>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</si>
  <si>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</si>
  <si>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</si>
  <si>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</si>
  <si>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</si>
  <si>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</si>
  <si>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</si>
  <si>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</si>
  <si>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</si>
  <si>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</si>
  <si>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</si>
  <si>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</si>
  <si>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</si>
  <si>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</si>
  <si>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</si>
  <si>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</si>
  <si>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</si>
  <si>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</si>
  <si>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</si>
  <si>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</si>
  <si>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</si>
  <si>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</si>
  <si>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</si>
  <si>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</si>
  <si>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</si>
  <si>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</si>
  <si>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</si>
  <si>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</si>
  <si>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</si>
  <si>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</si>
  <si>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</si>
  <si>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</si>
  <si>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</si>
  <si>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Remboursement des frais de transport de Bebete</t>
  </si>
  <si>
    <t>Acompte de Présentation</t>
  </si>
  <si>
    <t>Solde de la mission</t>
  </si>
  <si>
    <t>Purchase Order</t>
  </si>
  <si>
    <t>Cost Centre</t>
  </si>
  <si>
    <t>012-0098</t>
  </si>
  <si>
    <t>Thierry Roland</t>
  </si>
  <si>
    <t>Journaliste</t>
  </si>
  <si>
    <t>soldat belge</t>
  </si>
  <si>
    <t>le roi Albert</t>
  </si>
  <si>
    <t>Pétrole</t>
  </si>
  <si>
    <t>60 jours nets</t>
  </si>
  <si>
    <t>Consultant BIS</t>
  </si>
  <si>
    <t>Référence du contrat 1</t>
  </si>
  <si>
    <t>Référence du contrat 2</t>
  </si>
  <si>
    <t>Référence du contrat 3</t>
  </si>
  <si>
    <t>Référence du contrat 4</t>
  </si>
  <si>
    <t>Référence du contrat 5</t>
  </si>
  <si>
    <t>Référence du contrat 6</t>
  </si>
  <si>
    <t>Référence du contrat 7</t>
  </si>
  <si>
    <t>Référence du contrat 8</t>
  </si>
  <si>
    <t>Référence du contrat 9</t>
  </si>
  <si>
    <t>Référence du contrat 10</t>
  </si>
  <si>
    <t>Libellé 1</t>
  </si>
  <si>
    <t>Libellé 2</t>
  </si>
  <si>
    <t>Libellé 3</t>
  </si>
  <si>
    <t>Libellé 4</t>
  </si>
  <si>
    <t>Libellé 5</t>
  </si>
  <si>
    <t>Libellé 6</t>
  </si>
  <si>
    <t>Libellé 7</t>
  </si>
  <si>
    <t>Libellé 8</t>
  </si>
  <si>
    <t>Libellé 9</t>
  </si>
  <si>
    <t>Libellé 10</t>
  </si>
  <si>
    <t>Consultant</t>
  </si>
  <si>
    <t>-</t>
  </si>
  <si>
    <t>Inconnu 1</t>
  </si>
  <si>
    <t>Inconnu 2</t>
  </si>
  <si>
    <t>Inconnu 3</t>
  </si>
  <si>
    <t>Inconnu 4</t>
  </si>
  <si>
    <t>Inconnu 5</t>
  </si>
  <si>
    <t>Inconnu 6</t>
  </si>
  <si>
    <t>Inconnu 7</t>
  </si>
  <si>
    <t>Inconnu 8</t>
  </si>
  <si>
    <t>Inconnu 9</t>
  </si>
  <si>
    <t>Inconnu 10</t>
  </si>
  <si>
    <t>Inconnu 11</t>
  </si>
  <si>
    <t>Inconnu 12</t>
  </si>
  <si>
    <t>Inconnu 13</t>
  </si>
  <si>
    <t>45 00 403</t>
  </si>
  <si>
    <t>MISSION DE RECHERCHE</t>
  </si>
  <si>
    <t>John Lenon</t>
  </si>
  <si>
    <t>Référence 0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</si>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</sst>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3" tint="0.39997558519241921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Times New Roman"/>
      <family val="1"/>
    </font>
    <font>
      <sz val="9"/>
      <color indexed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2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</borders>
  <cellStyleXfs count="4">
    <xf numFmtId="0" fontId="0" fillId="0" borderId="0"/>
    <xf numFmtId="0" fontId="3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43" fontId="1" fillId="4" borderId="1" xfId="3" applyNumberFormat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44" fontId="1" fillId="0" borderId="0" xfId="3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1" xfId="0" applyFont="1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0" fontId="0" fillId="0" borderId="1" xfId="0" applyNumberFormat="1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43" fontId="1" fillId="4" borderId="1" xfId="3" applyNumberFormat="1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14" fontId="0" fillId="0" borderId="1" xfId="0" quotePrefix="1" applyNumberFormat="1" applyFill="1" applyBorder="1" applyAlignment="1" applyProtection="1">
      <alignment vertical="center"/>
      <protection locked="0"/>
    </xf>
    <xf numFmtId="44" fontId="6" fillId="3" borderId="1" xfId="3" applyFont="1" applyFill="1" applyBorder="1" applyAlignment="1" applyProtection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 wrapText="1"/>
    </xf>
    <xf numFmtId="4" fontId="6" fillId="3" borderId="1" xfId="3" applyNumberFormat="1" applyFont="1" applyFill="1" applyBorder="1" applyAlignment="1">
      <alignment horizontal="center" vertical="center" wrapText="1"/>
    </xf>
    <xf numFmtId="4" fontId="5" fillId="0" borderId="0" xfId="3" applyNumberFormat="1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vertical="center"/>
    </xf>
    <xf numFmtId="0" fontId="6" fillId="0" borderId="0" xfId="0" applyFont="1" applyFill="1" applyAlignment="1">
      <alignment horizontal="center" vertical="center" wrapText="1"/>
    </xf>
    <xf numFmtId="4" fontId="5" fillId="0" borderId="1" xfId="3" applyNumberFormat="1" applyFont="1" applyFill="1" applyBorder="1" applyAlignment="1">
      <alignment horizontal="center" vertical="center"/>
    </xf>
    <xf numFmtId="4" fontId="1" fillId="2" borderId="1" xfId="3" applyNumberFormat="1" applyFont="1" applyFill="1" applyBorder="1" applyAlignment="1">
      <alignment horizontal="center" vertical="center"/>
    </xf>
    <xf numFmtId="4" fontId="2" fillId="2" borderId="1" xfId="3" applyNumberFormat="1" applyFont="1" applyFill="1" applyBorder="1" applyAlignment="1">
      <alignment horizontal="center" vertical="center"/>
    </xf>
    <xf numFmtId="0" fontId="0" fillId="2" borderId="1" xfId="0" quotePrefix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quotePrefix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10" fontId="0" fillId="2" borderId="1" xfId="0" applyNumberFormat="1" applyFill="1" applyBorder="1" applyAlignment="1" applyProtection="1">
      <alignment vertical="center"/>
    </xf>
    <xf numFmtId="0" fontId="10" fillId="5" borderId="10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16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43" fontId="1" fillId="2" borderId="1" xfId="3" applyNumberFormat="1" applyFont="1" applyFill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justify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0" fillId="5" borderId="2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</cellXfs>
  <cellStyles count="4">
    <cellStyle name="Milliers 2" xfId="2"/>
    <cellStyle name="Monétaire" xfId="3" builtinId="4"/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1EAFF"/>
      <color rgb="FF84FF00"/>
      <color rgb="FF99FF33"/>
      <color rgb="FFA1F200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16</xdr:row>
          <xdr:rowOff>133350</xdr:rowOff>
        </xdr:from>
        <xdr:to>
          <xdr:col>5</xdr:col>
          <xdr:colOff>657225</xdr:colOff>
          <xdr:row>18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facture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20"/>
  <sheetViews>
    <sheetView tabSelected="1" workbookViewId="0">
      <pane xSplit="7" ySplit="2" topLeftCell="AH3" activePane="bottomRight" state="frozenSplit"/>
      <selection pane="topRight" activeCell="E1" sqref="E1"/>
      <selection pane="bottomLeft"/>
      <selection pane="bottomRight" sqref="A1:AI1048576"/>
    </sheetView>
  </sheetViews>
  <sheetFormatPr baseColWidth="10" defaultRowHeight="23.25" customHeight="1" x14ac:dyDescent="0.2"/>
  <cols>
    <col min="1" max="1" width="11.42578125" style="10"/>
    <col min="2" max="2" width="13" style="10" customWidth="1"/>
    <col min="3" max="3" width="11.42578125" style="10"/>
    <col min="4" max="4" width="14.5703125" style="11" bestFit="1" customWidth="1"/>
    <col min="5" max="5" width="23.140625" style="11" bestFit="1" customWidth="1"/>
    <col min="6" max="6" width="23.140625" style="11" customWidth="1"/>
    <col min="7" max="7" width="21.5703125" style="10" bestFit="1" customWidth="1"/>
    <col min="8" max="9" width="21.42578125" style="10" customWidth="1"/>
    <col min="10" max="10" width="28.85546875" style="10" customWidth="1"/>
    <col min="11" max="11" width="8.85546875" style="10" customWidth="1"/>
    <col min="12" max="12" width="23.85546875" style="10" customWidth="1"/>
    <col min="13" max="14" width="11.42578125" style="10"/>
    <col min="15" max="16" width="15.140625" style="30" customWidth="1"/>
    <col min="17" max="17" width="25.5703125" style="12" bestFit="1" customWidth="1"/>
    <col min="18" max="18" width="13.7109375" style="12" customWidth="1"/>
    <col min="19" max="19" width="11.85546875" style="12" customWidth="1"/>
    <col min="20" max="20" width="40.5703125" style="13" customWidth="1"/>
    <col min="21" max="21" width="47.140625" style="13" customWidth="1"/>
    <col min="22" max="22" width="10" style="28" customWidth="1"/>
    <col min="23" max="23" width="33.28515625" style="13" customWidth="1"/>
    <col min="24" max="24" width="10.5703125" style="28" customWidth="1"/>
    <col min="25" max="25" width="35.140625" style="13" customWidth="1"/>
    <col min="26" max="26" width="10.5703125" style="28" customWidth="1"/>
    <col min="27" max="27" width="31.28515625" style="13" customWidth="1"/>
    <col min="28" max="29" width="10.5703125" style="28" customWidth="1"/>
    <col min="30" max="30" width="23.7109375" style="28" customWidth="1"/>
    <col min="31" max="31" width="12.85546875" style="28" customWidth="1"/>
    <col min="32" max="32" width="10.5703125" style="28" customWidth="1"/>
    <col min="33" max="33" width="35.28515625" style="10" customWidth="1"/>
    <col min="34" max="34" width="19.7109375" style="10" customWidth="1"/>
    <col min="35" max="35" width="11" style="10" customWidth="1"/>
    <col min="36" max="16384" width="11.42578125" style="10"/>
  </cols>
  <sheetData>
    <row r="1" spans="1:35" ht="15.75" customHeight="1" x14ac:dyDescent="0.2">
      <c r="A1" s="10">
        <v>1</v>
      </c>
      <c r="B1" s="10">
        <v>2</v>
      </c>
      <c r="C1" s="10">
        <v>3</v>
      </c>
      <c r="D1" s="10">
        <v>4</v>
      </c>
      <c r="E1" s="10">
        <v>5</v>
      </c>
      <c r="F1" s="10">
        <v>6</v>
      </c>
      <c r="G1" s="10">
        <v>7</v>
      </c>
      <c r="H1" s="10">
        <v>8</v>
      </c>
      <c r="I1" s="10">
        <v>9</v>
      </c>
      <c r="J1" s="10">
        <v>10</v>
      </c>
      <c r="K1" s="10">
        <v>11</v>
      </c>
      <c r="L1" s="10">
        <v>12</v>
      </c>
      <c r="M1" s="10">
        <v>13</v>
      </c>
      <c r="N1" s="10">
        <v>14</v>
      </c>
      <c r="O1" s="10">
        <v>15</v>
      </c>
      <c r="P1" s="10">
        <v>16</v>
      </c>
      <c r="Q1" s="10">
        <v>17</v>
      </c>
      <c r="R1" s="10">
        <v>18</v>
      </c>
      <c r="S1" s="10">
        <v>19</v>
      </c>
      <c r="T1" s="10">
        <v>20</v>
      </c>
      <c r="U1" s="10">
        <v>21</v>
      </c>
      <c r="V1" s="10">
        <v>22</v>
      </c>
      <c r="W1" s="10">
        <v>23</v>
      </c>
      <c r="X1" s="10">
        <v>24</v>
      </c>
      <c r="Y1" s="10">
        <v>25</v>
      </c>
      <c r="Z1" s="10">
        <v>26</v>
      </c>
      <c r="AA1" s="10">
        <v>27</v>
      </c>
      <c r="AB1" s="10">
        <v>28</v>
      </c>
      <c r="AC1" s="10">
        <v>29</v>
      </c>
      <c r="AD1" s="10">
        <v>30</v>
      </c>
      <c r="AE1" s="10">
        <v>31</v>
      </c>
      <c r="AF1" s="10">
        <v>32</v>
      </c>
      <c r="AG1" s="10">
        <v>33</v>
      </c>
      <c r="AH1" s="10">
        <v>34</v>
      </c>
      <c r="AI1" s="10">
        <v>35</v>
      </c>
    </row>
    <row r="2" spans="1:35" s="32" customFormat="1" ht="38.25" x14ac:dyDescent="0.2">
      <c r="A2" s="2" t="s">
        <v>5</v>
      </c>
      <c r="B2" s="2" t="s">
        <v>20</v>
      </c>
      <c r="C2" s="2" t="s">
        <v>2</v>
      </c>
      <c r="D2" s="3" t="s">
        <v>3</v>
      </c>
      <c r="E2" s="3" t="s">
        <v>148</v>
      </c>
      <c r="F2" s="3" t="s">
        <v>127</v>
      </c>
      <c r="G2" s="2" t="s">
        <v>14</v>
      </c>
      <c r="H2" s="2" t="s">
        <v>15</v>
      </c>
      <c r="I2" s="2" t="s">
        <v>53</v>
      </c>
      <c r="J2" s="2" t="s">
        <v>16</v>
      </c>
      <c r="K2" s="2" t="s">
        <v>34</v>
      </c>
      <c r="L2" s="2" t="s">
        <v>31</v>
      </c>
      <c r="M2" s="2" t="s">
        <v>4</v>
      </c>
      <c r="N2" s="2" t="s">
        <v>0</v>
      </c>
      <c r="O2" s="29" t="s">
        <v>13</v>
      </c>
      <c r="P2" s="29" t="s">
        <v>40</v>
      </c>
      <c r="Q2" s="24" t="s">
        <v>35</v>
      </c>
      <c r="R2" s="24" t="s">
        <v>118</v>
      </c>
      <c r="S2" s="24" t="s">
        <v>119</v>
      </c>
      <c r="T2" s="2" t="s">
        <v>6</v>
      </c>
      <c r="U2" s="2" t="s">
        <v>8</v>
      </c>
      <c r="V2" s="25" t="s">
        <v>7</v>
      </c>
      <c r="W2" s="2" t="s">
        <v>9</v>
      </c>
      <c r="X2" s="25" t="s">
        <v>10</v>
      </c>
      <c r="Y2" s="2" t="s">
        <v>11</v>
      </c>
      <c r="Z2" s="25" t="s">
        <v>12</v>
      </c>
      <c r="AA2" s="2" t="s">
        <v>47</v>
      </c>
      <c r="AB2" s="25" t="s">
        <v>48</v>
      </c>
      <c r="AC2" s="29" t="s">
        <v>40</v>
      </c>
      <c r="AD2" s="2" t="s">
        <v>49</v>
      </c>
      <c r="AE2" s="25" t="s">
        <v>50</v>
      </c>
      <c r="AF2" s="29" t="s">
        <v>51</v>
      </c>
      <c r="AG2" s="2" t="s">
        <v>17</v>
      </c>
      <c r="AH2" s="2" t="s">
        <v>19</v>
      </c>
      <c r="AI2" s="2" t="s">
        <v>18</v>
      </c>
    </row>
    <row r="3" spans="1:35" s="9" customFormat="1" ht="29.25" customHeight="1" x14ac:dyDescent="0.2">
      <c r="A3" s="22">
        <v>2012001</v>
      </c>
      <c r="B3" s="52" t="s">
        <v>59</v>
      </c>
      <c r="C3" s="23">
        <f ca="1">+TODAY()</f>
        <v>41078</v>
      </c>
      <c r="D3" s="53">
        <f t="shared" ref="D3:D15" ca="1" si="0">IF(B3="à réception",C3+10,IF(B3="30 jours fin de mois",C3+30,IF(B3="à la commande",C3,C3+30)))</f>
        <v>41088</v>
      </c>
      <c r="E3" s="53" t="s">
        <v>150</v>
      </c>
      <c r="F3" s="53" t="s">
        <v>154</v>
      </c>
      <c r="G3" s="22" t="s">
        <v>63</v>
      </c>
      <c r="H3" s="14" t="s">
        <v>42</v>
      </c>
      <c r="I3" s="14" t="s">
        <v>54</v>
      </c>
      <c r="J3" s="31" t="str">
        <f>IF(ISNA(VLOOKUP($G3,'Contact client'!$A:$Z,16,0)),"",VLOOKUP($G3,'Contact client'!$A:$Z,16,0))</f>
        <v>Adresse 2</v>
      </c>
      <c r="K3" s="31">
        <f>IF(ISNA(VLOOKUP($G3,'Contact client'!$A:$Z,17,0)),"",VLOOKUP($G3,'Contact client'!$A:$Z,17,0))</f>
        <v>10101</v>
      </c>
      <c r="L3" s="31" t="str">
        <f>IF(ISNA(VLOOKUP($G3,'Contact client'!$A:$Z,18,0)),"",VLOOKUP($G3,'Contact client'!$A:$Z,18,0))</f>
        <v>Ville2</v>
      </c>
      <c r="M3" s="54" t="s">
        <v>1</v>
      </c>
      <c r="N3" s="50">
        <v>0.19600000000000001</v>
      </c>
      <c r="O3" s="35">
        <f t="shared" ref="O3:O15" si="1">V3+X3+Z3</f>
        <v>4500</v>
      </c>
      <c r="P3" s="34">
        <f>O3*N3</f>
        <v>882</v>
      </c>
      <c r="Q3" s="55" t="s">
        <v>44</v>
      </c>
      <c r="R3" s="19" t="s">
        <v>163</v>
      </c>
      <c r="S3" s="19" t="s">
        <v>120</v>
      </c>
      <c r="T3" s="19" t="s">
        <v>164</v>
      </c>
      <c r="U3" s="19" t="s">
        <v>116</v>
      </c>
      <c r="V3" s="26">
        <v>4500</v>
      </c>
      <c r="W3" s="56" t="s">
        <v>165</v>
      </c>
      <c r="X3" s="26"/>
      <c r="Y3" s="20"/>
      <c r="Z3" s="26"/>
      <c r="AA3" s="19" t="s">
        <v>115</v>
      </c>
      <c r="AB3" s="26">
        <v>450</v>
      </c>
      <c r="AC3" s="26">
        <f>AB3*5.5%</f>
        <v>24.75</v>
      </c>
      <c r="AD3" s="20" t="s">
        <v>52</v>
      </c>
      <c r="AE3" s="26">
        <v>60</v>
      </c>
      <c r="AF3" s="26">
        <f>AE3*0.196</f>
        <v>11.76</v>
      </c>
      <c r="AG3" s="57" t="s">
        <v>149</v>
      </c>
      <c r="AH3" s="36">
        <f ca="1">IF(ISNA(VLOOKUP(G3,'Contact client'!A:O,15,0)),"",VLOOKUP(G3,'Contact client'!A:O,15,0))</f>
        <v>760863</v>
      </c>
      <c r="AI3" s="54" t="s">
        <v>36</v>
      </c>
    </row>
    <row r="4" spans="1:35" s="9" customFormat="1" ht="29.25" customHeight="1" x14ac:dyDescent="0.2">
      <c r="A4" s="22">
        <v>2012002</v>
      </c>
      <c r="B4" s="52" t="s">
        <v>61</v>
      </c>
      <c r="C4" s="23">
        <f ca="1">+TODAY()</f>
        <v>41078</v>
      </c>
      <c r="D4" s="53">
        <f t="shared" ca="1" si="0"/>
        <v>41108</v>
      </c>
      <c r="E4" s="53" t="s">
        <v>151</v>
      </c>
      <c r="F4" s="53" t="s">
        <v>157</v>
      </c>
      <c r="G4" s="22" t="s">
        <v>65</v>
      </c>
      <c r="H4" s="14" t="s">
        <v>57</v>
      </c>
      <c r="I4" s="14" t="s">
        <v>58</v>
      </c>
      <c r="J4" s="31" t="str">
        <f>IF(ISNA(VLOOKUP($G4,'Contact client'!$A:$Z,16,0)),"",VLOOKUP($G4,'Contact client'!$A:$Z,16,0))</f>
        <v>Adresse 4</v>
      </c>
      <c r="K4" s="31">
        <f>IF(ISNA(VLOOKUP($G4,'Contact client'!$A:$Z,17,0)),"",VLOOKUP($G4,'Contact client'!$A:$Z,17,0))</f>
        <v>10103</v>
      </c>
      <c r="L4" s="31" t="str">
        <f>IF(ISNA(VLOOKUP($G4,'Contact client'!$A:$Z,18,0)),"",VLOOKUP($G4,'Contact client'!$A:$Z,18,0))</f>
        <v>Ville4</v>
      </c>
      <c r="M4" s="54" t="s">
        <v>1</v>
      </c>
      <c r="N4" s="50">
        <v>0.19600000000000001</v>
      </c>
      <c r="O4" s="35">
        <f t="shared" si="1"/>
        <v>7040</v>
      </c>
      <c r="P4" s="34">
        <f>O4*N4</f>
        <v>1379.8400000000001</v>
      </c>
      <c r="Q4" s="55" t="s">
        <v>45</v>
      </c>
      <c r="R4" s="19" t="s">
        <v>163</v>
      </c>
      <c r="S4" s="19" t="s">
        <v>120</v>
      </c>
      <c r="T4" s="19" t="s">
        <v>164</v>
      </c>
      <c r="U4" s="19" t="s">
        <v>117</v>
      </c>
      <c r="V4" s="26">
        <v>7040</v>
      </c>
      <c r="W4" s="19" t="s">
        <v>149</v>
      </c>
      <c r="X4" s="26"/>
      <c r="Y4" s="20"/>
      <c r="Z4" s="26"/>
      <c r="AA4" s="19" t="s">
        <v>55</v>
      </c>
      <c r="AB4" s="26">
        <v>12</v>
      </c>
      <c r="AC4" s="26">
        <v>1</v>
      </c>
      <c r="AD4" s="26"/>
      <c r="AE4" s="26"/>
      <c r="AF4" s="26"/>
      <c r="AG4" s="57" t="s">
        <v>149</v>
      </c>
      <c r="AH4" s="36">
        <f ca="1">IF(ISNA(VLOOKUP(G4,'Contact client'!A:O,15,0)),"",VLOOKUP(G4,'Contact client'!A:O,15,0))</f>
        <v>764667</v>
      </c>
      <c r="AI4" s="54" t="s">
        <v>36</v>
      </c>
    </row>
    <row r="5" spans="1:35" s="9" customFormat="1" ht="29.25" customHeight="1" x14ac:dyDescent="0.2">
      <c r="A5" s="22">
        <v>2012003</v>
      </c>
      <c r="B5" s="52" t="s">
        <v>60</v>
      </c>
      <c r="C5" s="23">
        <f ca="1">+TODAY()</f>
        <v>41078</v>
      </c>
      <c r="D5" s="53">
        <f t="shared" ca="1" si="0"/>
        <v>41078</v>
      </c>
      <c r="E5" s="53" t="s">
        <v>152</v>
      </c>
      <c r="F5" s="53" t="s">
        <v>150</v>
      </c>
      <c r="G5" s="22" t="s">
        <v>77</v>
      </c>
      <c r="H5" s="14" t="s">
        <v>121</v>
      </c>
      <c r="I5" s="14" t="s">
        <v>122</v>
      </c>
      <c r="J5" s="31" t="str">
        <f>IF(ISNA(VLOOKUP($G5,'Contact client'!$A:$Z,16,0)),"",VLOOKUP($G5,'Contact client'!$A:$Z,16,0))</f>
        <v>Adresse 16</v>
      </c>
      <c r="K5" s="31">
        <f>IF(ISNA(VLOOKUP($G5,'Contact client'!$A:$Z,17,0)),"",VLOOKUP($G5,'Contact client'!$A:$Z,17,0))</f>
        <v>10115</v>
      </c>
      <c r="L5" s="31" t="str">
        <f>IF(ISNA(VLOOKUP($G5,'Contact client'!$A:$Z,18,0)),"",VLOOKUP($G5,'Contact client'!$A:$Z,18,0))</f>
        <v>Ville16</v>
      </c>
      <c r="M5" s="54" t="s">
        <v>1</v>
      </c>
      <c r="N5" s="50">
        <v>0.19600000000000001</v>
      </c>
      <c r="O5" s="35">
        <f t="shared" si="1"/>
        <v>69</v>
      </c>
      <c r="P5" s="34">
        <f>O5*N5</f>
        <v>13.524000000000001</v>
      </c>
      <c r="Q5" s="55" t="s">
        <v>46</v>
      </c>
      <c r="R5" s="19">
        <v>123456</v>
      </c>
      <c r="S5" s="19">
        <v>558</v>
      </c>
      <c r="T5" s="19" t="s">
        <v>166</v>
      </c>
      <c r="U5" s="19" t="s">
        <v>123</v>
      </c>
      <c r="V5" s="26">
        <v>12</v>
      </c>
      <c r="W5" s="56" t="s">
        <v>124</v>
      </c>
      <c r="X5" s="26">
        <v>12</v>
      </c>
      <c r="Y5" s="19" t="s">
        <v>167</v>
      </c>
      <c r="Z5" s="26">
        <v>45</v>
      </c>
      <c r="AA5" s="19" t="s">
        <v>55</v>
      </c>
      <c r="AB5" s="26">
        <v>12</v>
      </c>
      <c r="AC5" s="26">
        <v>2</v>
      </c>
      <c r="AD5" s="19" t="s">
        <v>125</v>
      </c>
      <c r="AE5" s="26">
        <v>62</v>
      </c>
      <c r="AF5" s="26">
        <v>12</v>
      </c>
      <c r="AG5" s="57" t="s">
        <v>149</v>
      </c>
      <c r="AH5" s="36">
        <f ca="1">IF(ISNA(VLOOKUP(G5,'Contact client'!A:O,15,0)),"",VLOOKUP(G5,'Contact client'!A:O,15,0))</f>
        <v>853497</v>
      </c>
      <c r="AI5" s="54" t="s">
        <v>36</v>
      </c>
    </row>
    <row r="6" spans="1:35" s="9" customFormat="1" ht="29.25" customHeight="1" x14ac:dyDescent="0.2">
      <c r="A6" s="22">
        <v>2012004</v>
      </c>
      <c r="B6" s="52" t="s">
        <v>59</v>
      </c>
      <c r="C6" s="23">
        <f ca="1">+TODAY()</f>
        <v>41078</v>
      </c>
      <c r="D6" s="53">
        <f t="shared" ca="1" si="0"/>
        <v>41088</v>
      </c>
      <c r="E6" s="53" t="s">
        <v>153</v>
      </c>
      <c r="F6" s="53" t="str">
        <f>E6</f>
        <v>Inconnu 4</v>
      </c>
      <c r="G6" s="22" t="s">
        <v>64</v>
      </c>
      <c r="H6" s="14" t="s">
        <v>121</v>
      </c>
      <c r="I6" s="14" t="s">
        <v>122</v>
      </c>
      <c r="J6" s="31" t="str">
        <f>IF(ISNA(VLOOKUP($G6,'Contact client'!$A:$Z,16,0)),"",VLOOKUP($G6,'Contact client'!$A:$Z,16,0))</f>
        <v>Adresse 3</v>
      </c>
      <c r="K6" s="31">
        <f>IF(ISNA(VLOOKUP($G6,'Contact client'!$A:$Z,17,0)),"",VLOOKUP($G6,'Contact client'!$A:$Z,17,0))</f>
        <v>10102</v>
      </c>
      <c r="L6" s="31" t="str">
        <f>IF(ISNA(VLOOKUP($G6,'Contact client'!$A:$Z,18,0)),"",VLOOKUP($G6,'Contact client'!$A:$Z,18,0))</f>
        <v>Ville3</v>
      </c>
      <c r="M6" s="54" t="s">
        <v>1</v>
      </c>
      <c r="N6" s="50">
        <v>0.19600000000000001</v>
      </c>
      <c r="O6" s="35">
        <f t="shared" ca="1" si="1"/>
        <v>544</v>
      </c>
      <c r="P6" s="34">
        <v>101</v>
      </c>
      <c r="Q6" s="55" t="s">
        <v>43</v>
      </c>
      <c r="R6" s="46">
        <f t="shared" ref="R6:S15" ca="1" si="2">INT(RAND()*1000000)</f>
        <v>765348</v>
      </c>
      <c r="S6" s="46">
        <f t="shared" ca="1" si="2"/>
        <v>802955</v>
      </c>
      <c r="T6" s="19" t="s">
        <v>128</v>
      </c>
      <c r="U6" s="19" t="s">
        <v>138</v>
      </c>
      <c r="V6" s="26">
        <f t="shared" ref="V6:V15" ca="1" si="3">INT(RAND()*1000)</f>
        <v>544</v>
      </c>
      <c r="W6" s="19"/>
      <c r="X6" s="26"/>
      <c r="Y6" s="20"/>
      <c r="Z6" s="26"/>
      <c r="AA6" s="19"/>
      <c r="AB6" s="26"/>
      <c r="AC6" s="26"/>
      <c r="AD6" s="26"/>
      <c r="AE6" s="26"/>
      <c r="AF6" s="26"/>
      <c r="AG6" s="57" t="s">
        <v>149</v>
      </c>
      <c r="AH6" s="36">
        <f ca="1">IF(ISNA(VLOOKUP(G6,'Contact client'!A:O,15,0)),"",VLOOKUP(G6,'Contact client'!A:O,15,0))</f>
        <v>320100</v>
      </c>
      <c r="AI6" s="54" t="s">
        <v>36</v>
      </c>
    </row>
    <row r="7" spans="1:35" s="9" customFormat="1" ht="29.25" customHeight="1" x14ac:dyDescent="0.2">
      <c r="A7" s="22">
        <v>2012005</v>
      </c>
      <c r="B7" s="52" t="s">
        <v>59</v>
      </c>
      <c r="C7" s="23">
        <f t="shared" ref="C7:C15" ca="1" si="4">+TODAY()</f>
        <v>41078</v>
      </c>
      <c r="D7" s="53">
        <f t="shared" ca="1" si="0"/>
        <v>41088</v>
      </c>
      <c r="E7" s="53" t="s">
        <v>154</v>
      </c>
      <c r="F7" s="53" t="str">
        <f t="shared" ref="F7:F15" si="5">E7</f>
        <v>Inconnu 5</v>
      </c>
      <c r="G7" s="22" t="s">
        <v>65</v>
      </c>
      <c r="H7" s="14" t="s">
        <v>121</v>
      </c>
      <c r="I7" s="14" t="s">
        <v>122</v>
      </c>
      <c r="J7" s="31" t="str">
        <f>IF(ISNA(VLOOKUP($G7,'Contact client'!$A:$Z,16,0)),"",VLOOKUP($G7,'Contact client'!$A:$Z,16,0))</f>
        <v>Adresse 4</v>
      </c>
      <c r="K7" s="31">
        <f>IF(ISNA(VLOOKUP($G7,'Contact client'!$A:$Z,17,0)),"",VLOOKUP($G7,'Contact client'!$A:$Z,17,0))</f>
        <v>10103</v>
      </c>
      <c r="L7" s="31" t="str">
        <f>IF(ISNA(VLOOKUP($G7,'Contact client'!$A:$Z,18,0)),"",VLOOKUP($G7,'Contact client'!$A:$Z,18,0))</f>
        <v>Ville4</v>
      </c>
      <c r="M7" s="54" t="s">
        <v>1</v>
      </c>
      <c r="N7" s="50">
        <v>0.19600000000000001</v>
      </c>
      <c r="O7" s="35">
        <f t="shared" ca="1" si="1"/>
        <v>750</v>
      </c>
      <c r="P7" s="34">
        <v>102</v>
      </c>
      <c r="Q7" s="55" t="s">
        <v>43</v>
      </c>
      <c r="R7" s="46">
        <f t="shared" ca="1" si="2"/>
        <v>821770</v>
      </c>
      <c r="S7" s="46">
        <f t="shared" ca="1" si="2"/>
        <v>722299</v>
      </c>
      <c r="T7" s="19" t="s">
        <v>129</v>
      </c>
      <c r="U7" s="19" t="s">
        <v>139</v>
      </c>
      <c r="V7" s="26">
        <f t="shared" ca="1" si="3"/>
        <v>750</v>
      </c>
      <c r="W7" s="56"/>
      <c r="X7" s="26"/>
      <c r="Y7" s="19"/>
      <c r="Z7" s="26"/>
      <c r="AA7" s="19"/>
      <c r="AB7" s="26"/>
      <c r="AC7" s="26"/>
      <c r="AD7" s="19"/>
      <c r="AE7" s="26"/>
      <c r="AF7" s="26"/>
      <c r="AG7" s="57" t="s">
        <v>149</v>
      </c>
      <c r="AH7" s="36">
        <f ca="1">IF(ISNA(VLOOKUP(G7,'Contact client'!A:O,15,0)),"",VLOOKUP(G7,'Contact client'!A:O,15,0))</f>
        <v>764667</v>
      </c>
      <c r="AI7" s="54" t="s">
        <v>36</v>
      </c>
    </row>
    <row r="8" spans="1:35" s="9" customFormat="1" ht="29.25" customHeight="1" x14ac:dyDescent="0.2">
      <c r="A8" s="22">
        <v>2012006</v>
      </c>
      <c r="B8" s="52" t="s">
        <v>59</v>
      </c>
      <c r="C8" s="23">
        <f t="shared" ca="1" si="4"/>
        <v>41078</v>
      </c>
      <c r="D8" s="53">
        <f t="shared" ca="1" si="0"/>
        <v>41088</v>
      </c>
      <c r="E8" s="53" t="s">
        <v>155</v>
      </c>
      <c r="F8" s="53" t="str">
        <f t="shared" si="5"/>
        <v>Inconnu 6</v>
      </c>
      <c r="G8" s="22" t="s">
        <v>66</v>
      </c>
      <c r="H8" s="14" t="s">
        <v>121</v>
      </c>
      <c r="I8" s="14" t="s">
        <v>122</v>
      </c>
      <c r="J8" s="31" t="str">
        <f>IF(ISNA(VLOOKUP($G8,'Contact client'!$A:$Z,16,0)),"",VLOOKUP($G8,'Contact client'!$A:$Z,16,0))</f>
        <v>Adresse 5</v>
      </c>
      <c r="K8" s="31">
        <f>IF(ISNA(VLOOKUP($G8,'Contact client'!$A:$Z,17,0)),"",VLOOKUP($G8,'Contact client'!$A:$Z,17,0))</f>
        <v>10104</v>
      </c>
      <c r="L8" s="31" t="str">
        <f>IF(ISNA(VLOOKUP($G8,'Contact client'!$A:$Z,18,0)),"",VLOOKUP($G8,'Contact client'!$A:$Z,18,0))</f>
        <v>Ville5</v>
      </c>
      <c r="M8" s="54" t="s">
        <v>1</v>
      </c>
      <c r="N8" s="50">
        <v>0.19600000000000001</v>
      </c>
      <c r="O8" s="35">
        <f t="shared" ca="1" si="1"/>
        <v>512</v>
      </c>
      <c r="P8" s="34">
        <v>103</v>
      </c>
      <c r="Q8" s="55" t="s">
        <v>43</v>
      </c>
      <c r="R8" s="46">
        <f t="shared" ca="1" si="2"/>
        <v>147064</v>
      </c>
      <c r="S8" s="46">
        <f t="shared" ca="1" si="2"/>
        <v>500691</v>
      </c>
      <c r="T8" s="19" t="s">
        <v>130</v>
      </c>
      <c r="U8" s="19" t="s">
        <v>140</v>
      </c>
      <c r="V8" s="26">
        <f t="shared" ca="1" si="3"/>
        <v>512</v>
      </c>
      <c r="W8" s="19"/>
      <c r="X8" s="26"/>
      <c r="Y8" s="20"/>
      <c r="Z8" s="26"/>
      <c r="AA8" s="19"/>
      <c r="AB8" s="26"/>
      <c r="AC8" s="26"/>
      <c r="AD8" s="26"/>
      <c r="AE8" s="26"/>
      <c r="AF8" s="26"/>
      <c r="AG8" s="57" t="s">
        <v>149</v>
      </c>
      <c r="AH8" s="36">
        <f ca="1">IF(ISNA(VLOOKUP(G8,'Contact client'!A:O,15,0)),"",VLOOKUP(G8,'Contact client'!A:O,15,0))</f>
        <v>62166</v>
      </c>
      <c r="AI8" s="54" t="s">
        <v>36</v>
      </c>
    </row>
    <row r="9" spans="1:35" s="9" customFormat="1" ht="29.25" customHeight="1" x14ac:dyDescent="0.2">
      <c r="A9" s="22">
        <v>2012007</v>
      </c>
      <c r="B9" s="52" t="s">
        <v>59</v>
      </c>
      <c r="C9" s="23">
        <f t="shared" ca="1" si="4"/>
        <v>41078</v>
      </c>
      <c r="D9" s="53">
        <f t="shared" ca="1" si="0"/>
        <v>41088</v>
      </c>
      <c r="E9" s="53" t="s">
        <v>156</v>
      </c>
      <c r="F9" s="53" t="str">
        <f t="shared" si="5"/>
        <v>Inconnu 7</v>
      </c>
      <c r="G9" s="22" t="s">
        <v>67</v>
      </c>
      <c r="H9" s="14" t="s">
        <v>121</v>
      </c>
      <c r="I9" s="14" t="s">
        <v>122</v>
      </c>
      <c r="J9" s="31" t="str">
        <f>IF(ISNA(VLOOKUP($G9,'Contact client'!$A:$Z,16,0)),"",VLOOKUP($G9,'Contact client'!$A:$Z,16,0))</f>
        <v>Adresse 6</v>
      </c>
      <c r="K9" s="31">
        <f>IF(ISNA(VLOOKUP($G9,'Contact client'!$A:$Z,17,0)),"",VLOOKUP($G9,'Contact client'!$A:$Z,17,0))</f>
        <v>10105</v>
      </c>
      <c r="L9" s="31" t="str">
        <f>IF(ISNA(VLOOKUP($G9,'Contact client'!$A:$Z,18,0)),"",VLOOKUP($G9,'Contact client'!$A:$Z,18,0))</f>
        <v>Ville6</v>
      </c>
      <c r="M9" s="54" t="s">
        <v>1</v>
      </c>
      <c r="N9" s="50">
        <v>0.19600000000000001</v>
      </c>
      <c r="O9" s="35">
        <f t="shared" ca="1" si="1"/>
        <v>935</v>
      </c>
      <c r="P9" s="34">
        <v>104</v>
      </c>
      <c r="Q9" s="55" t="s">
        <v>43</v>
      </c>
      <c r="R9" s="46">
        <f t="shared" ca="1" si="2"/>
        <v>708730</v>
      </c>
      <c r="S9" s="46">
        <f t="shared" ca="1" si="2"/>
        <v>887627</v>
      </c>
      <c r="T9" s="19" t="s">
        <v>131</v>
      </c>
      <c r="U9" s="19" t="s">
        <v>141</v>
      </c>
      <c r="V9" s="26">
        <f t="shared" ca="1" si="3"/>
        <v>935</v>
      </c>
      <c r="W9" s="56"/>
      <c r="X9" s="26"/>
      <c r="Y9" s="19"/>
      <c r="Z9" s="26"/>
      <c r="AA9" s="19"/>
      <c r="AB9" s="26"/>
      <c r="AC9" s="26"/>
      <c r="AD9" s="19"/>
      <c r="AE9" s="26"/>
      <c r="AF9" s="26"/>
      <c r="AG9" s="57" t="s">
        <v>149</v>
      </c>
      <c r="AH9" s="36">
        <f ca="1">IF(ISNA(VLOOKUP(G9,'Contact client'!A:O,15,0)),"",VLOOKUP(G9,'Contact client'!A:O,15,0))</f>
        <v>42059</v>
      </c>
      <c r="AI9" s="54" t="s">
        <v>36</v>
      </c>
    </row>
    <row r="10" spans="1:35" s="9" customFormat="1" ht="29.25" customHeight="1" x14ac:dyDescent="0.2">
      <c r="A10" s="22">
        <v>2012008</v>
      </c>
      <c r="B10" s="52" t="s">
        <v>59</v>
      </c>
      <c r="C10" s="23">
        <f t="shared" ca="1" si="4"/>
        <v>41078</v>
      </c>
      <c r="D10" s="53">
        <f t="shared" ca="1" si="0"/>
        <v>41088</v>
      </c>
      <c r="E10" s="53" t="s">
        <v>157</v>
      </c>
      <c r="F10" s="53" t="str">
        <f t="shared" si="5"/>
        <v>Inconnu 8</v>
      </c>
      <c r="G10" s="22" t="s">
        <v>68</v>
      </c>
      <c r="H10" s="14" t="s">
        <v>121</v>
      </c>
      <c r="I10" s="14" t="s">
        <v>122</v>
      </c>
      <c r="J10" s="31" t="str">
        <f>IF(ISNA(VLOOKUP($G10,'Contact client'!$A:$Z,16,0)),"",VLOOKUP($G10,'Contact client'!$A:$Z,16,0))</f>
        <v>Adresse 7</v>
      </c>
      <c r="K10" s="31">
        <f>IF(ISNA(VLOOKUP($G10,'Contact client'!$A:$Z,17,0)),"",VLOOKUP($G10,'Contact client'!$A:$Z,17,0))</f>
        <v>10106</v>
      </c>
      <c r="L10" s="31" t="str">
        <f>IF(ISNA(VLOOKUP($G10,'Contact client'!$A:$Z,18,0)),"",VLOOKUP($G10,'Contact client'!$A:$Z,18,0))</f>
        <v>Ville7</v>
      </c>
      <c r="M10" s="54" t="s">
        <v>1</v>
      </c>
      <c r="N10" s="50">
        <v>0.19600000000000001</v>
      </c>
      <c r="O10" s="35">
        <f t="shared" ca="1" si="1"/>
        <v>621</v>
      </c>
      <c r="P10" s="34">
        <v>105</v>
      </c>
      <c r="Q10" s="55" t="s">
        <v>43</v>
      </c>
      <c r="R10" s="46">
        <f t="shared" ca="1" si="2"/>
        <v>193148</v>
      </c>
      <c r="S10" s="46">
        <f t="shared" ca="1" si="2"/>
        <v>981728</v>
      </c>
      <c r="T10" s="19" t="s">
        <v>132</v>
      </c>
      <c r="U10" s="19" t="s">
        <v>142</v>
      </c>
      <c r="V10" s="26">
        <f t="shared" ca="1" si="3"/>
        <v>621</v>
      </c>
      <c r="W10" s="19"/>
      <c r="X10" s="26"/>
      <c r="Y10" s="20"/>
      <c r="Z10" s="26"/>
      <c r="AA10" s="19"/>
      <c r="AB10" s="26"/>
      <c r="AC10" s="26"/>
      <c r="AD10" s="26"/>
      <c r="AE10" s="26"/>
      <c r="AF10" s="26"/>
      <c r="AG10" s="57" t="s">
        <v>149</v>
      </c>
      <c r="AH10" s="36">
        <f ca="1">IF(ISNA(VLOOKUP(G10,'Contact client'!A:O,15,0)),"",VLOOKUP(G10,'Contact client'!A:O,15,0))</f>
        <v>427939</v>
      </c>
      <c r="AI10" s="54" t="s">
        <v>36</v>
      </c>
    </row>
    <row r="11" spans="1:35" s="9" customFormat="1" ht="29.25" customHeight="1" x14ac:dyDescent="0.2">
      <c r="A11" s="22">
        <v>2012009</v>
      </c>
      <c r="B11" s="52" t="s">
        <v>59</v>
      </c>
      <c r="C11" s="23">
        <f t="shared" ca="1" si="4"/>
        <v>41078</v>
      </c>
      <c r="D11" s="53">
        <f t="shared" ca="1" si="0"/>
        <v>41088</v>
      </c>
      <c r="E11" s="53" t="s">
        <v>158</v>
      </c>
      <c r="F11" s="53" t="str">
        <f t="shared" si="5"/>
        <v>Inconnu 9</v>
      </c>
      <c r="G11" s="22" t="s">
        <v>69</v>
      </c>
      <c r="H11" s="14" t="s">
        <v>121</v>
      </c>
      <c r="I11" s="14" t="s">
        <v>122</v>
      </c>
      <c r="J11" s="31" t="str">
        <f>IF(ISNA(VLOOKUP($G11,'Contact client'!$A:$Z,16,0)),"",VLOOKUP($G11,'Contact client'!$A:$Z,16,0))</f>
        <v>Adresse 8</v>
      </c>
      <c r="K11" s="31">
        <f>IF(ISNA(VLOOKUP($G11,'Contact client'!$A:$Z,17,0)),"",VLOOKUP($G11,'Contact client'!$A:$Z,17,0))</f>
        <v>10107</v>
      </c>
      <c r="L11" s="31" t="str">
        <f>IF(ISNA(VLOOKUP($G11,'Contact client'!$A:$Z,18,0)),"",VLOOKUP($G11,'Contact client'!$A:$Z,18,0))</f>
        <v>Ville8</v>
      </c>
      <c r="M11" s="54" t="s">
        <v>1</v>
      </c>
      <c r="N11" s="50">
        <v>0.19600000000000001</v>
      </c>
      <c r="O11" s="35">
        <f t="shared" ca="1" si="1"/>
        <v>98</v>
      </c>
      <c r="P11" s="34">
        <v>106</v>
      </c>
      <c r="Q11" s="55" t="s">
        <v>43</v>
      </c>
      <c r="R11" s="46">
        <f t="shared" ca="1" si="2"/>
        <v>722027</v>
      </c>
      <c r="S11" s="46">
        <f t="shared" ca="1" si="2"/>
        <v>775441</v>
      </c>
      <c r="T11" s="19" t="s">
        <v>133</v>
      </c>
      <c r="U11" s="19" t="s">
        <v>143</v>
      </c>
      <c r="V11" s="26">
        <f t="shared" ca="1" si="3"/>
        <v>98</v>
      </c>
      <c r="W11" s="56"/>
      <c r="X11" s="26"/>
      <c r="Y11" s="19"/>
      <c r="Z11" s="26"/>
      <c r="AA11" s="19"/>
      <c r="AB11" s="26"/>
      <c r="AC11" s="26"/>
      <c r="AD11" s="19"/>
      <c r="AE11" s="26"/>
      <c r="AF11" s="26"/>
      <c r="AG11" s="57" t="s">
        <v>149</v>
      </c>
      <c r="AH11" s="36">
        <f ca="1">IF(ISNA(VLOOKUP(G11,'Contact client'!A:O,15,0)),"",VLOOKUP(G11,'Contact client'!A:O,15,0))</f>
        <v>147832</v>
      </c>
      <c r="AI11" s="54" t="s">
        <v>36</v>
      </c>
    </row>
    <row r="12" spans="1:35" s="9" customFormat="1" ht="29.25" customHeight="1" x14ac:dyDescent="0.2">
      <c r="A12" s="22">
        <v>2012010</v>
      </c>
      <c r="B12" s="52" t="s">
        <v>59</v>
      </c>
      <c r="C12" s="23">
        <f t="shared" ca="1" si="4"/>
        <v>41078</v>
      </c>
      <c r="D12" s="53">
        <f t="shared" ca="1" si="0"/>
        <v>41088</v>
      </c>
      <c r="E12" s="53" t="s">
        <v>159</v>
      </c>
      <c r="F12" s="53" t="str">
        <f t="shared" si="5"/>
        <v>Inconnu 10</v>
      </c>
      <c r="G12" s="22" t="s">
        <v>70</v>
      </c>
      <c r="H12" s="14" t="s">
        <v>121</v>
      </c>
      <c r="I12" s="14" t="s">
        <v>122</v>
      </c>
      <c r="J12" s="31" t="str">
        <f>IF(ISNA(VLOOKUP($G12,'Contact client'!$A:$Z,16,0)),"",VLOOKUP($G12,'Contact client'!$A:$Z,16,0))</f>
        <v>Adresse 9</v>
      </c>
      <c r="K12" s="31">
        <f>IF(ISNA(VLOOKUP($G12,'Contact client'!$A:$Z,17,0)),"",VLOOKUP($G12,'Contact client'!$A:$Z,17,0))</f>
        <v>10108</v>
      </c>
      <c r="L12" s="31" t="str">
        <f>IF(ISNA(VLOOKUP($G12,'Contact client'!$A:$Z,18,0)),"",VLOOKUP($G12,'Contact client'!$A:$Z,18,0))</f>
        <v>Ville9</v>
      </c>
      <c r="M12" s="54" t="s">
        <v>1</v>
      </c>
      <c r="N12" s="50">
        <v>0.19600000000000001</v>
      </c>
      <c r="O12" s="35">
        <f t="shared" ca="1" si="1"/>
        <v>866</v>
      </c>
      <c r="P12" s="34">
        <v>107</v>
      </c>
      <c r="Q12" s="55" t="s">
        <v>43</v>
      </c>
      <c r="R12" s="46">
        <f t="shared" ca="1" si="2"/>
        <v>173603</v>
      </c>
      <c r="S12" s="46">
        <f t="shared" ca="1" si="2"/>
        <v>267620</v>
      </c>
      <c r="T12" s="19" t="s">
        <v>134</v>
      </c>
      <c r="U12" s="19" t="s">
        <v>144</v>
      </c>
      <c r="V12" s="26">
        <f t="shared" ca="1" si="3"/>
        <v>866</v>
      </c>
      <c r="W12" s="19"/>
      <c r="X12" s="26"/>
      <c r="Y12" s="20"/>
      <c r="Z12" s="26"/>
      <c r="AA12" s="19"/>
      <c r="AB12" s="26"/>
      <c r="AC12" s="26"/>
      <c r="AD12" s="26"/>
      <c r="AE12" s="26"/>
      <c r="AF12" s="26"/>
      <c r="AG12" s="57" t="s">
        <v>149</v>
      </c>
      <c r="AH12" s="36">
        <f ca="1">IF(ISNA(VLOOKUP(G12,'Contact client'!A:O,15,0)),"",VLOOKUP(G12,'Contact client'!A:O,15,0))</f>
        <v>18994</v>
      </c>
      <c r="AI12" s="54" t="s">
        <v>36</v>
      </c>
    </row>
    <row r="13" spans="1:35" s="9" customFormat="1" ht="29.25" customHeight="1" x14ac:dyDescent="0.2">
      <c r="A13" s="22">
        <v>2012011</v>
      </c>
      <c r="B13" s="52" t="s">
        <v>59</v>
      </c>
      <c r="C13" s="23">
        <f t="shared" ca="1" si="4"/>
        <v>41078</v>
      </c>
      <c r="D13" s="53">
        <f t="shared" ca="1" si="0"/>
        <v>41088</v>
      </c>
      <c r="E13" s="53" t="s">
        <v>160</v>
      </c>
      <c r="F13" s="53" t="str">
        <f t="shared" si="5"/>
        <v>Inconnu 11</v>
      </c>
      <c r="G13" s="22" t="s">
        <v>71</v>
      </c>
      <c r="H13" s="14" t="s">
        <v>121</v>
      </c>
      <c r="I13" s="14" t="s">
        <v>122</v>
      </c>
      <c r="J13" s="31" t="str">
        <f>IF(ISNA(VLOOKUP($G13,'Contact client'!$A:$Z,16,0)),"",VLOOKUP($G13,'Contact client'!$A:$Z,16,0))</f>
        <v>Adresse 10</v>
      </c>
      <c r="K13" s="31">
        <f>IF(ISNA(VLOOKUP($G13,'Contact client'!$A:$Z,17,0)),"",VLOOKUP($G13,'Contact client'!$A:$Z,17,0))</f>
        <v>10109</v>
      </c>
      <c r="L13" s="31" t="str">
        <f>IF(ISNA(VLOOKUP($G13,'Contact client'!$A:$Z,18,0)),"",VLOOKUP($G13,'Contact client'!$A:$Z,18,0))</f>
        <v>Ville10</v>
      </c>
      <c r="M13" s="54" t="s">
        <v>1</v>
      </c>
      <c r="N13" s="50">
        <v>0.19600000000000001</v>
      </c>
      <c r="O13" s="35">
        <f t="shared" ca="1" si="1"/>
        <v>438</v>
      </c>
      <c r="P13" s="34">
        <v>108</v>
      </c>
      <c r="Q13" s="55" t="s">
        <v>43</v>
      </c>
      <c r="R13" s="46">
        <f t="shared" ca="1" si="2"/>
        <v>543426</v>
      </c>
      <c r="S13" s="46">
        <f t="shared" ca="1" si="2"/>
        <v>186969</v>
      </c>
      <c r="T13" s="19" t="s">
        <v>135</v>
      </c>
      <c r="U13" s="19" t="s">
        <v>145</v>
      </c>
      <c r="V13" s="26">
        <f t="shared" ca="1" si="3"/>
        <v>438</v>
      </c>
      <c r="W13" s="56"/>
      <c r="X13" s="26"/>
      <c r="Y13" s="19"/>
      <c r="Z13" s="26"/>
      <c r="AA13" s="19"/>
      <c r="AB13" s="26"/>
      <c r="AC13" s="26"/>
      <c r="AD13" s="19"/>
      <c r="AE13" s="26"/>
      <c r="AF13" s="26"/>
      <c r="AG13" s="57" t="s">
        <v>149</v>
      </c>
      <c r="AH13" s="36">
        <f ca="1">IF(ISNA(VLOOKUP(G13,'Contact client'!A:O,15,0)),"",VLOOKUP(G13,'Contact client'!A:O,15,0))</f>
        <v>773593</v>
      </c>
      <c r="AI13" s="54" t="s">
        <v>36</v>
      </c>
    </row>
    <row r="14" spans="1:35" s="9" customFormat="1" ht="29.25" customHeight="1" x14ac:dyDescent="0.2">
      <c r="A14" s="22">
        <v>2012012</v>
      </c>
      <c r="B14" s="52" t="s">
        <v>59</v>
      </c>
      <c r="C14" s="23">
        <f t="shared" ca="1" si="4"/>
        <v>41078</v>
      </c>
      <c r="D14" s="53">
        <f t="shared" ca="1" si="0"/>
        <v>41088</v>
      </c>
      <c r="E14" s="53" t="s">
        <v>161</v>
      </c>
      <c r="F14" s="53" t="str">
        <f t="shared" si="5"/>
        <v>Inconnu 12</v>
      </c>
      <c r="G14" s="22" t="s">
        <v>72</v>
      </c>
      <c r="H14" s="14" t="s">
        <v>121</v>
      </c>
      <c r="I14" s="14" t="s">
        <v>122</v>
      </c>
      <c r="J14" s="31" t="str">
        <f>IF(ISNA(VLOOKUP($G14,'Contact client'!$A:$Z,16,0)),"",VLOOKUP($G14,'Contact client'!$A:$Z,16,0))</f>
        <v>Adresse 11</v>
      </c>
      <c r="K14" s="31">
        <f>IF(ISNA(VLOOKUP($G14,'Contact client'!$A:$Z,17,0)),"",VLOOKUP($G14,'Contact client'!$A:$Z,17,0))</f>
        <v>10110</v>
      </c>
      <c r="L14" s="31" t="str">
        <f>IF(ISNA(VLOOKUP($G14,'Contact client'!$A:$Z,18,0)),"",VLOOKUP($G14,'Contact client'!$A:$Z,18,0))</f>
        <v>Ville11</v>
      </c>
      <c r="M14" s="54" t="s">
        <v>1</v>
      </c>
      <c r="N14" s="50">
        <v>0.19600000000000001</v>
      </c>
      <c r="O14" s="35">
        <f t="shared" ca="1" si="1"/>
        <v>320</v>
      </c>
      <c r="P14" s="34">
        <v>109</v>
      </c>
      <c r="Q14" s="55" t="s">
        <v>43</v>
      </c>
      <c r="R14" s="46">
        <f t="shared" ca="1" si="2"/>
        <v>830647</v>
      </c>
      <c r="S14" s="46">
        <f t="shared" ca="1" si="2"/>
        <v>679126</v>
      </c>
      <c r="T14" s="19" t="s">
        <v>136</v>
      </c>
      <c r="U14" s="19" t="s">
        <v>146</v>
      </c>
      <c r="V14" s="26">
        <f t="shared" ca="1" si="3"/>
        <v>320</v>
      </c>
      <c r="W14" s="19"/>
      <c r="X14" s="26"/>
      <c r="Y14" s="20"/>
      <c r="Z14" s="26"/>
      <c r="AA14" s="19"/>
      <c r="AB14" s="26"/>
      <c r="AC14" s="26"/>
      <c r="AD14" s="26"/>
      <c r="AE14" s="26"/>
      <c r="AF14" s="26"/>
      <c r="AG14" s="57" t="s">
        <v>149</v>
      </c>
      <c r="AH14" s="36">
        <f ca="1">IF(ISNA(VLOOKUP(G14,'Contact client'!A:O,15,0)),"",VLOOKUP(G14,'Contact client'!A:O,15,0))</f>
        <v>332744</v>
      </c>
      <c r="AI14" s="54" t="s">
        <v>36</v>
      </c>
    </row>
    <row r="15" spans="1:35" s="9" customFormat="1" ht="29.25" customHeight="1" x14ac:dyDescent="0.2">
      <c r="A15" s="22">
        <v>2012013</v>
      </c>
      <c r="B15" s="52" t="s">
        <v>59</v>
      </c>
      <c r="C15" s="23">
        <f t="shared" ca="1" si="4"/>
        <v>41078</v>
      </c>
      <c r="D15" s="53">
        <f t="shared" ca="1" si="0"/>
        <v>41088</v>
      </c>
      <c r="E15" s="53" t="s">
        <v>162</v>
      </c>
      <c r="F15" s="53" t="str">
        <f t="shared" si="5"/>
        <v>Inconnu 13</v>
      </c>
      <c r="G15" s="22" t="s">
        <v>73</v>
      </c>
      <c r="H15" s="14" t="s">
        <v>121</v>
      </c>
      <c r="I15" s="14" t="s">
        <v>122</v>
      </c>
      <c r="J15" s="31" t="str">
        <f>IF(ISNA(VLOOKUP($G15,'Contact client'!$A:$Z,16,0)),"",VLOOKUP($G15,'Contact client'!$A:$Z,16,0))</f>
        <v>Adresse 12</v>
      </c>
      <c r="K15" s="31">
        <f>IF(ISNA(VLOOKUP($G15,'Contact client'!$A:$Z,17,0)),"",VLOOKUP($G15,'Contact client'!$A:$Z,17,0))</f>
        <v>10111</v>
      </c>
      <c r="L15" s="31" t="str">
        <f>IF(ISNA(VLOOKUP($G15,'Contact client'!$A:$Z,18,0)),"",VLOOKUP($G15,'Contact client'!$A:$Z,18,0))</f>
        <v>Ville12</v>
      </c>
      <c r="M15" s="54" t="s">
        <v>1</v>
      </c>
      <c r="N15" s="50">
        <v>0.19600000000000001</v>
      </c>
      <c r="O15" s="35">
        <f t="shared" ca="1" si="1"/>
        <v>571</v>
      </c>
      <c r="P15" s="34">
        <v>110</v>
      </c>
      <c r="Q15" s="55" t="s">
        <v>43</v>
      </c>
      <c r="R15" s="46">
        <f t="shared" ca="1" si="2"/>
        <v>631917</v>
      </c>
      <c r="S15" s="46">
        <f t="shared" ca="1" si="2"/>
        <v>668954</v>
      </c>
      <c r="T15" s="19" t="s">
        <v>137</v>
      </c>
      <c r="U15" s="19" t="s">
        <v>147</v>
      </c>
      <c r="V15" s="26">
        <f t="shared" ca="1" si="3"/>
        <v>571</v>
      </c>
      <c r="W15" s="56"/>
      <c r="X15" s="26"/>
      <c r="Y15" s="19"/>
      <c r="Z15" s="26"/>
      <c r="AA15" s="19"/>
      <c r="AB15" s="26"/>
      <c r="AC15" s="26"/>
      <c r="AD15" s="19"/>
      <c r="AE15" s="26"/>
      <c r="AF15" s="26"/>
      <c r="AG15" s="57" t="s">
        <v>149</v>
      </c>
      <c r="AH15" s="36">
        <f ca="1">IF(ISNA(VLOOKUP(G15,'Contact client'!A:O,15,0)),"",VLOOKUP(G15,'Contact client'!A:O,15,0))</f>
        <v>9745</v>
      </c>
      <c r="AI15" s="54" t="s">
        <v>36</v>
      </c>
    </row>
    <row r="16" spans="1:35" s="9" customFormat="1" ht="23.25" customHeight="1" x14ac:dyDescent="0.2">
      <c r="A16" s="14"/>
      <c r="B16" s="16"/>
      <c r="C16" s="18"/>
      <c r="D16" s="15"/>
      <c r="E16" s="15"/>
      <c r="F16" s="15"/>
      <c r="G16" s="16"/>
      <c r="H16" s="16"/>
      <c r="I16" s="16"/>
      <c r="J16" s="16"/>
      <c r="K16" s="16"/>
      <c r="L16" s="16"/>
      <c r="M16" s="16"/>
      <c r="N16" s="17"/>
      <c r="O16" s="17"/>
      <c r="P16" s="33"/>
      <c r="Q16" s="21"/>
      <c r="R16" s="21"/>
      <c r="S16" s="21"/>
      <c r="T16" s="20"/>
      <c r="U16" s="20"/>
      <c r="V16" s="26"/>
      <c r="W16" s="20"/>
      <c r="X16" s="26"/>
      <c r="Y16" s="20"/>
      <c r="Z16" s="26"/>
      <c r="AA16" s="20"/>
      <c r="AB16" s="26"/>
      <c r="AC16" s="26"/>
      <c r="AD16" s="26"/>
      <c r="AE16" s="26"/>
      <c r="AF16" s="26"/>
      <c r="AG16" s="16"/>
      <c r="AH16" s="16"/>
      <c r="AI16" s="16"/>
    </row>
    <row r="17" spans="1:35" s="9" customFormat="1" ht="23.25" customHeight="1" x14ac:dyDescent="0.2">
      <c r="A17" s="14"/>
      <c r="B17" s="14"/>
      <c r="C17" s="18"/>
      <c r="D17" s="15"/>
      <c r="E17" s="15"/>
      <c r="F17" s="15"/>
      <c r="G17" s="16"/>
      <c r="H17" s="14"/>
      <c r="I17" s="14"/>
      <c r="J17" s="19"/>
      <c r="K17" s="19"/>
      <c r="L17" s="19"/>
      <c r="M17" s="14"/>
      <c r="N17" s="17"/>
      <c r="O17" s="17"/>
      <c r="P17" s="33"/>
      <c r="Q17" s="21"/>
      <c r="R17" s="21"/>
      <c r="S17" s="21"/>
      <c r="T17" s="19"/>
      <c r="U17" s="19"/>
      <c r="V17" s="26"/>
      <c r="W17" s="19"/>
      <c r="X17" s="26"/>
      <c r="Y17" s="19"/>
      <c r="Z17" s="26"/>
      <c r="AA17" s="19"/>
      <c r="AB17" s="26"/>
      <c r="AC17" s="26"/>
      <c r="AD17" s="26"/>
      <c r="AE17" s="26"/>
      <c r="AF17" s="26"/>
      <c r="AG17" s="19"/>
      <c r="AH17" s="16"/>
      <c r="AI17" s="14"/>
    </row>
    <row r="18" spans="1:35" s="9" customFormat="1" ht="23.25" customHeight="1" x14ac:dyDescent="0.2">
      <c r="A18" s="14"/>
      <c r="B18" s="14"/>
      <c r="C18" s="18"/>
      <c r="D18" s="15"/>
      <c r="E18" s="15"/>
      <c r="F18" s="15"/>
      <c r="G18" s="16"/>
      <c r="H18" s="14"/>
      <c r="I18" s="14"/>
      <c r="J18" s="19"/>
      <c r="K18" s="19"/>
      <c r="L18" s="19"/>
      <c r="M18" s="14"/>
      <c r="N18" s="17"/>
      <c r="O18" s="17"/>
      <c r="P18" s="33"/>
      <c r="Q18" s="21"/>
      <c r="R18" s="21"/>
      <c r="S18" s="21"/>
      <c r="T18" s="19"/>
      <c r="U18" s="19"/>
      <c r="V18" s="26"/>
      <c r="W18" s="19"/>
      <c r="X18" s="26"/>
      <c r="Y18" s="19"/>
      <c r="Z18" s="26"/>
      <c r="AA18" s="20"/>
      <c r="AB18" s="26"/>
      <c r="AC18" s="26"/>
      <c r="AD18" s="26"/>
      <c r="AE18" s="26"/>
      <c r="AF18" s="26"/>
      <c r="AG18" s="16"/>
      <c r="AH18" s="16"/>
      <c r="AI18" s="14"/>
    </row>
    <row r="19" spans="1:35" s="9" customFormat="1" ht="23.25" customHeight="1" x14ac:dyDescent="0.2">
      <c r="A19" s="14"/>
      <c r="B19" s="16"/>
      <c r="C19" s="18"/>
      <c r="D19" s="15"/>
      <c r="E19" s="15"/>
      <c r="F19" s="15"/>
      <c r="G19" s="16"/>
      <c r="H19" s="16"/>
      <c r="I19" s="16"/>
      <c r="J19" s="14"/>
      <c r="K19" s="14"/>
      <c r="L19" s="14"/>
      <c r="M19" s="14"/>
      <c r="N19" s="17"/>
      <c r="O19" s="17"/>
      <c r="P19" s="33"/>
      <c r="Q19" s="6"/>
      <c r="R19" s="6"/>
      <c r="S19" s="6"/>
      <c r="T19" s="8"/>
      <c r="U19" s="8"/>
      <c r="V19" s="27"/>
      <c r="W19" s="7"/>
      <c r="X19" s="27"/>
      <c r="Y19" s="7"/>
      <c r="Z19" s="27"/>
      <c r="AA19" s="7"/>
      <c r="AB19" s="27"/>
      <c r="AC19" s="27"/>
      <c r="AD19" s="27"/>
      <c r="AE19" s="27"/>
      <c r="AF19" s="27"/>
      <c r="AG19" s="5"/>
      <c r="AH19" s="5"/>
      <c r="AI19" s="4"/>
    </row>
    <row r="20" spans="1:35" s="9" customFormat="1" ht="23.25" customHeight="1" x14ac:dyDescent="0.2">
      <c r="A20" s="14"/>
      <c r="B20" s="16"/>
      <c r="C20" s="18"/>
      <c r="D20" s="15"/>
      <c r="E20" s="15"/>
      <c r="F20" s="15"/>
      <c r="G20" s="16"/>
      <c r="H20" s="14"/>
      <c r="I20" s="14"/>
      <c r="J20" s="19"/>
      <c r="K20" s="19"/>
      <c r="L20" s="19"/>
      <c r="M20" s="16"/>
      <c r="N20" s="17"/>
      <c r="O20" s="17"/>
      <c r="P20" s="33"/>
      <c r="Q20" s="6"/>
      <c r="R20" s="6"/>
      <c r="S20" s="6"/>
      <c r="T20" s="8"/>
      <c r="U20" s="7"/>
      <c r="V20" s="27"/>
      <c r="W20" s="7"/>
      <c r="X20" s="27"/>
      <c r="Y20" s="7"/>
      <c r="Z20" s="27"/>
      <c r="AA20" s="7"/>
      <c r="AB20" s="27"/>
      <c r="AC20" s="27"/>
      <c r="AD20" s="27"/>
      <c r="AE20" s="27"/>
      <c r="AF20" s="27"/>
      <c r="AG20" s="5"/>
      <c r="AH20" s="5"/>
      <c r="AI20" s="4"/>
    </row>
  </sheetData>
  <protectedRanges>
    <protectedRange password="CC0E" sqref="AF2 AC2 O21:P1048576 P16:P20 O2:P15" name="Plage1"/>
  </protectedRanges>
  <autoFilter ref="A2:AI15">
    <sortState ref="A3:AI15">
      <sortCondition ref="A2:A15"/>
    </sortState>
  </autoFilter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acro1">
                <anchor moveWithCells="1" sizeWithCells="1">
                  <from>
                    <xdr:col>4</xdr:col>
                    <xdr:colOff>571500</xdr:colOff>
                    <xdr:row>16</xdr:row>
                    <xdr:rowOff>133350</xdr:rowOff>
                  </from>
                  <to>
                    <xdr:col>5</xdr:col>
                    <xdr:colOff>657225</xdr:colOff>
                    <xdr:row>18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Devise!$A$1:$A$4</xm:f>
          </x14:formula1>
          <xm:sqref>AI3:AI15</xm:sqref>
        </x14:dataValidation>
        <x14:dataValidation type="list" allowBlank="1" showInputMessage="1" showErrorMessage="1" errorTitle="ATTENTION" error="Choisissez dans la liste">
          <x14:formula1>
            <xm:f>'type facture'!$A$1:$A$4</xm:f>
          </x14:formula1>
          <xm:sqref>Q3:Q15</xm:sqref>
        </x14:dataValidation>
        <x14:dataValidation type="list" allowBlank="1" showInputMessage="1" showErrorMessage="1">
          <x14:formula1>
            <xm:f>'Salarié MA'!$A$1:$A$13</xm:f>
          </x14:formula1>
          <xm:sqref>E3:F15</xm:sqref>
        </x14:dataValidation>
        <x14:dataValidation type="list" allowBlank="1" showInputMessage="1" showErrorMessage="1">
          <x14:formula1>
            <xm:f>'type facture'!$D$1:$D$2</xm:f>
          </x14:formula1>
          <xm:sqref>M3:M15</xm:sqref>
        </x14:dataValidation>
        <x14:dataValidation type="list" allowBlank="1" showInputMessage="1" showErrorMessage="1">
          <x14:formula1>
            <xm:f>'Contact client'!$A$3:$A$106</xm:f>
          </x14:formula1>
          <xm:sqref>G3:G15</xm:sqref>
        </x14:dataValidation>
        <x14:dataValidation type="list" allowBlank="1" showInputMessage="1" showErrorMessage="1">
          <x14:formula1>
            <xm:f>'condition de paiement'!$A$1:$A$4</xm:f>
          </x14:formula1>
          <xm:sqref>B3:B15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0"/>
  <sheetViews>
    <sheetView workbookViewId="0">
      <pane xSplit="2" ySplit="2" topLeftCell="L3" activePane="bottomRight" state="frozen"/>
      <selection pane="topRight" activeCell="B1" sqref="B1"/>
      <selection pane="bottomLeft" activeCell="A3" sqref="A3"/>
      <selection pane="bottomRight" activeCell="O2" sqref="O2"/>
    </sheetView>
  </sheetViews>
  <sheetFormatPr baseColWidth="10" defaultColWidth="11.5703125" defaultRowHeight="12" x14ac:dyDescent="0.2"/>
  <cols>
    <col min="1" max="1" width="30.7109375" style="38" customWidth="1"/>
    <col min="2" max="2" width="22.85546875" style="38" customWidth="1"/>
    <col min="3" max="3" width="15.7109375" style="38" customWidth="1"/>
    <col min="4" max="4" width="14.42578125" style="38" customWidth="1"/>
    <col min="5" max="5" width="34.85546875" style="38" customWidth="1"/>
    <col min="6" max="6" width="21.5703125" style="38" customWidth="1"/>
    <col min="7" max="7" width="25.42578125" style="38" customWidth="1"/>
    <col min="8" max="8" width="28.28515625" style="38" customWidth="1"/>
    <col min="9" max="9" width="7" style="38" customWidth="1"/>
    <col min="10" max="10" width="15.7109375" style="38" customWidth="1"/>
    <col min="11" max="11" width="17" style="38" customWidth="1"/>
    <col min="12" max="12" width="18.28515625" style="38" customWidth="1"/>
    <col min="13" max="13" width="12.85546875" style="38" customWidth="1"/>
    <col min="14" max="14" width="35.42578125" style="38" customWidth="1"/>
    <col min="15" max="15" width="16.28515625" style="38" customWidth="1"/>
    <col min="16" max="16" width="8.7109375" style="38" bestFit="1" customWidth="1"/>
    <col min="17" max="17" width="8.7109375" style="38" customWidth="1"/>
    <col min="18" max="18" width="5.85546875" style="38" bestFit="1" customWidth="1"/>
    <col min="19" max="258" width="11.5703125" style="38"/>
    <col min="259" max="259" width="22.85546875" style="38" customWidth="1"/>
    <col min="260" max="260" width="6.140625" style="38" customWidth="1"/>
    <col min="261" max="261" width="14.42578125" style="38" customWidth="1"/>
    <col min="262" max="262" width="21.7109375" style="38" customWidth="1"/>
    <col min="263" max="263" width="21.5703125" style="38" customWidth="1"/>
    <col min="264" max="264" width="14.42578125" style="38" customWidth="1"/>
    <col min="265" max="265" width="28.28515625" style="38" customWidth="1"/>
    <col min="266" max="266" width="7" style="38" customWidth="1"/>
    <col min="267" max="267" width="15.7109375" style="38" customWidth="1"/>
    <col min="268" max="268" width="17" style="38" customWidth="1"/>
    <col min="269" max="269" width="18.28515625" style="38" customWidth="1"/>
    <col min="270" max="270" width="12.85546875" style="38" customWidth="1"/>
    <col min="271" max="271" width="25.85546875" style="38" customWidth="1"/>
    <col min="272" max="272" width="24.85546875" style="38" customWidth="1"/>
    <col min="273" max="273" width="8.7109375" style="38" customWidth="1"/>
    <col min="274" max="274" width="19" style="38" customWidth="1"/>
    <col min="275" max="514" width="11.5703125" style="38"/>
    <col min="515" max="515" width="22.85546875" style="38" customWidth="1"/>
    <col min="516" max="516" width="6.140625" style="38" customWidth="1"/>
    <col min="517" max="517" width="14.42578125" style="38" customWidth="1"/>
    <col min="518" max="518" width="21.7109375" style="38" customWidth="1"/>
    <col min="519" max="519" width="21.5703125" style="38" customWidth="1"/>
    <col min="520" max="520" width="14.42578125" style="38" customWidth="1"/>
    <col min="521" max="521" width="28.28515625" style="38" customWidth="1"/>
    <col min="522" max="522" width="7" style="38" customWidth="1"/>
    <col min="523" max="523" width="15.7109375" style="38" customWidth="1"/>
    <col min="524" max="524" width="17" style="38" customWidth="1"/>
    <col min="525" max="525" width="18.28515625" style="38" customWidth="1"/>
    <col min="526" max="526" width="12.85546875" style="38" customWidth="1"/>
    <col min="527" max="527" width="25.85546875" style="38" customWidth="1"/>
    <col min="528" max="528" width="24.85546875" style="38" customWidth="1"/>
    <col min="529" max="529" width="8.7109375" style="38" customWidth="1"/>
    <col min="530" max="530" width="19" style="38" customWidth="1"/>
    <col min="531" max="770" width="11.5703125" style="38"/>
    <col min="771" max="771" width="22.85546875" style="38" customWidth="1"/>
    <col min="772" max="772" width="6.140625" style="38" customWidth="1"/>
    <col min="773" max="773" width="14.42578125" style="38" customWidth="1"/>
    <col min="774" max="774" width="21.7109375" style="38" customWidth="1"/>
    <col min="775" max="775" width="21.5703125" style="38" customWidth="1"/>
    <col min="776" max="776" width="14.42578125" style="38" customWidth="1"/>
    <col min="777" max="777" width="28.28515625" style="38" customWidth="1"/>
    <col min="778" max="778" width="7" style="38" customWidth="1"/>
    <col min="779" max="779" width="15.7109375" style="38" customWidth="1"/>
    <col min="780" max="780" width="17" style="38" customWidth="1"/>
    <col min="781" max="781" width="18.28515625" style="38" customWidth="1"/>
    <col min="782" max="782" width="12.85546875" style="38" customWidth="1"/>
    <col min="783" max="783" width="25.85546875" style="38" customWidth="1"/>
    <col min="784" max="784" width="24.85546875" style="38" customWidth="1"/>
    <col min="785" max="785" width="8.7109375" style="38" customWidth="1"/>
    <col min="786" max="786" width="19" style="38" customWidth="1"/>
    <col min="787" max="1026" width="11.5703125" style="38"/>
    <col min="1027" max="1027" width="22.85546875" style="38" customWidth="1"/>
    <col min="1028" max="1028" width="6.140625" style="38" customWidth="1"/>
    <col min="1029" max="1029" width="14.42578125" style="38" customWidth="1"/>
    <col min="1030" max="1030" width="21.7109375" style="38" customWidth="1"/>
    <col min="1031" max="1031" width="21.5703125" style="38" customWidth="1"/>
    <col min="1032" max="1032" width="14.42578125" style="38" customWidth="1"/>
    <col min="1033" max="1033" width="28.28515625" style="38" customWidth="1"/>
    <col min="1034" max="1034" width="7" style="38" customWidth="1"/>
    <col min="1035" max="1035" width="15.7109375" style="38" customWidth="1"/>
    <col min="1036" max="1036" width="17" style="38" customWidth="1"/>
    <col min="1037" max="1037" width="18.28515625" style="38" customWidth="1"/>
    <col min="1038" max="1038" width="12.85546875" style="38" customWidth="1"/>
    <col min="1039" max="1039" width="25.85546875" style="38" customWidth="1"/>
    <col min="1040" max="1040" width="24.85546875" style="38" customWidth="1"/>
    <col min="1041" max="1041" width="8.7109375" style="38" customWidth="1"/>
    <col min="1042" max="1042" width="19" style="38" customWidth="1"/>
    <col min="1043" max="1282" width="11.5703125" style="38"/>
    <col min="1283" max="1283" width="22.85546875" style="38" customWidth="1"/>
    <col min="1284" max="1284" width="6.140625" style="38" customWidth="1"/>
    <col min="1285" max="1285" width="14.42578125" style="38" customWidth="1"/>
    <col min="1286" max="1286" width="21.7109375" style="38" customWidth="1"/>
    <col min="1287" max="1287" width="21.5703125" style="38" customWidth="1"/>
    <col min="1288" max="1288" width="14.42578125" style="38" customWidth="1"/>
    <col min="1289" max="1289" width="28.28515625" style="38" customWidth="1"/>
    <col min="1290" max="1290" width="7" style="38" customWidth="1"/>
    <col min="1291" max="1291" width="15.7109375" style="38" customWidth="1"/>
    <col min="1292" max="1292" width="17" style="38" customWidth="1"/>
    <col min="1293" max="1293" width="18.28515625" style="38" customWidth="1"/>
    <col min="1294" max="1294" width="12.85546875" style="38" customWidth="1"/>
    <col min="1295" max="1295" width="25.85546875" style="38" customWidth="1"/>
    <col min="1296" max="1296" width="24.85546875" style="38" customWidth="1"/>
    <col min="1297" max="1297" width="8.7109375" style="38" customWidth="1"/>
    <col min="1298" max="1298" width="19" style="38" customWidth="1"/>
    <col min="1299" max="1538" width="11.5703125" style="38"/>
    <col min="1539" max="1539" width="22.85546875" style="38" customWidth="1"/>
    <col min="1540" max="1540" width="6.140625" style="38" customWidth="1"/>
    <col min="1541" max="1541" width="14.42578125" style="38" customWidth="1"/>
    <col min="1542" max="1542" width="21.7109375" style="38" customWidth="1"/>
    <col min="1543" max="1543" width="21.5703125" style="38" customWidth="1"/>
    <col min="1544" max="1544" width="14.42578125" style="38" customWidth="1"/>
    <col min="1545" max="1545" width="28.28515625" style="38" customWidth="1"/>
    <col min="1546" max="1546" width="7" style="38" customWidth="1"/>
    <col min="1547" max="1547" width="15.7109375" style="38" customWidth="1"/>
    <col min="1548" max="1548" width="17" style="38" customWidth="1"/>
    <col min="1549" max="1549" width="18.28515625" style="38" customWidth="1"/>
    <col min="1550" max="1550" width="12.85546875" style="38" customWidth="1"/>
    <col min="1551" max="1551" width="25.85546875" style="38" customWidth="1"/>
    <col min="1552" max="1552" width="24.85546875" style="38" customWidth="1"/>
    <col min="1553" max="1553" width="8.7109375" style="38" customWidth="1"/>
    <col min="1554" max="1554" width="19" style="38" customWidth="1"/>
    <col min="1555" max="1794" width="11.5703125" style="38"/>
    <col min="1795" max="1795" width="22.85546875" style="38" customWidth="1"/>
    <col min="1796" max="1796" width="6.140625" style="38" customWidth="1"/>
    <col min="1797" max="1797" width="14.42578125" style="38" customWidth="1"/>
    <col min="1798" max="1798" width="21.7109375" style="38" customWidth="1"/>
    <col min="1799" max="1799" width="21.5703125" style="38" customWidth="1"/>
    <col min="1800" max="1800" width="14.42578125" style="38" customWidth="1"/>
    <col min="1801" max="1801" width="28.28515625" style="38" customWidth="1"/>
    <col min="1802" max="1802" width="7" style="38" customWidth="1"/>
    <col min="1803" max="1803" width="15.7109375" style="38" customWidth="1"/>
    <col min="1804" max="1804" width="17" style="38" customWidth="1"/>
    <col min="1805" max="1805" width="18.28515625" style="38" customWidth="1"/>
    <col min="1806" max="1806" width="12.85546875" style="38" customWidth="1"/>
    <col min="1807" max="1807" width="25.85546875" style="38" customWidth="1"/>
    <col min="1808" max="1808" width="24.85546875" style="38" customWidth="1"/>
    <col min="1809" max="1809" width="8.7109375" style="38" customWidth="1"/>
    <col min="1810" max="1810" width="19" style="38" customWidth="1"/>
    <col min="1811" max="2050" width="11.5703125" style="38"/>
    <col min="2051" max="2051" width="22.85546875" style="38" customWidth="1"/>
    <col min="2052" max="2052" width="6.140625" style="38" customWidth="1"/>
    <col min="2053" max="2053" width="14.42578125" style="38" customWidth="1"/>
    <col min="2054" max="2054" width="21.7109375" style="38" customWidth="1"/>
    <col min="2055" max="2055" width="21.5703125" style="38" customWidth="1"/>
    <col min="2056" max="2056" width="14.42578125" style="38" customWidth="1"/>
    <col min="2057" max="2057" width="28.28515625" style="38" customWidth="1"/>
    <col min="2058" max="2058" width="7" style="38" customWidth="1"/>
    <col min="2059" max="2059" width="15.7109375" style="38" customWidth="1"/>
    <col min="2060" max="2060" width="17" style="38" customWidth="1"/>
    <col min="2061" max="2061" width="18.28515625" style="38" customWidth="1"/>
    <col min="2062" max="2062" width="12.85546875" style="38" customWidth="1"/>
    <col min="2063" max="2063" width="25.85546875" style="38" customWidth="1"/>
    <col min="2064" max="2064" width="24.85546875" style="38" customWidth="1"/>
    <col min="2065" max="2065" width="8.7109375" style="38" customWidth="1"/>
    <col min="2066" max="2066" width="19" style="38" customWidth="1"/>
    <col min="2067" max="2306" width="11.5703125" style="38"/>
    <col min="2307" max="2307" width="22.85546875" style="38" customWidth="1"/>
    <col min="2308" max="2308" width="6.140625" style="38" customWidth="1"/>
    <col min="2309" max="2309" width="14.42578125" style="38" customWidth="1"/>
    <col min="2310" max="2310" width="21.7109375" style="38" customWidth="1"/>
    <col min="2311" max="2311" width="21.5703125" style="38" customWidth="1"/>
    <col min="2312" max="2312" width="14.42578125" style="38" customWidth="1"/>
    <col min="2313" max="2313" width="28.28515625" style="38" customWidth="1"/>
    <col min="2314" max="2314" width="7" style="38" customWidth="1"/>
    <col min="2315" max="2315" width="15.7109375" style="38" customWidth="1"/>
    <col min="2316" max="2316" width="17" style="38" customWidth="1"/>
    <col min="2317" max="2317" width="18.28515625" style="38" customWidth="1"/>
    <col min="2318" max="2318" width="12.85546875" style="38" customWidth="1"/>
    <col min="2319" max="2319" width="25.85546875" style="38" customWidth="1"/>
    <col min="2320" max="2320" width="24.85546875" style="38" customWidth="1"/>
    <col min="2321" max="2321" width="8.7109375" style="38" customWidth="1"/>
    <col min="2322" max="2322" width="19" style="38" customWidth="1"/>
    <col min="2323" max="2562" width="11.5703125" style="38"/>
    <col min="2563" max="2563" width="22.85546875" style="38" customWidth="1"/>
    <col min="2564" max="2564" width="6.140625" style="38" customWidth="1"/>
    <col min="2565" max="2565" width="14.42578125" style="38" customWidth="1"/>
    <col min="2566" max="2566" width="21.7109375" style="38" customWidth="1"/>
    <col min="2567" max="2567" width="21.5703125" style="38" customWidth="1"/>
    <col min="2568" max="2568" width="14.42578125" style="38" customWidth="1"/>
    <col min="2569" max="2569" width="28.28515625" style="38" customWidth="1"/>
    <col min="2570" max="2570" width="7" style="38" customWidth="1"/>
    <col min="2571" max="2571" width="15.7109375" style="38" customWidth="1"/>
    <col min="2572" max="2572" width="17" style="38" customWidth="1"/>
    <col min="2573" max="2573" width="18.28515625" style="38" customWidth="1"/>
    <col min="2574" max="2574" width="12.85546875" style="38" customWidth="1"/>
    <col min="2575" max="2575" width="25.85546875" style="38" customWidth="1"/>
    <col min="2576" max="2576" width="24.85546875" style="38" customWidth="1"/>
    <col min="2577" max="2577" width="8.7109375" style="38" customWidth="1"/>
    <col min="2578" max="2578" width="19" style="38" customWidth="1"/>
    <col min="2579" max="2818" width="11.5703125" style="38"/>
    <col min="2819" max="2819" width="22.85546875" style="38" customWidth="1"/>
    <col min="2820" max="2820" width="6.140625" style="38" customWidth="1"/>
    <col min="2821" max="2821" width="14.42578125" style="38" customWidth="1"/>
    <col min="2822" max="2822" width="21.7109375" style="38" customWidth="1"/>
    <col min="2823" max="2823" width="21.5703125" style="38" customWidth="1"/>
    <col min="2824" max="2824" width="14.42578125" style="38" customWidth="1"/>
    <col min="2825" max="2825" width="28.28515625" style="38" customWidth="1"/>
    <col min="2826" max="2826" width="7" style="38" customWidth="1"/>
    <col min="2827" max="2827" width="15.7109375" style="38" customWidth="1"/>
    <col min="2828" max="2828" width="17" style="38" customWidth="1"/>
    <col min="2829" max="2829" width="18.28515625" style="38" customWidth="1"/>
    <col min="2830" max="2830" width="12.85546875" style="38" customWidth="1"/>
    <col min="2831" max="2831" width="25.85546875" style="38" customWidth="1"/>
    <col min="2832" max="2832" width="24.85546875" style="38" customWidth="1"/>
    <col min="2833" max="2833" width="8.7109375" style="38" customWidth="1"/>
    <col min="2834" max="2834" width="19" style="38" customWidth="1"/>
    <col min="2835" max="3074" width="11.5703125" style="38"/>
    <col min="3075" max="3075" width="22.85546875" style="38" customWidth="1"/>
    <col min="3076" max="3076" width="6.140625" style="38" customWidth="1"/>
    <col min="3077" max="3077" width="14.42578125" style="38" customWidth="1"/>
    <col min="3078" max="3078" width="21.7109375" style="38" customWidth="1"/>
    <col min="3079" max="3079" width="21.5703125" style="38" customWidth="1"/>
    <col min="3080" max="3080" width="14.42578125" style="38" customWidth="1"/>
    <col min="3081" max="3081" width="28.28515625" style="38" customWidth="1"/>
    <col min="3082" max="3082" width="7" style="38" customWidth="1"/>
    <col min="3083" max="3083" width="15.7109375" style="38" customWidth="1"/>
    <col min="3084" max="3084" width="17" style="38" customWidth="1"/>
    <col min="3085" max="3085" width="18.28515625" style="38" customWidth="1"/>
    <col min="3086" max="3086" width="12.85546875" style="38" customWidth="1"/>
    <col min="3087" max="3087" width="25.85546875" style="38" customWidth="1"/>
    <col min="3088" max="3088" width="24.85546875" style="38" customWidth="1"/>
    <col min="3089" max="3089" width="8.7109375" style="38" customWidth="1"/>
    <col min="3090" max="3090" width="19" style="38" customWidth="1"/>
    <col min="3091" max="3330" width="11.5703125" style="38"/>
    <col min="3331" max="3331" width="22.85546875" style="38" customWidth="1"/>
    <col min="3332" max="3332" width="6.140625" style="38" customWidth="1"/>
    <col min="3333" max="3333" width="14.42578125" style="38" customWidth="1"/>
    <col min="3334" max="3334" width="21.7109375" style="38" customWidth="1"/>
    <col min="3335" max="3335" width="21.5703125" style="38" customWidth="1"/>
    <col min="3336" max="3336" width="14.42578125" style="38" customWidth="1"/>
    <col min="3337" max="3337" width="28.28515625" style="38" customWidth="1"/>
    <col min="3338" max="3338" width="7" style="38" customWidth="1"/>
    <col min="3339" max="3339" width="15.7109375" style="38" customWidth="1"/>
    <col min="3340" max="3340" width="17" style="38" customWidth="1"/>
    <col min="3341" max="3341" width="18.28515625" style="38" customWidth="1"/>
    <col min="3342" max="3342" width="12.85546875" style="38" customWidth="1"/>
    <col min="3343" max="3343" width="25.85546875" style="38" customWidth="1"/>
    <col min="3344" max="3344" width="24.85546875" style="38" customWidth="1"/>
    <col min="3345" max="3345" width="8.7109375" style="38" customWidth="1"/>
    <col min="3346" max="3346" width="19" style="38" customWidth="1"/>
    <col min="3347" max="3586" width="11.5703125" style="38"/>
    <col min="3587" max="3587" width="22.85546875" style="38" customWidth="1"/>
    <col min="3588" max="3588" width="6.140625" style="38" customWidth="1"/>
    <col min="3589" max="3589" width="14.42578125" style="38" customWidth="1"/>
    <col min="3590" max="3590" width="21.7109375" style="38" customWidth="1"/>
    <col min="3591" max="3591" width="21.5703125" style="38" customWidth="1"/>
    <col min="3592" max="3592" width="14.42578125" style="38" customWidth="1"/>
    <col min="3593" max="3593" width="28.28515625" style="38" customWidth="1"/>
    <col min="3594" max="3594" width="7" style="38" customWidth="1"/>
    <col min="3595" max="3595" width="15.7109375" style="38" customWidth="1"/>
    <col min="3596" max="3596" width="17" style="38" customWidth="1"/>
    <col min="3597" max="3597" width="18.28515625" style="38" customWidth="1"/>
    <col min="3598" max="3598" width="12.85546875" style="38" customWidth="1"/>
    <col min="3599" max="3599" width="25.85546875" style="38" customWidth="1"/>
    <col min="3600" max="3600" width="24.85546875" style="38" customWidth="1"/>
    <col min="3601" max="3601" width="8.7109375" style="38" customWidth="1"/>
    <col min="3602" max="3602" width="19" style="38" customWidth="1"/>
    <col min="3603" max="3842" width="11.5703125" style="38"/>
    <col min="3843" max="3843" width="22.85546875" style="38" customWidth="1"/>
    <col min="3844" max="3844" width="6.140625" style="38" customWidth="1"/>
    <col min="3845" max="3845" width="14.42578125" style="38" customWidth="1"/>
    <col min="3846" max="3846" width="21.7109375" style="38" customWidth="1"/>
    <col min="3847" max="3847" width="21.5703125" style="38" customWidth="1"/>
    <col min="3848" max="3848" width="14.42578125" style="38" customWidth="1"/>
    <col min="3849" max="3849" width="28.28515625" style="38" customWidth="1"/>
    <col min="3850" max="3850" width="7" style="38" customWidth="1"/>
    <col min="3851" max="3851" width="15.7109375" style="38" customWidth="1"/>
    <col min="3852" max="3852" width="17" style="38" customWidth="1"/>
    <col min="3853" max="3853" width="18.28515625" style="38" customWidth="1"/>
    <col min="3854" max="3854" width="12.85546875" style="38" customWidth="1"/>
    <col min="3855" max="3855" width="25.85546875" style="38" customWidth="1"/>
    <col min="3856" max="3856" width="24.85546875" style="38" customWidth="1"/>
    <col min="3857" max="3857" width="8.7109375" style="38" customWidth="1"/>
    <col min="3858" max="3858" width="19" style="38" customWidth="1"/>
    <col min="3859" max="4098" width="11.5703125" style="38"/>
    <col min="4099" max="4099" width="22.85546875" style="38" customWidth="1"/>
    <col min="4100" max="4100" width="6.140625" style="38" customWidth="1"/>
    <col min="4101" max="4101" width="14.42578125" style="38" customWidth="1"/>
    <col min="4102" max="4102" width="21.7109375" style="38" customWidth="1"/>
    <col min="4103" max="4103" width="21.5703125" style="38" customWidth="1"/>
    <col min="4104" max="4104" width="14.42578125" style="38" customWidth="1"/>
    <col min="4105" max="4105" width="28.28515625" style="38" customWidth="1"/>
    <col min="4106" max="4106" width="7" style="38" customWidth="1"/>
    <col min="4107" max="4107" width="15.7109375" style="38" customWidth="1"/>
    <col min="4108" max="4108" width="17" style="38" customWidth="1"/>
    <col min="4109" max="4109" width="18.28515625" style="38" customWidth="1"/>
    <col min="4110" max="4110" width="12.85546875" style="38" customWidth="1"/>
    <col min="4111" max="4111" width="25.85546875" style="38" customWidth="1"/>
    <col min="4112" max="4112" width="24.85546875" style="38" customWidth="1"/>
    <col min="4113" max="4113" width="8.7109375" style="38" customWidth="1"/>
    <col min="4114" max="4114" width="19" style="38" customWidth="1"/>
    <col min="4115" max="4354" width="11.5703125" style="38"/>
    <col min="4355" max="4355" width="22.85546875" style="38" customWidth="1"/>
    <col min="4356" max="4356" width="6.140625" style="38" customWidth="1"/>
    <col min="4357" max="4357" width="14.42578125" style="38" customWidth="1"/>
    <col min="4358" max="4358" width="21.7109375" style="38" customWidth="1"/>
    <col min="4359" max="4359" width="21.5703125" style="38" customWidth="1"/>
    <col min="4360" max="4360" width="14.42578125" style="38" customWidth="1"/>
    <col min="4361" max="4361" width="28.28515625" style="38" customWidth="1"/>
    <col min="4362" max="4362" width="7" style="38" customWidth="1"/>
    <col min="4363" max="4363" width="15.7109375" style="38" customWidth="1"/>
    <col min="4364" max="4364" width="17" style="38" customWidth="1"/>
    <col min="4365" max="4365" width="18.28515625" style="38" customWidth="1"/>
    <col min="4366" max="4366" width="12.85546875" style="38" customWidth="1"/>
    <col min="4367" max="4367" width="25.85546875" style="38" customWidth="1"/>
    <col min="4368" max="4368" width="24.85546875" style="38" customWidth="1"/>
    <col min="4369" max="4369" width="8.7109375" style="38" customWidth="1"/>
    <col min="4370" max="4370" width="19" style="38" customWidth="1"/>
    <col min="4371" max="4610" width="11.5703125" style="38"/>
    <col min="4611" max="4611" width="22.85546875" style="38" customWidth="1"/>
    <col min="4612" max="4612" width="6.140625" style="38" customWidth="1"/>
    <col min="4613" max="4613" width="14.42578125" style="38" customWidth="1"/>
    <col min="4614" max="4614" width="21.7109375" style="38" customWidth="1"/>
    <col min="4615" max="4615" width="21.5703125" style="38" customWidth="1"/>
    <col min="4616" max="4616" width="14.42578125" style="38" customWidth="1"/>
    <col min="4617" max="4617" width="28.28515625" style="38" customWidth="1"/>
    <col min="4618" max="4618" width="7" style="38" customWidth="1"/>
    <col min="4619" max="4619" width="15.7109375" style="38" customWidth="1"/>
    <col min="4620" max="4620" width="17" style="38" customWidth="1"/>
    <col min="4621" max="4621" width="18.28515625" style="38" customWidth="1"/>
    <col min="4622" max="4622" width="12.85546875" style="38" customWidth="1"/>
    <col min="4623" max="4623" width="25.85546875" style="38" customWidth="1"/>
    <col min="4624" max="4624" width="24.85546875" style="38" customWidth="1"/>
    <col min="4625" max="4625" width="8.7109375" style="38" customWidth="1"/>
    <col min="4626" max="4626" width="19" style="38" customWidth="1"/>
    <col min="4627" max="4866" width="11.5703125" style="38"/>
    <col min="4867" max="4867" width="22.85546875" style="38" customWidth="1"/>
    <col min="4868" max="4868" width="6.140625" style="38" customWidth="1"/>
    <col min="4869" max="4869" width="14.42578125" style="38" customWidth="1"/>
    <col min="4870" max="4870" width="21.7109375" style="38" customWidth="1"/>
    <col min="4871" max="4871" width="21.5703125" style="38" customWidth="1"/>
    <col min="4872" max="4872" width="14.42578125" style="38" customWidth="1"/>
    <col min="4873" max="4873" width="28.28515625" style="38" customWidth="1"/>
    <col min="4874" max="4874" width="7" style="38" customWidth="1"/>
    <col min="4875" max="4875" width="15.7109375" style="38" customWidth="1"/>
    <col min="4876" max="4876" width="17" style="38" customWidth="1"/>
    <col min="4877" max="4877" width="18.28515625" style="38" customWidth="1"/>
    <col min="4878" max="4878" width="12.85546875" style="38" customWidth="1"/>
    <col min="4879" max="4879" width="25.85546875" style="38" customWidth="1"/>
    <col min="4880" max="4880" width="24.85546875" style="38" customWidth="1"/>
    <col min="4881" max="4881" width="8.7109375" style="38" customWidth="1"/>
    <col min="4882" max="4882" width="19" style="38" customWidth="1"/>
    <col min="4883" max="5122" width="11.5703125" style="38"/>
    <col min="5123" max="5123" width="22.85546875" style="38" customWidth="1"/>
    <col min="5124" max="5124" width="6.140625" style="38" customWidth="1"/>
    <col min="5125" max="5125" width="14.42578125" style="38" customWidth="1"/>
    <col min="5126" max="5126" width="21.7109375" style="38" customWidth="1"/>
    <col min="5127" max="5127" width="21.5703125" style="38" customWidth="1"/>
    <col min="5128" max="5128" width="14.42578125" style="38" customWidth="1"/>
    <col min="5129" max="5129" width="28.28515625" style="38" customWidth="1"/>
    <col min="5130" max="5130" width="7" style="38" customWidth="1"/>
    <col min="5131" max="5131" width="15.7109375" style="38" customWidth="1"/>
    <col min="5132" max="5132" width="17" style="38" customWidth="1"/>
    <col min="5133" max="5133" width="18.28515625" style="38" customWidth="1"/>
    <col min="5134" max="5134" width="12.85546875" style="38" customWidth="1"/>
    <col min="5135" max="5135" width="25.85546875" style="38" customWidth="1"/>
    <col min="5136" max="5136" width="24.85546875" style="38" customWidth="1"/>
    <col min="5137" max="5137" width="8.7109375" style="38" customWidth="1"/>
    <col min="5138" max="5138" width="19" style="38" customWidth="1"/>
    <col min="5139" max="5378" width="11.5703125" style="38"/>
    <col min="5379" max="5379" width="22.85546875" style="38" customWidth="1"/>
    <col min="5380" max="5380" width="6.140625" style="38" customWidth="1"/>
    <col min="5381" max="5381" width="14.42578125" style="38" customWidth="1"/>
    <col min="5382" max="5382" width="21.7109375" style="38" customWidth="1"/>
    <col min="5383" max="5383" width="21.5703125" style="38" customWidth="1"/>
    <col min="5384" max="5384" width="14.42578125" style="38" customWidth="1"/>
    <col min="5385" max="5385" width="28.28515625" style="38" customWidth="1"/>
    <col min="5386" max="5386" width="7" style="38" customWidth="1"/>
    <col min="5387" max="5387" width="15.7109375" style="38" customWidth="1"/>
    <col min="5388" max="5388" width="17" style="38" customWidth="1"/>
    <col min="5389" max="5389" width="18.28515625" style="38" customWidth="1"/>
    <col min="5390" max="5390" width="12.85546875" style="38" customWidth="1"/>
    <col min="5391" max="5391" width="25.85546875" style="38" customWidth="1"/>
    <col min="5392" max="5392" width="24.85546875" style="38" customWidth="1"/>
    <col min="5393" max="5393" width="8.7109375" style="38" customWidth="1"/>
    <col min="5394" max="5394" width="19" style="38" customWidth="1"/>
    <col min="5395" max="5634" width="11.5703125" style="38"/>
    <col min="5635" max="5635" width="22.85546875" style="38" customWidth="1"/>
    <col min="5636" max="5636" width="6.140625" style="38" customWidth="1"/>
    <col min="5637" max="5637" width="14.42578125" style="38" customWidth="1"/>
    <col min="5638" max="5638" width="21.7109375" style="38" customWidth="1"/>
    <col min="5639" max="5639" width="21.5703125" style="38" customWidth="1"/>
    <col min="5640" max="5640" width="14.42578125" style="38" customWidth="1"/>
    <col min="5641" max="5641" width="28.28515625" style="38" customWidth="1"/>
    <col min="5642" max="5642" width="7" style="38" customWidth="1"/>
    <col min="5643" max="5643" width="15.7109375" style="38" customWidth="1"/>
    <col min="5644" max="5644" width="17" style="38" customWidth="1"/>
    <col min="5645" max="5645" width="18.28515625" style="38" customWidth="1"/>
    <col min="5646" max="5646" width="12.85546875" style="38" customWidth="1"/>
    <col min="5647" max="5647" width="25.85546875" style="38" customWidth="1"/>
    <col min="5648" max="5648" width="24.85546875" style="38" customWidth="1"/>
    <col min="5649" max="5649" width="8.7109375" style="38" customWidth="1"/>
    <col min="5650" max="5650" width="19" style="38" customWidth="1"/>
    <col min="5651" max="5890" width="11.5703125" style="38"/>
    <col min="5891" max="5891" width="22.85546875" style="38" customWidth="1"/>
    <col min="5892" max="5892" width="6.140625" style="38" customWidth="1"/>
    <col min="5893" max="5893" width="14.42578125" style="38" customWidth="1"/>
    <col min="5894" max="5894" width="21.7109375" style="38" customWidth="1"/>
    <col min="5895" max="5895" width="21.5703125" style="38" customWidth="1"/>
    <col min="5896" max="5896" width="14.42578125" style="38" customWidth="1"/>
    <col min="5897" max="5897" width="28.28515625" style="38" customWidth="1"/>
    <col min="5898" max="5898" width="7" style="38" customWidth="1"/>
    <col min="5899" max="5899" width="15.7109375" style="38" customWidth="1"/>
    <col min="5900" max="5900" width="17" style="38" customWidth="1"/>
    <col min="5901" max="5901" width="18.28515625" style="38" customWidth="1"/>
    <col min="5902" max="5902" width="12.85546875" style="38" customWidth="1"/>
    <col min="5903" max="5903" width="25.85546875" style="38" customWidth="1"/>
    <col min="5904" max="5904" width="24.85546875" style="38" customWidth="1"/>
    <col min="5905" max="5905" width="8.7109375" style="38" customWidth="1"/>
    <col min="5906" max="5906" width="19" style="38" customWidth="1"/>
    <col min="5907" max="6146" width="11.5703125" style="38"/>
    <col min="6147" max="6147" width="22.85546875" style="38" customWidth="1"/>
    <col min="6148" max="6148" width="6.140625" style="38" customWidth="1"/>
    <col min="6149" max="6149" width="14.42578125" style="38" customWidth="1"/>
    <col min="6150" max="6150" width="21.7109375" style="38" customWidth="1"/>
    <col min="6151" max="6151" width="21.5703125" style="38" customWidth="1"/>
    <col min="6152" max="6152" width="14.42578125" style="38" customWidth="1"/>
    <col min="6153" max="6153" width="28.28515625" style="38" customWidth="1"/>
    <col min="6154" max="6154" width="7" style="38" customWidth="1"/>
    <col min="6155" max="6155" width="15.7109375" style="38" customWidth="1"/>
    <col min="6156" max="6156" width="17" style="38" customWidth="1"/>
    <col min="6157" max="6157" width="18.28515625" style="38" customWidth="1"/>
    <col min="6158" max="6158" width="12.85546875" style="38" customWidth="1"/>
    <col min="6159" max="6159" width="25.85546875" style="38" customWidth="1"/>
    <col min="6160" max="6160" width="24.85546875" style="38" customWidth="1"/>
    <col min="6161" max="6161" width="8.7109375" style="38" customWidth="1"/>
    <col min="6162" max="6162" width="19" style="38" customWidth="1"/>
    <col min="6163" max="6402" width="11.5703125" style="38"/>
    <col min="6403" max="6403" width="22.85546875" style="38" customWidth="1"/>
    <col min="6404" max="6404" width="6.140625" style="38" customWidth="1"/>
    <col min="6405" max="6405" width="14.42578125" style="38" customWidth="1"/>
    <col min="6406" max="6406" width="21.7109375" style="38" customWidth="1"/>
    <col min="6407" max="6407" width="21.5703125" style="38" customWidth="1"/>
    <col min="6408" max="6408" width="14.42578125" style="38" customWidth="1"/>
    <col min="6409" max="6409" width="28.28515625" style="38" customWidth="1"/>
    <col min="6410" max="6410" width="7" style="38" customWidth="1"/>
    <col min="6411" max="6411" width="15.7109375" style="38" customWidth="1"/>
    <col min="6412" max="6412" width="17" style="38" customWidth="1"/>
    <col min="6413" max="6413" width="18.28515625" style="38" customWidth="1"/>
    <col min="6414" max="6414" width="12.85546875" style="38" customWidth="1"/>
    <col min="6415" max="6415" width="25.85546875" style="38" customWidth="1"/>
    <col min="6416" max="6416" width="24.85546875" style="38" customWidth="1"/>
    <col min="6417" max="6417" width="8.7109375" style="38" customWidth="1"/>
    <col min="6418" max="6418" width="19" style="38" customWidth="1"/>
    <col min="6419" max="6658" width="11.5703125" style="38"/>
    <col min="6659" max="6659" width="22.85546875" style="38" customWidth="1"/>
    <col min="6660" max="6660" width="6.140625" style="38" customWidth="1"/>
    <col min="6661" max="6661" width="14.42578125" style="38" customWidth="1"/>
    <col min="6662" max="6662" width="21.7109375" style="38" customWidth="1"/>
    <col min="6663" max="6663" width="21.5703125" style="38" customWidth="1"/>
    <col min="6664" max="6664" width="14.42578125" style="38" customWidth="1"/>
    <col min="6665" max="6665" width="28.28515625" style="38" customWidth="1"/>
    <col min="6666" max="6666" width="7" style="38" customWidth="1"/>
    <col min="6667" max="6667" width="15.7109375" style="38" customWidth="1"/>
    <col min="6668" max="6668" width="17" style="38" customWidth="1"/>
    <col min="6669" max="6669" width="18.28515625" style="38" customWidth="1"/>
    <col min="6670" max="6670" width="12.85546875" style="38" customWidth="1"/>
    <col min="6671" max="6671" width="25.85546875" style="38" customWidth="1"/>
    <col min="6672" max="6672" width="24.85546875" style="38" customWidth="1"/>
    <col min="6673" max="6673" width="8.7109375" style="38" customWidth="1"/>
    <col min="6674" max="6674" width="19" style="38" customWidth="1"/>
    <col min="6675" max="6914" width="11.5703125" style="38"/>
    <col min="6915" max="6915" width="22.85546875" style="38" customWidth="1"/>
    <col min="6916" max="6916" width="6.140625" style="38" customWidth="1"/>
    <col min="6917" max="6917" width="14.42578125" style="38" customWidth="1"/>
    <col min="6918" max="6918" width="21.7109375" style="38" customWidth="1"/>
    <col min="6919" max="6919" width="21.5703125" style="38" customWidth="1"/>
    <col min="6920" max="6920" width="14.42578125" style="38" customWidth="1"/>
    <col min="6921" max="6921" width="28.28515625" style="38" customWidth="1"/>
    <col min="6922" max="6922" width="7" style="38" customWidth="1"/>
    <col min="6923" max="6923" width="15.7109375" style="38" customWidth="1"/>
    <col min="6924" max="6924" width="17" style="38" customWidth="1"/>
    <col min="6925" max="6925" width="18.28515625" style="38" customWidth="1"/>
    <col min="6926" max="6926" width="12.85546875" style="38" customWidth="1"/>
    <col min="6927" max="6927" width="25.85546875" style="38" customWidth="1"/>
    <col min="6928" max="6928" width="24.85546875" style="38" customWidth="1"/>
    <col min="6929" max="6929" width="8.7109375" style="38" customWidth="1"/>
    <col min="6930" max="6930" width="19" style="38" customWidth="1"/>
    <col min="6931" max="7170" width="11.5703125" style="38"/>
    <col min="7171" max="7171" width="22.85546875" style="38" customWidth="1"/>
    <col min="7172" max="7172" width="6.140625" style="38" customWidth="1"/>
    <col min="7173" max="7173" width="14.42578125" style="38" customWidth="1"/>
    <col min="7174" max="7174" width="21.7109375" style="38" customWidth="1"/>
    <col min="7175" max="7175" width="21.5703125" style="38" customWidth="1"/>
    <col min="7176" max="7176" width="14.42578125" style="38" customWidth="1"/>
    <col min="7177" max="7177" width="28.28515625" style="38" customWidth="1"/>
    <col min="7178" max="7178" width="7" style="38" customWidth="1"/>
    <col min="7179" max="7179" width="15.7109375" style="38" customWidth="1"/>
    <col min="7180" max="7180" width="17" style="38" customWidth="1"/>
    <col min="7181" max="7181" width="18.28515625" style="38" customWidth="1"/>
    <col min="7182" max="7182" width="12.85546875" style="38" customWidth="1"/>
    <col min="7183" max="7183" width="25.85546875" style="38" customWidth="1"/>
    <col min="7184" max="7184" width="24.85546875" style="38" customWidth="1"/>
    <col min="7185" max="7185" width="8.7109375" style="38" customWidth="1"/>
    <col min="7186" max="7186" width="19" style="38" customWidth="1"/>
    <col min="7187" max="7426" width="11.5703125" style="38"/>
    <col min="7427" max="7427" width="22.85546875" style="38" customWidth="1"/>
    <col min="7428" max="7428" width="6.140625" style="38" customWidth="1"/>
    <col min="7429" max="7429" width="14.42578125" style="38" customWidth="1"/>
    <col min="7430" max="7430" width="21.7109375" style="38" customWidth="1"/>
    <col min="7431" max="7431" width="21.5703125" style="38" customWidth="1"/>
    <col min="7432" max="7432" width="14.42578125" style="38" customWidth="1"/>
    <col min="7433" max="7433" width="28.28515625" style="38" customWidth="1"/>
    <col min="7434" max="7434" width="7" style="38" customWidth="1"/>
    <col min="7435" max="7435" width="15.7109375" style="38" customWidth="1"/>
    <col min="7436" max="7436" width="17" style="38" customWidth="1"/>
    <col min="7437" max="7437" width="18.28515625" style="38" customWidth="1"/>
    <col min="7438" max="7438" width="12.85546875" style="38" customWidth="1"/>
    <col min="7439" max="7439" width="25.85546875" style="38" customWidth="1"/>
    <col min="7440" max="7440" width="24.85546875" style="38" customWidth="1"/>
    <col min="7441" max="7441" width="8.7109375" style="38" customWidth="1"/>
    <col min="7442" max="7442" width="19" style="38" customWidth="1"/>
    <col min="7443" max="7682" width="11.5703125" style="38"/>
    <col min="7683" max="7683" width="22.85546875" style="38" customWidth="1"/>
    <col min="7684" max="7684" width="6.140625" style="38" customWidth="1"/>
    <col min="7685" max="7685" width="14.42578125" style="38" customWidth="1"/>
    <col min="7686" max="7686" width="21.7109375" style="38" customWidth="1"/>
    <col min="7687" max="7687" width="21.5703125" style="38" customWidth="1"/>
    <col min="7688" max="7688" width="14.42578125" style="38" customWidth="1"/>
    <col min="7689" max="7689" width="28.28515625" style="38" customWidth="1"/>
    <col min="7690" max="7690" width="7" style="38" customWidth="1"/>
    <col min="7691" max="7691" width="15.7109375" style="38" customWidth="1"/>
    <col min="7692" max="7692" width="17" style="38" customWidth="1"/>
    <col min="7693" max="7693" width="18.28515625" style="38" customWidth="1"/>
    <col min="7694" max="7694" width="12.85546875" style="38" customWidth="1"/>
    <col min="7695" max="7695" width="25.85546875" style="38" customWidth="1"/>
    <col min="7696" max="7696" width="24.85546875" style="38" customWidth="1"/>
    <col min="7697" max="7697" width="8.7109375" style="38" customWidth="1"/>
    <col min="7698" max="7698" width="19" style="38" customWidth="1"/>
    <col min="7699" max="7938" width="11.5703125" style="38"/>
    <col min="7939" max="7939" width="22.85546875" style="38" customWidth="1"/>
    <col min="7940" max="7940" width="6.140625" style="38" customWidth="1"/>
    <col min="7941" max="7941" width="14.42578125" style="38" customWidth="1"/>
    <col min="7942" max="7942" width="21.7109375" style="38" customWidth="1"/>
    <col min="7943" max="7943" width="21.5703125" style="38" customWidth="1"/>
    <col min="7944" max="7944" width="14.42578125" style="38" customWidth="1"/>
    <col min="7945" max="7945" width="28.28515625" style="38" customWidth="1"/>
    <col min="7946" max="7946" width="7" style="38" customWidth="1"/>
    <col min="7947" max="7947" width="15.7109375" style="38" customWidth="1"/>
    <col min="7948" max="7948" width="17" style="38" customWidth="1"/>
    <col min="7949" max="7949" width="18.28515625" style="38" customWidth="1"/>
    <col min="7950" max="7950" width="12.85546875" style="38" customWidth="1"/>
    <col min="7951" max="7951" width="25.85546875" style="38" customWidth="1"/>
    <col min="7952" max="7952" width="24.85546875" style="38" customWidth="1"/>
    <col min="7953" max="7953" width="8.7109375" style="38" customWidth="1"/>
    <col min="7954" max="7954" width="19" style="38" customWidth="1"/>
    <col min="7955" max="8194" width="11.5703125" style="38"/>
    <col min="8195" max="8195" width="22.85546875" style="38" customWidth="1"/>
    <col min="8196" max="8196" width="6.140625" style="38" customWidth="1"/>
    <col min="8197" max="8197" width="14.42578125" style="38" customWidth="1"/>
    <col min="8198" max="8198" width="21.7109375" style="38" customWidth="1"/>
    <col min="8199" max="8199" width="21.5703125" style="38" customWidth="1"/>
    <col min="8200" max="8200" width="14.42578125" style="38" customWidth="1"/>
    <col min="8201" max="8201" width="28.28515625" style="38" customWidth="1"/>
    <col min="8202" max="8202" width="7" style="38" customWidth="1"/>
    <col min="8203" max="8203" width="15.7109375" style="38" customWidth="1"/>
    <col min="8204" max="8204" width="17" style="38" customWidth="1"/>
    <col min="8205" max="8205" width="18.28515625" style="38" customWidth="1"/>
    <col min="8206" max="8206" width="12.85546875" style="38" customWidth="1"/>
    <col min="8207" max="8207" width="25.85546875" style="38" customWidth="1"/>
    <col min="8208" max="8208" width="24.85546875" style="38" customWidth="1"/>
    <col min="8209" max="8209" width="8.7109375" style="38" customWidth="1"/>
    <col min="8210" max="8210" width="19" style="38" customWidth="1"/>
    <col min="8211" max="8450" width="11.5703125" style="38"/>
    <col min="8451" max="8451" width="22.85546875" style="38" customWidth="1"/>
    <col min="8452" max="8452" width="6.140625" style="38" customWidth="1"/>
    <col min="8453" max="8453" width="14.42578125" style="38" customWidth="1"/>
    <col min="8454" max="8454" width="21.7109375" style="38" customWidth="1"/>
    <col min="8455" max="8455" width="21.5703125" style="38" customWidth="1"/>
    <col min="8456" max="8456" width="14.42578125" style="38" customWidth="1"/>
    <col min="8457" max="8457" width="28.28515625" style="38" customWidth="1"/>
    <col min="8458" max="8458" width="7" style="38" customWidth="1"/>
    <col min="8459" max="8459" width="15.7109375" style="38" customWidth="1"/>
    <col min="8460" max="8460" width="17" style="38" customWidth="1"/>
    <col min="8461" max="8461" width="18.28515625" style="38" customWidth="1"/>
    <col min="8462" max="8462" width="12.85546875" style="38" customWidth="1"/>
    <col min="8463" max="8463" width="25.85546875" style="38" customWidth="1"/>
    <col min="8464" max="8464" width="24.85546875" style="38" customWidth="1"/>
    <col min="8465" max="8465" width="8.7109375" style="38" customWidth="1"/>
    <col min="8466" max="8466" width="19" style="38" customWidth="1"/>
    <col min="8467" max="8706" width="11.5703125" style="38"/>
    <col min="8707" max="8707" width="22.85546875" style="38" customWidth="1"/>
    <col min="8708" max="8708" width="6.140625" style="38" customWidth="1"/>
    <col min="8709" max="8709" width="14.42578125" style="38" customWidth="1"/>
    <col min="8710" max="8710" width="21.7109375" style="38" customWidth="1"/>
    <col min="8711" max="8711" width="21.5703125" style="38" customWidth="1"/>
    <col min="8712" max="8712" width="14.42578125" style="38" customWidth="1"/>
    <col min="8713" max="8713" width="28.28515625" style="38" customWidth="1"/>
    <col min="8714" max="8714" width="7" style="38" customWidth="1"/>
    <col min="8715" max="8715" width="15.7109375" style="38" customWidth="1"/>
    <col min="8716" max="8716" width="17" style="38" customWidth="1"/>
    <col min="8717" max="8717" width="18.28515625" style="38" customWidth="1"/>
    <col min="8718" max="8718" width="12.85546875" style="38" customWidth="1"/>
    <col min="8719" max="8719" width="25.85546875" style="38" customWidth="1"/>
    <col min="8720" max="8720" width="24.85546875" style="38" customWidth="1"/>
    <col min="8721" max="8721" width="8.7109375" style="38" customWidth="1"/>
    <col min="8722" max="8722" width="19" style="38" customWidth="1"/>
    <col min="8723" max="8962" width="11.5703125" style="38"/>
    <col min="8963" max="8963" width="22.85546875" style="38" customWidth="1"/>
    <col min="8964" max="8964" width="6.140625" style="38" customWidth="1"/>
    <col min="8965" max="8965" width="14.42578125" style="38" customWidth="1"/>
    <col min="8966" max="8966" width="21.7109375" style="38" customWidth="1"/>
    <col min="8967" max="8967" width="21.5703125" style="38" customWidth="1"/>
    <col min="8968" max="8968" width="14.42578125" style="38" customWidth="1"/>
    <col min="8969" max="8969" width="28.28515625" style="38" customWidth="1"/>
    <col min="8970" max="8970" width="7" style="38" customWidth="1"/>
    <col min="8971" max="8971" width="15.7109375" style="38" customWidth="1"/>
    <col min="8972" max="8972" width="17" style="38" customWidth="1"/>
    <col min="8973" max="8973" width="18.28515625" style="38" customWidth="1"/>
    <col min="8974" max="8974" width="12.85546875" style="38" customWidth="1"/>
    <col min="8975" max="8975" width="25.85546875" style="38" customWidth="1"/>
    <col min="8976" max="8976" width="24.85546875" style="38" customWidth="1"/>
    <col min="8977" max="8977" width="8.7109375" style="38" customWidth="1"/>
    <col min="8978" max="8978" width="19" style="38" customWidth="1"/>
    <col min="8979" max="9218" width="11.5703125" style="38"/>
    <col min="9219" max="9219" width="22.85546875" style="38" customWidth="1"/>
    <col min="9220" max="9220" width="6.140625" style="38" customWidth="1"/>
    <col min="9221" max="9221" width="14.42578125" style="38" customWidth="1"/>
    <col min="9222" max="9222" width="21.7109375" style="38" customWidth="1"/>
    <col min="9223" max="9223" width="21.5703125" style="38" customWidth="1"/>
    <col min="9224" max="9224" width="14.42578125" style="38" customWidth="1"/>
    <col min="9225" max="9225" width="28.28515625" style="38" customWidth="1"/>
    <col min="9226" max="9226" width="7" style="38" customWidth="1"/>
    <col min="9227" max="9227" width="15.7109375" style="38" customWidth="1"/>
    <col min="9228" max="9228" width="17" style="38" customWidth="1"/>
    <col min="9229" max="9229" width="18.28515625" style="38" customWidth="1"/>
    <col min="9230" max="9230" width="12.85546875" style="38" customWidth="1"/>
    <col min="9231" max="9231" width="25.85546875" style="38" customWidth="1"/>
    <col min="9232" max="9232" width="24.85546875" style="38" customWidth="1"/>
    <col min="9233" max="9233" width="8.7109375" style="38" customWidth="1"/>
    <col min="9234" max="9234" width="19" style="38" customWidth="1"/>
    <col min="9235" max="9474" width="11.5703125" style="38"/>
    <col min="9475" max="9475" width="22.85546875" style="38" customWidth="1"/>
    <col min="9476" max="9476" width="6.140625" style="38" customWidth="1"/>
    <col min="9477" max="9477" width="14.42578125" style="38" customWidth="1"/>
    <col min="9478" max="9478" width="21.7109375" style="38" customWidth="1"/>
    <col min="9479" max="9479" width="21.5703125" style="38" customWidth="1"/>
    <col min="9480" max="9480" width="14.42578125" style="38" customWidth="1"/>
    <col min="9481" max="9481" width="28.28515625" style="38" customWidth="1"/>
    <col min="9482" max="9482" width="7" style="38" customWidth="1"/>
    <col min="9483" max="9483" width="15.7109375" style="38" customWidth="1"/>
    <col min="9484" max="9484" width="17" style="38" customWidth="1"/>
    <col min="9485" max="9485" width="18.28515625" style="38" customWidth="1"/>
    <col min="9486" max="9486" width="12.85546875" style="38" customWidth="1"/>
    <col min="9487" max="9487" width="25.85546875" style="38" customWidth="1"/>
    <col min="9488" max="9488" width="24.85546875" style="38" customWidth="1"/>
    <col min="9489" max="9489" width="8.7109375" style="38" customWidth="1"/>
    <col min="9490" max="9490" width="19" style="38" customWidth="1"/>
    <col min="9491" max="9730" width="11.5703125" style="38"/>
    <col min="9731" max="9731" width="22.85546875" style="38" customWidth="1"/>
    <col min="9732" max="9732" width="6.140625" style="38" customWidth="1"/>
    <col min="9733" max="9733" width="14.42578125" style="38" customWidth="1"/>
    <col min="9734" max="9734" width="21.7109375" style="38" customWidth="1"/>
    <col min="9735" max="9735" width="21.5703125" style="38" customWidth="1"/>
    <col min="9736" max="9736" width="14.42578125" style="38" customWidth="1"/>
    <col min="9737" max="9737" width="28.28515625" style="38" customWidth="1"/>
    <col min="9738" max="9738" width="7" style="38" customWidth="1"/>
    <col min="9739" max="9739" width="15.7109375" style="38" customWidth="1"/>
    <col min="9740" max="9740" width="17" style="38" customWidth="1"/>
    <col min="9741" max="9741" width="18.28515625" style="38" customWidth="1"/>
    <col min="9742" max="9742" width="12.85546875" style="38" customWidth="1"/>
    <col min="9743" max="9743" width="25.85546875" style="38" customWidth="1"/>
    <col min="9744" max="9744" width="24.85546875" style="38" customWidth="1"/>
    <col min="9745" max="9745" width="8.7109375" style="38" customWidth="1"/>
    <col min="9746" max="9746" width="19" style="38" customWidth="1"/>
    <col min="9747" max="9986" width="11.5703125" style="38"/>
    <col min="9987" max="9987" width="22.85546875" style="38" customWidth="1"/>
    <col min="9988" max="9988" width="6.140625" style="38" customWidth="1"/>
    <col min="9989" max="9989" width="14.42578125" style="38" customWidth="1"/>
    <col min="9990" max="9990" width="21.7109375" style="38" customWidth="1"/>
    <col min="9991" max="9991" width="21.5703125" style="38" customWidth="1"/>
    <col min="9992" max="9992" width="14.42578125" style="38" customWidth="1"/>
    <col min="9993" max="9993" width="28.28515625" style="38" customWidth="1"/>
    <col min="9994" max="9994" width="7" style="38" customWidth="1"/>
    <col min="9995" max="9995" width="15.7109375" style="38" customWidth="1"/>
    <col min="9996" max="9996" width="17" style="38" customWidth="1"/>
    <col min="9997" max="9997" width="18.28515625" style="38" customWidth="1"/>
    <col min="9998" max="9998" width="12.85546875" style="38" customWidth="1"/>
    <col min="9999" max="9999" width="25.85546875" style="38" customWidth="1"/>
    <col min="10000" max="10000" width="24.85546875" style="38" customWidth="1"/>
    <col min="10001" max="10001" width="8.7109375" style="38" customWidth="1"/>
    <col min="10002" max="10002" width="19" style="38" customWidth="1"/>
    <col min="10003" max="10242" width="11.5703125" style="38"/>
    <col min="10243" max="10243" width="22.85546875" style="38" customWidth="1"/>
    <col min="10244" max="10244" width="6.140625" style="38" customWidth="1"/>
    <col min="10245" max="10245" width="14.42578125" style="38" customWidth="1"/>
    <col min="10246" max="10246" width="21.7109375" style="38" customWidth="1"/>
    <col min="10247" max="10247" width="21.5703125" style="38" customWidth="1"/>
    <col min="10248" max="10248" width="14.42578125" style="38" customWidth="1"/>
    <col min="10249" max="10249" width="28.28515625" style="38" customWidth="1"/>
    <col min="10250" max="10250" width="7" style="38" customWidth="1"/>
    <col min="10251" max="10251" width="15.7109375" style="38" customWidth="1"/>
    <col min="10252" max="10252" width="17" style="38" customWidth="1"/>
    <col min="10253" max="10253" width="18.28515625" style="38" customWidth="1"/>
    <col min="10254" max="10254" width="12.85546875" style="38" customWidth="1"/>
    <col min="10255" max="10255" width="25.85546875" style="38" customWidth="1"/>
    <col min="10256" max="10256" width="24.85546875" style="38" customWidth="1"/>
    <col min="10257" max="10257" width="8.7109375" style="38" customWidth="1"/>
    <col min="10258" max="10258" width="19" style="38" customWidth="1"/>
    <col min="10259" max="10498" width="11.5703125" style="38"/>
    <col min="10499" max="10499" width="22.85546875" style="38" customWidth="1"/>
    <col min="10500" max="10500" width="6.140625" style="38" customWidth="1"/>
    <col min="10501" max="10501" width="14.42578125" style="38" customWidth="1"/>
    <col min="10502" max="10502" width="21.7109375" style="38" customWidth="1"/>
    <col min="10503" max="10503" width="21.5703125" style="38" customWidth="1"/>
    <col min="10504" max="10504" width="14.42578125" style="38" customWidth="1"/>
    <col min="10505" max="10505" width="28.28515625" style="38" customWidth="1"/>
    <col min="10506" max="10506" width="7" style="38" customWidth="1"/>
    <col min="10507" max="10507" width="15.7109375" style="38" customWidth="1"/>
    <col min="10508" max="10508" width="17" style="38" customWidth="1"/>
    <col min="10509" max="10509" width="18.28515625" style="38" customWidth="1"/>
    <col min="10510" max="10510" width="12.85546875" style="38" customWidth="1"/>
    <col min="10511" max="10511" width="25.85546875" style="38" customWidth="1"/>
    <col min="10512" max="10512" width="24.85546875" style="38" customWidth="1"/>
    <col min="10513" max="10513" width="8.7109375" style="38" customWidth="1"/>
    <col min="10514" max="10514" width="19" style="38" customWidth="1"/>
    <col min="10515" max="10754" width="11.5703125" style="38"/>
    <col min="10755" max="10755" width="22.85546875" style="38" customWidth="1"/>
    <col min="10756" max="10756" width="6.140625" style="38" customWidth="1"/>
    <col min="10757" max="10757" width="14.42578125" style="38" customWidth="1"/>
    <col min="10758" max="10758" width="21.7109375" style="38" customWidth="1"/>
    <col min="10759" max="10759" width="21.5703125" style="38" customWidth="1"/>
    <col min="10760" max="10760" width="14.42578125" style="38" customWidth="1"/>
    <col min="10761" max="10761" width="28.28515625" style="38" customWidth="1"/>
    <col min="10762" max="10762" width="7" style="38" customWidth="1"/>
    <col min="10763" max="10763" width="15.7109375" style="38" customWidth="1"/>
    <col min="10764" max="10764" width="17" style="38" customWidth="1"/>
    <col min="10765" max="10765" width="18.28515625" style="38" customWidth="1"/>
    <col min="10766" max="10766" width="12.85546875" style="38" customWidth="1"/>
    <col min="10767" max="10767" width="25.85546875" style="38" customWidth="1"/>
    <col min="10768" max="10768" width="24.85546875" style="38" customWidth="1"/>
    <col min="10769" max="10769" width="8.7109375" style="38" customWidth="1"/>
    <col min="10770" max="10770" width="19" style="38" customWidth="1"/>
    <col min="10771" max="11010" width="11.5703125" style="38"/>
    <col min="11011" max="11011" width="22.85546875" style="38" customWidth="1"/>
    <col min="11012" max="11012" width="6.140625" style="38" customWidth="1"/>
    <col min="11013" max="11013" width="14.42578125" style="38" customWidth="1"/>
    <col min="11014" max="11014" width="21.7109375" style="38" customWidth="1"/>
    <col min="11015" max="11015" width="21.5703125" style="38" customWidth="1"/>
    <col min="11016" max="11016" width="14.42578125" style="38" customWidth="1"/>
    <col min="11017" max="11017" width="28.28515625" style="38" customWidth="1"/>
    <col min="11018" max="11018" width="7" style="38" customWidth="1"/>
    <col min="11019" max="11019" width="15.7109375" style="38" customWidth="1"/>
    <col min="11020" max="11020" width="17" style="38" customWidth="1"/>
    <col min="11021" max="11021" width="18.28515625" style="38" customWidth="1"/>
    <col min="11022" max="11022" width="12.85546875" style="38" customWidth="1"/>
    <col min="11023" max="11023" width="25.85546875" style="38" customWidth="1"/>
    <col min="11024" max="11024" width="24.85546875" style="38" customWidth="1"/>
    <col min="11025" max="11025" width="8.7109375" style="38" customWidth="1"/>
    <col min="11026" max="11026" width="19" style="38" customWidth="1"/>
    <col min="11027" max="11266" width="11.5703125" style="38"/>
    <col min="11267" max="11267" width="22.85546875" style="38" customWidth="1"/>
    <col min="11268" max="11268" width="6.140625" style="38" customWidth="1"/>
    <col min="11269" max="11269" width="14.42578125" style="38" customWidth="1"/>
    <col min="11270" max="11270" width="21.7109375" style="38" customWidth="1"/>
    <col min="11271" max="11271" width="21.5703125" style="38" customWidth="1"/>
    <col min="11272" max="11272" width="14.42578125" style="38" customWidth="1"/>
    <col min="11273" max="11273" width="28.28515625" style="38" customWidth="1"/>
    <col min="11274" max="11274" width="7" style="38" customWidth="1"/>
    <col min="11275" max="11275" width="15.7109375" style="38" customWidth="1"/>
    <col min="11276" max="11276" width="17" style="38" customWidth="1"/>
    <col min="11277" max="11277" width="18.28515625" style="38" customWidth="1"/>
    <col min="11278" max="11278" width="12.85546875" style="38" customWidth="1"/>
    <col min="11279" max="11279" width="25.85546875" style="38" customWidth="1"/>
    <col min="11280" max="11280" width="24.85546875" style="38" customWidth="1"/>
    <col min="11281" max="11281" width="8.7109375" style="38" customWidth="1"/>
    <col min="11282" max="11282" width="19" style="38" customWidth="1"/>
    <col min="11283" max="11522" width="11.5703125" style="38"/>
    <col min="11523" max="11523" width="22.85546875" style="38" customWidth="1"/>
    <col min="11524" max="11524" width="6.140625" style="38" customWidth="1"/>
    <col min="11525" max="11525" width="14.42578125" style="38" customWidth="1"/>
    <col min="11526" max="11526" width="21.7109375" style="38" customWidth="1"/>
    <col min="11527" max="11527" width="21.5703125" style="38" customWidth="1"/>
    <col min="11528" max="11528" width="14.42578125" style="38" customWidth="1"/>
    <col min="11529" max="11529" width="28.28515625" style="38" customWidth="1"/>
    <col min="11530" max="11530" width="7" style="38" customWidth="1"/>
    <col min="11531" max="11531" width="15.7109375" style="38" customWidth="1"/>
    <col min="11532" max="11532" width="17" style="38" customWidth="1"/>
    <col min="11533" max="11533" width="18.28515625" style="38" customWidth="1"/>
    <col min="11534" max="11534" width="12.85546875" style="38" customWidth="1"/>
    <col min="11535" max="11535" width="25.85546875" style="38" customWidth="1"/>
    <col min="11536" max="11536" width="24.85546875" style="38" customWidth="1"/>
    <col min="11537" max="11537" width="8.7109375" style="38" customWidth="1"/>
    <col min="11538" max="11538" width="19" style="38" customWidth="1"/>
    <col min="11539" max="11778" width="11.5703125" style="38"/>
    <col min="11779" max="11779" width="22.85546875" style="38" customWidth="1"/>
    <col min="11780" max="11780" width="6.140625" style="38" customWidth="1"/>
    <col min="11781" max="11781" width="14.42578125" style="38" customWidth="1"/>
    <col min="11782" max="11782" width="21.7109375" style="38" customWidth="1"/>
    <col min="11783" max="11783" width="21.5703125" style="38" customWidth="1"/>
    <col min="11784" max="11784" width="14.42578125" style="38" customWidth="1"/>
    <col min="11785" max="11785" width="28.28515625" style="38" customWidth="1"/>
    <col min="11786" max="11786" width="7" style="38" customWidth="1"/>
    <col min="11787" max="11787" width="15.7109375" style="38" customWidth="1"/>
    <col min="11788" max="11788" width="17" style="38" customWidth="1"/>
    <col min="11789" max="11789" width="18.28515625" style="38" customWidth="1"/>
    <col min="11790" max="11790" width="12.85546875" style="38" customWidth="1"/>
    <col min="11791" max="11791" width="25.85546875" style="38" customWidth="1"/>
    <col min="11792" max="11792" width="24.85546875" style="38" customWidth="1"/>
    <col min="11793" max="11793" width="8.7109375" style="38" customWidth="1"/>
    <col min="11794" max="11794" width="19" style="38" customWidth="1"/>
    <col min="11795" max="12034" width="11.5703125" style="38"/>
    <col min="12035" max="12035" width="22.85546875" style="38" customWidth="1"/>
    <col min="12036" max="12036" width="6.140625" style="38" customWidth="1"/>
    <col min="12037" max="12037" width="14.42578125" style="38" customWidth="1"/>
    <col min="12038" max="12038" width="21.7109375" style="38" customWidth="1"/>
    <col min="12039" max="12039" width="21.5703125" style="38" customWidth="1"/>
    <col min="12040" max="12040" width="14.42578125" style="38" customWidth="1"/>
    <col min="12041" max="12041" width="28.28515625" style="38" customWidth="1"/>
    <col min="12042" max="12042" width="7" style="38" customWidth="1"/>
    <col min="12043" max="12043" width="15.7109375" style="38" customWidth="1"/>
    <col min="12044" max="12044" width="17" style="38" customWidth="1"/>
    <col min="12045" max="12045" width="18.28515625" style="38" customWidth="1"/>
    <col min="12046" max="12046" width="12.85546875" style="38" customWidth="1"/>
    <col min="12047" max="12047" width="25.85546875" style="38" customWidth="1"/>
    <col min="12048" max="12048" width="24.85546875" style="38" customWidth="1"/>
    <col min="12049" max="12049" width="8.7109375" style="38" customWidth="1"/>
    <col min="12050" max="12050" width="19" style="38" customWidth="1"/>
    <col min="12051" max="12290" width="11.5703125" style="38"/>
    <col min="12291" max="12291" width="22.85546875" style="38" customWidth="1"/>
    <col min="12292" max="12292" width="6.140625" style="38" customWidth="1"/>
    <col min="12293" max="12293" width="14.42578125" style="38" customWidth="1"/>
    <col min="12294" max="12294" width="21.7109375" style="38" customWidth="1"/>
    <col min="12295" max="12295" width="21.5703125" style="38" customWidth="1"/>
    <col min="12296" max="12296" width="14.42578125" style="38" customWidth="1"/>
    <col min="12297" max="12297" width="28.28515625" style="38" customWidth="1"/>
    <col min="12298" max="12298" width="7" style="38" customWidth="1"/>
    <col min="12299" max="12299" width="15.7109375" style="38" customWidth="1"/>
    <col min="12300" max="12300" width="17" style="38" customWidth="1"/>
    <col min="12301" max="12301" width="18.28515625" style="38" customWidth="1"/>
    <col min="12302" max="12302" width="12.85546875" style="38" customWidth="1"/>
    <col min="12303" max="12303" width="25.85546875" style="38" customWidth="1"/>
    <col min="12304" max="12304" width="24.85546875" style="38" customWidth="1"/>
    <col min="12305" max="12305" width="8.7109375" style="38" customWidth="1"/>
    <col min="12306" max="12306" width="19" style="38" customWidth="1"/>
    <col min="12307" max="12546" width="11.5703125" style="38"/>
    <col min="12547" max="12547" width="22.85546875" style="38" customWidth="1"/>
    <col min="12548" max="12548" width="6.140625" style="38" customWidth="1"/>
    <col min="12549" max="12549" width="14.42578125" style="38" customWidth="1"/>
    <col min="12550" max="12550" width="21.7109375" style="38" customWidth="1"/>
    <col min="12551" max="12551" width="21.5703125" style="38" customWidth="1"/>
    <col min="12552" max="12552" width="14.42578125" style="38" customWidth="1"/>
    <col min="12553" max="12553" width="28.28515625" style="38" customWidth="1"/>
    <col min="12554" max="12554" width="7" style="38" customWidth="1"/>
    <col min="12555" max="12555" width="15.7109375" style="38" customWidth="1"/>
    <col min="12556" max="12556" width="17" style="38" customWidth="1"/>
    <col min="12557" max="12557" width="18.28515625" style="38" customWidth="1"/>
    <col min="12558" max="12558" width="12.85546875" style="38" customWidth="1"/>
    <col min="12559" max="12559" width="25.85546875" style="38" customWidth="1"/>
    <col min="12560" max="12560" width="24.85546875" style="38" customWidth="1"/>
    <col min="12561" max="12561" width="8.7109375" style="38" customWidth="1"/>
    <col min="12562" max="12562" width="19" style="38" customWidth="1"/>
    <col min="12563" max="12802" width="11.5703125" style="38"/>
    <col min="12803" max="12803" width="22.85546875" style="38" customWidth="1"/>
    <col min="12804" max="12804" width="6.140625" style="38" customWidth="1"/>
    <col min="12805" max="12805" width="14.42578125" style="38" customWidth="1"/>
    <col min="12806" max="12806" width="21.7109375" style="38" customWidth="1"/>
    <col min="12807" max="12807" width="21.5703125" style="38" customWidth="1"/>
    <col min="12808" max="12808" width="14.42578125" style="38" customWidth="1"/>
    <col min="12809" max="12809" width="28.28515625" style="38" customWidth="1"/>
    <col min="12810" max="12810" width="7" style="38" customWidth="1"/>
    <col min="12811" max="12811" width="15.7109375" style="38" customWidth="1"/>
    <col min="12812" max="12812" width="17" style="38" customWidth="1"/>
    <col min="12813" max="12813" width="18.28515625" style="38" customWidth="1"/>
    <col min="12814" max="12814" width="12.85546875" style="38" customWidth="1"/>
    <col min="12815" max="12815" width="25.85546875" style="38" customWidth="1"/>
    <col min="12816" max="12816" width="24.85546875" style="38" customWidth="1"/>
    <col min="12817" max="12817" width="8.7109375" style="38" customWidth="1"/>
    <col min="12818" max="12818" width="19" style="38" customWidth="1"/>
    <col min="12819" max="13058" width="11.5703125" style="38"/>
    <col min="13059" max="13059" width="22.85546875" style="38" customWidth="1"/>
    <col min="13060" max="13060" width="6.140625" style="38" customWidth="1"/>
    <col min="13061" max="13061" width="14.42578125" style="38" customWidth="1"/>
    <col min="13062" max="13062" width="21.7109375" style="38" customWidth="1"/>
    <col min="13063" max="13063" width="21.5703125" style="38" customWidth="1"/>
    <col min="13064" max="13064" width="14.42578125" style="38" customWidth="1"/>
    <col min="13065" max="13065" width="28.28515625" style="38" customWidth="1"/>
    <col min="13066" max="13066" width="7" style="38" customWidth="1"/>
    <col min="13067" max="13067" width="15.7109375" style="38" customWidth="1"/>
    <col min="13068" max="13068" width="17" style="38" customWidth="1"/>
    <col min="13069" max="13069" width="18.28515625" style="38" customWidth="1"/>
    <col min="13070" max="13070" width="12.85546875" style="38" customWidth="1"/>
    <col min="13071" max="13071" width="25.85546875" style="38" customWidth="1"/>
    <col min="13072" max="13072" width="24.85546875" style="38" customWidth="1"/>
    <col min="13073" max="13073" width="8.7109375" style="38" customWidth="1"/>
    <col min="13074" max="13074" width="19" style="38" customWidth="1"/>
    <col min="13075" max="13314" width="11.5703125" style="38"/>
    <col min="13315" max="13315" width="22.85546875" style="38" customWidth="1"/>
    <col min="13316" max="13316" width="6.140625" style="38" customWidth="1"/>
    <col min="13317" max="13317" width="14.42578125" style="38" customWidth="1"/>
    <col min="13318" max="13318" width="21.7109375" style="38" customWidth="1"/>
    <col min="13319" max="13319" width="21.5703125" style="38" customWidth="1"/>
    <col min="13320" max="13320" width="14.42578125" style="38" customWidth="1"/>
    <col min="13321" max="13321" width="28.28515625" style="38" customWidth="1"/>
    <col min="13322" max="13322" width="7" style="38" customWidth="1"/>
    <col min="13323" max="13323" width="15.7109375" style="38" customWidth="1"/>
    <col min="13324" max="13324" width="17" style="38" customWidth="1"/>
    <col min="13325" max="13325" width="18.28515625" style="38" customWidth="1"/>
    <col min="13326" max="13326" width="12.85546875" style="38" customWidth="1"/>
    <col min="13327" max="13327" width="25.85546875" style="38" customWidth="1"/>
    <col min="13328" max="13328" width="24.85546875" style="38" customWidth="1"/>
    <col min="13329" max="13329" width="8.7109375" style="38" customWidth="1"/>
    <col min="13330" max="13330" width="19" style="38" customWidth="1"/>
    <col min="13331" max="13570" width="11.5703125" style="38"/>
    <col min="13571" max="13571" width="22.85546875" style="38" customWidth="1"/>
    <col min="13572" max="13572" width="6.140625" style="38" customWidth="1"/>
    <col min="13573" max="13573" width="14.42578125" style="38" customWidth="1"/>
    <col min="13574" max="13574" width="21.7109375" style="38" customWidth="1"/>
    <col min="13575" max="13575" width="21.5703125" style="38" customWidth="1"/>
    <col min="13576" max="13576" width="14.42578125" style="38" customWidth="1"/>
    <col min="13577" max="13577" width="28.28515625" style="38" customWidth="1"/>
    <col min="13578" max="13578" width="7" style="38" customWidth="1"/>
    <col min="13579" max="13579" width="15.7109375" style="38" customWidth="1"/>
    <col min="13580" max="13580" width="17" style="38" customWidth="1"/>
    <col min="13581" max="13581" width="18.28515625" style="38" customWidth="1"/>
    <col min="13582" max="13582" width="12.85546875" style="38" customWidth="1"/>
    <col min="13583" max="13583" width="25.85546875" style="38" customWidth="1"/>
    <col min="13584" max="13584" width="24.85546875" style="38" customWidth="1"/>
    <col min="13585" max="13585" width="8.7109375" style="38" customWidth="1"/>
    <col min="13586" max="13586" width="19" style="38" customWidth="1"/>
    <col min="13587" max="13826" width="11.5703125" style="38"/>
    <col min="13827" max="13827" width="22.85546875" style="38" customWidth="1"/>
    <col min="13828" max="13828" width="6.140625" style="38" customWidth="1"/>
    <col min="13829" max="13829" width="14.42578125" style="38" customWidth="1"/>
    <col min="13830" max="13830" width="21.7109375" style="38" customWidth="1"/>
    <col min="13831" max="13831" width="21.5703125" style="38" customWidth="1"/>
    <col min="13832" max="13832" width="14.42578125" style="38" customWidth="1"/>
    <col min="13833" max="13833" width="28.28515625" style="38" customWidth="1"/>
    <col min="13834" max="13834" width="7" style="38" customWidth="1"/>
    <col min="13835" max="13835" width="15.7109375" style="38" customWidth="1"/>
    <col min="13836" max="13836" width="17" style="38" customWidth="1"/>
    <col min="13837" max="13837" width="18.28515625" style="38" customWidth="1"/>
    <col min="13838" max="13838" width="12.85546875" style="38" customWidth="1"/>
    <col min="13839" max="13839" width="25.85546875" style="38" customWidth="1"/>
    <col min="13840" max="13840" width="24.85546875" style="38" customWidth="1"/>
    <col min="13841" max="13841" width="8.7109375" style="38" customWidth="1"/>
    <col min="13842" max="13842" width="19" style="38" customWidth="1"/>
    <col min="13843" max="14082" width="11.5703125" style="38"/>
    <col min="14083" max="14083" width="22.85546875" style="38" customWidth="1"/>
    <col min="14084" max="14084" width="6.140625" style="38" customWidth="1"/>
    <col min="14085" max="14085" width="14.42578125" style="38" customWidth="1"/>
    <col min="14086" max="14086" width="21.7109375" style="38" customWidth="1"/>
    <col min="14087" max="14087" width="21.5703125" style="38" customWidth="1"/>
    <col min="14088" max="14088" width="14.42578125" style="38" customWidth="1"/>
    <col min="14089" max="14089" width="28.28515625" style="38" customWidth="1"/>
    <col min="14090" max="14090" width="7" style="38" customWidth="1"/>
    <col min="14091" max="14091" width="15.7109375" style="38" customWidth="1"/>
    <col min="14092" max="14092" width="17" style="38" customWidth="1"/>
    <col min="14093" max="14093" width="18.28515625" style="38" customWidth="1"/>
    <col min="14094" max="14094" width="12.85546875" style="38" customWidth="1"/>
    <col min="14095" max="14095" width="25.85546875" style="38" customWidth="1"/>
    <col min="14096" max="14096" width="24.85546875" style="38" customWidth="1"/>
    <col min="14097" max="14097" width="8.7109375" style="38" customWidth="1"/>
    <col min="14098" max="14098" width="19" style="38" customWidth="1"/>
    <col min="14099" max="14338" width="11.5703125" style="38"/>
    <col min="14339" max="14339" width="22.85546875" style="38" customWidth="1"/>
    <col min="14340" max="14340" width="6.140625" style="38" customWidth="1"/>
    <col min="14341" max="14341" width="14.42578125" style="38" customWidth="1"/>
    <col min="14342" max="14342" width="21.7109375" style="38" customWidth="1"/>
    <col min="14343" max="14343" width="21.5703125" style="38" customWidth="1"/>
    <col min="14344" max="14344" width="14.42578125" style="38" customWidth="1"/>
    <col min="14345" max="14345" width="28.28515625" style="38" customWidth="1"/>
    <col min="14346" max="14346" width="7" style="38" customWidth="1"/>
    <col min="14347" max="14347" width="15.7109375" style="38" customWidth="1"/>
    <col min="14348" max="14348" width="17" style="38" customWidth="1"/>
    <col min="14349" max="14349" width="18.28515625" style="38" customWidth="1"/>
    <col min="14350" max="14350" width="12.85546875" style="38" customWidth="1"/>
    <col min="14351" max="14351" width="25.85546875" style="38" customWidth="1"/>
    <col min="14352" max="14352" width="24.85546875" style="38" customWidth="1"/>
    <col min="14353" max="14353" width="8.7109375" style="38" customWidth="1"/>
    <col min="14354" max="14354" width="19" style="38" customWidth="1"/>
    <col min="14355" max="14594" width="11.5703125" style="38"/>
    <col min="14595" max="14595" width="22.85546875" style="38" customWidth="1"/>
    <col min="14596" max="14596" width="6.140625" style="38" customWidth="1"/>
    <col min="14597" max="14597" width="14.42578125" style="38" customWidth="1"/>
    <col min="14598" max="14598" width="21.7109375" style="38" customWidth="1"/>
    <col min="14599" max="14599" width="21.5703125" style="38" customWidth="1"/>
    <col min="14600" max="14600" width="14.42578125" style="38" customWidth="1"/>
    <col min="14601" max="14601" width="28.28515625" style="38" customWidth="1"/>
    <col min="14602" max="14602" width="7" style="38" customWidth="1"/>
    <col min="14603" max="14603" width="15.7109375" style="38" customWidth="1"/>
    <col min="14604" max="14604" width="17" style="38" customWidth="1"/>
    <col min="14605" max="14605" width="18.28515625" style="38" customWidth="1"/>
    <col min="14606" max="14606" width="12.85546875" style="38" customWidth="1"/>
    <col min="14607" max="14607" width="25.85546875" style="38" customWidth="1"/>
    <col min="14608" max="14608" width="24.85546875" style="38" customWidth="1"/>
    <col min="14609" max="14609" width="8.7109375" style="38" customWidth="1"/>
    <col min="14610" max="14610" width="19" style="38" customWidth="1"/>
    <col min="14611" max="14850" width="11.5703125" style="38"/>
    <col min="14851" max="14851" width="22.85546875" style="38" customWidth="1"/>
    <col min="14852" max="14852" width="6.140625" style="38" customWidth="1"/>
    <col min="14853" max="14853" width="14.42578125" style="38" customWidth="1"/>
    <col min="14854" max="14854" width="21.7109375" style="38" customWidth="1"/>
    <col min="14855" max="14855" width="21.5703125" style="38" customWidth="1"/>
    <col min="14856" max="14856" width="14.42578125" style="38" customWidth="1"/>
    <col min="14857" max="14857" width="28.28515625" style="38" customWidth="1"/>
    <col min="14858" max="14858" width="7" style="38" customWidth="1"/>
    <col min="14859" max="14859" width="15.7109375" style="38" customWidth="1"/>
    <col min="14860" max="14860" width="17" style="38" customWidth="1"/>
    <col min="14861" max="14861" width="18.28515625" style="38" customWidth="1"/>
    <col min="14862" max="14862" width="12.85546875" style="38" customWidth="1"/>
    <col min="14863" max="14863" width="25.85546875" style="38" customWidth="1"/>
    <col min="14864" max="14864" width="24.85546875" style="38" customWidth="1"/>
    <col min="14865" max="14865" width="8.7109375" style="38" customWidth="1"/>
    <col min="14866" max="14866" width="19" style="38" customWidth="1"/>
    <col min="14867" max="15106" width="11.5703125" style="38"/>
    <col min="15107" max="15107" width="22.85546875" style="38" customWidth="1"/>
    <col min="15108" max="15108" width="6.140625" style="38" customWidth="1"/>
    <col min="15109" max="15109" width="14.42578125" style="38" customWidth="1"/>
    <col min="15110" max="15110" width="21.7109375" style="38" customWidth="1"/>
    <col min="15111" max="15111" width="21.5703125" style="38" customWidth="1"/>
    <col min="15112" max="15112" width="14.42578125" style="38" customWidth="1"/>
    <col min="15113" max="15113" width="28.28515625" style="38" customWidth="1"/>
    <col min="15114" max="15114" width="7" style="38" customWidth="1"/>
    <col min="15115" max="15115" width="15.7109375" style="38" customWidth="1"/>
    <col min="15116" max="15116" width="17" style="38" customWidth="1"/>
    <col min="15117" max="15117" width="18.28515625" style="38" customWidth="1"/>
    <col min="15118" max="15118" width="12.85546875" style="38" customWidth="1"/>
    <col min="15119" max="15119" width="25.85546875" style="38" customWidth="1"/>
    <col min="15120" max="15120" width="24.85546875" style="38" customWidth="1"/>
    <col min="15121" max="15121" width="8.7109375" style="38" customWidth="1"/>
    <col min="15122" max="15122" width="19" style="38" customWidth="1"/>
    <col min="15123" max="15362" width="11.5703125" style="38"/>
    <col min="15363" max="15363" width="22.85546875" style="38" customWidth="1"/>
    <col min="15364" max="15364" width="6.140625" style="38" customWidth="1"/>
    <col min="15365" max="15365" width="14.42578125" style="38" customWidth="1"/>
    <col min="15366" max="15366" width="21.7109375" style="38" customWidth="1"/>
    <col min="15367" max="15367" width="21.5703125" style="38" customWidth="1"/>
    <col min="15368" max="15368" width="14.42578125" style="38" customWidth="1"/>
    <col min="15369" max="15369" width="28.28515625" style="38" customWidth="1"/>
    <col min="15370" max="15370" width="7" style="38" customWidth="1"/>
    <col min="15371" max="15371" width="15.7109375" style="38" customWidth="1"/>
    <col min="15372" max="15372" width="17" style="38" customWidth="1"/>
    <col min="15373" max="15373" width="18.28515625" style="38" customWidth="1"/>
    <col min="15374" max="15374" width="12.85546875" style="38" customWidth="1"/>
    <col min="15375" max="15375" width="25.85546875" style="38" customWidth="1"/>
    <col min="15376" max="15376" width="24.85546875" style="38" customWidth="1"/>
    <col min="15377" max="15377" width="8.7109375" style="38" customWidth="1"/>
    <col min="15378" max="15378" width="19" style="38" customWidth="1"/>
    <col min="15379" max="15618" width="11.5703125" style="38"/>
    <col min="15619" max="15619" width="22.85546875" style="38" customWidth="1"/>
    <col min="15620" max="15620" width="6.140625" style="38" customWidth="1"/>
    <col min="15621" max="15621" width="14.42578125" style="38" customWidth="1"/>
    <col min="15622" max="15622" width="21.7109375" style="38" customWidth="1"/>
    <col min="15623" max="15623" width="21.5703125" style="38" customWidth="1"/>
    <col min="15624" max="15624" width="14.42578125" style="38" customWidth="1"/>
    <col min="15625" max="15625" width="28.28515625" style="38" customWidth="1"/>
    <col min="15626" max="15626" width="7" style="38" customWidth="1"/>
    <col min="15627" max="15627" width="15.7109375" style="38" customWidth="1"/>
    <col min="15628" max="15628" width="17" style="38" customWidth="1"/>
    <col min="15629" max="15629" width="18.28515625" style="38" customWidth="1"/>
    <col min="15630" max="15630" width="12.85546875" style="38" customWidth="1"/>
    <col min="15631" max="15631" width="25.85546875" style="38" customWidth="1"/>
    <col min="15632" max="15632" width="24.85546875" style="38" customWidth="1"/>
    <col min="15633" max="15633" width="8.7109375" style="38" customWidth="1"/>
    <col min="15634" max="15634" width="19" style="38" customWidth="1"/>
    <col min="15635" max="15874" width="11.5703125" style="38"/>
    <col min="15875" max="15875" width="22.85546875" style="38" customWidth="1"/>
    <col min="15876" max="15876" width="6.140625" style="38" customWidth="1"/>
    <col min="15877" max="15877" width="14.42578125" style="38" customWidth="1"/>
    <col min="15878" max="15878" width="21.7109375" style="38" customWidth="1"/>
    <col min="15879" max="15879" width="21.5703125" style="38" customWidth="1"/>
    <col min="15880" max="15880" width="14.42578125" style="38" customWidth="1"/>
    <col min="15881" max="15881" width="28.28515625" style="38" customWidth="1"/>
    <col min="15882" max="15882" width="7" style="38" customWidth="1"/>
    <col min="15883" max="15883" width="15.7109375" style="38" customWidth="1"/>
    <col min="15884" max="15884" width="17" style="38" customWidth="1"/>
    <col min="15885" max="15885" width="18.28515625" style="38" customWidth="1"/>
    <col min="15886" max="15886" width="12.85546875" style="38" customWidth="1"/>
    <col min="15887" max="15887" width="25.85546875" style="38" customWidth="1"/>
    <col min="15888" max="15888" width="24.85546875" style="38" customWidth="1"/>
    <col min="15889" max="15889" width="8.7109375" style="38" customWidth="1"/>
    <col min="15890" max="15890" width="19" style="38" customWidth="1"/>
    <col min="15891" max="16130" width="11.5703125" style="38"/>
    <col min="16131" max="16131" width="22.85546875" style="38" customWidth="1"/>
    <col min="16132" max="16132" width="6.140625" style="38" customWidth="1"/>
    <col min="16133" max="16133" width="14.42578125" style="38" customWidth="1"/>
    <col min="16134" max="16134" width="21.7109375" style="38" customWidth="1"/>
    <col min="16135" max="16135" width="21.5703125" style="38" customWidth="1"/>
    <col min="16136" max="16136" width="14.42578125" style="38" customWidth="1"/>
    <col min="16137" max="16137" width="28.28515625" style="38" customWidth="1"/>
    <col min="16138" max="16138" width="7" style="38" customWidth="1"/>
    <col min="16139" max="16139" width="15.7109375" style="38" customWidth="1"/>
    <col min="16140" max="16140" width="17" style="38" customWidth="1"/>
    <col min="16141" max="16141" width="18.28515625" style="38" customWidth="1"/>
    <col min="16142" max="16142" width="12.85546875" style="38" customWidth="1"/>
    <col min="16143" max="16143" width="25.85546875" style="38" customWidth="1"/>
    <col min="16144" max="16144" width="24.85546875" style="38" customWidth="1"/>
    <col min="16145" max="16145" width="8.7109375" style="38" customWidth="1"/>
    <col min="16146" max="16146" width="19" style="38" customWidth="1"/>
    <col min="16147" max="16384" width="11.5703125" style="38"/>
  </cols>
  <sheetData>
    <row r="1" spans="1:19" ht="12.75" thickBot="1" x14ac:dyDescent="0.25">
      <c r="C1" s="58" t="s">
        <v>21</v>
      </c>
      <c r="D1" s="58"/>
      <c r="E1" s="58"/>
      <c r="F1" s="58"/>
      <c r="G1" s="58"/>
      <c r="H1" s="58"/>
      <c r="I1" s="58" t="s">
        <v>22</v>
      </c>
      <c r="J1" s="58"/>
      <c r="K1" s="58"/>
      <c r="L1" s="58"/>
      <c r="M1" s="58"/>
      <c r="N1" s="58"/>
      <c r="O1" s="39"/>
      <c r="P1" s="59" t="s">
        <v>23</v>
      </c>
      <c r="Q1" s="59"/>
      <c r="R1" s="59"/>
      <c r="S1" s="59"/>
    </row>
    <row r="2" spans="1:19" ht="24" x14ac:dyDescent="0.2">
      <c r="A2" s="40" t="s">
        <v>41</v>
      </c>
      <c r="B2" s="41" t="s">
        <v>14</v>
      </c>
      <c r="C2" s="41"/>
      <c r="D2" s="40" t="s">
        <v>24</v>
      </c>
      <c r="E2" s="40" t="s">
        <v>25</v>
      </c>
      <c r="F2" s="40" t="s">
        <v>26</v>
      </c>
      <c r="G2" s="40" t="s">
        <v>27</v>
      </c>
      <c r="H2" s="42" t="s">
        <v>28</v>
      </c>
      <c r="I2" s="41"/>
      <c r="J2" s="40" t="s">
        <v>24</v>
      </c>
      <c r="K2" s="40" t="s">
        <v>25</v>
      </c>
      <c r="L2" s="40" t="s">
        <v>26</v>
      </c>
      <c r="M2" s="40" t="s">
        <v>27</v>
      </c>
      <c r="N2" s="42" t="s">
        <v>28</v>
      </c>
      <c r="O2" s="51" t="s">
        <v>19</v>
      </c>
      <c r="P2" s="40" t="s">
        <v>29</v>
      </c>
      <c r="Q2" s="40" t="s">
        <v>30</v>
      </c>
      <c r="R2" s="40" t="s">
        <v>31</v>
      </c>
      <c r="S2" s="42" t="s">
        <v>32</v>
      </c>
    </row>
    <row r="3" spans="1:19" x14ac:dyDescent="0.2">
      <c r="A3" s="43" t="s">
        <v>62</v>
      </c>
      <c r="B3" s="44"/>
      <c r="C3" s="45"/>
      <c r="D3" s="46"/>
      <c r="E3" s="46"/>
      <c r="F3" s="46"/>
      <c r="G3" s="46"/>
      <c r="H3" s="47"/>
      <c r="I3" s="45"/>
      <c r="J3" s="46"/>
      <c r="K3" s="46"/>
      <c r="L3" s="46"/>
      <c r="M3" s="46"/>
      <c r="N3" s="47"/>
      <c r="O3" s="46">
        <f ca="1">INT(RAND()*1000000)</f>
        <v>439183</v>
      </c>
      <c r="P3" s="46" t="s">
        <v>16</v>
      </c>
      <c r="Q3" s="48">
        <v>10100</v>
      </c>
      <c r="R3" s="48" t="s">
        <v>97</v>
      </c>
      <c r="S3" s="47" t="s">
        <v>33</v>
      </c>
    </row>
    <row r="4" spans="1:19" x14ac:dyDescent="0.2">
      <c r="A4" s="43" t="s">
        <v>63</v>
      </c>
      <c r="B4" s="44"/>
      <c r="C4" s="45"/>
      <c r="D4" s="46"/>
      <c r="E4" s="46"/>
      <c r="F4" s="46"/>
      <c r="G4" s="46"/>
      <c r="H4" s="49"/>
      <c r="I4" s="45"/>
      <c r="J4" s="46"/>
      <c r="K4" s="46"/>
      <c r="L4" s="46"/>
      <c r="M4" s="46"/>
      <c r="N4" s="47"/>
      <c r="O4" s="46">
        <f t="shared" ref="O4:O20" ca="1" si="0">INT(RAND()*1000000)</f>
        <v>760863</v>
      </c>
      <c r="P4" s="46" t="s">
        <v>80</v>
      </c>
      <c r="Q4" s="48">
        <v>10101</v>
      </c>
      <c r="R4" s="48" t="s">
        <v>98</v>
      </c>
      <c r="S4" s="47" t="s">
        <v>33</v>
      </c>
    </row>
    <row r="5" spans="1:19" x14ac:dyDescent="0.2">
      <c r="A5" s="43" t="s">
        <v>64</v>
      </c>
      <c r="B5" s="44"/>
      <c r="C5" s="45"/>
      <c r="D5" s="46"/>
      <c r="E5" s="46"/>
      <c r="F5" s="46"/>
      <c r="G5" s="46"/>
      <c r="H5" s="49"/>
      <c r="I5" s="45"/>
      <c r="J5" s="46"/>
      <c r="K5" s="46"/>
      <c r="L5" s="46"/>
      <c r="M5" s="46"/>
      <c r="N5" s="47"/>
      <c r="O5" s="46">
        <f t="shared" ca="1" si="0"/>
        <v>320100</v>
      </c>
      <c r="P5" s="46" t="s">
        <v>81</v>
      </c>
      <c r="Q5" s="48">
        <v>10102</v>
      </c>
      <c r="R5" s="48" t="s">
        <v>99</v>
      </c>
      <c r="S5" s="47" t="s">
        <v>33</v>
      </c>
    </row>
    <row r="6" spans="1:19" x14ac:dyDescent="0.2">
      <c r="A6" s="43" t="s">
        <v>65</v>
      </c>
      <c r="B6" s="44"/>
      <c r="C6" s="45"/>
      <c r="D6" s="46"/>
      <c r="E6" s="46"/>
      <c r="F6" s="46"/>
      <c r="G6" s="46"/>
      <c r="H6" s="49"/>
      <c r="I6" s="45"/>
      <c r="J6" s="46"/>
      <c r="K6" s="46"/>
      <c r="L6" s="46"/>
      <c r="M6" s="46"/>
      <c r="N6" s="47"/>
      <c r="O6" s="46">
        <f t="shared" ca="1" si="0"/>
        <v>764667</v>
      </c>
      <c r="P6" s="46" t="s">
        <v>82</v>
      </c>
      <c r="Q6" s="48">
        <v>10103</v>
      </c>
      <c r="R6" s="48" t="s">
        <v>100</v>
      </c>
      <c r="S6" s="47" t="s">
        <v>33</v>
      </c>
    </row>
    <row r="7" spans="1:19" x14ac:dyDescent="0.2">
      <c r="A7" s="43" t="s">
        <v>66</v>
      </c>
      <c r="B7" s="44"/>
      <c r="C7" s="45"/>
      <c r="D7" s="46"/>
      <c r="E7" s="46"/>
      <c r="F7" s="46"/>
      <c r="G7" s="46"/>
      <c r="H7" s="49"/>
      <c r="I7" s="45"/>
      <c r="J7" s="46"/>
      <c r="K7" s="46"/>
      <c r="L7" s="46"/>
      <c r="M7" s="46"/>
      <c r="N7" s="47"/>
      <c r="O7" s="46">
        <f t="shared" ca="1" si="0"/>
        <v>62166</v>
      </c>
      <c r="P7" s="46" t="s">
        <v>83</v>
      </c>
      <c r="Q7" s="48">
        <v>10104</v>
      </c>
      <c r="R7" s="48" t="s">
        <v>101</v>
      </c>
      <c r="S7" s="47" t="s">
        <v>33</v>
      </c>
    </row>
    <row r="8" spans="1:19" x14ac:dyDescent="0.2">
      <c r="A8" s="43" t="s">
        <v>67</v>
      </c>
      <c r="B8" s="44"/>
      <c r="C8" s="45"/>
      <c r="D8" s="46"/>
      <c r="E8" s="46"/>
      <c r="F8" s="46"/>
      <c r="G8" s="46"/>
      <c r="H8" s="49"/>
      <c r="I8" s="45"/>
      <c r="J8" s="46"/>
      <c r="K8" s="46"/>
      <c r="L8" s="46"/>
      <c r="M8" s="46"/>
      <c r="N8" s="47"/>
      <c r="O8" s="46">
        <f t="shared" ca="1" si="0"/>
        <v>42059</v>
      </c>
      <c r="P8" s="46" t="s">
        <v>84</v>
      </c>
      <c r="Q8" s="48">
        <v>10105</v>
      </c>
      <c r="R8" s="48" t="s">
        <v>102</v>
      </c>
      <c r="S8" s="47" t="s">
        <v>33</v>
      </c>
    </row>
    <row r="9" spans="1:19" x14ac:dyDescent="0.2">
      <c r="A9" s="43" t="s">
        <v>68</v>
      </c>
      <c r="B9" s="44"/>
      <c r="C9" s="45"/>
      <c r="D9" s="46"/>
      <c r="E9" s="46"/>
      <c r="F9" s="46"/>
      <c r="G9" s="46"/>
      <c r="H9" s="49"/>
      <c r="I9" s="45"/>
      <c r="J9" s="46"/>
      <c r="K9" s="46"/>
      <c r="L9" s="46"/>
      <c r="M9" s="46"/>
      <c r="N9" s="47"/>
      <c r="O9" s="46">
        <f t="shared" ca="1" si="0"/>
        <v>427939</v>
      </c>
      <c r="P9" s="46" t="s">
        <v>85</v>
      </c>
      <c r="Q9" s="48">
        <v>10106</v>
      </c>
      <c r="R9" s="48" t="s">
        <v>103</v>
      </c>
      <c r="S9" s="47" t="s">
        <v>33</v>
      </c>
    </row>
    <row r="10" spans="1:19" x14ac:dyDescent="0.2">
      <c r="A10" s="43" t="s">
        <v>69</v>
      </c>
      <c r="B10" s="44"/>
      <c r="C10" s="45"/>
      <c r="D10" s="46"/>
      <c r="E10" s="46"/>
      <c r="F10" s="46"/>
      <c r="G10" s="46"/>
      <c r="H10" s="49"/>
      <c r="I10" s="45"/>
      <c r="J10" s="46"/>
      <c r="K10" s="46"/>
      <c r="L10" s="46"/>
      <c r="M10" s="46"/>
      <c r="N10" s="47"/>
      <c r="O10" s="46">
        <f t="shared" ca="1" si="0"/>
        <v>147832</v>
      </c>
      <c r="P10" s="46" t="s">
        <v>86</v>
      </c>
      <c r="Q10" s="48">
        <v>10107</v>
      </c>
      <c r="R10" s="48" t="s">
        <v>104</v>
      </c>
      <c r="S10" s="47" t="s">
        <v>33</v>
      </c>
    </row>
    <row r="11" spans="1:19" x14ac:dyDescent="0.2">
      <c r="A11" s="43" t="s">
        <v>70</v>
      </c>
      <c r="B11" s="44"/>
      <c r="C11" s="45"/>
      <c r="D11" s="46"/>
      <c r="E11" s="46"/>
      <c r="F11" s="46"/>
      <c r="G11" s="46"/>
      <c r="H11" s="49"/>
      <c r="I11" s="45"/>
      <c r="J11" s="46"/>
      <c r="K11" s="46"/>
      <c r="L11" s="46"/>
      <c r="M11" s="46"/>
      <c r="N11" s="47"/>
      <c r="O11" s="46">
        <f t="shared" ca="1" si="0"/>
        <v>18994</v>
      </c>
      <c r="P11" s="46" t="s">
        <v>87</v>
      </c>
      <c r="Q11" s="48">
        <v>10108</v>
      </c>
      <c r="R11" s="48" t="s">
        <v>105</v>
      </c>
      <c r="S11" s="47" t="s">
        <v>33</v>
      </c>
    </row>
    <row r="12" spans="1:19" x14ac:dyDescent="0.2">
      <c r="A12" s="43" t="s">
        <v>71</v>
      </c>
      <c r="B12" s="44"/>
      <c r="C12" s="45"/>
      <c r="D12" s="46"/>
      <c r="E12" s="46"/>
      <c r="F12" s="46"/>
      <c r="G12" s="46"/>
      <c r="H12" s="49"/>
      <c r="I12" s="45"/>
      <c r="J12" s="46"/>
      <c r="K12" s="46"/>
      <c r="L12" s="46"/>
      <c r="M12" s="46"/>
      <c r="N12" s="47"/>
      <c r="O12" s="46">
        <f t="shared" ca="1" si="0"/>
        <v>773593</v>
      </c>
      <c r="P12" s="46" t="s">
        <v>88</v>
      </c>
      <c r="Q12" s="48">
        <v>10109</v>
      </c>
      <c r="R12" s="48" t="s">
        <v>106</v>
      </c>
      <c r="S12" s="47" t="s">
        <v>33</v>
      </c>
    </row>
    <row r="13" spans="1:19" x14ac:dyDescent="0.2">
      <c r="A13" s="43" t="s">
        <v>72</v>
      </c>
      <c r="B13" s="44"/>
      <c r="C13" s="45"/>
      <c r="D13" s="46"/>
      <c r="E13" s="46"/>
      <c r="F13" s="46"/>
      <c r="G13" s="46"/>
      <c r="H13" s="49"/>
      <c r="I13" s="45"/>
      <c r="J13" s="46"/>
      <c r="K13" s="46"/>
      <c r="L13" s="46"/>
      <c r="M13" s="46"/>
      <c r="N13" s="47"/>
      <c r="O13" s="46">
        <f t="shared" ca="1" si="0"/>
        <v>332744</v>
      </c>
      <c r="P13" s="46" t="s">
        <v>89</v>
      </c>
      <c r="Q13" s="48">
        <v>10110</v>
      </c>
      <c r="R13" s="48" t="s">
        <v>107</v>
      </c>
      <c r="S13" s="47" t="s">
        <v>33</v>
      </c>
    </row>
    <row r="14" spans="1:19" x14ac:dyDescent="0.2">
      <c r="A14" s="43" t="s">
        <v>73</v>
      </c>
      <c r="B14" s="44"/>
      <c r="C14" s="45"/>
      <c r="D14" s="46"/>
      <c r="E14" s="46"/>
      <c r="F14" s="46"/>
      <c r="G14" s="46"/>
      <c r="H14" s="49"/>
      <c r="I14" s="45"/>
      <c r="J14" s="46"/>
      <c r="K14" s="46"/>
      <c r="L14" s="46"/>
      <c r="M14" s="46"/>
      <c r="N14" s="47"/>
      <c r="O14" s="46">
        <f t="shared" ca="1" si="0"/>
        <v>9745</v>
      </c>
      <c r="P14" s="46" t="s">
        <v>90</v>
      </c>
      <c r="Q14" s="48">
        <v>10111</v>
      </c>
      <c r="R14" s="48" t="s">
        <v>108</v>
      </c>
      <c r="S14" s="47" t="s">
        <v>33</v>
      </c>
    </row>
    <row r="15" spans="1:19" x14ac:dyDescent="0.2">
      <c r="A15" s="43" t="s">
        <v>74</v>
      </c>
      <c r="B15" s="44"/>
      <c r="C15" s="45"/>
      <c r="D15" s="46"/>
      <c r="E15" s="46"/>
      <c r="F15" s="46"/>
      <c r="G15" s="46"/>
      <c r="H15" s="49"/>
      <c r="I15" s="45"/>
      <c r="J15" s="46"/>
      <c r="K15" s="46"/>
      <c r="L15" s="46"/>
      <c r="M15" s="46"/>
      <c r="N15" s="47"/>
      <c r="O15" s="46">
        <f t="shared" ca="1" si="0"/>
        <v>242691</v>
      </c>
      <c r="P15" s="46" t="s">
        <v>91</v>
      </c>
      <c r="Q15" s="48">
        <v>10112</v>
      </c>
      <c r="R15" s="48" t="s">
        <v>109</v>
      </c>
      <c r="S15" s="47" t="s">
        <v>33</v>
      </c>
    </row>
    <row r="16" spans="1:19" x14ac:dyDescent="0.2">
      <c r="A16" s="43" t="s">
        <v>75</v>
      </c>
      <c r="B16" s="44"/>
      <c r="C16" s="45"/>
      <c r="D16" s="46"/>
      <c r="E16" s="46"/>
      <c r="F16" s="46"/>
      <c r="G16" s="46"/>
      <c r="H16" s="49"/>
      <c r="I16" s="45"/>
      <c r="J16" s="46"/>
      <c r="K16" s="46"/>
      <c r="L16" s="46"/>
      <c r="M16" s="46"/>
      <c r="N16" s="47"/>
      <c r="O16" s="46">
        <f t="shared" ca="1" si="0"/>
        <v>728718</v>
      </c>
      <c r="P16" s="46" t="s">
        <v>92</v>
      </c>
      <c r="Q16" s="48">
        <v>10113</v>
      </c>
      <c r="R16" s="48" t="s">
        <v>110</v>
      </c>
      <c r="S16" s="47" t="s">
        <v>33</v>
      </c>
    </row>
    <row r="17" spans="1:19" x14ac:dyDescent="0.2">
      <c r="A17" s="43" t="s">
        <v>76</v>
      </c>
      <c r="B17" s="44"/>
      <c r="C17" s="45"/>
      <c r="D17" s="46"/>
      <c r="E17" s="46"/>
      <c r="F17" s="46"/>
      <c r="G17" s="46"/>
      <c r="H17" s="49"/>
      <c r="I17" s="45"/>
      <c r="J17" s="46"/>
      <c r="K17" s="46"/>
      <c r="L17" s="46"/>
      <c r="M17" s="46"/>
      <c r="N17" s="47"/>
      <c r="O17" s="46">
        <f t="shared" ca="1" si="0"/>
        <v>308966</v>
      </c>
      <c r="P17" s="46" t="s">
        <v>93</v>
      </c>
      <c r="Q17" s="48">
        <v>10114</v>
      </c>
      <c r="R17" s="48" t="s">
        <v>111</v>
      </c>
      <c r="S17" s="47" t="s">
        <v>33</v>
      </c>
    </row>
    <row r="18" spans="1:19" x14ac:dyDescent="0.2">
      <c r="A18" s="43" t="s">
        <v>77</v>
      </c>
      <c r="B18" s="44"/>
      <c r="C18" s="45"/>
      <c r="D18" s="46"/>
      <c r="E18" s="46"/>
      <c r="F18" s="46"/>
      <c r="G18" s="46"/>
      <c r="H18" s="49"/>
      <c r="I18" s="45"/>
      <c r="J18" s="46"/>
      <c r="K18" s="46"/>
      <c r="L18" s="46"/>
      <c r="M18" s="46"/>
      <c r="N18" s="47"/>
      <c r="O18" s="46">
        <f t="shared" ca="1" si="0"/>
        <v>853497</v>
      </c>
      <c r="P18" s="46" t="s">
        <v>94</v>
      </c>
      <c r="Q18" s="48">
        <v>10115</v>
      </c>
      <c r="R18" s="48" t="s">
        <v>112</v>
      </c>
      <c r="S18" s="47" t="s">
        <v>33</v>
      </c>
    </row>
    <row r="19" spans="1:19" x14ac:dyDescent="0.2">
      <c r="A19" s="43" t="s">
        <v>78</v>
      </c>
      <c r="B19" s="44"/>
      <c r="C19" s="45"/>
      <c r="D19" s="46"/>
      <c r="E19" s="46"/>
      <c r="F19" s="46"/>
      <c r="G19" s="46"/>
      <c r="H19" s="49"/>
      <c r="I19" s="45"/>
      <c r="J19" s="46"/>
      <c r="K19" s="46"/>
      <c r="L19" s="46"/>
      <c r="M19" s="46"/>
      <c r="N19" s="47"/>
      <c r="O19" s="46">
        <f t="shared" ca="1" si="0"/>
        <v>450416</v>
      </c>
      <c r="P19" s="46" t="s">
        <v>95</v>
      </c>
      <c r="Q19" s="48">
        <v>10116</v>
      </c>
      <c r="R19" s="48" t="s">
        <v>113</v>
      </c>
      <c r="S19" s="47" t="s">
        <v>33</v>
      </c>
    </row>
    <row r="20" spans="1:19" x14ac:dyDescent="0.2">
      <c r="A20" s="43" t="s">
        <v>79</v>
      </c>
      <c r="B20" s="44"/>
      <c r="C20" s="45"/>
      <c r="D20" s="46"/>
      <c r="E20" s="46"/>
      <c r="F20" s="46"/>
      <c r="G20" s="46"/>
      <c r="H20" s="49"/>
      <c r="I20" s="45"/>
      <c r="J20" s="46"/>
      <c r="K20" s="46"/>
      <c r="L20" s="46"/>
      <c r="M20" s="46"/>
      <c r="N20" s="47"/>
      <c r="O20" s="46">
        <f t="shared" ca="1" si="0"/>
        <v>960578</v>
      </c>
      <c r="P20" s="46" t="s">
        <v>96</v>
      </c>
      <c r="Q20" s="48">
        <v>10117</v>
      </c>
      <c r="R20" s="48" t="s">
        <v>114</v>
      </c>
      <c r="S20" s="47" t="s">
        <v>33</v>
      </c>
    </row>
  </sheetData>
  <mergeCells count="3">
    <mergeCell ref="C1:H1"/>
    <mergeCell ref="I1:N1"/>
    <mergeCell ref="P1:S1"/>
  </mergeCells>
  <dataValidations count="1">
    <dataValidation type="list" operator="equal" allowBlank="1" sqref="WVR982984:WVR983002 IZ3:IZ4 SV3:SV4 ACR3:ACR4 AMN3:AMN4 AWJ3:AWJ4 BGF3:BGF4 BQB3:BQB4 BZX3:BZX4 CJT3:CJT4 CTP3:CTP4 DDL3:DDL4 DNH3:DNH4 DXD3:DXD4 EGZ3:EGZ4 EQV3:EQV4 FAR3:FAR4 FKN3:FKN4 FUJ3:FUJ4 GEF3:GEF4 GOB3:GOB4 GXX3:GXX4 HHT3:HHT4 HRP3:HRP4 IBL3:IBL4 ILH3:ILH4 IVD3:IVD4 JEZ3:JEZ4 JOV3:JOV4 JYR3:JYR4 KIN3:KIN4 KSJ3:KSJ4 LCF3:LCF4 LMB3:LMB4 LVX3:LVX4 MFT3:MFT4 MPP3:MPP4 MZL3:MZL4 NJH3:NJH4 NTD3:NTD4 OCZ3:OCZ4 OMV3:OMV4 OWR3:OWR4 PGN3:PGN4 PQJ3:PQJ4 QAF3:QAF4 QKB3:QKB4 QTX3:QTX4 RDT3:RDT4 RNP3:RNP4 RXL3:RXL4 SHH3:SHH4 SRD3:SRD4 TAZ3:TAZ4 TKV3:TKV4 TUR3:TUR4 UEN3:UEN4 UOJ3:UOJ4 UYF3:UYF4 VIB3:VIB4 VRX3:VRX4 WBT3:WBT4 WLP3:WLP4 WVL3:WVL4 C65480:C65498 IZ65480:IZ65498 SV65480:SV65498 ACR65480:ACR65498 AMN65480:AMN65498 AWJ65480:AWJ65498 BGF65480:BGF65498 BQB65480:BQB65498 BZX65480:BZX65498 CJT65480:CJT65498 CTP65480:CTP65498 DDL65480:DDL65498 DNH65480:DNH65498 DXD65480:DXD65498 EGZ65480:EGZ65498 EQV65480:EQV65498 FAR65480:FAR65498 FKN65480:FKN65498 FUJ65480:FUJ65498 GEF65480:GEF65498 GOB65480:GOB65498 GXX65480:GXX65498 HHT65480:HHT65498 HRP65480:HRP65498 IBL65480:IBL65498 ILH65480:ILH65498 IVD65480:IVD65498 JEZ65480:JEZ65498 JOV65480:JOV65498 JYR65480:JYR65498 KIN65480:KIN65498 KSJ65480:KSJ65498 LCF65480:LCF65498 LMB65480:LMB65498 LVX65480:LVX65498 MFT65480:MFT65498 MPP65480:MPP65498 MZL65480:MZL65498 NJH65480:NJH65498 NTD65480:NTD65498 OCZ65480:OCZ65498 OMV65480:OMV65498 OWR65480:OWR65498 PGN65480:PGN65498 PQJ65480:PQJ65498 QAF65480:QAF65498 QKB65480:QKB65498 QTX65480:QTX65498 RDT65480:RDT65498 RNP65480:RNP65498 RXL65480:RXL65498 SHH65480:SHH65498 SRD65480:SRD65498 TAZ65480:TAZ65498 TKV65480:TKV65498 TUR65480:TUR65498 UEN65480:UEN65498 UOJ65480:UOJ65498 UYF65480:UYF65498 VIB65480:VIB65498 VRX65480:VRX65498 WBT65480:WBT65498 WLP65480:WLP65498 WVL65480:WVL65498 C131016:C131034 IZ131016:IZ131034 SV131016:SV131034 ACR131016:ACR131034 AMN131016:AMN131034 AWJ131016:AWJ131034 BGF131016:BGF131034 BQB131016:BQB131034 BZX131016:BZX131034 CJT131016:CJT131034 CTP131016:CTP131034 DDL131016:DDL131034 DNH131016:DNH131034 DXD131016:DXD131034 EGZ131016:EGZ131034 EQV131016:EQV131034 FAR131016:FAR131034 FKN131016:FKN131034 FUJ131016:FUJ131034 GEF131016:GEF131034 GOB131016:GOB131034 GXX131016:GXX131034 HHT131016:HHT131034 HRP131016:HRP131034 IBL131016:IBL131034 ILH131016:ILH131034 IVD131016:IVD131034 JEZ131016:JEZ131034 JOV131016:JOV131034 JYR131016:JYR131034 KIN131016:KIN131034 KSJ131016:KSJ131034 LCF131016:LCF131034 LMB131016:LMB131034 LVX131016:LVX131034 MFT131016:MFT131034 MPP131016:MPP131034 MZL131016:MZL131034 NJH131016:NJH131034 NTD131016:NTD131034 OCZ131016:OCZ131034 OMV131016:OMV131034 OWR131016:OWR131034 PGN131016:PGN131034 PQJ131016:PQJ131034 QAF131016:QAF131034 QKB131016:QKB131034 QTX131016:QTX131034 RDT131016:RDT131034 RNP131016:RNP131034 RXL131016:RXL131034 SHH131016:SHH131034 SRD131016:SRD131034 TAZ131016:TAZ131034 TKV131016:TKV131034 TUR131016:TUR131034 UEN131016:UEN131034 UOJ131016:UOJ131034 UYF131016:UYF131034 VIB131016:VIB131034 VRX131016:VRX131034 WBT131016:WBT131034 WLP131016:WLP131034 WVL131016:WVL131034 C196552:C196570 IZ196552:IZ196570 SV196552:SV196570 ACR196552:ACR196570 AMN196552:AMN196570 AWJ196552:AWJ196570 BGF196552:BGF196570 BQB196552:BQB196570 BZX196552:BZX196570 CJT196552:CJT196570 CTP196552:CTP196570 DDL196552:DDL196570 DNH196552:DNH196570 DXD196552:DXD196570 EGZ196552:EGZ196570 EQV196552:EQV196570 FAR196552:FAR196570 FKN196552:FKN196570 FUJ196552:FUJ196570 GEF196552:GEF196570 GOB196552:GOB196570 GXX196552:GXX196570 HHT196552:HHT196570 HRP196552:HRP196570 IBL196552:IBL196570 ILH196552:ILH196570 IVD196552:IVD196570 JEZ196552:JEZ196570 JOV196552:JOV196570 JYR196552:JYR196570 KIN196552:KIN196570 KSJ196552:KSJ196570 LCF196552:LCF196570 LMB196552:LMB196570 LVX196552:LVX196570 MFT196552:MFT196570 MPP196552:MPP196570 MZL196552:MZL196570 NJH196552:NJH196570 NTD196552:NTD196570 OCZ196552:OCZ196570 OMV196552:OMV196570 OWR196552:OWR196570 PGN196552:PGN196570 PQJ196552:PQJ196570 QAF196552:QAF196570 QKB196552:QKB196570 QTX196552:QTX196570 RDT196552:RDT196570 RNP196552:RNP196570 RXL196552:RXL196570 SHH196552:SHH196570 SRD196552:SRD196570 TAZ196552:TAZ196570 TKV196552:TKV196570 TUR196552:TUR196570 UEN196552:UEN196570 UOJ196552:UOJ196570 UYF196552:UYF196570 VIB196552:VIB196570 VRX196552:VRX196570 WBT196552:WBT196570 WLP196552:WLP196570 WVL196552:WVL196570 C262088:C262106 IZ262088:IZ262106 SV262088:SV262106 ACR262088:ACR262106 AMN262088:AMN262106 AWJ262088:AWJ262106 BGF262088:BGF262106 BQB262088:BQB262106 BZX262088:BZX262106 CJT262088:CJT262106 CTP262088:CTP262106 DDL262088:DDL262106 DNH262088:DNH262106 DXD262088:DXD262106 EGZ262088:EGZ262106 EQV262088:EQV262106 FAR262088:FAR262106 FKN262088:FKN262106 FUJ262088:FUJ262106 GEF262088:GEF262106 GOB262088:GOB262106 GXX262088:GXX262106 HHT262088:HHT262106 HRP262088:HRP262106 IBL262088:IBL262106 ILH262088:ILH262106 IVD262088:IVD262106 JEZ262088:JEZ262106 JOV262088:JOV262106 JYR262088:JYR262106 KIN262088:KIN262106 KSJ262088:KSJ262106 LCF262088:LCF262106 LMB262088:LMB262106 LVX262088:LVX262106 MFT262088:MFT262106 MPP262088:MPP262106 MZL262088:MZL262106 NJH262088:NJH262106 NTD262088:NTD262106 OCZ262088:OCZ262106 OMV262088:OMV262106 OWR262088:OWR262106 PGN262088:PGN262106 PQJ262088:PQJ262106 QAF262088:QAF262106 QKB262088:QKB262106 QTX262088:QTX262106 RDT262088:RDT262106 RNP262088:RNP262106 RXL262088:RXL262106 SHH262088:SHH262106 SRD262088:SRD262106 TAZ262088:TAZ262106 TKV262088:TKV262106 TUR262088:TUR262106 UEN262088:UEN262106 UOJ262088:UOJ262106 UYF262088:UYF262106 VIB262088:VIB262106 VRX262088:VRX262106 WBT262088:WBT262106 WLP262088:WLP262106 WVL262088:WVL262106 C327624:C327642 IZ327624:IZ327642 SV327624:SV327642 ACR327624:ACR327642 AMN327624:AMN327642 AWJ327624:AWJ327642 BGF327624:BGF327642 BQB327624:BQB327642 BZX327624:BZX327642 CJT327624:CJT327642 CTP327624:CTP327642 DDL327624:DDL327642 DNH327624:DNH327642 DXD327624:DXD327642 EGZ327624:EGZ327642 EQV327624:EQV327642 FAR327624:FAR327642 FKN327624:FKN327642 FUJ327624:FUJ327642 GEF327624:GEF327642 GOB327624:GOB327642 GXX327624:GXX327642 HHT327624:HHT327642 HRP327624:HRP327642 IBL327624:IBL327642 ILH327624:ILH327642 IVD327624:IVD327642 JEZ327624:JEZ327642 JOV327624:JOV327642 JYR327624:JYR327642 KIN327624:KIN327642 KSJ327624:KSJ327642 LCF327624:LCF327642 LMB327624:LMB327642 LVX327624:LVX327642 MFT327624:MFT327642 MPP327624:MPP327642 MZL327624:MZL327642 NJH327624:NJH327642 NTD327624:NTD327642 OCZ327624:OCZ327642 OMV327624:OMV327642 OWR327624:OWR327642 PGN327624:PGN327642 PQJ327624:PQJ327642 QAF327624:QAF327642 QKB327624:QKB327642 QTX327624:QTX327642 RDT327624:RDT327642 RNP327624:RNP327642 RXL327624:RXL327642 SHH327624:SHH327642 SRD327624:SRD327642 TAZ327624:TAZ327642 TKV327624:TKV327642 TUR327624:TUR327642 UEN327624:UEN327642 UOJ327624:UOJ327642 UYF327624:UYF327642 VIB327624:VIB327642 VRX327624:VRX327642 WBT327624:WBT327642 WLP327624:WLP327642 WVL327624:WVL327642 C393160:C393178 IZ393160:IZ393178 SV393160:SV393178 ACR393160:ACR393178 AMN393160:AMN393178 AWJ393160:AWJ393178 BGF393160:BGF393178 BQB393160:BQB393178 BZX393160:BZX393178 CJT393160:CJT393178 CTP393160:CTP393178 DDL393160:DDL393178 DNH393160:DNH393178 DXD393160:DXD393178 EGZ393160:EGZ393178 EQV393160:EQV393178 FAR393160:FAR393178 FKN393160:FKN393178 FUJ393160:FUJ393178 GEF393160:GEF393178 GOB393160:GOB393178 GXX393160:GXX393178 HHT393160:HHT393178 HRP393160:HRP393178 IBL393160:IBL393178 ILH393160:ILH393178 IVD393160:IVD393178 JEZ393160:JEZ393178 JOV393160:JOV393178 JYR393160:JYR393178 KIN393160:KIN393178 KSJ393160:KSJ393178 LCF393160:LCF393178 LMB393160:LMB393178 LVX393160:LVX393178 MFT393160:MFT393178 MPP393160:MPP393178 MZL393160:MZL393178 NJH393160:NJH393178 NTD393160:NTD393178 OCZ393160:OCZ393178 OMV393160:OMV393178 OWR393160:OWR393178 PGN393160:PGN393178 PQJ393160:PQJ393178 QAF393160:QAF393178 QKB393160:QKB393178 QTX393160:QTX393178 RDT393160:RDT393178 RNP393160:RNP393178 RXL393160:RXL393178 SHH393160:SHH393178 SRD393160:SRD393178 TAZ393160:TAZ393178 TKV393160:TKV393178 TUR393160:TUR393178 UEN393160:UEN393178 UOJ393160:UOJ393178 UYF393160:UYF393178 VIB393160:VIB393178 VRX393160:VRX393178 WBT393160:WBT393178 WLP393160:WLP393178 WVL393160:WVL393178 C458696:C458714 IZ458696:IZ458714 SV458696:SV458714 ACR458696:ACR458714 AMN458696:AMN458714 AWJ458696:AWJ458714 BGF458696:BGF458714 BQB458696:BQB458714 BZX458696:BZX458714 CJT458696:CJT458714 CTP458696:CTP458714 DDL458696:DDL458714 DNH458696:DNH458714 DXD458696:DXD458714 EGZ458696:EGZ458714 EQV458696:EQV458714 FAR458696:FAR458714 FKN458696:FKN458714 FUJ458696:FUJ458714 GEF458696:GEF458714 GOB458696:GOB458714 GXX458696:GXX458714 HHT458696:HHT458714 HRP458696:HRP458714 IBL458696:IBL458714 ILH458696:ILH458714 IVD458696:IVD458714 JEZ458696:JEZ458714 JOV458696:JOV458714 JYR458696:JYR458714 KIN458696:KIN458714 KSJ458696:KSJ458714 LCF458696:LCF458714 LMB458696:LMB458714 LVX458696:LVX458714 MFT458696:MFT458714 MPP458696:MPP458714 MZL458696:MZL458714 NJH458696:NJH458714 NTD458696:NTD458714 OCZ458696:OCZ458714 OMV458696:OMV458714 OWR458696:OWR458714 PGN458696:PGN458714 PQJ458696:PQJ458714 QAF458696:QAF458714 QKB458696:QKB458714 QTX458696:QTX458714 RDT458696:RDT458714 RNP458696:RNP458714 RXL458696:RXL458714 SHH458696:SHH458714 SRD458696:SRD458714 TAZ458696:TAZ458714 TKV458696:TKV458714 TUR458696:TUR458714 UEN458696:UEN458714 UOJ458696:UOJ458714 UYF458696:UYF458714 VIB458696:VIB458714 VRX458696:VRX458714 WBT458696:WBT458714 WLP458696:WLP458714 WVL458696:WVL458714 C524232:C524250 IZ524232:IZ524250 SV524232:SV524250 ACR524232:ACR524250 AMN524232:AMN524250 AWJ524232:AWJ524250 BGF524232:BGF524250 BQB524232:BQB524250 BZX524232:BZX524250 CJT524232:CJT524250 CTP524232:CTP524250 DDL524232:DDL524250 DNH524232:DNH524250 DXD524232:DXD524250 EGZ524232:EGZ524250 EQV524232:EQV524250 FAR524232:FAR524250 FKN524232:FKN524250 FUJ524232:FUJ524250 GEF524232:GEF524250 GOB524232:GOB524250 GXX524232:GXX524250 HHT524232:HHT524250 HRP524232:HRP524250 IBL524232:IBL524250 ILH524232:ILH524250 IVD524232:IVD524250 JEZ524232:JEZ524250 JOV524232:JOV524250 JYR524232:JYR524250 KIN524232:KIN524250 KSJ524232:KSJ524250 LCF524232:LCF524250 LMB524232:LMB524250 LVX524232:LVX524250 MFT524232:MFT524250 MPP524232:MPP524250 MZL524232:MZL524250 NJH524232:NJH524250 NTD524232:NTD524250 OCZ524232:OCZ524250 OMV524232:OMV524250 OWR524232:OWR524250 PGN524232:PGN524250 PQJ524232:PQJ524250 QAF524232:QAF524250 QKB524232:QKB524250 QTX524232:QTX524250 RDT524232:RDT524250 RNP524232:RNP524250 RXL524232:RXL524250 SHH524232:SHH524250 SRD524232:SRD524250 TAZ524232:TAZ524250 TKV524232:TKV524250 TUR524232:TUR524250 UEN524232:UEN524250 UOJ524232:UOJ524250 UYF524232:UYF524250 VIB524232:VIB524250 VRX524232:VRX524250 WBT524232:WBT524250 WLP524232:WLP524250 WVL524232:WVL524250 C589768:C589786 IZ589768:IZ589786 SV589768:SV589786 ACR589768:ACR589786 AMN589768:AMN589786 AWJ589768:AWJ589786 BGF589768:BGF589786 BQB589768:BQB589786 BZX589768:BZX589786 CJT589768:CJT589786 CTP589768:CTP589786 DDL589768:DDL589786 DNH589768:DNH589786 DXD589768:DXD589786 EGZ589768:EGZ589786 EQV589768:EQV589786 FAR589768:FAR589786 FKN589768:FKN589786 FUJ589768:FUJ589786 GEF589768:GEF589786 GOB589768:GOB589786 GXX589768:GXX589786 HHT589768:HHT589786 HRP589768:HRP589786 IBL589768:IBL589786 ILH589768:ILH589786 IVD589768:IVD589786 JEZ589768:JEZ589786 JOV589768:JOV589786 JYR589768:JYR589786 KIN589768:KIN589786 KSJ589768:KSJ589786 LCF589768:LCF589786 LMB589768:LMB589786 LVX589768:LVX589786 MFT589768:MFT589786 MPP589768:MPP589786 MZL589768:MZL589786 NJH589768:NJH589786 NTD589768:NTD589786 OCZ589768:OCZ589786 OMV589768:OMV589786 OWR589768:OWR589786 PGN589768:PGN589786 PQJ589768:PQJ589786 QAF589768:QAF589786 QKB589768:QKB589786 QTX589768:QTX589786 RDT589768:RDT589786 RNP589768:RNP589786 RXL589768:RXL589786 SHH589768:SHH589786 SRD589768:SRD589786 TAZ589768:TAZ589786 TKV589768:TKV589786 TUR589768:TUR589786 UEN589768:UEN589786 UOJ589768:UOJ589786 UYF589768:UYF589786 VIB589768:VIB589786 VRX589768:VRX589786 WBT589768:WBT589786 WLP589768:WLP589786 WVL589768:WVL589786 C655304:C655322 IZ655304:IZ655322 SV655304:SV655322 ACR655304:ACR655322 AMN655304:AMN655322 AWJ655304:AWJ655322 BGF655304:BGF655322 BQB655304:BQB655322 BZX655304:BZX655322 CJT655304:CJT655322 CTP655304:CTP655322 DDL655304:DDL655322 DNH655304:DNH655322 DXD655304:DXD655322 EGZ655304:EGZ655322 EQV655304:EQV655322 FAR655304:FAR655322 FKN655304:FKN655322 FUJ655304:FUJ655322 GEF655304:GEF655322 GOB655304:GOB655322 GXX655304:GXX655322 HHT655304:HHT655322 HRP655304:HRP655322 IBL655304:IBL655322 ILH655304:ILH655322 IVD655304:IVD655322 JEZ655304:JEZ655322 JOV655304:JOV655322 JYR655304:JYR655322 KIN655304:KIN655322 KSJ655304:KSJ655322 LCF655304:LCF655322 LMB655304:LMB655322 LVX655304:LVX655322 MFT655304:MFT655322 MPP655304:MPP655322 MZL655304:MZL655322 NJH655304:NJH655322 NTD655304:NTD655322 OCZ655304:OCZ655322 OMV655304:OMV655322 OWR655304:OWR655322 PGN655304:PGN655322 PQJ655304:PQJ655322 QAF655304:QAF655322 QKB655304:QKB655322 QTX655304:QTX655322 RDT655304:RDT655322 RNP655304:RNP655322 RXL655304:RXL655322 SHH655304:SHH655322 SRD655304:SRD655322 TAZ655304:TAZ655322 TKV655304:TKV655322 TUR655304:TUR655322 UEN655304:UEN655322 UOJ655304:UOJ655322 UYF655304:UYF655322 VIB655304:VIB655322 VRX655304:VRX655322 WBT655304:WBT655322 WLP655304:WLP655322 WVL655304:WVL655322 C720840:C720858 IZ720840:IZ720858 SV720840:SV720858 ACR720840:ACR720858 AMN720840:AMN720858 AWJ720840:AWJ720858 BGF720840:BGF720858 BQB720840:BQB720858 BZX720840:BZX720858 CJT720840:CJT720858 CTP720840:CTP720858 DDL720840:DDL720858 DNH720840:DNH720858 DXD720840:DXD720858 EGZ720840:EGZ720858 EQV720840:EQV720858 FAR720840:FAR720858 FKN720840:FKN720858 FUJ720840:FUJ720858 GEF720840:GEF720858 GOB720840:GOB720858 GXX720840:GXX720858 HHT720840:HHT720858 HRP720840:HRP720858 IBL720840:IBL720858 ILH720840:ILH720858 IVD720840:IVD720858 JEZ720840:JEZ720858 JOV720840:JOV720858 JYR720840:JYR720858 KIN720840:KIN720858 KSJ720840:KSJ720858 LCF720840:LCF720858 LMB720840:LMB720858 LVX720840:LVX720858 MFT720840:MFT720858 MPP720840:MPP720858 MZL720840:MZL720858 NJH720840:NJH720858 NTD720840:NTD720858 OCZ720840:OCZ720858 OMV720840:OMV720858 OWR720840:OWR720858 PGN720840:PGN720858 PQJ720840:PQJ720858 QAF720840:QAF720858 QKB720840:QKB720858 QTX720840:QTX720858 RDT720840:RDT720858 RNP720840:RNP720858 RXL720840:RXL720858 SHH720840:SHH720858 SRD720840:SRD720858 TAZ720840:TAZ720858 TKV720840:TKV720858 TUR720840:TUR720858 UEN720840:UEN720858 UOJ720840:UOJ720858 UYF720840:UYF720858 VIB720840:VIB720858 VRX720840:VRX720858 WBT720840:WBT720858 WLP720840:WLP720858 WVL720840:WVL720858 C786376:C786394 IZ786376:IZ786394 SV786376:SV786394 ACR786376:ACR786394 AMN786376:AMN786394 AWJ786376:AWJ786394 BGF786376:BGF786394 BQB786376:BQB786394 BZX786376:BZX786394 CJT786376:CJT786394 CTP786376:CTP786394 DDL786376:DDL786394 DNH786376:DNH786394 DXD786376:DXD786394 EGZ786376:EGZ786394 EQV786376:EQV786394 FAR786376:FAR786394 FKN786376:FKN786394 FUJ786376:FUJ786394 GEF786376:GEF786394 GOB786376:GOB786394 GXX786376:GXX786394 HHT786376:HHT786394 HRP786376:HRP786394 IBL786376:IBL786394 ILH786376:ILH786394 IVD786376:IVD786394 JEZ786376:JEZ786394 JOV786376:JOV786394 JYR786376:JYR786394 KIN786376:KIN786394 KSJ786376:KSJ786394 LCF786376:LCF786394 LMB786376:LMB786394 LVX786376:LVX786394 MFT786376:MFT786394 MPP786376:MPP786394 MZL786376:MZL786394 NJH786376:NJH786394 NTD786376:NTD786394 OCZ786376:OCZ786394 OMV786376:OMV786394 OWR786376:OWR786394 PGN786376:PGN786394 PQJ786376:PQJ786394 QAF786376:QAF786394 QKB786376:QKB786394 QTX786376:QTX786394 RDT786376:RDT786394 RNP786376:RNP786394 RXL786376:RXL786394 SHH786376:SHH786394 SRD786376:SRD786394 TAZ786376:TAZ786394 TKV786376:TKV786394 TUR786376:TUR786394 UEN786376:UEN786394 UOJ786376:UOJ786394 UYF786376:UYF786394 VIB786376:VIB786394 VRX786376:VRX786394 WBT786376:WBT786394 WLP786376:WLP786394 WVL786376:WVL786394 C851912:C851930 IZ851912:IZ851930 SV851912:SV851930 ACR851912:ACR851930 AMN851912:AMN851930 AWJ851912:AWJ851930 BGF851912:BGF851930 BQB851912:BQB851930 BZX851912:BZX851930 CJT851912:CJT851930 CTP851912:CTP851930 DDL851912:DDL851930 DNH851912:DNH851930 DXD851912:DXD851930 EGZ851912:EGZ851930 EQV851912:EQV851930 FAR851912:FAR851930 FKN851912:FKN851930 FUJ851912:FUJ851930 GEF851912:GEF851930 GOB851912:GOB851930 GXX851912:GXX851930 HHT851912:HHT851930 HRP851912:HRP851930 IBL851912:IBL851930 ILH851912:ILH851930 IVD851912:IVD851930 JEZ851912:JEZ851930 JOV851912:JOV851930 JYR851912:JYR851930 KIN851912:KIN851930 KSJ851912:KSJ851930 LCF851912:LCF851930 LMB851912:LMB851930 LVX851912:LVX851930 MFT851912:MFT851930 MPP851912:MPP851930 MZL851912:MZL851930 NJH851912:NJH851930 NTD851912:NTD851930 OCZ851912:OCZ851930 OMV851912:OMV851930 OWR851912:OWR851930 PGN851912:PGN851930 PQJ851912:PQJ851930 QAF851912:QAF851930 QKB851912:QKB851930 QTX851912:QTX851930 RDT851912:RDT851930 RNP851912:RNP851930 RXL851912:RXL851930 SHH851912:SHH851930 SRD851912:SRD851930 TAZ851912:TAZ851930 TKV851912:TKV851930 TUR851912:TUR851930 UEN851912:UEN851930 UOJ851912:UOJ851930 UYF851912:UYF851930 VIB851912:VIB851930 VRX851912:VRX851930 WBT851912:WBT851930 WLP851912:WLP851930 WVL851912:WVL851930 C917448:C917466 IZ917448:IZ917466 SV917448:SV917466 ACR917448:ACR917466 AMN917448:AMN917466 AWJ917448:AWJ917466 BGF917448:BGF917466 BQB917448:BQB917466 BZX917448:BZX917466 CJT917448:CJT917466 CTP917448:CTP917466 DDL917448:DDL917466 DNH917448:DNH917466 DXD917448:DXD917466 EGZ917448:EGZ917466 EQV917448:EQV917466 FAR917448:FAR917466 FKN917448:FKN917466 FUJ917448:FUJ917466 GEF917448:GEF917466 GOB917448:GOB917466 GXX917448:GXX917466 HHT917448:HHT917466 HRP917448:HRP917466 IBL917448:IBL917466 ILH917448:ILH917466 IVD917448:IVD917466 JEZ917448:JEZ917466 JOV917448:JOV917466 JYR917448:JYR917466 KIN917448:KIN917466 KSJ917448:KSJ917466 LCF917448:LCF917466 LMB917448:LMB917466 LVX917448:LVX917466 MFT917448:MFT917466 MPP917448:MPP917466 MZL917448:MZL917466 NJH917448:NJH917466 NTD917448:NTD917466 OCZ917448:OCZ917466 OMV917448:OMV917466 OWR917448:OWR917466 PGN917448:PGN917466 PQJ917448:PQJ917466 QAF917448:QAF917466 QKB917448:QKB917466 QTX917448:QTX917466 RDT917448:RDT917466 RNP917448:RNP917466 RXL917448:RXL917466 SHH917448:SHH917466 SRD917448:SRD917466 TAZ917448:TAZ917466 TKV917448:TKV917466 TUR917448:TUR917466 UEN917448:UEN917466 UOJ917448:UOJ917466 UYF917448:UYF917466 VIB917448:VIB917466 VRX917448:VRX917466 WBT917448:WBT917466 WLP917448:WLP917466 WVL917448:WVL917466 C982984:C983002 IZ982984:IZ983002 SV982984:SV983002 ACR982984:ACR983002 AMN982984:AMN983002 AWJ982984:AWJ983002 BGF982984:BGF983002 BQB982984:BQB983002 BZX982984:BZX983002 CJT982984:CJT983002 CTP982984:CTP983002 DDL982984:DDL983002 DNH982984:DNH983002 DXD982984:DXD983002 EGZ982984:EGZ983002 EQV982984:EQV983002 FAR982984:FAR983002 FKN982984:FKN983002 FUJ982984:FUJ983002 GEF982984:GEF983002 GOB982984:GOB983002 GXX982984:GXX983002 HHT982984:HHT983002 HRP982984:HRP983002 IBL982984:IBL983002 ILH982984:ILH983002 IVD982984:IVD983002 JEZ982984:JEZ983002 JOV982984:JOV983002 JYR982984:JYR983002 KIN982984:KIN983002 KSJ982984:KSJ983002 LCF982984:LCF983002 LMB982984:LMB983002 LVX982984:LVX983002 MFT982984:MFT983002 MPP982984:MPP983002 MZL982984:MZL983002 NJH982984:NJH983002 NTD982984:NTD983002 OCZ982984:OCZ983002 OMV982984:OMV983002 OWR982984:OWR983002 PGN982984:PGN983002 PQJ982984:PQJ983002 QAF982984:QAF983002 QKB982984:QKB983002 QTX982984:QTX983002 RDT982984:RDT983002 RNP982984:RNP983002 RXL982984:RXL983002 SHH982984:SHH983002 SRD982984:SRD983002 TAZ982984:TAZ983002 TKV982984:TKV983002 TUR982984:TUR983002 UEN982984:UEN983002 UOJ982984:UOJ983002 UYF982984:UYF983002 VIB982984:VIB983002 VRX982984:VRX983002 WBT982984:WBT983002 WLP982984:WLP983002 WVL982984:WVL983002 I3:I4 JF3:JF4 TB3:TB4 ACX3:ACX4 AMT3:AMT4 AWP3:AWP4 BGL3:BGL4 BQH3:BQH4 CAD3:CAD4 CJZ3:CJZ4 CTV3:CTV4 DDR3:DDR4 DNN3:DNN4 DXJ3:DXJ4 EHF3:EHF4 ERB3:ERB4 FAX3:FAX4 FKT3:FKT4 FUP3:FUP4 GEL3:GEL4 GOH3:GOH4 GYD3:GYD4 HHZ3:HHZ4 HRV3:HRV4 IBR3:IBR4 ILN3:ILN4 IVJ3:IVJ4 JFF3:JFF4 JPB3:JPB4 JYX3:JYX4 KIT3:KIT4 KSP3:KSP4 LCL3:LCL4 LMH3:LMH4 LWD3:LWD4 MFZ3:MFZ4 MPV3:MPV4 MZR3:MZR4 NJN3:NJN4 NTJ3:NTJ4 ODF3:ODF4 ONB3:ONB4 OWX3:OWX4 PGT3:PGT4 PQP3:PQP4 QAL3:QAL4 QKH3:QKH4 QUD3:QUD4 RDZ3:RDZ4 RNV3:RNV4 RXR3:RXR4 SHN3:SHN4 SRJ3:SRJ4 TBF3:TBF4 TLB3:TLB4 TUX3:TUX4 UET3:UET4 UOP3:UOP4 UYL3:UYL4 VIH3:VIH4 VSD3:VSD4 WBZ3:WBZ4 WLV3:WLV4 WVR3:WVR4 I65480:I65498 JF65480:JF65498 TB65480:TB65498 ACX65480:ACX65498 AMT65480:AMT65498 AWP65480:AWP65498 BGL65480:BGL65498 BQH65480:BQH65498 CAD65480:CAD65498 CJZ65480:CJZ65498 CTV65480:CTV65498 DDR65480:DDR65498 DNN65480:DNN65498 DXJ65480:DXJ65498 EHF65480:EHF65498 ERB65480:ERB65498 FAX65480:FAX65498 FKT65480:FKT65498 FUP65480:FUP65498 GEL65480:GEL65498 GOH65480:GOH65498 GYD65480:GYD65498 HHZ65480:HHZ65498 HRV65480:HRV65498 IBR65480:IBR65498 ILN65480:ILN65498 IVJ65480:IVJ65498 JFF65480:JFF65498 JPB65480:JPB65498 JYX65480:JYX65498 KIT65480:KIT65498 KSP65480:KSP65498 LCL65480:LCL65498 LMH65480:LMH65498 LWD65480:LWD65498 MFZ65480:MFZ65498 MPV65480:MPV65498 MZR65480:MZR65498 NJN65480:NJN65498 NTJ65480:NTJ65498 ODF65480:ODF65498 ONB65480:ONB65498 OWX65480:OWX65498 PGT65480:PGT65498 PQP65480:PQP65498 QAL65480:QAL65498 QKH65480:QKH65498 QUD65480:QUD65498 RDZ65480:RDZ65498 RNV65480:RNV65498 RXR65480:RXR65498 SHN65480:SHN65498 SRJ65480:SRJ65498 TBF65480:TBF65498 TLB65480:TLB65498 TUX65480:TUX65498 UET65480:UET65498 UOP65480:UOP65498 UYL65480:UYL65498 VIH65480:VIH65498 VSD65480:VSD65498 WBZ65480:WBZ65498 WLV65480:WLV65498 WVR65480:WVR65498 I131016:I131034 JF131016:JF131034 TB131016:TB131034 ACX131016:ACX131034 AMT131016:AMT131034 AWP131016:AWP131034 BGL131016:BGL131034 BQH131016:BQH131034 CAD131016:CAD131034 CJZ131016:CJZ131034 CTV131016:CTV131034 DDR131016:DDR131034 DNN131016:DNN131034 DXJ131016:DXJ131034 EHF131016:EHF131034 ERB131016:ERB131034 FAX131016:FAX131034 FKT131016:FKT131034 FUP131016:FUP131034 GEL131016:GEL131034 GOH131016:GOH131034 GYD131016:GYD131034 HHZ131016:HHZ131034 HRV131016:HRV131034 IBR131016:IBR131034 ILN131016:ILN131034 IVJ131016:IVJ131034 JFF131016:JFF131034 JPB131016:JPB131034 JYX131016:JYX131034 KIT131016:KIT131034 KSP131016:KSP131034 LCL131016:LCL131034 LMH131016:LMH131034 LWD131016:LWD131034 MFZ131016:MFZ131034 MPV131016:MPV131034 MZR131016:MZR131034 NJN131016:NJN131034 NTJ131016:NTJ131034 ODF131016:ODF131034 ONB131016:ONB131034 OWX131016:OWX131034 PGT131016:PGT131034 PQP131016:PQP131034 QAL131016:QAL131034 QKH131016:QKH131034 QUD131016:QUD131034 RDZ131016:RDZ131034 RNV131016:RNV131034 RXR131016:RXR131034 SHN131016:SHN131034 SRJ131016:SRJ131034 TBF131016:TBF131034 TLB131016:TLB131034 TUX131016:TUX131034 UET131016:UET131034 UOP131016:UOP131034 UYL131016:UYL131034 VIH131016:VIH131034 VSD131016:VSD131034 WBZ131016:WBZ131034 WLV131016:WLV131034 WVR131016:WVR131034 I196552:I196570 JF196552:JF196570 TB196552:TB196570 ACX196552:ACX196570 AMT196552:AMT196570 AWP196552:AWP196570 BGL196552:BGL196570 BQH196552:BQH196570 CAD196552:CAD196570 CJZ196552:CJZ196570 CTV196552:CTV196570 DDR196552:DDR196570 DNN196552:DNN196570 DXJ196552:DXJ196570 EHF196552:EHF196570 ERB196552:ERB196570 FAX196552:FAX196570 FKT196552:FKT196570 FUP196552:FUP196570 GEL196552:GEL196570 GOH196552:GOH196570 GYD196552:GYD196570 HHZ196552:HHZ196570 HRV196552:HRV196570 IBR196552:IBR196570 ILN196552:ILN196570 IVJ196552:IVJ196570 JFF196552:JFF196570 JPB196552:JPB196570 JYX196552:JYX196570 KIT196552:KIT196570 KSP196552:KSP196570 LCL196552:LCL196570 LMH196552:LMH196570 LWD196552:LWD196570 MFZ196552:MFZ196570 MPV196552:MPV196570 MZR196552:MZR196570 NJN196552:NJN196570 NTJ196552:NTJ196570 ODF196552:ODF196570 ONB196552:ONB196570 OWX196552:OWX196570 PGT196552:PGT196570 PQP196552:PQP196570 QAL196552:QAL196570 QKH196552:QKH196570 QUD196552:QUD196570 RDZ196552:RDZ196570 RNV196552:RNV196570 RXR196552:RXR196570 SHN196552:SHN196570 SRJ196552:SRJ196570 TBF196552:TBF196570 TLB196552:TLB196570 TUX196552:TUX196570 UET196552:UET196570 UOP196552:UOP196570 UYL196552:UYL196570 VIH196552:VIH196570 VSD196552:VSD196570 WBZ196552:WBZ196570 WLV196552:WLV196570 WVR196552:WVR196570 I262088:I262106 JF262088:JF262106 TB262088:TB262106 ACX262088:ACX262106 AMT262088:AMT262106 AWP262088:AWP262106 BGL262088:BGL262106 BQH262088:BQH262106 CAD262088:CAD262106 CJZ262088:CJZ262106 CTV262088:CTV262106 DDR262088:DDR262106 DNN262088:DNN262106 DXJ262088:DXJ262106 EHF262088:EHF262106 ERB262088:ERB262106 FAX262088:FAX262106 FKT262088:FKT262106 FUP262088:FUP262106 GEL262088:GEL262106 GOH262088:GOH262106 GYD262088:GYD262106 HHZ262088:HHZ262106 HRV262088:HRV262106 IBR262088:IBR262106 ILN262088:ILN262106 IVJ262088:IVJ262106 JFF262088:JFF262106 JPB262088:JPB262106 JYX262088:JYX262106 KIT262088:KIT262106 KSP262088:KSP262106 LCL262088:LCL262106 LMH262088:LMH262106 LWD262088:LWD262106 MFZ262088:MFZ262106 MPV262088:MPV262106 MZR262088:MZR262106 NJN262088:NJN262106 NTJ262088:NTJ262106 ODF262088:ODF262106 ONB262088:ONB262106 OWX262088:OWX262106 PGT262088:PGT262106 PQP262088:PQP262106 QAL262088:QAL262106 QKH262088:QKH262106 QUD262088:QUD262106 RDZ262088:RDZ262106 RNV262088:RNV262106 RXR262088:RXR262106 SHN262088:SHN262106 SRJ262088:SRJ262106 TBF262088:TBF262106 TLB262088:TLB262106 TUX262088:TUX262106 UET262088:UET262106 UOP262088:UOP262106 UYL262088:UYL262106 VIH262088:VIH262106 VSD262088:VSD262106 WBZ262088:WBZ262106 WLV262088:WLV262106 WVR262088:WVR262106 I327624:I327642 JF327624:JF327642 TB327624:TB327642 ACX327624:ACX327642 AMT327624:AMT327642 AWP327624:AWP327642 BGL327624:BGL327642 BQH327624:BQH327642 CAD327624:CAD327642 CJZ327624:CJZ327642 CTV327624:CTV327642 DDR327624:DDR327642 DNN327624:DNN327642 DXJ327624:DXJ327642 EHF327624:EHF327642 ERB327624:ERB327642 FAX327624:FAX327642 FKT327624:FKT327642 FUP327624:FUP327642 GEL327624:GEL327642 GOH327624:GOH327642 GYD327624:GYD327642 HHZ327624:HHZ327642 HRV327624:HRV327642 IBR327624:IBR327642 ILN327624:ILN327642 IVJ327624:IVJ327642 JFF327624:JFF327642 JPB327624:JPB327642 JYX327624:JYX327642 KIT327624:KIT327642 KSP327624:KSP327642 LCL327624:LCL327642 LMH327624:LMH327642 LWD327624:LWD327642 MFZ327624:MFZ327642 MPV327624:MPV327642 MZR327624:MZR327642 NJN327624:NJN327642 NTJ327624:NTJ327642 ODF327624:ODF327642 ONB327624:ONB327642 OWX327624:OWX327642 PGT327624:PGT327642 PQP327624:PQP327642 QAL327624:QAL327642 QKH327624:QKH327642 QUD327624:QUD327642 RDZ327624:RDZ327642 RNV327624:RNV327642 RXR327624:RXR327642 SHN327624:SHN327642 SRJ327624:SRJ327642 TBF327624:TBF327642 TLB327624:TLB327642 TUX327624:TUX327642 UET327624:UET327642 UOP327624:UOP327642 UYL327624:UYL327642 VIH327624:VIH327642 VSD327624:VSD327642 WBZ327624:WBZ327642 WLV327624:WLV327642 WVR327624:WVR327642 I393160:I393178 JF393160:JF393178 TB393160:TB393178 ACX393160:ACX393178 AMT393160:AMT393178 AWP393160:AWP393178 BGL393160:BGL393178 BQH393160:BQH393178 CAD393160:CAD393178 CJZ393160:CJZ393178 CTV393160:CTV393178 DDR393160:DDR393178 DNN393160:DNN393178 DXJ393160:DXJ393178 EHF393160:EHF393178 ERB393160:ERB393178 FAX393160:FAX393178 FKT393160:FKT393178 FUP393160:FUP393178 GEL393160:GEL393178 GOH393160:GOH393178 GYD393160:GYD393178 HHZ393160:HHZ393178 HRV393160:HRV393178 IBR393160:IBR393178 ILN393160:ILN393178 IVJ393160:IVJ393178 JFF393160:JFF393178 JPB393160:JPB393178 JYX393160:JYX393178 KIT393160:KIT393178 KSP393160:KSP393178 LCL393160:LCL393178 LMH393160:LMH393178 LWD393160:LWD393178 MFZ393160:MFZ393178 MPV393160:MPV393178 MZR393160:MZR393178 NJN393160:NJN393178 NTJ393160:NTJ393178 ODF393160:ODF393178 ONB393160:ONB393178 OWX393160:OWX393178 PGT393160:PGT393178 PQP393160:PQP393178 QAL393160:QAL393178 QKH393160:QKH393178 QUD393160:QUD393178 RDZ393160:RDZ393178 RNV393160:RNV393178 RXR393160:RXR393178 SHN393160:SHN393178 SRJ393160:SRJ393178 TBF393160:TBF393178 TLB393160:TLB393178 TUX393160:TUX393178 UET393160:UET393178 UOP393160:UOP393178 UYL393160:UYL393178 VIH393160:VIH393178 VSD393160:VSD393178 WBZ393160:WBZ393178 WLV393160:WLV393178 WVR393160:WVR393178 I458696:I458714 JF458696:JF458714 TB458696:TB458714 ACX458696:ACX458714 AMT458696:AMT458714 AWP458696:AWP458714 BGL458696:BGL458714 BQH458696:BQH458714 CAD458696:CAD458714 CJZ458696:CJZ458714 CTV458696:CTV458714 DDR458696:DDR458714 DNN458696:DNN458714 DXJ458696:DXJ458714 EHF458696:EHF458714 ERB458696:ERB458714 FAX458696:FAX458714 FKT458696:FKT458714 FUP458696:FUP458714 GEL458696:GEL458714 GOH458696:GOH458714 GYD458696:GYD458714 HHZ458696:HHZ458714 HRV458696:HRV458714 IBR458696:IBR458714 ILN458696:ILN458714 IVJ458696:IVJ458714 JFF458696:JFF458714 JPB458696:JPB458714 JYX458696:JYX458714 KIT458696:KIT458714 KSP458696:KSP458714 LCL458696:LCL458714 LMH458696:LMH458714 LWD458696:LWD458714 MFZ458696:MFZ458714 MPV458696:MPV458714 MZR458696:MZR458714 NJN458696:NJN458714 NTJ458696:NTJ458714 ODF458696:ODF458714 ONB458696:ONB458714 OWX458696:OWX458714 PGT458696:PGT458714 PQP458696:PQP458714 QAL458696:QAL458714 QKH458696:QKH458714 QUD458696:QUD458714 RDZ458696:RDZ458714 RNV458696:RNV458714 RXR458696:RXR458714 SHN458696:SHN458714 SRJ458696:SRJ458714 TBF458696:TBF458714 TLB458696:TLB458714 TUX458696:TUX458714 UET458696:UET458714 UOP458696:UOP458714 UYL458696:UYL458714 VIH458696:VIH458714 VSD458696:VSD458714 WBZ458696:WBZ458714 WLV458696:WLV458714 WVR458696:WVR458714 I524232:I524250 JF524232:JF524250 TB524232:TB524250 ACX524232:ACX524250 AMT524232:AMT524250 AWP524232:AWP524250 BGL524232:BGL524250 BQH524232:BQH524250 CAD524232:CAD524250 CJZ524232:CJZ524250 CTV524232:CTV524250 DDR524232:DDR524250 DNN524232:DNN524250 DXJ524232:DXJ524250 EHF524232:EHF524250 ERB524232:ERB524250 FAX524232:FAX524250 FKT524232:FKT524250 FUP524232:FUP524250 GEL524232:GEL524250 GOH524232:GOH524250 GYD524232:GYD524250 HHZ524232:HHZ524250 HRV524232:HRV524250 IBR524232:IBR524250 ILN524232:ILN524250 IVJ524232:IVJ524250 JFF524232:JFF524250 JPB524232:JPB524250 JYX524232:JYX524250 KIT524232:KIT524250 KSP524232:KSP524250 LCL524232:LCL524250 LMH524232:LMH524250 LWD524232:LWD524250 MFZ524232:MFZ524250 MPV524232:MPV524250 MZR524232:MZR524250 NJN524232:NJN524250 NTJ524232:NTJ524250 ODF524232:ODF524250 ONB524232:ONB524250 OWX524232:OWX524250 PGT524232:PGT524250 PQP524232:PQP524250 QAL524232:QAL524250 QKH524232:QKH524250 QUD524232:QUD524250 RDZ524232:RDZ524250 RNV524232:RNV524250 RXR524232:RXR524250 SHN524232:SHN524250 SRJ524232:SRJ524250 TBF524232:TBF524250 TLB524232:TLB524250 TUX524232:TUX524250 UET524232:UET524250 UOP524232:UOP524250 UYL524232:UYL524250 VIH524232:VIH524250 VSD524232:VSD524250 WBZ524232:WBZ524250 WLV524232:WLV524250 WVR524232:WVR524250 I589768:I589786 JF589768:JF589786 TB589768:TB589786 ACX589768:ACX589786 AMT589768:AMT589786 AWP589768:AWP589786 BGL589768:BGL589786 BQH589768:BQH589786 CAD589768:CAD589786 CJZ589768:CJZ589786 CTV589768:CTV589786 DDR589768:DDR589786 DNN589768:DNN589786 DXJ589768:DXJ589786 EHF589768:EHF589786 ERB589768:ERB589786 FAX589768:FAX589786 FKT589768:FKT589786 FUP589768:FUP589786 GEL589768:GEL589786 GOH589768:GOH589786 GYD589768:GYD589786 HHZ589768:HHZ589786 HRV589768:HRV589786 IBR589768:IBR589786 ILN589768:ILN589786 IVJ589768:IVJ589786 JFF589768:JFF589786 JPB589768:JPB589786 JYX589768:JYX589786 KIT589768:KIT589786 KSP589768:KSP589786 LCL589768:LCL589786 LMH589768:LMH589786 LWD589768:LWD589786 MFZ589768:MFZ589786 MPV589768:MPV589786 MZR589768:MZR589786 NJN589768:NJN589786 NTJ589768:NTJ589786 ODF589768:ODF589786 ONB589768:ONB589786 OWX589768:OWX589786 PGT589768:PGT589786 PQP589768:PQP589786 QAL589768:QAL589786 QKH589768:QKH589786 QUD589768:QUD589786 RDZ589768:RDZ589786 RNV589768:RNV589786 RXR589768:RXR589786 SHN589768:SHN589786 SRJ589768:SRJ589786 TBF589768:TBF589786 TLB589768:TLB589786 TUX589768:TUX589786 UET589768:UET589786 UOP589768:UOP589786 UYL589768:UYL589786 VIH589768:VIH589786 VSD589768:VSD589786 WBZ589768:WBZ589786 WLV589768:WLV589786 WVR589768:WVR589786 I655304:I655322 JF655304:JF655322 TB655304:TB655322 ACX655304:ACX655322 AMT655304:AMT655322 AWP655304:AWP655322 BGL655304:BGL655322 BQH655304:BQH655322 CAD655304:CAD655322 CJZ655304:CJZ655322 CTV655304:CTV655322 DDR655304:DDR655322 DNN655304:DNN655322 DXJ655304:DXJ655322 EHF655304:EHF655322 ERB655304:ERB655322 FAX655304:FAX655322 FKT655304:FKT655322 FUP655304:FUP655322 GEL655304:GEL655322 GOH655304:GOH655322 GYD655304:GYD655322 HHZ655304:HHZ655322 HRV655304:HRV655322 IBR655304:IBR655322 ILN655304:ILN655322 IVJ655304:IVJ655322 JFF655304:JFF655322 JPB655304:JPB655322 JYX655304:JYX655322 KIT655304:KIT655322 KSP655304:KSP655322 LCL655304:LCL655322 LMH655304:LMH655322 LWD655304:LWD655322 MFZ655304:MFZ655322 MPV655304:MPV655322 MZR655304:MZR655322 NJN655304:NJN655322 NTJ655304:NTJ655322 ODF655304:ODF655322 ONB655304:ONB655322 OWX655304:OWX655322 PGT655304:PGT655322 PQP655304:PQP655322 QAL655304:QAL655322 QKH655304:QKH655322 QUD655304:QUD655322 RDZ655304:RDZ655322 RNV655304:RNV655322 RXR655304:RXR655322 SHN655304:SHN655322 SRJ655304:SRJ655322 TBF655304:TBF655322 TLB655304:TLB655322 TUX655304:TUX655322 UET655304:UET655322 UOP655304:UOP655322 UYL655304:UYL655322 VIH655304:VIH655322 VSD655304:VSD655322 WBZ655304:WBZ655322 WLV655304:WLV655322 WVR655304:WVR655322 I720840:I720858 JF720840:JF720858 TB720840:TB720858 ACX720840:ACX720858 AMT720840:AMT720858 AWP720840:AWP720858 BGL720840:BGL720858 BQH720840:BQH720858 CAD720840:CAD720858 CJZ720840:CJZ720858 CTV720840:CTV720858 DDR720840:DDR720858 DNN720840:DNN720858 DXJ720840:DXJ720858 EHF720840:EHF720858 ERB720840:ERB720858 FAX720840:FAX720858 FKT720840:FKT720858 FUP720840:FUP720858 GEL720840:GEL720858 GOH720840:GOH720858 GYD720840:GYD720858 HHZ720840:HHZ720858 HRV720840:HRV720858 IBR720840:IBR720858 ILN720840:ILN720858 IVJ720840:IVJ720858 JFF720840:JFF720858 JPB720840:JPB720858 JYX720840:JYX720858 KIT720840:KIT720858 KSP720840:KSP720858 LCL720840:LCL720858 LMH720840:LMH720858 LWD720840:LWD720858 MFZ720840:MFZ720858 MPV720840:MPV720858 MZR720840:MZR720858 NJN720840:NJN720858 NTJ720840:NTJ720858 ODF720840:ODF720858 ONB720840:ONB720858 OWX720840:OWX720858 PGT720840:PGT720858 PQP720840:PQP720858 QAL720840:QAL720858 QKH720840:QKH720858 QUD720840:QUD720858 RDZ720840:RDZ720858 RNV720840:RNV720858 RXR720840:RXR720858 SHN720840:SHN720858 SRJ720840:SRJ720858 TBF720840:TBF720858 TLB720840:TLB720858 TUX720840:TUX720858 UET720840:UET720858 UOP720840:UOP720858 UYL720840:UYL720858 VIH720840:VIH720858 VSD720840:VSD720858 WBZ720840:WBZ720858 WLV720840:WLV720858 WVR720840:WVR720858 I786376:I786394 JF786376:JF786394 TB786376:TB786394 ACX786376:ACX786394 AMT786376:AMT786394 AWP786376:AWP786394 BGL786376:BGL786394 BQH786376:BQH786394 CAD786376:CAD786394 CJZ786376:CJZ786394 CTV786376:CTV786394 DDR786376:DDR786394 DNN786376:DNN786394 DXJ786376:DXJ786394 EHF786376:EHF786394 ERB786376:ERB786394 FAX786376:FAX786394 FKT786376:FKT786394 FUP786376:FUP786394 GEL786376:GEL786394 GOH786376:GOH786394 GYD786376:GYD786394 HHZ786376:HHZ786394 HRV786376:HRV786394 IBR786376:IBR786394 ILN786376:ILN786394 IVJ786376:IVJ786394 JFF786376:JFF786394 JPB786376:JPB786394 JYX786376:JYX786394 KIT786376:KIT786394 KSP786376:KSP786394 LCL786376:LCL786394 LMH786376:LMH786394 LWD786376:LWD786394 MFZ786376:MFZ786394 MPV786376:MPV786394 MZR786376:MZR786394 NJN786376:NJN786394 NTJ786376:NTJ786394 ODF786376:ODF786394 ONB786376:ONB786394 OWX786376:OWX786394 PGT786376:PGT786394 PQP786376:PQP786394 QAL786376:QAL786394 QKH786376:QKH786394 QUD786376:QUD786394 RDZ786376:RDZ786394 RNV786376:RNV786394 RXR786376:RXR786394 SHN786376:SHN786394 SRJ786376:SRJ786394 TBF786376:TBF786394 TLB786376:TLB786394 TUX786376:TUX786394 UET786376:UET786394 UOP786376:UOP786394 UYL786376:UYL786394 VIH786376:VIH786394 VSD786376:VSD786394 WBZ786376:WBZ786394 WLV786376:WLV786394 WVR786376:WVR786394 I851912:I851930 JF851912:JF851930 TB851912:TB851930 ACX851912:ACX851930 AMT851912:AMT851930 AWP851912:AWP851930 BGL851912:BGL851930 BQH851912:BQH851930 CAD851912:CAD851930 CJZ851912:CJZ851930 CTV851912:CTV851930 DDR851912:DDR851930 DNN851912:DNN851930 DXJ851912:DXJ851930 EHF851912:EHF851930 ERB851912:ERB851930 FAX851912:FAX851930 FKT851912:FKT851930 FUP851912:FUP851930 GEL851912:GEL851930 GOH851912:GOH851930 GYD851912:GYD851930 HHZ851912:HHZ851930 HRV851912:HRV851930 IBR851912:IBR851930 ILN851912:ILN851930 IVJ851912:IVJ851930 JFF851912:JFF851930 JPB851912:JPB851930 JYX851912:JYX851930 KIT851912:KIT851930 KSP851912:KSP851930 LCL851912:LCL851930 LMH851912:LMH851930 LWD851912:LWD851930 MFZ851912:MFZ851930 MPV851912:MPV851930 MZR851912:MZR851930 NJN851912:NJN851930 NTJ851912:NTJ851930 ODF851912:ODF851930 ONB851912:ONB851930 OWX851912:OWX851930 PGT851912:PGT851930 PQP851912:PQP851930 QAL851912:QAL851930 QKH851912:QKH851930 QUD851912:QUD851930 RDZ851912:RDZ851930 RNV851912:RNV851930 RXR851912:RXR851930 SHN851912:SHN851930 SRJ851912:SRJ851930 TBF851912:TBF851930 TLB851912:TLB851930 TUX851912:TUX851930 UET851912:UET851930 UOP851912:UOP851930 UYL851912:UYL851930 VIH851912:VIH851930 VSD851912:VSD851930 WBZ851912:WBZ851930 WLV851912:WLV851930 WVR851912:WVR851930 I917448:I917466 JF917448:JF917466 TB917448:TB917466 ACX917448:ACX917466 AMT917448:AMT917466 AWP917448:AWP917466 BGL917448:BGL917466 BQH917448:BQH917466 CAD917448:CAD917466 CJZ917448:CJZ917466 CTV917448:CTV917466 DDR917448:DDR917466 DNN917448:DNN917466 DXJ917448:DXJ917466 EHF917448:EHF917466 ERB917448:ERB917466 FAX917448:FAX917466 FKT917448:FKT917466 FUP917448:FUP917466 GEL917448:GEL917466 GOH917448:GOH917466 GYD917448:GYD917466 HHZ917448:HHZ917466 HRV917448:HRV917466 IBR917448:IBR917466 ILN917448:ILN917466 IVJ917448:IVJ917466 JFF917448:JFF917466 JPB917448:JPB917466 JYX917448:JYX917466 KIT917448:KIT917466 KSP917448:KSP917466 LCL917448:LCL917466 LMH917448:LMH917466 LWD917448:LWD917466 MFZ917448:MFZ917466 MPV917448:MPV917466 MZR917448:MZR917466 NJN917448:NJN917466 NTJ917448:NTJ917466 ODF917448:ODF917466 ONB917448:ONB917466 OWX917448:OWX917466 PGT917448:PGT917466 PQP917448:PQP917466 QAL917448:QAL917466 QKH917448:QKH917466 QUD917448:QUD917466 RDZ917448:RDZ917466 RNV917448:RNV917466 RXR917448:RXR917466 SHN917448:SHN917466 SRJ917448:SRJ917466 TBF917448:TBF917466 TLB917448:TLB917466 TUX917448:TUX917466 UET917448:UET917466 UOP917448:UOP917466 UYL917448:UYL917466 VIH917448:VIH917466 VSD917448:VSD917466 WBZ917448:WBZ917466 WLV917448:WLV917466 WVR917448:WVR917466 I982984:I983002 JF982984:JF983002 TB982984:TB983002 ACX982984:ACX983002 AMT982984:AMT983002 AWP982984:AWP983002 BGL982984:BGL983002 BQH982984:BQH983002 CAD982984:CAD983002 CJZ982984:CJZ983002 CTV982984:CTV983002 DDR982984:DDR983002 DNN982984:DNN983002 DXJ982984:DXJ983002 EHF982984:EHF983002 ERB982984:ERB983002 FAX982984:FAX983002 FKT982984:FKT983002 FUP982984:FUP983002 GEL982984:GEL983002 GOH982984:GOH983002 GYD982984:GYD983002 HHZ982984:HHZ983002 HRV982984:HRV983002 IBR982984:IBR983002 ILN982984:ILN983002 IVJ982984:IVJ983002 JFF982984:JFF983002 JPB982984:JPB983002 JYX982984:JYX983002 KIT982984:KIT983002 KSP982984:KSP983002 LCL982984:LCL983002 LMH982984:LMH983002 LWD982984:LWD983002 MFZ982984:MFZ983002 MPV982984:MPV983002 MZR982984:MZR983002 NJN982984:NJN983002 NTJ982984:NTJ983002 ODF982984:ODF983002 ONB982984:ONB983002 OWX982984:OWX983002 PGT982984:PGT983002 PQP982984:PQP983002 QAL982984:QAL983002 QKH982984:QKH983002 QUD982984:QUD983002 RDZ982984:RDZ983002 RNV982984:RNV983002 RXR982984:RXR983002 SHN982984:SHN983002 SRJ982984:SRJ983002 TBF982984:TBF983002 TLB982984:TLB983002 TUX982984:TUX983002 UET982984:UET983002 UOP982984:UOP983002 UYL982984:UYL983002 VIH982984:VIH983002 VSD982984:VSD983002 WBZ982984:WBZ983002 WLV982984:WLV983002 C3:C4">
      <formula1>"M.,Mme,Melle"</formula1>
      <formula2>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workbookViewId="0">
      <selection activeCell="D3" sqref="D3"/>
    </sheetView>
  </sheetViews>
  <sheetFormatPr baseColWidth="10" defaultRowHeight="12.75" x14ac:dyDescent="0.2"/>
  <sheetData>
    <row r="1" spans="1:4" x14ac:dyDescent="0.2">
      <c r="A1" s="1" t="s">
        <v>43</v>
      </c>
      <c r="D1" s="1" t="s">
        <v>56</v>
      </c>
    </row>
    <row r="2" spans="1:4" x14ac:dyDescent="0.2">
      <c r="A2" s="1" t="s">
        <v>44</v>
      </c>
      <c r="D2" s="1" t="s">
        <v>1</v>
      </c>
    </row>
    <row r="3" spans="1:4" x14ac:dyDescent="0.2">
      <c r="A3" s="1" t="s">
        <v>45</v>
      </c>
    </row>
    <row r="4" spans="1:4" x14ac:dyDescent="0.2">
      <c r="A4" s="1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3"/>
  <sheetViews>
    <sheetView workbookViewId="0">
      <selection sqref="A1:A13"/>
    </sheetView>
  </sheetViews>
  <sheetFormatPr baseColWidth="10" defaultRowHeight="12.75" x14ac:dyDescent="0.2"/>
  <cols>
    <col min="1" max="1" width="25.7109375" bestFit="1" customWidth="1"/>
  </cols>
  <sheetData>
    <row r="1" spans="1:1" ht="15" x14ac:dyDescent="0.2">
      <c r="A1" s="37" t="s">
        <v>150</v>
      </c>
    </row>
    <row r="2" spans="1:1" ht="15" x14ac:dyDescent="0.2">
      <c r="A2" s="37" t="s">
        <v>151</v>
      </c>
    </row>
    <row r="3" spans="1:1" ht="15" x14ac:dyDescent="0.2">
      <c r="A3" s="37" t="s">
        <v>152</v>
      </c>
    </row>
    <row r="4" spans="1:1" ht="15" x14ac:dyDescent="0.2">
      <c r="A4" s="37" t="s">
        <v>153</v>
      </c>
    </row>
    <row r="5" spans="1:1" ht="15" x14ac:dyDescent="0.2">
      <c r="A5" s="37" t="s">
        <v>154</v>
      </c>
    </row>
    <row r="6" spans="1:1" ht="15" x14ac:dyDescent="0.2">
      <c r="A6" s="37" t="s">
        <v>155</v>
      </c>
    </row>
    <row r="7" spans="1:1" ht="15" x14ac:dyDescent="0.2">
      <c r="A7" s="37" t="s">
        <v>156</v>
      </c>
    </row>
    <row r="8" spans="1:1" ht="15" x14ac:dyDescent="0.2">
      <c r="A8" s="37" t="s">
        <v>157</v>
      </c>
    </row>
    <row r="9" spans="1:1" ht="15" x14ac:dyDescent="0.2">
      <c r="A9" s="37" t="s">
        <v>158</v>
      </c>
    </row>
    <row r="10" spans="1:1" ht="15" x14ac:dyDescent="0.2">
      <c r="A10" s="37" t="s">
        <v>159</v>
      </c>
    </row>
    <row r="11" spans="1:1" ht="15" x14ac:dyDescent="0.2">
      <c r="A11" s="37" t="s">
        <v>160</v>
      </c>
    </row>
    <row r="12" spans="1:1" ht="15" x14ac:dyDescent="0.2">
      <c r="A12" s="37" t="s">
        <v>161</v>
      </c>
    </row>
    <row r="13" spans="1:1" ht="15" x14ac:dyDescent="0.2">
      <c r="A13" s="37" t="s">
        <v>162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3" sqref="A3"/>
    </sheetView>
  </sheetViews>
  <sheetFormatPr baseColWidth="10" defaultRowHeight="12.75" x14ac:dyDescent="0.2"/>
  <sheetData>
    <row r="1" spans="1:1" x14ac:dyDescent="0.2">
      <c r="A1" s="1" t="s">
        <v>36</v>
      </c>
    </row>
    <row r="2" spans="1:1" x14ac:dyDescent="0.2">
      <c r="A2" s="1" t="s">
        <v>37</v>
      </c>
    </row>
    <row r="3" spans="1:1" x14ac:dyDescent="0.2">
      <c r="A3" s="1" t="s">
        <v>38</v>
      </c>
    </row>
    <row r="4" spans="1:1" x14ac:dyDescent="0.2">
      <c r="A4" s="1" t="s">
        <v>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"/>
  <sheetViews>
    <sheetView workbookViewId="0">
      <selection activeCell="A5" sqref="A5"/>
    </sheetView>
  </sheetViews>
  <sheetFormatPr baseColWidth="10" defaultRowHeight="12.75" x14ac:dyDescent="0.2"/>
  <sheetData>
    <row r="1" spans="1:1" x14ac:dyDescent="0.2">
      <c r="A1" s="1" t="s">
        <v>59</v>
      </c>
    </row>
    <row r="2" spans="1:1" x14ac:dyDescent="0.2">
      <c r="A2" s="1" t="s">
        <v>60</v>
      </c>
    </row>
    <row r="3" spans="1:1" x14ac:dyDescent="0.2">
      <c r="A3" s="1" t="s">
        <v>61</v>
      </c>
    </row>
    <row r="4" spans="1:1" x14ac:dyDescent="0.2">
      <c r="A4" s="1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BDD</vt:lpstr>
      <vt:lpstr>Contact client</vt:lpstr>
      <vt:lpstr>type facture</vt:lpstr>
      <vt:lpstr>Salarié MA</vt:lpstr>
      <vt:lpstr>Devise</vt:lpstr>
      <vt:lpstr>condition de paiement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TAIGA CM;TAIGA</dc:creator>
  <cp:lastModifiedBy>Bertrand</cp:lastModifiedBy>
  <cp:lastPrinted>2012-06-18T16:25:59Z</cp:lastPrinted>
  <dcterms:created xsi:type="dcterms:W3CDTF">2006-05-17T09:25:17Z</dcterms:created>
  <dcterms:modified xsi:type="dcterms:W3CDTF">2012-06-18T17:45:05Z</dcterms:modified>
</cp:coreProperties>
</file>