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111" codeName="{296A6A55-71EF-3FAC-97E6-161027D96622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patricklesonn/Desktop/"/>
    </mc:Choice>
  </mc:AlternateContent>
  <xr:revisionPtr revIDLastSave="0" documentId="13_ncr:1_{9536C2FB-6FE8-654C-9F20-F7E46EA5B7DB}" xr6:coauthVersionLast="47" xr6:coauthVersionMax="47" xr10:uidLastSave="{00000000-0000-0000-0000-000000000000}"/>
  <bookViews>
    <workbookView xWindow="5420" yWindow="2440" windowWidth="28040" windowHeight="17440" activeTab="1" xr2:uid="{7DF8AAB2-A947-2647-878D-02FA30B9F694}"/>
  </bookViews>
  <sheets>
    <sheet name="Feuil1" sheetId="1" r:id="rId1"/>
    <sheet name="Feuil2" sheetId="2" r:id="rId2"/>
  </sheets>
  <definedNames>
    <definedName name="FERIES">Feuil1!$B$2:$B$14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4" i="2" l="1"/>
  <c r="P5" i="2"/>
  <c r="P6" i="2"/>
  <c r="P7" i="2"/>
  <c r="B3" i="1"/>
  <c r="B7" i="1" s="1"/>
  <c r="B2" i="1"/>
  <c r="B5" i="1"/>
  <c r="B6" i="1"/>
  <c r="B10" i="1"/>
  <c r="B11" i="1"/>
  <c r="B12" i="1"/>
  <c r="B13" i="1"/>
  <c r="B14" i="1"/>
  <c r="P3" i="2"/>
  <c r="B9" i="1" l="1"/>
  <c r="B8" i="1"/>
  <c r="B4" i="1"/>
</calcChain>
</file>

<file path=xl/sharedStrings.xml><?xml version="1.0" encoding="utf-8"?>
<sst xmlns="http://schemas.openxmlformats.org/spreadsheetml/2006/main" count="26" uniqueCount="26">
  <si>
    <t>MAI</t>
  </si>
  <si>
    <t>JUIN</t>
  </si>
  <si>
    <t>JANVIER</t>
  </si>
  <si>
    <t>FÉVRIER</t>
  </si>
  <si>
    <t>MARS</t>
  </si>
  <si>
    <t>AVRIL</t>
  </si>
  <si>
    <t>JUILLET</t>
  </si>
  <si>
    <t>AOÛT</t>
  </si>
  <si>
    <t>SEPTEMBRE</t>
  </si>
  <si>
    <t>OCTOBRE</t>
  </si>
  <si>
    <t>NOVEMBRE</t>
  </si>
  <si>
    <t>DÉCEMBRE</t>
  </si>
  <si>
    <t>Jour de l’An</t>
  </si>
  <si>
    <t>Pâques</t>
  </si>
  <si>
    <t>Lundi de Pâques</t>
  </si>
  <si>
    <t>Fête du travail</t>
  </si>
  <si>
    <t>Victoire 1945</t>
  </si>
  <si>
    <t>Ascension</t>
  </si>
  <si>
    <t>Pentecôte</t>
  </si>
  <si>
    <t>Lundi de Pentecôte</t>
  </si>
  <si>
    <t>Fête Nationale</t>
  </si>
  <si>
    <t>Assomption</t>
  </si>
  <si>
    <t>Toussaint</t>
  </si>
  <si>
    <t>Armistice 1918</t>
  </si>
  <si>
    <t>Noël</t>
  </si>
  <si>
    <t>CALCUL DU NOMBRE DE JOURS OUVRES ET FERIES POUR CHAQUE MOIS POUR CHAQUE PERIODE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</si>
</sst>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8" formatCode="[$-40C]d\-mmm\-yy;@"/>
  </numFmts>
  <fonts count="4" x14ac:knownFonts="1">
    <font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4"/>
      <color rgb="FF1A1A1A"/>
      <name val="Open Sans"/>
    </font>
    <font>
      <b/>
      <sz val="14"/>
      <color rgb="FF1A1A1A"/>
      <name val="Open Sans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/>
    <xf numFmtId="0" fontId="0" fillId="0" borderId="0" xfId="0" applyFill="1"/>
    <xf numFmtId="14" fontId="0" fillId="0" borderId="0" xfId="0" applyNumberFormat="1"/>
    <xf numFmtId="0" fontId="0" fillId="0" borderId="0" xfId="0" applyFill="1" applyAlignment="1">
      <alignment wrapText="1"/>
    </xf>
    <xf numFmtId="0" fontId="0" fillId="0" borderId="0" xfId="0" applyFill="1" applyAlignment="1"/>
    <xf numFmtId="0" fontId="3" fillId="0" borderId="0" xfId="0" applyFont="1"/>
    <xf numFmtId="168" fontId="2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F15A27-932C-5F4F-9B82-334286F8B1A9}">
  <sheetPr codeName="Feuil1"/>
  <dimension ref="A1:M15"/>
  <sheetViews>
    <sheetView workbookViewId="0">
      <selection activeCell="D5" sqref="D5"/>
    </sheetView>
  </sheetViews>
  <sheetFormatPr baseColWidth="10" defaultRowHeight="16" x14ac:dyDescent="0.2"/>
  <cols>
    <col min="1" max="1" width="23.83203125" bestFit="1" customWidth="1"/>
    <col min="2" max="2" width="13.5" bestFit="1" customWidth="1"/>
  </cols>
  <sheetData>
    <row r="1" spans="1:13" ht="51" customHeight="1" x14ac:dyDescent="0.2">
      <c r="B1" s="2">
        <v>2022</v>
      </c>
      <c r="C1" s="2"/>
      <c r="D1" s="2"/>
      <c r="E1" s="2"/>
    </row>
    <row r="2" spans="1:13" ht="18" x14ac:dyDescent="0.25">
      <c r="A2" s="6" t="s">
        <v>12</v>
      </c>
      <c r="B2" s="7">
        <f>DATE(B1,1,1)</f>
        <v>44562</v>
      </c>
      <c r="C2" s="2"/>
      <c r="D2" s="2"/>
      <c r="E2" s="2"/>
      <c r="F2" s="2"/>
      <c r="G2" s="2"/>
      <c r="H2" s="2"/>
      <c r="I2" s="2"/>
      <c r="J2" s="2"/>
      <c r="K2" s="2"/>
    </row>
    <row r="3" spans="1:13" ht="18" x14ac:dyDescent="0.25">
      <c r="A3" s="6" t="s">
        <v>13</v>
      </c>
      <c r="B3" s="7">
        <f>ROUND(DATE(B1,4,MOD(234-11*MOD(B1,19),30))/7,0)*7-6</f>
        <v>44668</v>
      </c>
      <c r="C3" s="2"/>
      <c r="D3" s="2"/>
      <c r="E3" s="2"/>
      <c r="F3" s="2"/>
      <c r="G3" s="2"/>
      <c r="H3" s="2"/>
      <c r="I3" s="2"/>
      <c r="J3" s="2"/>
      <c r="K3" s="2"/>
    </row>
    <row r="4" spans="1:13" ht="18" x14ac:dyDescent="0.25">
      <c r="A4" s="6" t="s">
        <v>14</v>
      </c>
      <c r="B4" s="7">
        <f>B3+1</f>
        <v>44669</v>
      </c>
      <c r="C4" s="2"/>
      <c r="D4" s="2"/>
      <c r="E4" s="2"/>
      <c r="F4" s="2"/>
      <c r="G4" s="2"/>
      <c r="H4" s="2"/>
      <c r="I4" s="2"/>
      <c r="J4" s="2"/>
      <c r="K4" s="2"/>
    </row>
    <row r="5" spans="1:13" ht="18" x14ac:dyDescent="0.25">
      <c r="A5" s="6" t="s">
        <v>15</v>
      </c>
      <c r="B5" s="7">
        <f>DATE(B1,5,1)</f>
        <v>44682</v>
      </c>
      <c r="C5" s="2"/>
      <c r="D5" s="2"/>
      <c r="E5" s="2"/>
      <c r="F5" s="2"/>
      <c r="G5" s="2"/>
      <c r="H5" s="2"/>
      <c r="I5" s="2"/>
      <c r="J5" s="2"/>
      <c r="K5" s="2"/>
    </row>
    <row r="6" spans="1:13" ht="18" x14ac:dyDescent="0.25">
      <c r="A6" s="6" t="s">
        <v>16</v>
      </c>
      <c r="B6" s="7">
        <f>DATE(B1,5,8)</f>
        <v>44689</v>
      </c>
      <c r="C6" s="2"/>
      <c r="D6" s="2"/>
      <c r="E6" s="2"/>
      <c r="F6" s="2"/>
      <c r="G6" s="2"/>
      <c r="H6" s="2"/>
      <c r="I6" s="2"/>
      <c r="J6" s="2"/>
      <c r="K6" s="2"/>
    </row>
    <row r="7" spans="1:13" ht="18" x14ac:dyDescent="0.25">
      <c r="A7" s="6" t="s">
        <v>17</v>
      </c>
      <c r="B7" s="7">
        <f>B3+39</f>
        <v>44707</v>
      </c>
      <c r="C7" s="2"/>
      <c r="D7" s="2"/>
      <c r="E7" s="2"/>
      <c r="F7" s="2"/>
      <c r="G7" s="2"/>
      <c r="H7" s="2"/>
      <c r="I7" s="2"/>
      <c r="J7" s="2"/>
      <c r="K7" s="2"/>
    </row>
    <row r="8" spans="1:13" ht="18" x14ac:dyDescent="0.25">
      <c r="A8" s="6" t="s">
        <v>18</v>
      </c>
      <c r="B8" s="7">
        <f>B3+49</f>
        <v>44717</v>
      </c>
      <c r="C8" s="2"/>
      <c r="D8" s="2"/>
      <c r="E8" s="2"/>
      <c r="F8" s="2"/>
      <c r="G8" s="2"/>
      <c r="H8" s="2"/>
      <c r="I8" s="2"/>
      <c r="J8" s="2"/>
      <c r="K8" s="2"/>
    </row>
    <row r="9" spans="1:13" ht="18" x14ac:dyDescent="0.25">
      <c r="A9" s="6" t="s">
        <v>19</v>
      </c>
      <c r="B9" s="7">
        <f>B3+50</f>
        <v>44718</v>
      </c>
      <c r="C9" s="2"/>
      <c r="D9" s="2"/>
      <c r="E9" s="2"/>
      <c r="F9" s="2"/>
      <c r="G9" s="2"/>
      <c r="H9" s="2"/>
      <c r="I9" s="2"/>
      <c r="J9" s="2"/>
      <c r="K9" s="2"/>
    </row>
    <row r="10" spans="1:13" ht="18" x14ac:dyDescent="0.25">
      <c r="A10" s="6" t="s">
        <v>20</v>
      </c>
      <c r="B10" s="7">
        <f>DATE(B1,7,14)</f>
        <v>44756</v>
      </c>
      <c r="C10" s="2"/>
      <c r="D10" s="2"/>
      <c r="E10" s="2"/>
      <c r="F10" s="2"/>
      <c r="G10" s="2"/>
      <c r="H10" s="2"/>
      <c r="I10" s="2"/>
      <c r="J10" s="2"/>
      <c r="K10" s="2"/>
    </row>
    <row r="11" spans="1:13" ht="18" x14ac:dyDescent="0.25">
      <c r="A11" s="6" t="s">
        <v>21</v>
      </c>
      <c r="B11" s="7">
        <f>DATE(B1,8,15)</f>
        <v>44788</v>
      </c>
      <c r="C11" s="2"/>
      <c r="D11" s="2"/>
      <c r="E11" s="2"/>
    </row>
    <row r="12" spans="1:13" ht="16" customHeight="1" x14ac:dyDescent="0.25">
      <c r="A12" s="6" t="s">
        <v>22</v>
      </c>
      <c r="B12" s="7">
        <f>DATE(B1,11,1)</f>
        <v>44866</v>
      </c>
      <c r="C12" s="2"/>
      <c r="D12" s="2"/>
      <c r="E12" s="4"/>
      <c r="F12" s="1"/>
      <c r="G12" s="1"/>
      <c r="H12" s="1"/>
      <c r="I12" s="1"/>
      <c r="J12" s="1"/>
      <c r="K12" s="1"/>
      <c r="L12" s="1"/>
      <c r="M12" s="1"/>
    </row>
    <row r="13" spans="1:13" ht="18" x14ac:dyDescent="0.25">
      <c r="A13" s="6" t="s">
        <v>23</v>
      </c>
      <c r="B13" s="7">
        <f>DATE(B1,11,11)</f>
        <v>44876</v>
      </c>
      <c r="C13" s="2"/>
      <c r="D13" s="2"/>
      <c r="E13" s="5"/>
      <c r="F13" s="1"/>
      <c r="G13" s="1"/>
      <c r="H13" s="1"/>
      <c r="I13" s="1"/>
      <c r="J13" s="1"/>
      <c r="K13" s="1"/>
      <c r="L13" s="1"/>
      <c r="M13" s="1"/>
    </row>
    <row r="14" spans="1:13" ht="18" x14ac:dyDescent="0.25">
      <c r="A14" s="6" t="s">
        <v>24</v>
      </c>
      <c r="B14" s="7">
        <f>DATE(B1,12,25)</f>
        <v>44920</v>
      </c>
      <c r="E14" s="1"/>
      <c r="F14" s="1"/>
      <c r="G14" s="1"/>
      <c r="H14" s="1"/>
      <c r="I14" s="1"/>
      <c r="J14" s="1"/>
      <c r="K14" s="1"/>
      <c r="L14" s="1"/>
      <c r="M14" s="1"/>
    </row>
    <row r="15" spans="1:13" x14ac:dyDescent="0.2">
      <c r="E15" s="1"/>
      <c r="F15" s="1"/>
      <c r="G15" s="1"/>
      <c r="H15" s="1"/>
      <c r="I15" s="1"/>
      <c r="J15" s="1"/>
      <c r="K15" s="1"/>
      <c r="L15" s="1"/>
      <c r="M15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438521-FCE7-4240-8763-5A9D370D2731}">
  <sheetPr codeName="Feuil2"/>
  <dimension ref="A2:P10"/>
  <sheetViews>
    <sheetView tabSelected="1" workbookViewId="0">
      <selection activeCell="I12" sqref="I12"/>
    </sheetView>
  </sheetViews>
  <sheetFormatPr baseColWidth="10" defaultRowHeight="16" x14ac:dyDescent="0.2"/>
  <sheetData>
    <row r="2" spans="1:16" x14ac:dyDescent="0.2">
      <c r="D2" t="s">
        <v>2</v>
      </c>
      <c r="E2" t="s">
        <v>3</v>
      </c>
      <c r="F2" t="s">
        <v>4</v>
      </c>
      <c r="G2" t="s">
        <v>5</v>
      </c>
      <c r="H2" t="s">
        <v>0</v>
      </c>
      <c r="I2" t="s">
        <v>1</v>
      </c>
      <c r="J2" t="s">
        <v>6</v>
      </c>
      <c r="K2" t="s">
        <v>7</v>
      </c>
      <c r="L2" t="s">
        <v>8</v>
      </c>
      <c r="M2" t="s">
        <v>9</v>
      </c>
      <c r="N2" t="s">
        <v>10</v>
      </c>
      <c r="O2" t="s">
        <v>11</v>
      </c>
    </row>
    <row r="3" spans="1:16" x14ac:dyDescent="0.2">
      <c r="A3" s="3">
        <v>44562</v>
      </c>
      <c r="B3" s="3">
        <v>44575</v>
      </c>
      <c r="D3">
        <v>10</v>
      </c>
      <c r="P3">
        <f>NETWORKDAYS(A3,B3,FERIES)</f>
        <v>10</v>
      </c>
    </row>
    <row r="4" spans="1:16" x14ac:dyDescent="0.2">
      <c r="A4" s="3">
        <v>44607</v>
      </c>
      <c r="B4" s="3">
        <v>44631</v>
      </c>
      <c r="E4">
        <v>10</v>
      </c>
      <c r="F4">
        <v>9</v>
      </c>
      <c r="P4">
        <f>NETWORKDAYS(A4,B4,FERIES)</f>
        <v>19</v>
      </c>
    </row>
    <row r="5" spans="1:16" x14ac:dyDescent="0.2">
      <c r="A5" s="3">
        <v>44632</v>
      </c>
      <c r="B5" s="3">
        <v>44681</v>
      </c>
      <c r="P5">
        <f>NETWORKDAYS(A5,B5,FERIES)</f>
        <v>34</v>
      </c>
    </row>
    <row r="6" spans="1:16" x14ac:dyDescent="0.2">
      <c r="A6" s="3">
        <v>44682</v>
      </c>
      <c r="B6" s="3">
        <v>44722</v>
      </c>
      <c r="P6">
        <f>NETWORKDAYS(A6,B6,FERIES)</f>
        <v>28</v>
      </c>
    </row>
    <row r="7" spans="1:16" x14ac:dyDescent="0.2">
      <c r="P7">
        <f>NETWORKDAYS(A7,B7,FERIES)</f>
        <v>0</v>
      </c>
    </row>
    <row r="10" spans="1:16" x14ac:dyDescent="0.2">
      <c r="D10" t="s">
        <v>25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FERIES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2022-01-10T19:08:51Z</dcterms:created>
  <dcterms:modified xsi:type="dcterms:W3CDTF">2022-01-18T20:58:09Z</dcterms:modified>
</cp:coreProperties>
</file>