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defaultThemeVersion="124226"/>
  <bookViews>
    <workbookView xWindow="240" yWindow="105" windowWidth="14805" windowHeight="8010" firstSheet="1" activeTab="1"/>
  </bookViews>
  <sheets>
    <sheet name="Equipes" sheetId="1" state="hidden" r:id="rId1"/>
    <sheet name="Test" sheetId="8" r:id="rId2"/>
  </sheets>
  <definedNames>
    <definedName name="_xlnm._FilterDatabase" localSheetId="0" hidden="1">Equipes!$J$2:$K$2</definedName>
    <definedName name="listea1">OFFSET(#REF!,0,0,COUNTIF(#REF!,"&gt;&lt;" &amp; ""),1)</definedName>
    <definedName name="listea2">OFFSET(#REF!,0,0,COUNTIF(#REF!,"&gt;&lt;" &amp; ""),1)</definedName>
    <definedName name="Listea2x">OFFSET(#REF!,0,0,COUNTA(#REF!)+2,1)</definedName>
    <definedName name="Listeb1">OFFSET(#REF!,0,0,COUNTIF(#REF!,"&gt;&lt;" &amp; ""),1)</definedName>
    <definedName name="listeb2">OFFSET(#REF!,0,0,COUNTIF(#REF!,"&gt;&lt;" &amp; ""),1)</definedName>
    <definedName name="listeb2x">OFFSET(#REF!,0,0,COUNTA(#REF!)+2,1)</definedName>
    <definedName name="listec1">OFFSET(#REF!,0,0,COUNTIF(#REF!,"&gt;&lt;" &amp; ""),1)</definedName>
    <definedName name="listec2">OFFSET(#REF!,0,0,COUNTIF(#REF!,"&gt;&lt;" &amp; ""),1)</definedName>
    <definedName name="listec2x">OFFSET(#REF!,0,0,COUNTA(#REF!)+1,1)</definedName>
    <definedName name="listed1">OFFSET(#REF!,0,0,COUNTIF(#REF!,"&gt;&lt;"&amp;""),1)</definedName>
    <definedName name="listed2">OFFSET(#REF!,0,0,COUNTIF(#REF!,"&gt;&lt;"&amp;""),1)</definedName>
    <definedName name="listed2x">OFFSET(#REF!,0,0,COUNTA(#REF!)+2,1)</definedName>
    <definedName name="Listee1">OFFSET(#REF!,0,0,COUNTIF(#REF!,"&gt;&lt;"&amp;""),1)</definedName>
    <definedName name="listee2">OFFSET(#REF!,0,0,COUNTIF(#REF!,"&gt;&lt;"&amp;""),1)</definedName>
    <definedName name="listee2x">OFFSET(#REF!,0,0,COUNTA(#REF!)+1,1)</definedName>
    <definedName name="listef1">OFFSET(#REF!,0,0,COUNTIF(#REF!,"&gt;&lt;"&amp;""),1)</definedName>
    <definedName name="listef2">OFFSET(#REF!,0,0,COUNTIF(#REF!,"&gt;&lt;"&amp;""),1)</definedName>
    <definedName name="listef2x">OFFSET(#REF!,0,0,COUNTA(#REF!)+2,1)</definedName>
    <definedName name="listeg1">OFFSET(#REF!,0,0,COUNTIF(#REF!,"&gt;&lt;"&amp;""),1)</definedName>
    <definedName name="listeg2">OFFSET(#REF!,0,0,COUNTIF(#REF!,"&gt;&lt;"&amp;""),1)</definedName>
    <definedName name="listeg2x">OFFSET(#REF!,0,0,COUNTA(#REF!)+1,1)</definedName>
    <definedName name="listeh1">OFFSET(#REF!,0,0,COUNTIF(#REF!,"&gt;&lt;" &amp; ""),1)</definedName>
    <definedName name="listeh2">OFFSET(#REF!,0,0,COUNTIF(#REF!,"&gt;&lt;" &amp; ""),1)</definedName>
    <definedName name="listeh2x">OFFSET(#REF!,0,0,COUNTA(#REF!)+1,1)</definedName>
    <definedName name="nomF">MID(GET.WORKBOOK(1),FIND("]",GET.WORKBOOK(1))+1,99)&amp;INDIRECT("IV65000")</definedName>
    <definedName name="Team1">#REF!</definedName>
    <definedName name="Team1S">#REF!</definedName>
    <definedName name="Team2">#REF!</definedName>
    <definedName name="Team2S">#REF!</definedName>
  </definedNames>
  <calcPr calcId="145621"/>
</workbook>
</file>

<file path=xl/calcChain.xml><?xml version="1.0" encoding="utf-8"?>
<calcChain xmlns="http://schemas.openxmlformats.org/spreadsheetml/2006/main">
  <c r="P41" i="1" l="1"/>
  <c r="P40" i="1"/>
  <c r="P39" i="1"/>
  <c r="P38" i="1"/>
  <c r="P37" i="1"/>
  <c r="P36" i="1"/>
  <c r="P35" i="1"/>
  <c r="P34" i="1"/>
  <c r="K3" i="1" s="1"/>
  <c r="P3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P32" i="1"/>
  <c r="P31" i="1"/>
  <c r="P30" i="1"/>
  <c r="P29" i="1"/>
  <c r="P4" i="1" l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3" i="1"/>
  <c r="E20" i="1" l="1"/>
  <c r="E21" i="1"/>
  <c r="E22" i="1"/>
  <c r="E23" i="1"/>
  <c r="E26" i="1"/>
  <c r="E27" i="1"/>
  <c r="E28" i="1"/>
  <c r="E29" i="1"/>
  <c r="E47" i="1" l="1"/>
  <c r="E46" i="1"/>
  <c r="E45" i="1"/>
  <c r="E44" i="1"/>
  <c r="E41" i="1"/>
  <c r="E40" i="1"/>
  <c r="E39" i="1"/>
  <c r="E38" i="1"/>
  <c r="F2" i="1" l="1"/>
  <c r="F40" i="1" l="1"/>
  <c r="F38" i="1"/>
  <c r="F46" i="1"/>
  <c r="F39" i="1"/>
  <c r="F44" i="1"/>
  <c r="F41" i="1"/>
  <c r="F47" i="1"/>
  <c r="F45" i="1"/>
  <c r="F32" i="1"/>
  <c r="G47" i="1" l="1"/>
  <c r="G46" i="1"/>
  <c r="G45" i="1"/>
  <c r="G44" i="1"/>
  <c r="G41" i="1"/>
  <c r="G40" i="1"/>
  <c r="G38" i="1"/>
  <c r="G39" i="1"/>
  <c r="E8" i="1" l="1"/>
  <c r="E11" i="1"/>
  <c r="E10" i="1"/>
  <c r="E9" i="1"/>
  <c r="E35" i="1" l="1"/>
  <c r="E34" i="1"/>
  <c r="E33" i="1"/>
  <c r="E32" i="1"/>
  <c r="E17" i="1"/>
  <c r="E16" i="1"/>
  <c r="E15" i="1"/>
  <c r="E14" i="1"/>
  <c r="E5" i="1"/>
  <c r="E4" i="1"/>
  <c r="E3" i="1"/>
  <c r="E2" i="1"/>
  <c r="F35" i="1" l="1"/>
  <c r="F34" i="1"/>
  <c r="F33" i="1"/>
  <c r="F29" i="1"/>
  <c r="F28" i="1"/>
  <c r="F27" i="1"/>
  <c r="F26" i="1"/>
  <c r="F23" i="1"/>
  <c r="F22" i="1"/>
  <c r="F21" i="1"/>
  <c r="F20" i="1"/>
  <c r="F17" i="1"/>
  <c r="F16" i="1"/>
  <c r="F15" i="1"/>
  <c r="F14" i="1"/>
  <c r="F11" i="1"/>
  <c r="F10" i="1"/>
  <c r="F9" i="1"/>
  <c r="F8" i="1"/>
  <c r="F3" i="1"/>
  <c r="F4" i="1"/>
  <c r="F5" i="1"/>
  <c r="G32" i="1" l="1"/>
  <c r="G26" i="1"/>
  <c r="G20" i="1"/>
  <c r="G34" i="1"/>
  <c r="G21" i="1"/>
  <c r="G22" i="1"/>
  <c r="G28" i="1"/>
  <c r="G17" i="1"/>
  <c r="G23" i="1"/>
  <c r="G33" i="1"/>
  <c r="G35" i="1"/>
  <c r="G27" i="1"/>
  <c r="G29" i="1"/>
  <c r="G15" i="1"/>
  <c r="G16" i="1"/>
  <c r="G11" i="1"/>
  <c r="G3" i="1"/>
  <c r="G4" i="1"/>
  <c r="G9" i="1"/>
  <c r="G10" i="1"/>
  <c r="G5" i="1"/>
  <c r="G8" i="1"/>
  <c r="G14" i="1"/>
  <c r="G2" i="1"/>
</calcChain>
</file>

<file path=xl/sharedStrings.xml><?xml version="1.0" encoding="utf-8"?>
<sst xmlns="http://schemas.openxmlformats.org/spreadsheetml/2006/main" count="161" uniqueCount="98">
  <si>
    <t>Groupe A</t>
  </si>
  <si>
    <t>A1</t>
  </si>
  <si>
    <t>A2</t>
  </si>
  <si>
    <t>A3</t>
  </si>
  <si>
    <t>A4</t>
  </si>
  <si>
    <t>Groupe B</t>
  </si>
  <si>
    <t>B1</t>
  </si>
  <si>
    <t>B2</t>
  </si>
  <si>
    <t>B3</t>
  </si>
  <si>
    <t>B4</t>
  </si>
  <si>
    <t>Groupe C</t>
  </si>
  <si>
    <t>C1</t>
  </si>
  <si>
    <t>C2</t>
  </si>
  <si>
    <t>C3</t>
  </si>
  <si>
    <t>C4</t>
  </si>
  <si>
    <t>Groupe D</t>
  </si>
  <si>
    <t>D1</t>
  </si>
  <si>
    <t>D2</t>
  </si>
  <si>
    <t>D3</t>
  </si>
  <si>
    <t>D4</t>
  </si>
  <si>
    <t>Groupe E</t>
  </si>
  <si>
    <t>E1</t>
  </si>
  <si>
    <t>E2</t>
  </si>
  <si>
    <t>E3</t>
  </si>
  <si>
    <t>E4</t>
  </si>
  <si>
    <t>Groupe F</t>
  </si>
  <si>
    <t>F1</t>
  </si>
  <si>
    <t>F2</t>
  </si>
  <si>
    <t>F3</t>
  </si>
  <si>
    <t>F4</t>
  </si>
  <si>
    <t>D</t>
  </si>
  <si>
    <t>FairPlay</t>
  </si>
  <si>
    <t xml:space="preserve">Coéeficiant </t>
  </si>
  <si>
    <t>Rg coéficiant</t>
  </si>
  <si>
    <t>Pays</t>
  </si>
  <si>
    <t>Coéficiant</t>
  </si>
  <si>
    <t>Italie</t>
  </si>
  <si>
    <t>Allemagne</t>
  </si>
  <si>
    <t>Angleterre</t>
  </si>
  <si>
    <t>France</t>
  </si>
  <si>
    <t>Belgique</t>
  </si>
  <si>
    <t>Rg FairPlay</t>
  </si>
  <si>
    <t>Russie</t>
  </si>
  <si>
    <t>Pologne</t>
  </si>
  <si>
    <t>Portugal</t>
  </si>
  <si>
    <t>A</t>
  </si>
  <si>
    <t>B</t>
  </si>
  <si>
    <t>C</t>
  </si>
  <si>
    <t>E</t>
  </si>
  <si>
    <t>F</t>
  </si>
  <si>
    <t>Islande</t>
  </si>
  <si>
    <t>Pays de Galles</t>
  </si>
  <si>
    <t>Slovaquie</t>
  </si>
  <si>
    <t>Suisse</t>
  </si>
  <si>
    <t>Suède</t>
  </si>
  <si>
    <t>Pot 1</t>
  </si>
  <si>
    <t>Pot 2</t>
  </si>
  <si>
    <t>Pot 3</t>
  </si>
  <si>
    <t>Pot 4</t>
  </si>
  <si>
    <t>Groupe G</t>
  </si>
  <si>
    <t>Groupe H</t>
  </si>
  <si>
    <t>G1</t>
  </si>
  <si>
    <t>G2</t>
  </si>
  <si>
    <t>G3</t>
  </si>
  <si>
    <t>G4</t>
  </si>
  <si>
    <t>H1</t>
  </si>
  <si>
    <t>H2</t>
  </si>
  <si>
    <t>H3</t>
  </si>
  <si>
    <t>H4</t>
  </si>
  <si>
    <t>Coeficiant FIFA</t>
  </si>
  <si>
    <t>Arabie Saoudite</t>
  </si>
  <si>
    <t>Egypte</t>
  </si>
  <si>
    <t>Uruguay</t>
  </si>
  <si>
    <t>Espagne</t>
  </si>
  <si>
    <t>Maroc</t>
  </si>
  <si>
    <t>Iran</t>
  </si>
  <si>
    <t>Australie</t>
  </si>
  <si>
    <t>Pérou</t>
  </si>
  <si>
    <t>Danemark</t>
  </si>
  <si>
    <t>Argentine</t>
  </si>
  <si>
    <t>Croatie</t>
  </si>
  <si>
    <t>Nigéria</t>
  </si>
  <si>
    <t>Brésil</t>
  </si>
  <si>
    <t>Costa Rica</t>
  </si>
  <si>
    <t>Serbie</t>
  </si>
  <si>
    <t>Mexique</t>
  </si>
  <si>
    <t>Corée du Sud</t>
  </si>
  <si>
    <t>Panama</t>
  </si>
  <si>
    <t>Tunisie</t>
  </si>
  <si>
    <t>Colombie</t>
  </si>
  <si>
    <t>Sénégal</t>
  </si>
  <si>
    <t>Japon</t>
  </si>
  <si>
    <t>Chili</t>
  </si>
  <si>
    <t>Pays-Bas</t>
  </si>
  <si>
    <t>Irlande du nord</t>
  </si>
  <si>
    <t>République d'Irlande</t>
  </si>
  <si>
    <t>Corée du sud</t>
  </si>
  <si>
    <t>Prédictions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</si>
</sst>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entury"/>
      <family val="1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0" fillId="0" borderId="2" xfId="0" applyBorder="1"/>
    <xf numFmtId="0" fontId="0" fillId="0" borderId="1" xfId="0" applyBorder="1"/>
    <xf numFmtId="0" fontId="0" fillId="0" borderId="6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4" xfId="0" applyBorder="1"/>
    <xf numFmtId="0" fontId="1" fillId="0" borderId="0" xfId="0" applyFont="1" applyBorder="1" applyAlignment="1">
      <alignment vertical="center"/>
    </xf>
    <xf numFmtId="0" fontId="0" fillId="0" borderId="0" xfId="0" applyFill="1" applyBorder="1"/>
    <xf numFmtId="0" fontId="1" fillId="0" borderId="0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352425</xdr:colOff>
          <xdr:row>1</xdr:row>
          <xdr:rowOff>133350</xdr:rowOff>
        </xdr:from>
        <xdr:to>
          <xdr:col>4</xdr:col>
          <xdr:colOff>371475</xdr:colOff>
          <xdr:row>3</xdr:row>
          <xdr:rowOff>133350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joueur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47"/>
  <sheetViews>
    <sheetView topLeftCell="B1" workbookViewId="0">
      <pane ySplit="1" topLeftCell="A2" activePane="bottomLeft" state="frozen"/>
      <selection pane="bottomLeft" activeCell="N35" sqref="N35"/>
    </sheetView>
  </sheetViews>
  <sheetFormatPr baseColWidth="10" defaultColWidth="9.140625" defaultRowHeight="15" x14ac:dyDescent="0.25"/>
  <cols>
    <col min="1" max="1" width="10.85546875" bestFit="1" customWidth="1"/>
    <col min="3" max="3" width="21" bestFit="1" customWidth="1"/>
    <col min="5" max="5" width="10.5703125" customWidth="1"/>
    <col min="6" max="6" width="11.5703125" bestFit="1" customWidth="1"/>
    <col min="7" max="7" width="12.28515625" bestFit="1" customWidth="1"/>
    <col min="10" max="10" width="19.42578125" bestFit="1" customWidth="1"/>
    <col min="11" max="11" width="10" bestFit="1" customWidth="1"/>
    <col min="14" max="14" width="19.140625" bestFit="1" customWidth="1"/>
    <col min="16" max="16" width="12.5703125" customWidth="1"/>
    <col min="17" max="17" width="9.140625" customWidth="1"/>
  </cols>
  <sheetData>
    <row r="1" spans="1:16" ht="15.75" thickBot="1" x14ac:dyDescent="0.3">
      <c r="A1" s="9"/>
      <c r="B1" s="4"/>
      <c r="C1" s="4"/>
      <c r="D1" s="6" t="s">
        <v>31</v>
      </c>
      <c r="E1" s="4" t="s">
        <v>41</v>
      </c>
      <c r="F1" s="4" t="s">
        <v>32</v>
      </c>
      <c r="G1" s="8" t="s">
        <v>33</v>
      </c>
      <c r="J1" s="13" t="s">
        <v>69</v>
      </c>
      <c r="K1" s="13"/>
    </row>
    <row r="2" spans="1:16" ht="15.75" thickBot="1" x14ac:dyDescent="0.3">
      <c r="A2" s="16" t="s">
        <v>0</v>
      </c>
      <c r="B2" s="1" t="s">
        <v>1</v>
      </c>
      <c r="C2" s="1" t="s">
        <v>42</v>
      </c>
      <c r="D2" s="5">
        <v>0</v>
      </c>
      <c r="E2" s="7">
        <f>IFERROR(RANK(D2,D2:D5,1),"")</f>
        <v>1</v>
      </c>
      <c r="F2">
        <f>IFERROR(VLOOKUP(C2,$J$3:$K$35,2,0),"")</f>
        <v>563</v>
      </c>
      <c r="G2">
        <f>IFERROR(RANK(F2,F2:F5,1),"")</f>
        <v>1</v>
      </c>
      <c r="J2" t="s">
        <v>34</v>
      </c>
      <c r="K2" s="4" t="s">
        <v>35</v>
      </c>
    </row>
    <row r="3" spans="1:16" x14ac:dyDescent="0.25">
      <c r="A3" s="16"/>
      <c r="B3" s="1" t="s">
        <v>2</v>
      </c>
      <c r="C3" s="1" t="s">
        <v>70</v>
      </c>
      <c r="D3" s="5">
        <v>0</v>
      </c>
      <c r="E3" s="7">
        <f>IFERROR(RANK(D3,D2:D5,1),"")</f>
        <v>1</v>
      </c>
      <c r="F3">
        <f t="shared" ref="F3:F5" si="0">IFERROR(VLOOKUP(C3,$J$3:$K$35,2,0),"")</f>
        <v>576</v>
      </c>
      <c r="G3">
        <f>IFERROR(RANK(F3,F2:F5,1),"")</f>
        <v>2</v>
      </c>
      <c r="I3" s="14" t="s">
        <v>55</v>
      </c>
      <c r="J3" s="3" t="s">
        <v>42</v>
      </c>
      <c r="K3">
        <f>INDEX($O$3:$O$41,MATCH(J3,$P$3:$P$41,0))</f>
        <v>563</v>
      </c>
      <c r="N3" t="s">
        <v>37</v>
      </c>
      <c r="O3">
        <v>1631</v>
      </c>
      <c r="P3" t="str">
        <f>N3</f>
        <v>Allemagne</v>
      </c>
    </row>
    <row r="4" spans="1:16" x14ac:dyDescent="0.25">
      <c r="A4" s="16"/>
      <c r="B4" s="1" t="s">
        <v>3</v>
      </c>
      <c r="C4" s="1" t="s">
        <v>71</v>
      </c>
      <c r="D4" s="5">
        <v>0</v>
      </c>
      <c r="E4" s="7">
        <f>IFERROR(RANK(D4,D2:D5,1),"")</f>
        <v>1</v>
      </c>
      <c r="F4">
        <f t="shared" si="0"/>
        <v>818</v>
      </c>
      <c r="G4">
        <f>IFERROR(RANK(F4,F2:F5,1),"")</f>
        <v>3</v>
      </c>
      <c r="I4" s="15"/>
      <c r="J4" t="s">
        <v>37</v>
      </c>
      <c r="K4">
        <f t="shared" ref="K4:K34" si="1">INDEX($O$3:$O$40,MATCH(J4,$P$3:$P$40,0))</f>
        <v>1631</v>
      </c>
      <c r="N4" t="s">
        <v>82</v>
      </c>
      <c r="O4">
        <v>1619</v>
      </c>
      <c r="P4" t="str">
        <f t="shared" ref="P4:P41" si="2">N4</f>
        <v>Brésil</v>
      </c>
    </row>
    <row r="5" spans="1:16" ht="15.75" thickBot="1" x14ac:dyDescent="0.3">
      <c r="A5" s="17"/>
      <c r="B5" s="2" t="s">
        <v>4</v>
      </c>
      <c r="C5" s="2" t="s">
        <v>72</v>
      </c>
      <c r="D5" s="6">
        <v>0</v>
      </c>
      <c r="E5" s="4">
        <f>IFERROR(RANK(D5,D2:D5,1),"")</f>
        <v>1</v>
      </c>
      <c r="F5" s="4">
        <f t="shared" si="0"/>
        <v>1034</v>
      </c>
      <c r="G5" s="4">
        <f>IFERROR(RANK(F5,F2:F5,1),"")</f>
        <v>4</v>
      </c>
      <c r="I5" s="15"/>
      <c r="J5" t="s">
        <v>82</v>
      </c>
      <c r="K5">
        <f t="shared" si="1"/>
        <v>1619</v>
      </c>
      <c r="N5" t="s">
        <v>44</v>
      </c>
      <c r="O5">
        <v>1446</v>
      </c>
      <c r="P5" t="str">
        <f t="shared" si="2"/>
        <v>Portugal</v>
      </c>
    </row>
    <row r="6" spans="1:16" x14ac:dyDescent="0.25">
      <c r="A6" s="1"/>
      <c r="B6" s="1"/>
      <c r="C6" s="1"/>
      <c r="D6" s="5"/>
      <c r="E6" s="7"/>
      <c r="I6" s="15"/>
      <c r="J6" t="s">
        <v>44</v>
      </c>
      <c r="K6">
        <f t="shared" si="1"/>
        <v>1446</v>
      </c>
      <c r="N6" t="s">
        <v>79</v>
      </c>
      <c r="O6">
        <v>1445</v>
      </c>
      <c r="P6" t="str">
        <f t="shared" si="2"/>
        <v>Argentine</v>
      </c>
    </row>
    <row r="7" spans="1:16" x14ac:dyDescent="0.25">
      <c r="A7" s="1"/>
      <c r="B7" s="1"/>
      <c r="C7" s="1"/>
      <c r="D7" s="5"/>
      <c r="E7" s="7"/>
      <c r="I7" s="15"/>
      <c r="J7" t="s">
        <v>79</v>
      </c>
      <c r="K7">
        <f t="shared" si="1"/>
        <v>1445</v>
      </c>
      <c r="N7" t="s">
        <v>40</v>
      </c>
      <c r="O7">
        <v>1333</v>
      </c>
      <c r="P7" t="str">
        <f t="shared" si="2"/>
        <v>Belgique</v>
      </c>
    </row>
    <row r="8" spans="1:16" x14ac:dyDescent="0.25">
      <c r="A8" s="16" t="s">
        <v>5</v>
      </c>
      <c r="B8" s="1" t="s">
        <v>6</v>
      </c>
      <c r="C8" s="1" t="s">
        <v>44</v>
      </c>
      <c r="D8" s="5">
        <v>0</v>
      </c>
      <c r="E8" s="7">
        <f>IFERROR(RANK(D8,D8:D11,1),"")</f>
        <v>1</v>
      </c>
      <c r="F8">
        <f t="shared" ref="F8:F11" si="3">IFERROR(VLOOKUP(C8,$J$3:$K$35,2,0),"")</f>
        <v>1446</v>
      </c>
      <c r="G8">
        <f>IFERROR(RANK(F8,F8:F11,1),"")</f>
        <v>4</v>
      </c>
      <c r="I8" s="15"/>
      <c r="J8" t="s">
        <v>40</v>
      </c>
      <c r="K8">
        <f t="shared" si="1"/>
        <v>1333</v>
      </c>
      <c r="N8" t="s">
        <v>43</v>
      </c>
      <c r="O8">
        <v>1323</v>
      </c>
      <c r="P8" t="str">
        <f t="shared" si="2"/>
        <v>Pologne</v>
      </c>
    </row>
    <row r="9" spans="1:16" x14ac:dyDescent="0.25">
      <c r="A9" s="16"/>
      <c r="B9" s="1" t="s">
        <v>7</v>
      </c>
      <c r="C9" s="1" t="s">
        <v>73</v>
      </c>
      <c r="D9" s="5">
        <v>0</v>
      </c>
      <c r="E9" s="7">
        <f>IFERROR(RANK(D9,D8:D11,1),"")</f>
        <v>1</v>
      </c>
      <c r="F9">
        <f t="shared" si="3"/>
        <v>1218</v>
      </c>
      <c r="G9">
        <f>IFERROR(RANK(F9,F8:F11,1),"")</f>
        <v>3</v>
      </c>
      <c r="I9" s="15"/>
      <c r="J9" t="s">
        <v>43</v>
      </c>
      <c r="K9">
        <f t="shared" si="1"/>
        <v>1323</v>
      </c>
      <c r="N9" t="s">
        <v>39</v>
      </c>
      <c r="O9">
        <v>1226</v>
      </c>
      <c r="P9" t="str">
        <f t="shared" si="2"/>
        <v>France</v>
      </c>
    </row>
    <row r="10" spans="1:16" ht="15.75" thickBot="1" x14ac:dyDescent="0.3">
      <c r="A10" s="16"/>
      <c r="B10" s="1" t="s">
        <v>8</v>
      </c>
      <c r="C10" s="1" t="s">
        <v>74</v>
      </c>
      <c r="D10" s="5">
        <v>0</v>
      </c>
      <c r="E10" s="7">
        <f>IFERROR(RANK(D10,D8:D11,1),"")</f>
        <v>1</v>
      </c>
      <c r="F10">
        <f t="shared" si="3"/>
        <v>781</v>
      </c>
      <c r="G10">
        <f>IFERROR(RANK(F10,F8:F11,1),"")</f>
        <v>1</v>
      </c>
      <c r="I10" s="15"/>
      <c r="J10" s="4" t="s">
        <v>39</v>
      </c>
      <c r="K10">
        <f t="shared" si="1"/>
        <v>1226</v>
      </c>
      <c r="N10" t="s">
        <v>73</v>
      </c>
      <c r="O10">
        <v>1218</v>
      </c>
      <c r="P10" t="str">
        <f t="shared" si="2"/>
        <v>Espagne</v>
      </c>
    </row>
    <row r="11" spans="1:16" ht="15.75" thickBot="1" x14ac:dyDescent="0.3">
      <c r="A11" s="17"/>
      <c r="B11" s="2" t="s">
        <v>9</v>
      </c>
      <c r="C11" s="2" t="s">
        <v>75</v>
      </c>
      <c r="D11" s="6">
        <v>0</v>
      </c>
      <c r="E11" s="4">
        <f>IFERROR(RANK(D11,D8:D11,1),"")</f>
        <v>1</v>
      </c>
      <c r="F11" s="4">
        <f t="shared" si="3"/>
        <v>784</v>
      </c>
      <c r="G11" s="4">
        <f>IFERROR(RANK(F11,F8:F11,1),"")</f>
        <v>2</v>
      </c>
      <c r="I11" s="14" t="s">
        <v>56</v>
      </c>
      <c r="J11" t="s">
        <v>73</v>
      </c>
      <c r="K11">
        <f t="shared" si="1"/>
        <v>1218</v>
      </c>
      <c r="N11" t="s">
        <v>92</v>
      </c>
      <c r="O11">
        <v>1173</v>
      </c>
      <c r="P11" t="str">
        <f t="shared" si="2"/>
        <v>Chili</v>
      </c>
    </row>
    <row r="12" spans="1:16" x14ac:dyDescent="0.25">
      <c r="A12" s="1"/>
      <c r="B12" s="1"/>
      <c r="C12" s="1"/>
      <c r="D12" s="5"/>
      <c r="E12" s="7"/>
      <c r="I12" s="15"/>
      <c r="J12" t="s">
        <v>77</v>
      </c>
      <c r="K12">
        <f t="shared" si="1"/>
        <v>1160</v>
      </c>
      <c r="N12" t="s">
        <v>77</v>
      </c>
      <c r="O12">
        <v>1160</v>
      </c>
      <c r="P12" t="str">
        <f t="shared" si="2"/>
        <v>Pérou</v>
      </c>
    </row>
    <row r="13" spans="1:16" x14ac:dyDescent="0.25">
      <c r="A13" s="1"/>
      <c r="B13" s="1"/>
      <c r="C13" s="1"/>
      <c r="D13" s="5"/>
      <c r="E13" s="7"/>
      <c r="I13" s="15"/>
      <c r="J13" t="s">
        <v>53</v>
      </c>
      <c r="K13">
        <f t="shared" si="1"/>
        <v>1134</v>
      </c>
      <c r="N13" t="s">
        <v>53</v>
      </c>
      <c r="O13">
        <v>1134</v>
      </c>
      <c r="P13" t="str">
        <f t="shared" si="2"/>
        <v>Suisse</v>
      </c>
    </row>
    <row r="14" spans="1:16" x14ac:dyDescent="0.25">
      <c r="A14" s="16" t="s">
        <v>10</v>
      </c>
      <c r="B14" s="1" t="s">
        <v>11</v>
      </c>
      <c r="C14" s="1" t="s">
        <v>39</v>
      </c>
      <c r="D14" s="5">
        <v>0</v>
      </c>
      <c r="E14" s="7">
        <f>IFERROR(RANK(D14,D14:D17,1),"")</f>
        <v>1</v>
      </c>
      <c r="F14">
        <f t="shared" ref="F14:F17" si="4">IFERROR(VLOOKUP(C14,$J$3:$K$35,2,0),"")</f>
        <v>1226</v>
      </c>
      <c r="G14">
        <f>IFERROR(RANK(F14,F14:F17,1),"")</f>
        <v>4</v>
      </c>
      <c r="I14" s="15"/>
      <c r="J14" s="7" t="s">
        <v>38</v>
      </c>
      <c r="K14">
        <f t="shared" si="1"/>
        <v>1116</v>
      </c>
      <c r="N14" t="s">
        <v>38</v>
      </c>
      <c r="O14">
        <v>1116</v>
      </c>
      <c r="P14" t="str">
        <f t="shared" si="2"/>
        <v>Angleterre</v>
      </c>
    </row>
    <row r="15" spans="1:16" x14ac:dyDescent="0.25">
      <c r="A15" s="16"/>
      <c r="B15" s="1" t="s">
        <v>12</v>
      </c>
      <c r="C15" s="1" t="s">
        <v>76</v>
      </c>
      <c r="D15" s="5">
        <v>0</v>
      </c>
      <c r="E15" s="7">
        <f>IFERROR(RANK(D15,D14:D17,1),"")</f>
        <v>1</v>
      </c>
      <c r="F15">
        <f t="shared" si="4"/>
        <v>714</v>
      </c>
      <c r="G15">
        <f>IFERROR(RANK(F15,F14:F17,1),"")</f>
        <v>1</v>
      </c>
      <c r="I15" s="15"/>
      <c r="J15" t="s">
        <v>89</v>
      </c>
      <c r="K15">
        <f t="shared" si="1"/>
        <v>1095</v>
      </c>
      <c r="N15" t="s">
        <v>89</v>
      </c>
      <c r="O15">
        <v>1095</v>
      </c>
      <c r="P15" t="str">
        <f t="shared" si="2"/>
        <v>Colombie</v>
      </c>
    </row>
    <row r="16" spans="1:16" x14ac:dyDescent="0.25">
      <c r="A16" s="16"/>
      <c r="B16" s="1" t="s">
        <v>13</v>
      </c>
      <c r="C16" s="1" t="s">
        <v>77</v>
      </c>
      <c r="D16" s="5">
        <v>0</v>
      </c>
      <c r="E16" s="7">
        <f>IFERROR(RANK(D16,D14:D17,1),"")</f>
        <v>1</v>
      </c>
      <c r="F16">
        <f t="shared" si="4"/>
        <v>1160</v>
      </c>
      <c r="G16">
        <f>IFERROR(RANK(F16,F14:F17,1),"")</f>
        <v>3</v>
      </c>
      <c r="I16" s="15"/>
      <c r="J16" t="s">
        <v>85</v>
      </c>
      <c r="K16">
        <f t="shared" si="1"/>
        <v>1060</v>
      </c>
      <c r="N16" t="s">
        <v>51</v>
      </c>
      <c r="O16">
        <v>1072</v>
      </c>
      <c r="P16" t="str">
        <f t="shared" si="2"/>
        <v>Pays de Galles</v>
      </c>
    </row>
    <row r="17" spans="1:16" ht="15.75" thickBot="1" x14ac:dyDescent="0.3">
      <c r="A17" s="17"/>
      <c r="B17" s="2" t="s">
        <v>14</v>
      </c>
      <c r="C17" s="2" t="s">
        <v>78</v>
      </c>
      <c r="D17" s="6">
        <v>0</v>
      </c>
      <c r="E17" s="4">
        <f>IFERROR(RANK(D17,D14:D17,1),"")</f>
        <v>1</v>
      </c>
      <c r="F17" s="4">
        <f t="shared" si="4"/>
        <v>1001</v>
      </c>
      <c r="G17" s="4">
        <f>IFERROR(RANK(F17,F14:F17,1),"")</f>
        <v>2</v>
      </c>
      <c r="I17" s="15"/>
      <c r="J17" t="s">
        <v>72</v>
      </c>
      <c r="K17">
        <f t="shared" si="1"/>
        <v>1034</v>
      </c>
      <c r="N17" t="s">
        <v>36</v>
      </c>
      <c r="O17">
        <v>1066</v>
      </c>
      <c r="P17" t="str">
        <f t="shared" si="2"/>
        <v>Italie</v>
      </c>
    </row>
    <row r="18" spans="1:16" ht="15.75" thickBot="1" x14ac:dyDescent="0.3">
      <c r="A18" s="1"/>
      <c r="B18" s="1"/>
      <c r="C18" s="1"/>
      <c r="D18" s="5"/>
      <c r="E18" s="7"/>
      <c r="I18" s="15"/>
      <c r="J18" t="s">
        <v>80</v>
      </c>
      <c r="K18">
        <f t="shared" si="1"/>
        <v>1013</v>
      </c>
      <c r="N18" t="s">
        <v>85</v>
      </c>
      <c r="O18">
        <v>1060</v>
      </c>
      <c r="P18" t="str">
        <f t="shared" si="2"/>
        <v>Mexique</v>
      </c>
    </row>
    <row r="19" spans="1:16" x14ac:dyDescent="0.25">
      <c r="A19" s="1"/>
      <c r="B19" s="1"/>
      <c r="C19" s="1"/>
      <c r="D19" s="5"/>
      <c r="E19" s="7"/>
      <c r="I19" s="14" t="s">
        <v>57</v>
      </c>
      <c r="J19" s="3" t="s">
        <v>78</v>
      </c>
      <c r="K19">
        <f t="shared" si="1"/>
        <v>1001</v>
      </c>
      <c r="N19" t="s">
        <v>72</v>
      </c>
      <c r="O19">
        <v>1034</v>
      </c>
      <c r="P19" t="str">
        <f t="shared" si="2"/>
        <v>Uruguay</v>
      </c>
    </row>
    <row r="20" spans="1:16" x14ac:dyDescent="0.25">
      <c r="A20" s="16" t="s">
        <v>15</v>
      </c>
      <c r="B20" s="1" t="s">
        <v>16</v>
      </c>
      <c r="C20" s="1" t="s">
        <v>79</v>
      </c>
      <c r="D20" s="5">
        <v>0</v>
      </c>
      <c r="E20" s="7">
        <f>IFERROR(RANK(D20,D20:D23,1),"")</f>
        <v>1</v>
      </c>
      <c r="F20">
        <f t="shared" ref="F20:F23" si="5">IFERROR(VLOOKUP(C20,$J$3:$K$35,2,0),"")</f>
        <v>1445</v>
      </c>
      <c r="G20">
        <f>IFERROR(RANK(F20,F20:F23,1),"")</f>
        <v>4</v>
      </c>
      <c r="I20" s="15"/>
      <c r="J20" s="7" t="s">
        <v>50</v>
      </c>
      <c r="K20">
        <f t="shared" si="1"/>
        <v>920</v>
      </c>
      <c r="N20" t="s">
        <v>80</v>
      </c>
      <c r="O20">
        <v>1013</v>
      </c>
      <c r="P20" t="str">
        <f t="shared" si="2"/>
        <v>Croatie</v>
      </c>
    </row>
    <row r="21" spans="1:16" x14ac:dyDescent="0.25">
      <c r="A21" s="16"/>
      <c r="B21" s="1" t="s">
        <v>17</v>
      </c>
      <c r="C21" s="1" t="s">
        <v>50</v>
      </c>
      <c r="D21" s="5">
        <v>0</v>
      </c>
      <c r="E21" s="7">
        <f>IFERROR(RANK(D21,D20:D23,1),"")</f>
        <v>1</v>
      </c>
      <c r="F21">
        <f t="shared" si="5"/>
        <v>920</v>
      </c>
      <c r="G21">
        <f>IFERROR(RANK(F21,F20:F23,1),"")</f>
        <v>2</v>
      </c>
      <c r="I21" s="15"/>
      <c r="J21" s="7" t="s">
        <v>83</v>
      </c>
      <c r="K21">
        <f t="shared" si="1"/>
        <v>914</v>
      </c>
      <c r="N21" t="s">
        <v>78</v>
      </c>
      <c r="O21">
        <v>1001</v>
      </c>
      <c r="P21" t="str">
        <f t="shared" si="2"/>
        <v>Danemark</v>
      </c>
    </row>
    <row r="22" spans="1:16" x14ac:dyDescent="0.25">
      <c r="A22" s="16"/>
      <c r="B22" s="1" t="s">
        <v>18</v>
      </c>
      <c r="C22" s="1" t="s">
        <v>80</v>
      </c>
      <c r="D22" s="5">
        <v>0</v>
      </c>
      <c r="E22" s="7">
        <f>IFERROR(RANK(D22,D20:D23,1),"")</f>
        <v>1</v>
      </c>
      <c r="F22">
        <f t="shared" si="5"/>
        <v>1013</v>
      </c>
      <c r="G22">
        <f>IFERROR(RANK(F22,F20:F23,1),"")</f>
        <v>3</v>
      </c>
      <c r="I22" s="15"/>
      <c r="J22" t="s">
        <v>54</v>
      </c>
      <c r="K22">
        <f t="shared" si="1"/>
        <v>872</v>
      </c>
      <c r="N22" t="s">
        <v>93</v>
      </c>
      <c r="O22">
        <v>931</v>
      </c>
      <c r="P22" t="str">
        <f t="shared" si="2"/>
        <v>Pays-Bas</v>
      </c>
    </row>
    <row r="23" spans="1:16" ht="15.75" thickBot="1" x14ac:dyDescent="0.3">
      <c r="A23" s="17"/>
      <c r="B23" s="2" t="s">
        <v>19</v>
      </c>
      <c r="C23" s="2" t="s">
        <v>81</v>
      </c>
      <c r="D23" s="6">
        <v>0</v>
      </c>
      <c r="E23" s="4">
        <f>IFERROR(RANK(D23,D20:D23,1),"")</f>
        <v>1</v>
      </c>
      <c r="F23" s="4">
        <f t="shared" si="5"/>
        <v>721</v>
      </c>
      <c r="G23" s="4">
        <f>IFERROR(RANK(F23,F20:F23,1),"")</f>
        <v>1</v>
      </c>
      <c r="I23" s="15"/>
      <c r="J23" t="s">
        <v>88</v>
      </c>
      <c r="K23">
        <f t="shared" si="1"/>
        <v>834</v>
      </c>
      <c r="N23" t="s">
        <v>50</v>
      </c>
      <c r="O23">
        <v>920</v>
      </c>
      <c r="P23" t="str">
        <f t="shared" si="2"/>
        <v>Islande</v>
      </c>
    </row>
    <row r="24" spans="1:16" x14ac:dyDescent="0.25">
      <c r="A24" s="1"/>
      <c r="B24" s="1"/>
      <c r="C24" s="1"/>
      <c r="D24" s="5"/>
      <c r="E24" s="7"/>
      <c r="I24" s="15"/>
      <c r="J24" t="s">
        <v>71</v>
      </c>
      <c r="K24">
        <f t="shared" si="1"/>
        <v>818</v>
      </c>
      <c r="N24" t="s">
        <v>83</v>
      </c>
      <c r="O24">
        <v>914</v>
      </c>
      <c r="P24" t="str">
        <f t="shared" si="2"/>
        <v>Costa Rica</v>
      </c>
    </row>
    <row r="25" spans="1:16" x14ac:dyDescent="0.25">
      <c r="A25" s="1"/>
      <c r="B25" s="1"/>
      <c r="C25" s="1"/>
      <c r="D25" s="5"/>
      <c r="E25" s="7"/>
      <c r="I25" s="15"/>
      <c r="J25" t="s">
        <v>90</v>
      </c>
      <c r="K25">
        <f t="shared" si="1"/>
        <v>815</v>
      </c>
      <c r="N25" t="s">
        <v>94</v>
      </c>
      <c r="O25">
        <v>889</v>
      </c>
      <c r="P25" t="str">
        <f t="shared" si="2"/>
        <v>Irlande du nord</v>
      </c>
    </row>
    <row r="26" spans="1:16" ht="15.75" thickBot="1" x14ac:dyDescent="0.3">
      <c r="A26" s="16" t="s">
        <v>20</v>
      </c>
      <c r="B26" s="1" t="s">
        <v>21</v>
      </c>
      <c r="C26" s="1" t="s">
        <v>82</v>
      </c>
      <c r="D26" s="5">
        <v>0</v>
      </c>
      <c r="E26" s="7">
        <f>IFERROR(RANK(D26,D26:D29,1),"")</f>
        <v>1</v>
      </c>
      <c r="F26">
        <f t="shared" ref="F26:F29" si="6">IFERROR(VLOOKUP(C26,$J$3:$K$35,2,0),"")</f>
        <v>1619</v>
      </c>
      <c r="G26">
        <f>IFERROR(RANK(F26,F26:F29,1),"")</f>
        <v>4</v>
      </c>
      <c r="I26" s="15"/>
      <c r="J26" s="4" t="s">
        <v>75</v>
      </c>
      <c r="K26">
        <f t="shared" si="1"/>
        <v>784</v>
      </c>
      <c r="N26" t="s">
        <v>52</v>
      </c>
      <c r="O26">
        <v>885</v>
      </c>
      <c r="P26" t="str">
        <f t="shared" si="2"/>
        <v>Slovaquie</v>
      </c>
    </row>
    <row r="27" spans="1:16" x14ac:dyDescent="0.25">
      <c r="A27" s="16"/>
      <c r="B27" s="1" t="s">
        <v>22</v>
      </c>
      <c r="C27" s="1" t="s">
        <v>53</v>
      </c>
      <c r="D27" s="5">
        <v>0</v>
      </c>
      <c r="E27" s="7">
        <f>IFERROR(RANK(D27,D26:D29,1),"")</f>
        <v>1</v>
      </c>
      <c r="F27">
        <f t="shared" si="6"/>
        <v>1134</v>
      </c>
      <c r="G27">
        <f>IFERROR(RANK(F27,F26:F29,1),"")</f>
        <v>3</v>
      </c>
      <c r="I27" s="14" t="s">
        <v>58</v>
      </c>
      <c r="J27" s="11" t="s">
        <v>84</v>
      </c>
      <c r="K27">
        <f t="shared" si="1"/>
        <v>748</v>
      </c>
      <c r="N27" t="s">
        <v>54</v>
      </c>
      <c r="O27">
        <v>872</v>
      </c>
      <c r="P27" t="str">
        <f t="shared" si="2"/>
        <v>Suède</v>
      </c>
    </row>
    <row r="28" spans="1:16" x14ac:dyDescent="0.25">
      <c r="A28" s="16"/>
      <c r="B28" s="1" t="s">
        <v>23</v>
      </c>
      <c r="C28" s="1" t="s">
        <v>83</v>
      </c>
      <c r="D28" s="5">
        <v>0</v>
      </c>
      <c r="E28" s="7">
        <f>IFERROR(RANK(D28,D26:D29,1),"")</f>
        <v>1</v>
      </c>
      <c r="F28">
        <f t="shared" si="6"/>
        <v>914</v>
      </c>
      <c r="G28">
        <f>IFERROR(RANK(F28,F26:F29,1),"")</f>
        <v>2</v>
      </c>
      <c r="I28" s="15"/>
      <c r="J28" s="11" t="s">
        <v>81</v>
      </c>
      <c r="K28">
        <f t="shared" si="1"/>
        <v>721</v>
      </c>
      <c r="N28" t="s">
        <v>95</v>
      </c>
      <c r="O28">
        <v>866</v>
      </c>
      <c r="P28" t="str">
        <f t="shared" si="2"/>
        <v>République d'Irlande</v>
      </c>
    </row>
    <row r="29" spans="1:16" ht="15.75" thickBot="1" x14ac:dyDescent="0.3">
      <c r="A29" s="17"/>
      <c r="B29" s="2" t="s">
        <v>24</v>
      </c>
      <c r="C29" s="2" t="s">
        <v>84</v>
      </c>
      <c r="D29" s="6">
        <v>0</v>
      </c>
      <c r="E29" s="4">
        <f>IFERROR(RANK(D29,D26:D29,1),"")</f>
        <v>1</v>
      </c>
      <c r="F29" s="4">
        <f t="shared" si="6"/>
        <v>748</v>
      </c>
      <c r="G29" s="4">
        <f>IFERROR(RANK(F29,F26:F29,1),"")</f>
        <v>1</v>
      </c>
      <c r="I29" s="15"/>
      <c r="J29" s="11" t="s">
        <v>76</v>
      </c>
      <c r="K29">
        <f t="shared" si="1"/>
        <v>714</v>
      </c>
      <c r="N29" t="s">
        <v>88</v>
      </c>
      <c r="O29">
        <v>834</v>
      </c>
      <c r="P29" t="str">
        <f t="shared" si="2"/>
        <v>Tunisie</v>
      </c>
    </row>
    <row r="30" spans="1:16" x14ac:dyDescent="0.25">
      <c r="A30" s="1"/>
      <c r="B30" s="1"/>
      <c r="C30" s="1"/>
      <c r="D30" s="5"/>
      <c r="E30" s="7"/>
      <c r="I30" s="15"/>
      <c r="J30" s="1" t="s">
        <v>91</v>
      </c>
      <c r="K30">
        <f t="shared" si="1"/>
        <v>711</v>
      </c>
      <c r="N30" t="s">
        <v>71</v>
      </c>
      <c r="O30">
        <v>818</v>
      </c>
      <c r="P30" t="str">
        <f t="shared" si="2"/>
        <v>Egypte</v>
      </c>
    </row>
    <row r="31" spans="1:16" x14ac:dyDescent="0.25">
      <c r="A31" s="1"/>
      <c r="B31" s="1"/>
      <c r="C31" s="1"/>
      <c r="D31" s="5"/>
      <c r="E31" s="7"/>
      <c r="I31" s="15"/>
      <c r="J31" s="1" t="s">
        <v>74</v>
      </c>
      <c r="K31">
        <f t="shared" si="1"/>
        <v>781</v>
      </c>
      <c r="N31" t="s">
        <v>90</v>
      </c>
      <c r="O31">
        <v>815</v>
      </c>
      <c r="P31" t="str">
        <f t="shared" si="2"/>
        <v>Sénégal</v>
      </c>
    </row>
    <row r="32" spans="1:16" x14ac:dyDescent="0.25">
      <c r="A32" s="16" t="s">
        <v>25</v>
      </c>
      <c r="B32" s="1" t="s">
        <v>26</v>
      </c>
      <c r="C32" s="1" t="s">
        <v>37</v>
      </c>
      <c r="D32" s="5">
        <v>0</v>
      </c>
      <c r="E32" s="7">
        <f>IFERROR(RANK(D32,D32:D35,1),"")</f>
        <v>1</v>
      </c>
      <c r="F32">
        <f>IFERROR(VLOOKUP(C32,$J$3:$K$35,2,0),"")</f>
        <v>1631</v>
      </c>
      <c r="G32">
        <f>IFERROR(RANK(F32,F32:F35,1),"")</f>
        <v>4</v>
      </c>
      <c r="I32" s="15"/>
      <c r="J32" s="1" t="s">
        <v>87</v>
      </c>
      <c r="K32">
        <f t="shared" si="1"/>
        <v>870</v>
      </c>
      <c r="N32" t="s">
        <v>75</v>
      </c>
      <c r="O32">
        <v>784</v>
      </c>
      <c r="P32" t="str">
        <f t="shared" si="2"/>
        <v>Iran</v>
      </c>
    </row>
    <row r="33" spans="1:16" x14ac:dyDescent="0.25">
      <c r="A33" s="16"/>
      <c r="B33" s="1" t="s">
        <v>27</v>
      </c>
      <c r="C33" s="1" t="s">
        <v>85</v>
      </c>
      <c r="D33" s="5">
        <v>0</v>
      </c>
      <c r="E33" s="7">
        <f>IFERROR(RANK(D33,D32:D35,1),"")</f>
        <v>1</v>
      </c>
      <c r="F33">
        <f>IFERROR(VLOOKUP(C33,$J$3:$K$35,2,0),"")</f>
        <v>1060</v>
      </c>
      <c r="G33">
        <f>IFERROR(RANK(F33,F32:F35,1),"")</f>
        <v>3</v>
      </c>
      <c r="I33" s="15"/>
      <c r="J33" s="10" t="s">
        <v>96</v>
      </c>
      <c r="K33">
        <f t="shared" si="1"/>
        <v>588</v>
      </c>
      <c r="N33" t="s">
        <v>84</v>
      </c>
      <c r="O33">
        <v>748</v>
      </c>
      <c r="P33" t="str">
        <f t="shared" si="2"/>
        <v>Serbie</v>
      </c>
    </row>
    <row r="34" spans="1:16" x14ac:dyDescent="0.25">
      <c r="A34" s="16"/>
      <c r="B34" s="1" t="s">
        <v>28</v>
      </c>
      <c r="C34" s="1" t="s">
        <v>54</v>
      </c>
      <c r="D34" s="5">
        <v>0</v>
      </c>
      <c r="E34" s="7">
        <f>IFERROR(RANK(D34,D32:D35,1),"")</f>
        <v>1</v>
      </c>
      <c r="F34">
        <f>IFERROR(VLOOKUP(C34,$J$3:$K$35,2,0),"")</f>
        <v>872</v>
      </c>
      <c r="G34">
        <f>IFERROR(RANK(F34,F32:F35,1),"")</f>
        <v>2</v>
      </c>
      <c r="I34" s="15"/>
      <c r="J34" s="12" t="s">
        <v>70</v>
      </c>
      <c r="K34">
        <f t="shared" si="1"/>
        <v>576</v>
      </c>
      <c r="N34" t="s">
        <v>81</v>
      </c>
      <c r="O34">
        <v>721</v>
      </c>
      <c r="P34" t="str">
        <f t="shared" si="2"/>
        <v>Nigéria</v>
      </c>
    </row>
    <row r="35" spans="1:16" ht="15.75" thickBot="1" x14ac:dyDescent="0.3">
      <c r="A35" s="17"/>
      <c r="B35" s="2" t="s">
        <v>29</v>
      </c>
      <c r="C35" s="2" t="s">
        <v>86</v>
      </c>
      <c r="D35" s="6">
        <v>0</v>
      </c>
      <c r="E35" s="4">
        <f>IFERROR(RANK(D35,D32:D35,1),"")</f>
        <v>1</v>
      </c>
      <c r="F35" s="4">
        <f>IFERROR(VLOOKUP(C35,$J$3:$K$35,2,0),"")</f>
        <v>588</v>
      </c>
      <c r="G35" s="4">
        <f>IFERROR(RANK(F35,F32:F35,1),"")</f>
        <v>1</v>
      </c>
      <c r="N35" t="s">
        <v>76</v>
      </c>
      <c r="O35">
        <v>714</v>
      </c>
      <c r="P35" t="str">
        <f t="shared" si="2"/>
        <v>Australie</v>
      </c>
    </row>
    <row r="36" spans="1:16" x14ac:dyDescent="0.25">
      <c r="A36" s="1"/>
      <c r="B36" s="1"/>
      <c r="C36" s="1"/>
      <c r="D36" s="5"/>
      <c r="E36" s="7"/>
      <c r="N36" t="s">
        <v>91</v>
      </c>
      <c r="O36">
        <v>711</v>
      </c>
      <c r="P36" t="str">
        <f t="shared" si="2"/>
        <v>Japon</v>
      </c>
    </row>
    <row r="37" spans="1:16" x14ac:dyDescent="0.25">
      <c r="A37" s="1"/>
      <c r="B37" s="1"/>
      <c r="C37" s="1"/>
      <c r="D37" s="5"/>
      <c r="E37" s="7"/>
      <c r="N37" t="s">
        <v>74</v>
      </c>
      <c r="O37">
        <v>781</v>
      </c>
      <c r="P37" t="str">
        <f t="shared" si="2"/>
        <v>Maroc</v>
      </c>
    </row>
    <row r="38" spans="1:16" x14ac:dyDescent="0.25">
      <c r="A38" s="16" t="s">
        <v>59</v>
      </c>
      <c r="B38" s="1" t="s">
        <v>61</v>
      </c>
      <c r="C38" s="1" t="s">
        <v>40</v>
      </c>
      <c r="D38" s="5">
        <v>0</v>
      </c>
      <c r="E38" s="7">
        <f>IFERROR(RANK(D38,D38:D41,1),"")</f>
        <v>1</v>
      </c>
      <c r="F38">
        <f>IFERROR(VLOOKUP(C38,$J$3:$K$35,2,0),"")</f>
        <v>1333</v>
      </c>
      <c r="G38">
        <f>IFERROR(RANK(F38,F38:F41,1),"")</f>
        <v>4</v>
      </c>
      <c r="N38" t="s">
        <v>87</v>
      </c>
      <c r="O38">
        <v>870</v>
      </c>
      <c r="P38" t="str">
        <f t="shared" si="2"/>
        <v>Panama</v>
      </c>
    </row>
    <row r="39" spans="1:16" x14ac:dyDescent="0.25">
      <c r="A39" s="16"/>
      <c r="B39" s="1" t="s">
        <v>62</v>
      </c>
      <c r="C39" s="1" t="s">
        <v>87</v>
      </c>
      <c r="D39" s="5">
        <v>0</v>
      </c>
      <c r="E39" s="7">
        <f>IFERROR(RANK(D39,D38:D41,1),"")</f>
        <v>1</v>
      </c>
      <c r="F39">
        <f t="shared" ref="F39:F41" si="7">IFERROR(VLOOKUP(C39,$J$3:$K$35,2,0),"")</f>
        <v>870</v>
      </c>
      <c r="G39">
        <f>IFERROR(RANK(F39,F38:F41,1),"")</f>
        <v>2</v>
      </c>
      <c r="N39" t="s">
        <v>96</v>
      </c>
      <c r="O39">
        <v>588</v>
      </c>
      <c r="P39" t="str">
        <f t="shared" si="2"/>
        <v>Corée du sud</v>
      </c>
    </row>
    <row r="40" spans="1:16" x14ac:dyDescent="0.25">
      <c r="A40" s="16"/>
      <c r="B40" s="1" t="s">
        <v>63</v>
      </c>
      <c r="C40" s="1" t="s">
        <v>88</v>
      </c>
      <c r="D40" s="5">
        <v>0</v>
      </c>
      <c r="E40" s="7">
        <f>IFERROR(RANK(D40,D38:D41,1),"")</f>
        <v>1</v>
      </c>
      <c r="F40">
        <f t="shared" si="7"/>
        <v>834</v>
      </c>
      <c r="G40">
        <f>IFERROR(RANK(F40,F38:F41,1),"")</f>
        <v>1</v>
      </c>
      <c r="N40" t="s">
        <v>70</v>
      </c>
      <c r="O40">
        <v>576</v>
      </c>
      <c r="P40" t="str">
        <f t="shared" si="2"/>
        <v>Arabie Saoudite</v>
      </c>
    </row>
    <row r="41" spans="1:16" ht="15.75" thickBot="1" x14ac:dyDescent="0.3">
      <c r="A41" s="17"/>
      <c r="B41" s="2" t="s">
        <v>64</v>
      </c>
      <c r="C41" s="2" t="s">
        <v>38</v>
      </c>
      <c r="D41" s="6">
        <v>0</v>
      </c>
      <c r="E41" s="4">
        <f>IFERROR(RANK(D41,D38:D41,1),"")</f>
        <v>1</v>
      </c>
      <c r="F41" s="4">
        <f t="shared" si="7"/>
        <v>1116</v>
      </c>
      <c r="G41" s="4">
        <f>IFERROR(RANK(F41,F38:F41,1),"")</f>
        <v>3</v>
      </c>
      <c r="N41" t="s">
        <v>42</v>
      </c>
      <c r="O41">
        <v>563</v>
      </c>
      <c r="P41" t="str">
        <f t="shared" si="2"/>
        <v>Russie</v>
      </c>
    </row>
    <row r="42" spans="1:16" x14ac:dyDescent="0.25">
      <c r="A42" s="1"/>
      <c r="B42" s="1"/>
      <c r="C42" s="1"/>
      <c r="D42" s="5"/>
      <c r="E42" s="7"/>
    </row>
    <row r="43" spans="1:16" x14ac:dyDescent="0.25">
      <c r="A43" s="1"/>
      <c r="B43" s="1"/>
      <c r="C43" s="1"/>
      <c r="D43" s="5"/>
      <c r="E43" s="7"/>
    </row>
    <row r="44" spans="1:16" x14ac:dyDescent="0.25">
      <c r="A44" s="16" t="s">
        <v>60</v>
      </c>
      <c r="B44" s="1" t="s">
        <v>65</v>
      </c>
      <c r="C44" s="1" t="s">
        <v>43</v>
      </c>
      <c r="D44" s="5">
        <v>0</v>
      </c>
      <c r="E44" s="7">
        <f>IFERROR(RANK(D44,D44:D47,1),"")</f>
        <v>1</v>
      </c>
      <c r="F44">
        <f>IFERROR(VLOOKUP(C44,$J$3:$K$35,2,0),"")</f>
        <v>1323</v>
      </c>
      <c r="G44">
        <f>IFERROR(RANK(F44,F44:F47,1),"")</f>
        <v>4</v>
      </c>
    </row>
    <row r="45" spans="1:16" x14ac:dyDescent="0.25">
      <c r="A45" s="16"/>
      <c r="B45" s="1" t="s">
        <v>66</v>
      </c>
      <c r="C45" s="1" t="s">
        <v>89</v>
      </c>
      <c r="D45" s="5">
        <v>0</v>
      </c>
      <c r="E45" s="7">
        <f>IFERROR(RANK(D45,D44:D47,1),"")</f>
        <v>1</v>
      </c>
      <c r="F45">
        <f t="shared" ref="F45:F47" si="8">IFERROR(VLOOKUP(C45,$J$3:$K$35,2,0),"")</f>
        <v>1095</v>
      </c>
      <c r="G45">
        <f>IFERROR(RANK(F45,F44:F47,1),"")</f>
        <v>3</v>
      </c>
    </row>
    <row r="46" spans="1:16" x14ac:dyDescent="0.25">
      <c r="A46" s="16"/>
      <c r="B46" s="1" t="s">
        <v>67</v>
      </c>
      <c r="C46" s="1" t="s">
        <v>90</v>
      </c>
      <c r="D46" s="5">
        <v>0</v>
      </c>
      <c r="E46" s="7">
        <f>IFERROR(RANK(D46,D44:D47,1),"")</f>
        <v>1</v>
      </c>
      <c r="F46">
        <f t="shared" si="8"/>
        <v>815</v>
      </c>
      <c r="G46">
        <f>IFERROR(RANK(F46,F44:F47,1),"")</f>
        <v>2</v>
      </c>
    </row>
    <row r="47" spans="1:16" ht="15.75" thickBot="1" x14ac:dyDescent="0.3">
      <c r="A47" s="17"/>
      <c r="B47" s="2" t="s">
        <v>68</v>
      </c>
      <c r="C47" s="2" t="s">
        <v>91</v>
      </c>
      <c r="D47" s="6">
        <v>0</v>
      </c>
      <c r="E47" s="4">
        <f>IFERROR(RANK(D47,D44:D47,1),"")</f>
        <v>1</v>
      </c>
      <c r="F47" s="4">
        <f t="shared" si="8"/>
        <v>711</v>
      </c>
      <c r="G47" s="4">
        <f>IFERROR(RANK(F47,F44:F47,1),"")</f>
        <v>1</v>
      </c>
    </row>
  </sheetData>
  <sortState ref="N4:O26">
    <sortCondition ref="N3"/>
  </sortState>
  <mergeCells count="13">
    <mergeCell ref="I27:I34"/>
    <mergeCell ref="A38:A41"/>
    <mergeCell ref="A44:A47"/>
    <mergeCell ref="J1:K1"/>
    <mergeCell ref="A32:A35"/>
    <mergeCell ref="A2:A5"/>
    <mergeCell ref="A8:A11"/>
    <mergeCell ref="A14:A17"/>
    <mergeCell ref="A20:A23"/>
    <mergeCell ref="A26:A29"/>
    <mergeCell ref="I3:I10"/>
    <mergeCell ref="I11:I18"/>
    <mergeCell ref="I19:I26"/>
  </mergeCells>
  <pageMargins left="0.7" right="0.7" top="0.75" bottom="0.75" header="0.3" footer="0.3"/>
  <pageSetup paperSize="9" orientation="portrait" horizontalDpi="0" verticalDpi="0" r:id="rId1"/>
  <ignoredErrors>
    <ignoredError sqref="F2:F5 F8:F32 F33:F35 F38:F41 F44:F47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B8"/>
  <sheetViews>
    <sheetView tabSelected="1" workbookViewId="0">
      <selection activeCell="B3" sqref="B3"/>
    </sheetView>
  </sheetViews>
  <sheetFormatPr baseColWidth="10" defaultRowHeight="15" x14ac:dyDescent="0.25"/>
  <sheetData>
    <row r="2" spans="1:2" x14ac:dyDescent="0.25">
      <c r="B2" t="s">
        <v>97</v>
      </c>
    </row>
    <row r="3" spans="1:2" x14ac:dyDescent="0.25">
      <c r="A3" t="s">
        <v>45</v>
      </c>
      <c r="B3">
        <v>1</v>
      </c>
    </row>
    <row r="4" spans="1:2" x14ac:dyDescent="0.25">
      <c r="A4" t="s">
        <v>46</v>
      </c>
      <c r="B4">
        <v>5</v>
      </c>
    </row>
    <row r="5" spans="1:2" x14ac:dyDescent="0.25">
      <c r="A5" t="s">
        <v>47</v>
      </c>
      <c r="B5">
        <v>2</v>
      </c>
    </row>
    <row r="6" spans="1:2" x14ac:dyDescent="0.25">
      <c r="A6" t="s">
        <v>30</v>
      </c>
      <c r="B6">
        <v>2</v>
      </c>
    </row>
    <row r="7" spans="1:2" x14ac:dyDescent="0.25">
      <c r="A7" t="s">
        <v>48</v>
      </c>
      <c r="B7">
        <v>0</v>
      </c>
    </row>
    <row r="8" spans="1:2" x14ac:dyDescent="0.25">
      <c r="A8" t="s">
        <v>49</v>
      </c>
      <c r="B8">
        <v>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NewPlayer">
                <anchor moveWithCells="1" sizeWithCells="1">
                  <from>
                    <xdr:col>2</xdr:col>
                    <xdr:colOff>352425</xdr:colOff>
                    <xdr:row>1</xdr:row>
                    <xdr:rowOff>133350</xdr:rowOff>
                  </from>
                  <to>
                    <xdr:col>4</xdr:col>
                    <xdr:colOff>371475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Equipes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 G</dc:creator>
  <cp:lastModifiedBy>User</cp:lastModifiedBy>
  <dcterms:created xsi:type="dcterms:W3CDTF">2006-09-16T00:00:00Z</dcterms:created>
  <dcterms:modified xsi:type="dcterms:W3CDTF">2018-02-13T15:19:41Z</dcterms:modified>
</cp:coreProperties>
</file>