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240" yWindow="75" windowWidth="20115" windowHeight="7995"/>
  </bookViews>
  <sheets>
    <sheet name="Feuil2" sheetId="2" r:id="rId1"/>
    <sheet name="Feuil1" sheetId="1" r:id="rId2"/>
    <sheet name="Feuil3" sheetId="3" r:id="rId3"/>
  </sheets>
  <definedNames>
    <definedName name="Réf_emb">Feuil1!$E$4:$E$8</definedName>
    <definedName name="Réf_produit">Feuil1!$A$4:$A$7</definedName>
    <definedName name="Réfproduit">Feuil1!$A$4:$A$8</definedName>
  </definedNames>
  <calcPr calcId="125725"/>
</workbook>
</file>

<file path=xl/calcChain.xml><?xml version="1.0" encoding="utf-8"?>
<calcChain xmlns="http://schemas.openxmlformats.org/spreadsheetml/2006/main">
  <c r="G11" i="2"/>
  <c r="G10"/>
  <c r="G9"/>
  <c r="G8"/>
  <c r="G7"/>
  <c r="B7"/>
  <c r="H11"/>
  <c r="H10"/>
  <c r="H9"/>
  <c r="H8"/>
  <c r="H7"/>
  <c r="B13"/>
  <c r="I11" l="1"/>
  <c r="I7"/>
  <c r="I9"/>
  <c r="I8"/>
  <c r="I10"/>
</calcChain>
</file>

<file path=xl/sharedStrings.xml><?xml version="1.0" encoding="utf-8"?>
<sst xmlns="http://schemas.openxmlformats.org/spreadsheetml/2006/main" count="157" uniqueCount="39">
  <si>
    <t>Réf produit</t>
  </si>
  <si>
    <t>Nom</t>
  </si>
  <si>
    <t>Gallet Ariane blanc</t>
  </si>
  <si>
    <t>Rocher blanc</t>
  </si>
  <si>
    <t>Cajou blanc</t>
  </si>
  <si>
    <t>Frisson lait</t>
  </si>
  <si>
    <t>Types d'emballages</t>
  </si>
  <si>
    <t>Réf emb</t>
  </si>
  <si>
    <t>Produits proposés</t>
  </si>
  <si>
    <t>Description</t>
  </si>
  <si>
    <t>emb001</t>
  </si>
  <si>
    <t>emb002</t>
  </si>
  <si>
    <t>emb003</t>
  </si>
  <si>
    <t>emb004</t>
  </si>
  <si>
    <t>emb005</t>
  </si>
  <si>
    <t>Carton 2*3</t>
  </si>
  <si>
    <t>Boite  ronde</t>
  </si>
  <si>
    <t>boite carré</t>
  </si>
  <si>
    <t>film plastique</t>
  </si>
  <si>
    <t>ruban</t>
  </si>
  <si>
    <t>Stock existant</t>
  </si>
  <si>
    <t>Quantité</t>
  </si>
  <si>
    <t>Besoin en emballages pour chacun des  produits</t>
  </si>
  <si>
    <t>Stock de securité</t>
  </si>
  <si>
    <t>P1</t>
  </si>
  <si>
    <t>P2</t>
  </si>
  <si>
    <t>P3</t>
  </si>
  <si>
    <t>P4</t>
  </si>
  <si>
    <t>Choisir Produit</t>
  </si>
  <si>
    <t>Nom produit</t>
  </si>
  <si>
    <t>Quantité commandé (Kg)</t>
  </si>
  <si>
    <t>Type emb</t>
  </si>
  <si>
    <t>Quantité entrée en stock</t>
  </si>
  <si>
    <t>Stock utilisé</t>
  </si>
  <si>
    <t>Stock début</t>
  </si>
  <si>
    <t>Stock fin</t>
  </si>
  <si>
    <t>A commander</t>
  </si>
  <si>
    <t>on entre la quantité de produit commandé (choisir produit deroulant)</t>
  </si>
  <si>
    <t>On rentre chaque arrivé de matiere premiere dans le stock (type emb deroulant)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</si>
</sst>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19">
    <xf numFmtId="0" fontId="0" fillId="0" borderId="0" xfId="0"/>
    <xf numFmtId="0" fontId="1" fillId="0" borderId="1" xfId="0" applyFont="1" applyBorder="1"/>
    <xf numFmtId="0" fontId="0" fillId="0" borderId="1" xfId="0" applyBorder="1"/>
    <xf numFmtId="0" fontId="0" fillId="0" borderId="0" xfId="0" applyBorder="1"/>
    <xf numFmtId="0" fontId="0" fillId="0" borderId="1" xfId="0" applyFont="1" applyBorder="1"/>
    <xf numFmtId="0" fontId="0" fillId="0" borderId="1" xfId="0" applyFont="1" applyBorder="1" applyAlignment="1">
      <alignment horizontal="center"/>
    </xf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0" fillId="0" borderId="2" xfId="0" applyBorder="1"/>
    <xf numFmtId="0" fontId="1" fillId="2" borderId="1" xfId="0" applyFont="1" applyFill="1" applyBorder="1"/>
    <xf numFmtId="0" fontId="0" fillId="0" borderId="0" xfId="0" applyAlignment="1"/>
    <xf numFmtId="0" fontId="0" fillId="0" borderId="1" xfId="0" applyFill="1" applyBorder="1" applyAlignment="1"/>
    <xf numFmtId="0" fontId="1" fillId="0" borderId="0" xfId="0" applyFont="1" applyAlignment="1"/>
    <xf numFmtId="0" fontId="1" fillId="0" borderId="0" xfId="0" applyFont="1" applyBorder="1" applyAlignment="1"/>
    <xf numFmtId="0" fontId="1" fillId="0" borderId="1" xfId="0" applyFont="1" applyBorder="1" applyAlignment="1"/>
    <xf numFmtId="0" fontId="0" fillId="0" borderId="1" xfId="0" applyBorder="1" applyAlignment="1"/>
    <xf numFmtId="0" fontId="1" fillId="0" borderId="0" xfId="0" applyFont="1" applyBorder="1"/>
    <xf numFmtId="0" fontId="0" fillId="0" borderId="0" xfId="0" applyBorder="1" applyAlignment="1">
      <alignment horizontal="center"/>
    </xf>
    <xf numFmtId="0" fontId="0" fillId="0" borderId="3" xfId="0" applyBorder="1" applyAlignme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4:J13"/>
  <sheetViews>
    <sheetView tabSelected="1" workbookViewId="0">
      <selection activeCell="J25" sqref="J25"/>
    </sheetView>
  </sheetViews>
  <sheetFormatPr baseColWidth="10" defaultRowHeight="15"/>
  <cols>
    <col min="1" max="1" width="14.5703125" customWidth="1"/>
    <col min="2" max="2" width="18.42578125" customWidth="1"/>
    <col min="3" max="3" width="23.28515625" customWidth="1"/>
    <col min="7" max="7" width="15.42578125" customWidth="1"/>
    <col min="8" max="8" width="12.7109375" customWidth="1"/>
    <col min="9" max="9" width="13.42578125" customWidth="1"/>
    <col min="10" max="10" width="14" customWidth="1"/>
  </cols>
  <sheetData>
    <row r="4" spans="1:10">
      <c r="A4" s="10" t="s">
        <v>37</v>
      </c>
      <c r="B4" s="10"/>
      <c r="C4" s="10"/>
      <c r="D4" s="10"/>
    </row>
    <row r="6" spans="1:10">
      <c r="A6" s="9" t="s">
        <v>28</v>
      </c>
      <c r="B6" s="9" t="s">
        <v>29</v>
      </c>
      <c r="C6" s="9" t="s">
        <v>30</v>
      </c>
      <c r="G6" s="9" t="s">
        <v>34</v>
      </c>
      <c r="H6" s="9" t="s">
        <v>33</v>
      </c>
      <c r="I6" s="9" t="s">
        <v>35</v>
      </c>
      <c r="J6" s="9" t="s">
        <v>36</v>
      </c>
    </row>
    <row r="7" spans="1:10">
      <c r="A7" s="2" t="s">
        <v>25</v>
      </c>
      <c r="B7" s="2" t="str">
        <f>VLOOKUP(A7,Feuil1!H42:N45,2)</f>
        <v>Rocher blanc</v>
      </c>
      <c r="C7" s="7">
        <v>0</v>
      </c>
      <c r="F7" s="9" t="s">
        <v>10</v>
      </c>
      <c r="G7" s="7">
        <f>300+IF(A13="emb001",C13)</f>
        <v>300</v>
      </c>
      <c r="H7" s="7">
        <f>VLOOKUP(A7,Feuil1!H42:N45,3)*C7</f>
        <v>0</v>
      </c>
      <c r="I7" s="7">
        <f>G7-H7</f>
        <v>300</v>
      </c>
      <c r="J7" s="7"/>
    </row>
    <row r="8" spans="1:10">
      <c r="F8" s="9" t="s">
        <v>11</v>
      </c>
      <c r="G8" s="7">
        <f>200+IF(A13="emb002",C13)</f>
        <v>200</v>
      </c>
      <c r="H8" s="7">
        <f>VLOOKUP(A7,Feuil1!H42:N45,4)*C7</f>
        <v>0</v>
      </c>
      <c r="I8" s="7">
        <f t="shared" ref="I8:I11" si="0">G8-H8</f>
        <v>200</v>
      </c>
      <c r="J8" s="7"/>
    </row>
    <row r="9" spans="1:10">
      <c r="F9" s="9" t="s">
        <v>12</v>
      </c>
      <c r="G9" s="7">
        <f>200+IF(A13="emb003",C13)</f>
        <v>200</v>
      </c>
      <c r="H9" s="7">
        <f>VLOOKUP(A7,Feuil1!H42:N45,5)*C7</f>
        <v>0</v>
      </c>
      <c r="I9" s="7">
        <f t="shared" si="0"/>
        <v>200</v>
      </c>
      <c r="J9" s="7"/>
    </row>
    <row r="10" spans="1:10">
      <c r="A10" s="10" t="s">
        <v>38</v>
      </c>
      <c r="B10" s="10"/>
      <c r="C10" s="10"/>
      <c r="D10" s="10"/>
      <c r="E10" s="18"/>
      <c r="F10" s="9" t="s">
        <v>13</v>
      </c>
      <c r="G10" s="7">
        <f>200+IF(A13="emb004",C13)</f>
        <v>200</v>
      </c>
      <c r="H10" s="7">
        <f>VLOOKUP(A7,Feuil1!H42:N45,6)*C7</f>
        <v>0</v>
      </c>
      <c r="I10" s="7">
        <f t="shared" si="0"/>
        <v>200</v>
      </c>
      <c r="J10" s="7"/>
    </row>
    <row r="11" spans="1:10">
      <c r="F11" s="9" t="s">
        <v>14</v>
      </c>
      <c r="G11" s="7">
        <f>300+IF(A13="emb005",C13)</f>
        <v>300</v>
      </c>
      <c r="H11" s="7">
        <f>VLOOKUP(A7,Feuil1!H42:N45,7)*C7</f>
        <v>0</v>
      </c>
      <c r="I11" s="7">
        <f t="shared" si="0"/>
        <v>300</v>
      </c>
      <c r="J11" s="7"/>
    </row>
    <row r="12" spans="1:10">
      <c r="A12" s="9" t="s">
        <v>31</v>
      </c>
      <c r="B12" s="9" t="s">
        <v>9</v>
      </c>
      <c r="C12" s="9" t="s">
        <v>32</v>
      </c>
    </row>
    <row r="13" spans="1:10">
      <c r="A13" s="2" t="s">
        <v>12</v>
      </c>
      <c r="B13" s="2" t="str">
        <f>VLOOKUP(A13,Feuil1!E4:G8,2)</f>
        <v>boite carré</v>
      </c>
      <c r="C13" s="7">
        <v>0</v>
      </c>
    </row>
  </sheetData>
  <mergeCells count="2">
    <mergeCell ref="A4:D4"/>
    <mergeCell ref="A10:E10"/>
  </mergeCells>
  <dataValidations count="2">
    <dataValidation type="list" allowBlank="1" showInputMessage="1" showErrorMessage="1" sqref="A13">
      <formula1>Réf_emb</formula1>
    </dataValidation>
    <dataValidation type="list" errorStyle="warning" allowBlank="1" showInputMessage="1" showErrorMessage="1" errorTitle="non dispo" error="produit non disponible" sqref="A7">
      <formula1>Réf_produit</formula1>
    </dataValidation>
  </dataValidations>
  <pageMargins left="0.7" right="0.7" top="0.75" bottom="0.75" header="0.3" footer="0.3"/>
  <pageSetup paperSize="9" orientation="portrait" horizontalDpi="1200" verticalDpi="12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N57"/>
  <sheetViews>
    <sheetView workbookViewId="0">
      <selection activeCell="G26" sqref="G26"/>
    </sheetView>
  </sheetViews>
  <sheetFormatPr baseColWidth="10" defaultRowHeight="15"/>
  <cols>
    <col min="2" max="2" width="17.42578125" customWidth="1"/>
    <col min="4" max="4" width="18.42578125" customWidth="1"/>
    <col min="9" max="9" width="18.85546875" customWidth="1"/>
    <col min="10" max="10" width="13.85546875" customWidth="1"/>
    <col min="11" max="11" width="16.7109375" customWidth="1"/>
    <col min="12" max="12" width="18.28515625" customWidth="1"/>
  </cols>
  <sheetData>
    <row r="1" spans="1:11">
      <c r="A1" s="13" t="s">
        <v>8</v>
      </c>
      <c r="B1" s="10"/>
      <c r="E1" s="12" t="s">
        <v>6</v>
      </c>
      <c r="F1" s="10"/>
      <c r="G1" s="10"/>
      <c r="H1" s="10"/>
      <c r="I1" s="12" t="s">
        <v>20</v>
      </c>
      <c r="J1" s="12"/>
    </row>
    <row r="2" spans="1:11">
      <c r="A2" s="3"/>
      <c r="B2" s="3"/>
    </row>
    <row r="3" spans="1:11">
      <c r="A3" s="1" t="s">
        <v>0</v>
      </c>
      <c r="B3" s="1" t="s">
        <v>1</v>
      </c>
      <c r="E3" s="1" t="s">
        <v>7</v>
      </c>
      <c r="F3" s="14" t="s">
        <v>9</v>
      </c>
      <c r="G3" s="15"/>
      <c r="I3" s="1" t="s">
        <v>7</v>
      </c>
      <c r="J3" s="1" t="s">
        <v>9</v>
      </c>
      <c r="K3" s="1" t="s">
        <v>21</v>
      </c>
    </row>
    <row r="4" spans="1:11">
      <c r="A4" s="2" t="s">
        <v>24</v>
      </c>
      <c r="B4" s="2" t="s">
        <v>2</v>
      </c>
      <c r="E4" s="2" t="s">
        <v>10</v>
      </c>
      <c r="F4" s="15" t="s">
        <v>15</v>
      </c>
      <c r="G4" s="15"/>
      <c r="I4" s="4" t="s">
        <v>10</v>
      </c>
      <c r="J4" s="4" t="s">
        <v>15</v>
      </c>
      <c r="K4" s="5">
        <v>300</v>
      </c>
    </row>
    <row r="5" spans="1:11">
      <c r="A5" s="2" t="s">
        <v>25</v>
      </c>
      <c r="B5" s="2" t="s">
        <v>3</v>
      </c>
      <c r="E5" s="2" t="s">
        <v>11</v>
      </c>
      <c r="F5" s="15" t="s">
        <v>16</v>
      </c>
      <c r="G5" s="15"/>
      <c r="I5" s="4" t="s">
        <v>11</v>
      </c>
      <c r="J5" s="4" t="s">
        <v>16</v>
      </c>
      <c r="K5" s="5">
        <v>200</v>
      </c>
    </row>
    <row r="6" spans="1:11">
      <c r="A6" s="2" t="s">
        <v>26</v>
      </c>
      <c r="B6" s="2" t="s">
        <v>4</v>
      </c>
      <c r="E6" s="2" t="s">
        <v>12</v>
      </c>
      <c r="F6" s="15" t="s">
        <v>17</v>
      </c>
      <c r="G6" s="15"/>
      <c r="I6" s="4" t="s">
        <v>12</v>
      </c>
      <c r="J6" s="4" t="s">
        <v>17</v>
      </c>
      <c r="K6" s="5">
        <v>200</v>
      </c>
    </row>
    <row r="7" spans="1:11">
      <c r="A7" s="2" t="s">
        <v>27</v>
      </c>
      <c r="B7" s="2" t="s">
        <v>5</v>
      </c>
      <c r="E7" s="2" t="s">
        <v>13</v>
      </c>
      <c r="F7" s="11" t="s">
        <v>18</v>
      </c>
      <c r="G7" s="11"/>
      <c r="I7" s="4" t="s">
        <v>13</v>
      </c>
      <c r="J7" s="4" t="s">
        <v>18</v>
      </c>
      <c r="K7" s="5">
        <v>200</v>
      </c>
    </row>
    <row r="8" spans="1:11">
      <c r="A8" s="3"/>
      <c r="B8" s="3"/>
      <c r="E8" s="2" t="s">
        <v>14</v>
      </c>
      <c r="F8" s="11" t="s">
        <v>19</v>
      </c>
      <c r="G8" s="11"/>
      <c r="I8" s="4" t="s">
        <v>14</v>
      </c>
      <c r="J8" s="4" t="s">
        <v>19</v>
      </c>
      <c r="K8" s="5">
        <v>300</v>
      </c>
    </row>
    <row r="9" spans="1:11">
      <c r="A9" s="3"/>
      <c r="B9" s="3"/>
    </row>
    <row r="13" spans="1:11">
      <c r="C13" s="12" t="s">
        <v>22</v>
      </c>
      <c r="D13" s="12"/>
      <c r="E13" s="12"/>
      <c r="F13" s="12"/>
      <c r="I13" s="12" t="s">
        <v>23</v>
      </c>
      <c r="J13" s="12"/>
    </row>
    <row r="15" spans="1:11">
      <c r="I15" s="1" t="s">
        <v>7</v>
      </c>
      <c r="J15" s="1" t="s">
        <v>9</v>
      </c>
      <c r="K15" s="1" t="s">
        <v>21</v>
      </c>
    </row>
    <row r="16" spans="1:11">
      <c r="C16" s="1" t="s">
        <v>0</v>
      </c>
      <c r="D16" s="1" t="s">
        <v>1</v>
      </c>
      <c r="E16" s="1" t="s">
        <v>21</v>
      </c>
      <c r="I16" s="2" t="s">
        <v>10</v>
      </c>
      <c r="J16" s="2" t="s">
        <v>15</v>
      </c>
      <c r="K16" s="7">
        <v>200</v>
      </c>
    </row>
    <row r="17" spans="3:12">
      <c r="C17" s="2" t="s">
        <v>24</v>
      </c>
      <c r="D17" s="2" t="s">
        <v>2</v>
      </c>
      <c r="E17" s="7">
        <v>10</v>
      </c>
      <c r="I17" s="2" t="s">
        <v>11</v>
      </c>
      <c r="J17" s="2" t="s">
        <v>16</v>
      </c>
      <c r="K17" s="7">
        <v>100</v>
      </c>
    </row>
    <row r="18" spans="3:12">
      <c r="I18" s="2" t="s">
        <v>12</v>
      </c>
      <c r="J18" s="2" t="s">
        <v>17</v>
      </c>
      <c r="K18" s="7">
        <v>100</v>
      </c>
    </row>
    <row r="19" spans="3:12">
      <c r="C19" s="1" t="s">
        <v>7</v>
      </c>
      <c r="D19" s="1" t="s">
        <v>9</v>
      </c>
      <c r="E19" s="1" t="s">
        <v>21</v>
      </c>
      <c r="I19" s="2" t="s">
        <v>13</v>
      </c>
      <c r="J19" s="2" t="s">
        <v>18</v>
      </c>
      <c r="K19" s="7">
        <v>100</v>
      </c>
    </row>
    <row r="20" spans="3:12">
      <c r="C20" s="2" t="s">
        <v>10</v>
      </c>
      <c r="D20" s="2" t="s">
        <v>15</v>
      </c>
      <c r="E20" s="7">
        <v>1</v>
      </c>
      <c r="I20" s="2" t="s">
        <v>14</v>
      </c>
      <c r="J20" s="2" t="s">
        <v>19</v>
      </c>
      <c r="K20" s="7">
        <v>200</v>
      </c>
    </row>
    <row r="21" spans="3:12">
      <c r="C21" s="2" t="s">
        <v>11</v>
      </c>
      <c r="D21" s="2" t="s">
        <v>16</v>
      </c>
      <c r="E21" s="7">
        <v>5</v>
      </c>
      <c r="K21" s="6"/>
    </row>
    <row r="22" spans="3:12">
      <c r="C22" s="2" t="s">
        <v>12</v>
      </c>
      <c r="D22" s="2" t="s">
        <v>17</v>
      </c>
      <c r="E22" s="7">
        <v>0</v>
      </c>
    </row>
    <row r="23" spans="3:12">
      <c r="C23" s="2" t="s">
        <v>13</v>
      </c>
      <c r="D23" s="2" t="s">
        <v>18</v>
      </c>
      <c r="E23" s="7">
        <v>1</v>
      </c>
    </row>
    <row r="24" spans="3:12">
      <c r="C24" s="2" t="s">
        <v>14</v>
      </c>
      <c r="D24" s="2" t="s">
        <v>19</v>
      </c>
      <c r="E24" s="7">
        <v>1</v>
      </c>
    </row>
    <row r="26" spans="3:12">
      <c r="I26" s="3"/>
      <c r="J26" s="3"/>
      <c r="K26" s="3"/>
      <c r="L26" s="3"/>
    </row>
    <row r="27" spans="3:12">
      <c r="C27" s="1" t="s">
        <v>0</v>
      </c>
      <c r="D27" s="1" t="s">
        <v>1</v>
      </c>
      <c r="E27" s="1" t="s">
        <v>21</v>
      </c>
      <c r="I27" s="16"/>
      <c r="J27" s="16"/>
      <c r="K27" s="16"/>
      <c r="L27" s="16"/>
    </row>
    <row r="28" spans="3:12">
      <c r="C28" s="2" t="s">
        <v>25</v>
      </c>
      <c r="D28" s="2" t="s">
        <v>3</v>
      </c>
      <c r="E28" s="7">
        <v>10</v>
      </c>
      <c r="I28" s="3"/>
      <c r="J28" s="3"/>
      <c r="K28" s="17"/>
      <c r="L28" s="3"/>
    </row>
    <row r="29" spans="3:12">
      <c r="I29" s="3"/>
      <c r="J29" s="3"/>
      <c r="K29" s="17"/>
      <c r="L29" s="3"/>
    </row>
    <row r="30" spans="3:12">
      <c r="C30" s="1" t="s">
        <v>7</v>
      </c>
      <c r="D30" s="1" t="s">
        <v>9</v>
      </c>
      <c r="E30" s="1" t="s">
        <v>21</v>
      </c>
      <c r="I30" s="3"/>
      <c r="J30" s="3"/>
      <c r="K30" s="17"/>
      <c r="L30" s="3"/>
    </row>
    <row r="31" spans="3:12">
      <c r="C31" s="2" t="s">
        <v>10</v>
      </c>
      <c r="D31" s="2" t="s">
        <v>15</v>
      </c>
      <c r="E31" s="7">
        <v>1</v>
      </c>
      <c r="I31" s="3"/>
      <c r="J31" s="3"/>
      <c r="K31" s="17"/>
      <c r="L31" s="3"/>
    </row>
    <row r="32" spans="3:12">
      <c r="C32" s="2" t="s">
        <v>11</v>
      </c>
      <c r="D32" s="2" t="s">
        <v>16</v>
      </c>
      <c r="E32" s="7">
        <v>0</v>
      </c>
      <c r="I32" s="3"/>
      <c r="J32" s="3"/>
      <c r="K32" s="17"/>
      <c r="L32" s="3"/>
    </row>
    <row r="33" spans="3:14">
      <c r="C33" s="2" t="s">
        <v>12</v>
      </c>
      <c r="D33" s="2" t="s">
        <v>17</v>
      </c>
      <c r="E33" s="7">
        <v>5</v>
      </c>
    </row>
    <row r="34" spans="3:14">
      <c r="C34" s="2" t="s">
        <v>13</v>
      </c>
      <c r="D34" s="2" t="s">
        <v>18</v>
      </c>
      <c r="E34" s="7">
        <v>1</v>
      </c>
    </row>
    <row r="35" spans="3:14">
      <c r="C35" s="2" t="s">
        <v>14</v>
      </c>
      <c r="D35" s="2" t="s">
        <v>19</v>
      </c>
      <c r="E35" s="7">
        <v>1</v>
      </c>
    </row>
    <row r="38" spans="3:14">
      <c r="C38" s="1" t="s">
        <v>0</v>
      </c>
      <c r="D38" s="1" t="s">
        <v>1</v>
      </c>
      <c r="E38" s="1" t="s">
        <v>21</v>
      </c>
    </row>
    <row r="39" spans="3:14">
      <c r="C39" s="2" t="s">
        <v>26</v>
      </c>
      <c r="D39" s="2" t="s">
        <v>4</v>
      </c>
      <c r="E39" s="7">
        <v>10</v>
      </c>
    </row>
    <row r="41" spans="3:14">
      <c r="C41" s="1" t="s">
        <v>7</v>
      </c>
      <c r="D41" s="1" t="s">
        <v>9</v>
      </c>
      <c r="E41" s="1" t="s">
        <v>21</v>
      </c>
      <c r="J41" s="1" t="s">
        <v>10</v>
      </c>
      <c r="K41" s="1" t="s">
        <v>11</v>
      </c>
      <c r="L41" s="1" t="s">
        <v>12</v>
      </c>
      <c r="M41" s="1" t="s">
        <v>13</v>
      </c>
      <c r="N41" s="1" t="s">
        <v>14</v>
      </c>
    </row>
    <row r="42" spans="3:14">
      <c r="C42" s="2" t="s">
        <v>10</v>
      </c>
      <c r="D42" s="2" t="s">
        <v>15</v>
      </c>
      <c r="E42" s="7">
        <v>2</v>
      </c>
      <c r="H42" s="2" t="s">
        <v>24</v>
      </c>
      <c r="I42" s="8" t="s">
        <v>2</v>
      </c>
      <c r="J42" s="7">
        <v>1</v>
      </c>
      <c r="K42" s="7">
        <v>5</v>
      </c>
      <c r="L42" s="7">
        <v>0</v>
      </c>
      <c r="M42" s="7">
        <v>1</v>
      </c>
      <c r="N42" s="7">
        <v>1</v>
      </c>
    </row>
    <row r="43" spans="3:14">
      <c r="C43" s="2" t="s">
        <v>11</v>
      </c>
      <c r="D43" s="2" t="s">
        <v>16</v>
      </c>
      <c r="E43" s="7">
        <v>0</v>
      </c>
      <c r="H43" s="2" t="s">
        <v>25</v>
      </c>
      <c r="I43" s="8" t="s">
        <v>3</v>
      </c>
      <c r="J43" s="7">
        <v>1</v>
      </c>
      <c r="K43" s="7">
        <v>0</v>
      </c>
      <c r="L43" s="7">
        <v>5</v>
      </c>
      <c r="M43" s="7">
        <v>1</v>
      </c>
      <c r="N43" s="7">
        <v>1</v>
      </c>
    </row>
    <row r="44" spans="3:14">
      <c r="C44" s="2" t="s">
        <v>12</v>
      </c>
      <c r="D44" s="2" t="s">
        <v>17</v>
      </c>
      <c r="E44" s="7">
        <v>8</v>
      </c>
      <c r="H44" s="2" t="s">
        <v>26</v>
      </c>
      <c r="I44" s="8" t="s">
        <v>4</v>
      </c>
      <c r="J44" s="7">
        <v>2</v>
      </c>
      <c r="K44" s="7">
        <v>0</v>
      </c>
      <c r="L44" s="7">
        <v>8</v>
      </c>
      <c r="M44" s="7">
        <v>2</v>
      </c>
      <c r="N44" s="7">
        <v>1</v>
      </c>
    </row>
    <row r="45" spans="3:14">
      <c r="C45" s="2" t="s">
        <v>13</v>
      </c>
      <c r="D45" s="2" t="s">
        <v>18</v>
      </c>
      <c r="E45" s="7">
        <v>2</v>
      </c>
      <c r="H45" s="2" t="s">
        <v>27</v>
      </c>
      <c r="I45" s="8" t="s">
        <v>5</v>
      </c>
      <c r="J45" s="7">
        <v>2</v>
      </c>
      <c r="K45" s="7">
        <v>8</v>
      </c>
      <c r="L45" s="7">
        <v>0</v>
      </c>
      <c r="M45" s="7">
        <v>2</v>
      </c>
      <c r="N45" s="7">
        <v>2</v>
      </c>
    </row>
    <row r="46" spans="3:14">
      <c r="C46" s="2" t="s">
        <v>14</v>
      </c>
      <c r="D46" s="2" t="s">
        <v>19</v>
      </c>
      <c r="E46" s="7">
        <v>1</v>
      </c>
      <c r="J46" s="6"/>
      <c r="K46" s="6"/>
      <c r="L46" s="6"/>
      <c r="M46" s="6"/>
      <c r="N46" s="6"/>
    </row>
    <row r="49" spans="3:5">
      <c r="C49" s="1" t="s">
        <v>0</v>
      </c>
      <c r="D49" s="1" t="s">
        <v>1</v>
      </c>
      <c r="E49" s="1" t="s">
        <v>21</v>
      </c>
    </row>
    <row r="50" spans="3:5">
      <c r="C50" s="2" t="s">
        <v>27</v>
      </c>
      <c r="D50" s="2" t="s">
        <v>5</v>
      </c>
      <c r="E50" s="7">
        <v>10</v>
      </c>
    </row>
    <row r="52" spans="3:5">
      <c r="C52" s="1" t="s">
        <v>7</v>
      </c>
      <c r="D52" s="1" t="s">
        <v>9</v>
      </c>
      <c r="E52" s="1" t="s">
        <v>21</v>
      </c>
    </row>
    <row r="53" spans="3:5">
      <c r="C53" s="2" t="s">
        <v>10</v>
      </c>
      <c r="D53" s="2" t="s">
        <v>15</v>
      </c>
      <c r="E53" s="7">
        <v>2</v>
      </c>
    </row>
    <row r="54" spans="3:5">
      <c r="C54" s="2" t="s">
        <v>11</v>
      </c>
      <c r="D54" s="2" t="s">
        <v>16</v>
      </c>
      <c r="E54" s="7">
        <v>8</v>
      </c>
    </row>
    <row r="55" spans="3:5">
      <c r="C55" s="2" t="s">
        <v>12</v>
      </c>
      <c r="D55" s="2" t="s">
        <v>17</v>
      </c>
      <c r="E55" s="7">
        <v>0</v>
      </c>
    </row>
    <row r="56" spans="3:5">
      <c r="C56" s="2" t="s">
        <v>13</v>
      </c>
      <c r="D56" s="2" t="s">
        <v>18</v>
      </c>
      <c r="E56" s="7">
        <v>2</v>
      </c>
    </row>
    <row r="57" spans="3:5">
      <c r="C57" s="2" t="s">
        <v>14</v>
      </c>
      <c r="D57" s="2" t="s">
        <v>19</v>
      </c>
      <c r="E57" s="7">
        <v>2</v>
      </c>
    </row>
  </sheetData>
  <mergeCells count="11">
    <mergeCell ref="A1:B1"/>
    <mergeCell ref="F3:G3"/>
    <mergeCell ref="F4:G4"/>
    <mergeCell ref="F5:G5"/>
    <mergeCell ref="F6:G6"/>
    <mergeCell ref="F7:G7"/>
    <mergeCell ref="F8:G8"/>
    <mergeCell ref="I1:J1"/>
    <mergeCell ref="C13:F13"/>
    <mergeCell ref="I13:J13"/>
    <mergeCell ref="E1:H1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3</vt:i4>
      </vt:variant>
    </vt:vector>
  </HeadingPairs>
  <TitlesOfParts>
    <vt:vector size="6" baseType="lpstr">
      <vt:lpstr>Feuil2</vt:lpstr>
      <vt:lpstr>Feuil1</vt:lpstr>
      <vt:lpstr>Feuil3</vt:lpstr>
      <vt:lpstr>Réf_emb</vt:lpstr>
      <vt:lpstr>Réf_produit</vt:lpstr>
      <vt:lpstr>Réfproduit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Walid</dc:creator>
  <cp:lastModifiedBy>Hod</cp:lastModifiedBy>
  <dcterms:created xsi:type="dcterms:W3CDTF">2012-06-05T18:50:21Z</dcterms:created>
  <dcterms:modified xsi:type="dcterms:W3CDTF">2012-06-12T00:31:26Z</dcterms:modified>
</cp:coreProperties>
</file>