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Default Extension="jpeg" ContentType="image/jpeg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20" yWindow="600" windowWidth="19425" windowHeight="8415"/>
  </bookViews>
  <sheets>
    <sheet name="Libre" sheetId="1" r:id="rId1"/>
    <sheet name="Stats" sheetId="2" r:id="rId2"/>
    <sheet name="Feuil1" sheetId="3" state="hidden" r:id="rId3"/>
    <sheet name="Feuil2" sheetId="4" state="hidden" r:id="rId4"/>
  </sheets>
  <calcPr calcId="125725"/>
</workbook>
</file>

<file path=xl/calcChain.xml><?xml version="1.0" encoding="utf-8"?>
<calcChain xmlns="http://schemas.openxmlformats.org/spreadsheetml/2006/main">
  <c r="CR121" i="1"/>
  <c r="CQ121"/>
  <c r="CP121"/>
  <c r="CR120"/>
  <c r="CQ120"/>
  <c r="CP120"/>
  <c r="CR119"/>
  <c r="CQ119"/>
  <c r="CP119"/>
  <c r="CR118"/>
  <c r="CQ118"/>
  <c r="CP118"/>
  <c r="CR117"/>
  <c r="CQ117"/>
  <c r="CP117"/>
  <c r="CR116"/>
  <c r="CQ116"/>
  <c r="CP116"/>
  <c r="CR115"/>
  <c r="CQ115"/>
  <c r="CP115"/>
  <c r="CR114"/>
  <c r="CQ114"/>
  <c r="CP114"/>
  <c r="CR113"/>
  <c r="CQ113"/>
  <c r="CP113"/>
  <c r="CR112"/>
  <c r="CQ112"/>
  <c r="CP112"/>
  <c r="CR111"/>
  <c r="CQ111"/>
  <c r="CP111"/>
  <c r="CR110"/>
  <c r="CQ110"/>
  <c r="CP110"/>
  <c r="CR109"/>
  <c r="CQ109"/>
  <c r="CP109"/>
  <c r="CR108"/>
  <c r="CQ108"/>
  <c r="CP108"/>
  <c r="CR107"/>
  <c r="CQ107"/>
  <c r="CP107"/>
  <c r="CR106"/>
  <c r="CQ106"/>
  <c r="CP106"/>
  <c r="CR105"/>
  <c r="CQ105"/>
  <c r="CP105"/>
  <c r="CR104"/>
  <c r="CQ104"/>
  <c r="CP104"/>
  <c r="CR103"/>
  <c r="CQ103"/>
  <c r="CP103"/>
  <c r="CR102"/>
  <c r="CQ102"/>
  <c r="CP102"/>
  <c r="CR101"/>
  <c r="CQ101"/>
  <c r="CP101"/>
  <c r="CR100"/>
  <c r="CQ100"/>
  <c r="CP100"/>
  <c r="CR99"/>
  <c r="CQ99"/>
  <c r="CP99"/>
  <c r="CR98"/>
  <c r="CQ98"/>
  <c r="CP98"/>
  <c r="CR97"/>
  <c r="CQ97"/>
  <c r="CP97"/>
  <c r="CR96"/>
  <c r="CQ96"/>
  <c r="CP96"/>
  <c r="CR95"/>
  <c r="CQ95"/>
  <c r="CP95"/>
  <c r="CR94"/>
  <c r="CQ94"/>
  <c r="CP94"/>
  <c r="CR93"/>
  <c r="CQ93"/>
  <c r="CP93"/>
  <c r="CR92"/>
  <c r="CQ92"/>
  <c r="CP92"/>
  <c r="CR91"/>
  <c r="CQ91"/>
  <c r="CP91"/>
  <c r="CR90"/>
  <c r="CQ90"/>
  <c r="CP90"/>
  <c r="CR89"/>
  <c r="CQ89"/>
  <c r="CP89"/>
  <c r="CR88"/>
  <c r="CQ88"/>
  <c r="CP88"/>
  <c r="CR87"/>
  <c r="CQ87"/>
  <c r="CP87"/>
  <c r="CR86"/>
  <c r="CQ86"/>
  <c r="CP86"/>
  <c r="CR85"/>
  <c r="CQ85"/>
  <c r="CP85"/>
  <c r="CR84"/>
  <c r="CQ84"/>
  <c r="CP84"/>
  <c r="CR83"/>
  <c r="CQ83"/>
  <c r="CP83"/>
  <c r="CR82"/>
  <c r="CQ82"/>
  <c r="CP82"/>
  <c r="CR81"/>
  <c r="CQ81"/>
  <c r="CP81"/>
  <c r="CR80"/>
  <c r="CQ80"/>
  <c r="CP80"/>
  <c r="CR79"/>
  <c r="CQ79"/>
  <c r="CP79"/>
  <c r="CR78"/>
  <c r="CQ78"/>
  <c r="CP78"/>
  <c r="CR77"/>
  <c r="CQ77"/>
  <c r="CP77"/>
  <c r="CR76"/>
  <c r="CQ76"/>
  <c r="CP76"/>
  <c r="CR75"/>
  <c r="CQ75"/>
  <c r="CP75"/>
  <c r="CR74"/>
  <c r="CQ74"/>
  <c r="CP74"/>
  <c r="CR73"/>
  <c r="CQ73"/>
  <c r="CP73"/>
  <c r="CR72"/>
  <c r="CQ72"/>
  <c r="CP72"/>
  <c r="CR71"/>
  <c r="CQ71"/>
  <c r="CP71"/>
  <c r="CR70"/>
  <c r="CQ70"/>
  <c r="CP70"/>
  <c r="CR69"/>
  <c r="CQ69"/>
  <c r="CP69"/>
  <c r="CR68"/>
  <c r="CQ68"/>
  <c r="CP68"/>
  <c r="CR67"/>
  <c r="CQ67"/>
  <c r="CP67"/>
  <c r="CR66"/>
  <c r="CQ66"/>
  <c r="CP66"/>
  <c r="CR65"/>
  <c r="CQ65"/>
  <c r="CP65"/>
  <c r="CR64"/>
  <c r="CQ64"/>
  <c r="CP64"/>
  <c r="CR63"/>
  <c r="CQ63"/>
  <c r="CP63"/>
  <c r="CR62"/>
  <c r="CQ62"/>
  <c r="CP62"/>
  <c r="CR61"/>
  <c r="CQ61"/>
  <c r="CP61"/>
  <c r="CR60"/>
  <c r="CQ60"/>
  <c r="CP60"/>
  <c r="CR59"/>
  <c r="CQ59"/>
  <c r="CP59"/>
  <c r="CR58"/>
  <c r="CQ58"/>
  <c r="CP58"/>
  <c r="CR57"/>
  <c r="CQ57"/>
  <c r="CP57"/>
  <c r="CR56"/>
  <c r="CQ56"/>
  <c r="CP56"/>
  <c r="CR55"/>
  <c r="CQ55"/>
  <c r="CP55"/>
  <c r="CR54"/>
  <c r="CQ54"/>
  <c r="CP54"/>
  <c r="CR53"/>
  <c r="CQ53"/>
  <c r="CP53"/>
  <c r="CR52"/>
  <c r="CQ52"/>
  <c r="CP52"/>
  <c r="CR51"/>
  <c r="CQ51"/>
  <c r="CP51"/>
  <c r="CR50"/>
  <c r="CQ50"/>
  <c r="CP50"/>
  <c r="CR49"/>
  <c r="CQ49"/>
  <c r="CP49"/>
  <c r="CR48"/>
  <c r="CQ48"/>
  <c r="CP48"/>
  <c r="CR47"/>
  <c r="CQ47"/>
  <c r="CP47"/>
  <c r="CR46"/>
  <c r="CQ46"/>
  <c r="CP46"/>
  <c r="CR45"/>
  <c r="CQ45"/>
  <c r="CP45"/>
  <c r="CR44"/>
  <c r="CQ44"/>
  <c r="CP44"/>
  <c r="CR43"/>
  <c r="CQ43"/>
  <c r="CP43"/>
  <c r="CR42"/>
  <c r="CQ42"/>
  <c r="CP42"/>
  <c r="CR41"/>
  <c r="CQ41"/>
  <c r="CP41"/>
  <c r="CR40"/>
  <c r="CQ40"/>
  <c r="CP40"/>
  <c r="CR39"/>
  <c r="CQ39"/>
  <c r="CP39"/>
  <c r="CR38"/>
  <c r="CQ38"/>
  <c r="CP38"/>
  <c r="CR37"/>
  <c r="CQ37"/>
  <c r="CP37"/>
  <c r="CR36"/>
  <c r="CQ36"/>
  <c r="CP36"/>
  <c r="CR35"/>
  <c r="CQ35"/>
  <c r="CP35"/>
  <c r="CR34"/>
  <c r="CQ34"/>
  <c r="CP34"/>
  <c r="CR33"/>
  <c r="CQ33"/>
  <c r="CP33"/>
  <c r="CR32"/>
  <c r="CQ32"/>
  <c r="CP32"/>
  <c r="CR31"/>
  <c r="CQ31"/>
  <c r="CP31"/>
  <c r="CR30"/>
  <c r="CQ30"/>
  <c r="CP30"/>
  <c r="CR29"/>
  <c r="CQ29"/>
  <c r="CP29"/>
  <c r="CR28"/>
  <c r="CQ28"/>
  <c r="CP28"/>
  <c r="CR27"/>
  <c r="CQ27"/>
  <c r="CP27"/>
  <c r="CR26"/>
  <c r="CQ26"/>
  <c r="CP26"/>
  <c r="CR25"/>
  <c r="CQ25"/>
  <c r="CP25"/>
  <c r="CR24"/>
  <c r="CQ24"/>
  <c r="CP24"/>
  <c r="CR23"/>
  <c r="CQ23"/>
  <c r="CP23"/>
  <c r="CR22"/>
  <c r="CQ22"/>
  <c r="CP22"/>
  <c r="CR21"/>
  <c r="CQ21"/>
  <c r="CP21"/>
  <c r="CR20"/>
  <c r="CQ20"/>
  <c r="CP20"/>
  <c r="CR19"/>
  <c r="CQ19"/>
  <c r="CP19"/>
  <c r="CR18"/>
  <c r="CQ18"/>
  <c r="CP18"/>
  <c r="CR17"/>
  <c r="CQ17"/>
  <c r="CP17"/>
  <c r="CR16"/>
  <c r="CQ16"/>
  <c r="CP16"/>
  <c r="CR15"/>
  <c r="CQ15"/>
  <c r="CP15"/>
  <c r="CR14"/>
  <c r="CQ14"/>
  <c r="CP14"/>
  <c r="CR13"/>
  <c r="CQ13"/>
  <c r="CP13"/>
  <c r="CR12"/>
  <c r="CQ12"/>
  <c r="CP12"/>
  <c r="CR11"/>
  <c r="CQ11"/>
  <c r="CP11"/>
  <c r="CR10"/>
  <c r="CQ10"/>
  <c r="CP10"/>
  <c r="CR9"/>
  <c r="CQ9"/>
  <c r="CP9"/>
  <c r="CR8"/>
  <c r="CQ8"/>
  <c r="CP8"/>
  <c r="CR7"/>
  <c r="CQ7"/>
  <c r="CP7"/>
  <c r="CR6"/>
  <c r="CQ6"/>
  <c r="CP6"/>
  <c r="CR5"/>
  <c r="CQ5"/>
  <c r="CP5"/>
  <c r="CO121"/>
  <c r="CO120"/>
  <c r="CO119"/>
  <c r="CO118"/>
  <c r="CO117"/>
  <c r="CO116"/>
  <c r="CO115"/>
  <c r="CO114"/>
  <c r="CO113"/>
  <c r="CO112"/>
  <c r="CO111"/>
  <c r="CO110"/>
  <c r="CO109"/>
  <c r="CO108"/>
  <c r="CO107"/>
  <c r="CO106"/>
  <c r="CO105"/>
  <c r="CO104"/>
  <c r="CO103"/>
  <c r="CO102"/>
  <c r="CO101"/>
  <c r="CO100"/>
  <c r="CO99"/>
  <c r="CO98"/>
  <c r="CO97"/>
  <c r="CO96"/>
  <c r="CO95"/>
  <c r="CO94"/>
  <c r="CO93"/>
  <c r="CO92"/>
  <c r="CO91"/>
  <c r="CO90"/>
  <c r="CO89"/>
  <c r="CO88"/>
  <c r="CO87"/>
  <c r="CO86"/>
  <c r="CO85"/>
  <c r="CO84"/>
  <c r="CO83"/>
  <c r="CO82"/>
  <c r="CO81"/>
  <c r="CO80"/>
  <c r="CO79"/>
  <c r="CO78"/>
  <c r="CO77"/>
  <c r="CO76"/>
  <c r="CO75"/>
  <c r="CO74"/>
  <c r="CO73"/>
  <c r="CO72"/>
  <c r="CO71"/>
  <c r="CO70"/>
  <c r="CO69"/>
  <c r="CO68"/>
  <c r="CO67"/>
  <c r="CO66"/>
  <c r="CO65"/>
  <c r="CO64"/>
  <c r="CO63"/>
  <c r="CO62"/>
  <c r="CO61"/>
  <c r="CO60"/>
  <c r="CO59"/>
  <c r="CO58"/>
  <c r="CO57"/>
  <c r="CO56"/>
  <c r="CO55"/>
  <c r="CO54"/>
  <c r="CO53"/>
  <c r="CO52"/>
  <c r="CO51"/>
  <c r="CO50"/>
  <c r="CO49"/>
  <c r="CO48"/>
  <c r="CO47"/>
  <c r="CO46"/>
  <c r="CO45"/>
  <c r="CO44"/>
  <c r="CO43"/>
  <c r="CO42"/>
  <c r="CO41"/>
  <c r="CO40"/>
  <c r="CO39"/>
  <c r="CO38"/>
  <c r="CO37"/>
  <c r="CO36"/>
  <c r="CO35"/>
  <c r="CO34"/>
  <c r="CO33"/>
  <c r="CO32"/>
  <c r="CO31"/>
  <c r="CO30"/>
  <c r="CO29"/>
  <c r="CO28"/>
  <c r="CO27"/>
  <c r="CO26"/>
  <c r="CO25"/>
  <c r="CO24"/>
  <c r="CO23"/>
  <c r="CO22"/>
  <c r="CO21"/>
  <c r="CO20"/>
  <c r="CO19"/>
  <c r="CO18"/>
  <c r="CO17"/>
  <c r="CO16"/>
  <c r="CO15"/>
  <c r="CO14"/>
  <c r="CO13"/>
  <c r="CO12"/>
  <c r="CO11"/>
  <c r="CO10"/>
  <c r="CO9"/>
  <c r="CO8"/>
  <c r="CO7"/>
  <c r="CO6"/>
  <c r="CO5"/>
  <c r="J31" i="2"/>
  <c r="S121" i="1"/>
  <c r="S120"/>
  <c r="S119"/>
  <c r="S118"/>
  <c r="S117"/>
  <c r="S116"/>
  <c r="S115"/>
  <c r="S114"/>
  <c r="S113"/>
  <c r="S112"/>
  <c r="S111"/>
  <c r="S110"/>
  <c r="S109"/>
  <c r="S108"/>
  <c r="S107"/>
  <c r="S106"/>
  <c r="S105"/>
  <c r="S104"/>
  <c r="S103"/>
  <c r="S102"/>
  <c r="S101"/>
  <c r="S100"/>
  <c r="S99"/>
  <c r="S98"/>
  <c r="S97"/>
  <c r="S96"/>
  <c r="S95"/>
  <c r="S94"/>
  <c r="S93"/>
  <c r="S92"/>
  <c r="S91"/>
  <c r="S90"/>
  <c r="S89"/>
  <c r="S88"/>
  <c r="S87"/>
  <c r="S86"/>
  <c r="S85"/>
  <c r="S84"/>
  <c r="S83"/>
  <c r="S82"/>
  <c r="S81"/>
  <c r="S80"/>
  <c r="S79"/>
  <c r="S78"/>
  <c r="S77"/>
  <c r="S76"/>
  <c r="S75"/>
  <c r="S74"/>
  <c r="S73"/>
  <c r="S72"/>
  <c r="S71"/>
  <c r="S70"/>
  <c r="S69"/>
  <c r="S68"/>
  <c r="S67"/>
  <c r="S66"/>
  <c r="S65"/>
  <c r="S64"/>
  <c r="S63"/>
  <c r="S62"/>
  <c r="S61"/>
  <c r="S60"/>
  <c r="S59"/>
  <c r="S58"/>
  <c r="S57"/>
  <c r="S56"/>
  <c r="S55"/>
  <c r="S54"/>
  <c r="S53"/>
  <c r="S52"/>
  <c r="S51"/>
  <c r="S50"/>
  <c r="S49"/>
  <c r="S48"/>
  <c r="S47"/>
  <c r="S46"/>
  <c r="S45"/>
  <c r="S44"/>
  <c r="S43"/>
  <c r="S42"/>
  <c r="S41"/>
  <c r="S40"/>
  <c r="S39"/>
  <c r="S38"/>
  <c r="S37"/>
  <c r="S36"/>
  <c r="S35"/>
  <c r="S34"/>
  <c r="S33"/>
  <c r="S32"/>
  <c r="S31"/>
  <c r="S30"/>
  <c r="S29"/>
  <c r="S28"/>
  <c r="S27"/>
  <c r="S26"/>
  <c r="S25"/>
  <c r="S24"/>
  <c r="S23"/>
  <c r="S22"/>
  <c r="S21"/>
  <c r="S20"/>
  <c r="S19"/>
  <c r="S18"/>
  <c r="S17"/>
  <c r="S16"/>
  <c r="S15"/>
  <c r="S14"/>
  <c r="S13"/>
  <c r="S12"/>
  <c r="S11"/>
  <c r="S10"/>
  <c r="S9"/>
  <c r="S8"/>
  <c r="S7"/>
  <c r="S6"/>
  <c r="S5"/>
  <c r="S122"/>
  <c r="I13" i="2"/>
  <c r="I14" s="1"/>
  <c r="I121" i="1"/>
  <c r="H121"/>
  <c r="G121"/>
  <c r="F121"/>
  <c r="E121"/>
  <c r="I120"/>
  <c r="H120"/>
  <c r="G120"/>
  <c r="F120"/>
  <c r="E120"/>
  <c r="I119"/>
  <c r="H119"/>
  <c r="G119"/>
  <c r="F119"/>
  <c r="E119"/>
  <c r="I118"/>
  <c r="H118"/>
  <c r="G118"/>
  <c r="F118"/>
  <c r="E118"/>
  <c r="I117"/>
  <c r="H117"/>
  <c r="G117"/>
  <c r="F117"/>
  <c r="E117"/>
  <c r="I116"/>
  <c r="H116"/>
  <c r="G116"/>
  <c r="F116"/>
  <c r="E116"/>
  <c r="I115"/>
  <c r="H115"/>
  <c r="G115"/>
  <c r="F115"/>
  <c r="E115"/>
  <c r="I114"/>
  <c r="H114"/>
  <c r="G114"/>
  <c r="F114"/>
  <c r="E114"/>
  <c r="I113"/>
  <c r="H113"/>
  <c r="G113"/>
  <c r="F113"/>
  <c r="E113"/>
  <c r="I112"/>
  <c r="H112"/>
  <c r="G112"/>
  <c r="F112"/>
  <c r="E112"/>
  <c r="I111"/>
  <c r="H111"/>
  <c r="G111"/>
  <c r="F111"/>
  <c r="E111"/>
  <c r="I110"/>
  <c r="H110"/>
  <c r="G110"/>
  <c r="F110"/>
  <c r="E110"/>
  <c r="I109"/>
  <c r="H109"/>
  <c r="G109"/>
  <c r="F109"/>
  <c r="E109"/>
  <c r="I108"/>
  <c r="H108"/>
  <c r="G108"/>
  <c r="F108"/>
  <c r="E108"/>
  <c r="I107"/>
  <c r="H107"/>
  <c r="G107"/>
  <c r="F107"/>
  <c r="E107"/>
  <c r="I106"/>
  <c r="H106"/>
  <c r="G106"/>
  <c r="F106"/>
  <c r="E106"/>
  <c r="I105"/>
  <c r="H105"/>
  <c r="G105"/>
  <c r="F105"/>
  <c r="E105"/>
  <c r="I104"/>
  <c r="H104"/>
  <c r="G104"/>
  <c r="F104"/>
  <c r="E104"/>
  <c r="I103"/>
  <c r="H103"/>
  <c r="G103"/>
  <c r="F103"/>
  <c r="E103"/>
  <c r="I102"/>
  <c r="H102"/>
  <c r="G102"/>
  <c r="F102"/>
  <c r="E102"/>
  <c r="I101"/>
  <c r="H101"/>
  <c r="G101"/>
  <c r="F101"/>
  <c r="E101"/>
  <c r="I100"/>
  <c r="H100"/>
  <c r="G100"/>
  <c r="F100"/>
  <c r="E100"/>
  <c r="I99"/>
  <c r="H99"/>
  <c r="G99"/>
  <c r="F99"/>
  <c r="E99"/>
  <c r="I98"/>
  <c r="H98"/>
  <c r="G98"/>
  <c r="F98"/>
  <c r="E98"/>
  <c r="I97"/>
  <c r="H97"/>
  <c r="G97"/>
  <c r="F97"/>
  <c r="E97"/>
  <c r="I96"/>
  <c r="H96"/>
  <c r="G96"/>
  <c r="F96"/>
  <c r="E96"/>
  <c r="I95"/>
  <c r="H95"/>
  <c r="G95"/>
  <c r="F95"/>
  <c r="E95"/>
  <c r="I94"/>
  <c r="H94"/>
  <c r="G94"/>
  <c r="F94"/>
  <c r="E94"/>
  <c r="I93"/>
  <c r="H93"/>
  <c r="G93"/>
  <c r="F93"/>
  <c r="E93"/>
  <c r="I92"/>
  <c r="H92"/>
  <c r="G92"/>
  <c r="F92"/>
  <c r="E92"/>
  <c r="I91"/>
  <c r="H91"/>
  <c r="G91"/>
  <c r="F91"/>
  <c r="E91"/>
  <c r="I90"/>
  <c r="H90"/>
  <c r="G90"/>
  <c r="F90"/>
  <c r="E90"/>
  <c r="I89"/>
  <c r="H89"/>
  <c r="G89"/>
  <c r="F89"/>
  <c r="E89"/>
  <c r="I88"/>
  <c r="H88"/>
  <c r="G88"/>
  <c r="F88"/>
  <c r="E88"/>
  <c r="I87"/>
  <c r="H87"/>
  <c r="G87"/>
  <c r="F87"/>
  <c r="E87"/>
  <c r="I86"/>
  <c r="H86"/>
  <c r="G86"/>
  <c r="F86"/>
  <c r="E86"/>
  <c r="I85"/>
  <c r="H85"/>
  <c r="G85"/>
  <c r="F85"/>
  <c r="E85"/>
  <c r="I84"/>
  <c r="H84"/>
  <c r="G84"/>
  <c r="F84"/>
  <c r="E84"/>
  <c r="I83"/>
  <c r="H83"/>
  <c r="G83"/>
  <c r="F83"/>
  <c r="E83"/>
  <c r="I82"/>
  <c r="H82"/>
  <c r="G82"/>
  <c r="F82"/>
  <c r="E82"/>
  <c r="I81"/>
  <c r="H81"/>
  <c r="G81"/>
  <c r="F81"/>
  <c r="E81"/>
  <c r="I80"/>
  <c r="H80"/>
  <c r="G80"/>
  <c r="F80"/>
  <c r="E80"/>
  <c r="I79"/>
  <c r="H79"/>
  <c r="G79"/>
  <c r="F79"/>
  <c r="E79"/>
  <c r="I78"/>
  <c r="H78"/>
  <c r="G78"/>
  <c r="F78"/>
  <c r="E78"/>
  <c r="I77"/>
  <c r="H77"/>
  <c r="G77"/>
  <c r="F77"/>
  <c r="E77"/>
  <c r="I76"/>
  <c r="H76"/>
  <c r="G76"/>
  <c r="F76"/>
  <c r="E76"/>
  <c r="I75"/>
  <c r="H75"/>
  <c r="G75"/>
  <c r="F75"/>
  <c r="E75"/>
  <c r="I74"/>
  <c r="H74"/>
  <c r="G74"/>
  <c r="F74"/>
  <c r="E74"/>
  <c r="I73"/>
  <c r="H73"/>
  <c r="G73"/>
  <c r="F73"/>
  <c r="E73"/>
  <c r="I72"/>
  <c r="H72"/>
  <c r="G72"/>
  <c r="F72"/>
  <c r="E72"/>
  <c r="I71"/>
  <c r="H71"/>
  <c r="G71"/>
  <c r="F71"/>
  <c r="E71"/>
  <c r="I70"/>
  <c r="H70"/>
  <c r="G70"/>
  <c r="F70"/>
  <c r="E70"/>
  <c r="I69"/>
  <c r="H69"/>
  <c r="G69"/>
  <c r="F69"/>
  <c r="E69"/>
  <c r="I68"/>
  <c r="H68"/>
  <c r="G68"/>
  <c r="F68"/>
  <c r="E68"/>
  <c r="I67"/>
  <c r="H67"/>
  <c r="G67"/>
  <c r="F67"/>
  <c r="E67"/>
  <c r="I66"/>
  <c r="H66"/>
  <c r="G66"/>
  <c r="F66"/>
  <c r="E66"/>
  <c r="I65"/>
  <c r="H65"/>
  <c r="G65"/>
  <c r="F65"/>
  <c r="E65"/>
  <c r="I64"/>
  <c r="H64"/>
  <c r="G64"/>
  <c r="F64"/>
  <c r="E64"/>
  <c r="I63"/>
  <c r="H63"/>
  <c r="G63"/>
  <c r="F63"/>
  <c r="E63"/>
  <c r="I62"/>
  <c r="H62"/>
  <c r="G62"/>
  <c r="F62"/>
  <c r="E62"/>
  <c r="I61"/>
  <c r="H61"/>
  <c r="G61"/>
  <c r="F61"/>
  <c r="E61"/>
  <c r="I60"/>
  <c r="H60"/>
  <c r="G60"/>
  <c r="F60"/>
  <c r="E60"/>
  <c r="I59"/>
  <c r="H59"/>
  <c r="G59"/>
  <c r="F59"/>
  <c r="E59"/>
  <c r="I58"/>
  <c r="H58"/>
  <c r="G58"/>
  <c r="F58"/>
  <c r="E58"/>
  <c r="I57"/>
  <c r="H57"/>
  <c r="G57"/>
  <c r="F57"/>
  <c r="E57"/>
  <c r="I56"/>
  <c r="H56"/>
  <c r="G56"/>
  <c r="F56"/>
  <c r="E56"/>
  <c r="I55"/>
  <c r="H55"/>
  <c r="G55"/>
  <c r="F55"/>
  <c r="E55"/>
  <c r="I54"/>
  <c r="H54"/>
  <c r="G54"/>
  <c r="F54"/>
  <c r="E54"/>
  <c r="I53"/>
  <c r="H53"/>
  <c r="G53"/>
  <c r="F53"/>
  <c r="E53"/>
  <c r="I52"/>
  <c r="H52"/>
  <c r="G52"/>
  <c r="F52"/>
  <c r="E52"/>
  <c r="I51"/>
  <c r="H51"/>
  <c r="G51"/>
  <c r="F51"/>
  <c r="E51"/>
  <c r="I50"/>
  <c r="H50"/>
  <c r="G50"/>
  <c r="F50"/>
  <c r="E50"/>
  <c r="I49"/>
  <c r="H49"/>
  <c r="G49"/>
  <c r="F49"/>
  <c r="E49"/>
  <c r="I48"/>
  <c r="H48"/>
  <c r="G48"/>
  <c r="F48"/>
  <c r="E48"/>
  <c r="I47"/>
  <c r="H47"/>
  <c r="G47"/>
  <c r="F47"/>
  <c r="E47"/>
  <c r="I46"/>
  <c r="H46"/>
  <c r="G46"/>
  <c r="F46"/>
  <c r="E46"/>
  <c r="I45"/>
  <c r="H45"/>
  <c r="G45"/>
  <c r="F45"/>
  <c r="E45"/>
  <c r="I44"/>
  <c r="H44"/>
  <c r="G44"/>
  <c r="F44"/>
  <c r="E44"/>
  <c r="I43"/>
  <c r="H43"/>
  <c r="G43"/>
  <c r="F43"/>
  <c r="E43"/>
  <c r="I42"/>
  <c r="H42"/>
  <c r="G42"/>
  <c r="F42"/>
  <c r="E42"/>
  <c r="I41"/>
  <c r="H41"/>
  <c r="G41"/>
  <c r="F41"/>
  <c r="E41"/>
  <c r="I40"/>
  <c r="H40"/>
  <c r="G40"/>
  <c r="F40"/>
  <c r="E40"/>
  <c r="I39"/>
  <c r="H39"/>
  <c r="G39"/>
  <c r="F39"/>
  <c r="E39"/>
  <c r="I38"/>
  <c r="H38"/>
  <c r="G38"/>
  <c r="F38"/>
  <c r="E38"/>
  <c r="I37"/>
  <c r="H37"/>
  <c r="G37"/>
  <c r="F37"/>
  <c r="E37"/>
  <c r="I36"/>
  <c r="H36"/>
  <c r="G36"/>
  <c r="F36"/>
  <c r="E36"/>
  <c r="I35"/>
  <c r="H35"/>
  <c r="G35"/>
  <c r="F35"/>
  <c r="E35"/>
  <c r="I34"/>
  <c r="H34"/>
  <c r="G34"/>
  <c r="F34"/>
  <c r="E34"/>
  <c r="I33"/>
  <c r="H33"/>
  <c r="G33"/>
  <c r="F33"/>
  <c r="E33"/>
  <c r="I32"/>
  <c r="H32"/>
  <c r="G32"/>
  <c r="F32"/>
  <c r="E32"/>
  <c r="I31"/>
  <c r="H31"/>
  <c r="G31"/>
  <c r="F31"/>
  <c r="E31"/>
  <c r="I30"/>
  <c r="H30"/>
  <c r="G30"/>
  <c r="F30"/>
  <c r="E30"/>
  <c r="I29"/>
  <c r="H29"/>
  <c r="G29"/>
  <c r="F29"/>
  <c r="E29"/>
  <c r="I28"/>
  <c r="H28"/>
  <c r="G28"/>
  <c r="F28"/>
  <c r="E28"/>
  <c r="I27"/>
  <c r="H27"/>
  <c r="G27"/>
  <c r="F27"/>
  <c r="E27"/>
  <c r="I26"/>
  <c r="H26"/>
  <c r="G26"/>
  <c r="F26"/>
  <c r="E26"/>
  <c r="I25"/>
  <c r="H25"/>
  <c r="G25"/>
  <c r="F25"/>
  <c r="E25"/>
  <c r="I24"/>
  <c r="H24"/>
  <c r="G24"/>
  <c r="F24"/>
  <c r="E24"/>
  <c r="I23"/>
  <c r="H23"/>
  <c r="G23"/>
  <c r="F23"/>
  <c r="E23"/>
  <c r="I22"/>
  <c r="H22"/>
  <c r="G22"/>
  <c r="F22"/>
  <c r="E22"/>
  <c r="I21"/>
  <c r="H21"/>
  <c r="G21"/>
  <c r="F21"/>
  <c r="E21"/>
  <c r="I20"/>
  <c r="H20"/>
  <c r="G20"/>
  <c r="F20"/>
  <c r="E20"/>
  <c r="I19"/>
  <c r="H19"/>
  <c r="G19"/>
  <c r="F19"/>
  <c r="E19"/>
  <c r="I18"/>
  <c r="H18"/>
  <c r="G18"/>
  <c r="F18"/>
  <c r="E18"/>
  <c r="I17"/>
  <c r="H17"/>
  <c r="G17"/>
  <c r="F17"/>
  <c r="E17"/>
  <c r="I16"/>
  <c r="H16"/>
  <c r="G16"/>
  <c r="F16"/>
  <c r="E16"/>
  <c r="I15"/>
  <c r="H15"/>
  <c r="G15"/>
  <c r="F15"/>
  <c r="E15"/>
  <c r="I14"/>
  <c r="H14"/>
  <c r="G14"/>
  <c r="F14"/>
  <c r="E14"/>
  <c r="I13"/>
  <c r="H13"/>
  <c r="G13"/>
  <c r="F13"/>
  <c r="E13"/>
  <c r="I12"/>
  <c r="H12"/>
  <c r="G12"/>
  <c r="F12"/>
  <c r="E12"/>
  <c r="I11"/>
  <c r="H11"/>
  <c r="G11"/>
  <c r="F11"/>
  <c r="E11"/>
  <c r="I10"/>
  <c r="H10"/>
  <c r="G10"/>
  <c r="F10"/>
  <c r="E10"/>
  <c r="I9"/>
  <c r="H9"/>
  <c r="G9"/>
  <c r="F9"/>
  <c r="E9"/>
  <c r="I8"/>
  <c r="H8"/>
  <c r="G8"/>
  <c r="F8"/>
  <c r="E8"/>
  <c r="I7"/>
  <c r="H7"/>
  <c r="G7"/>
  <c r="F7"/>
  <c r="E7"/>
  <c r="I6"/>
  <c r="H6"/>
  <c r="G6"/>
  <c r="F6"/>
  <c r="E6"/>
  <c r="I5"/>
  <c r="I1"/>
  <c r="H5"/>
  <c r="H1"/>
  <c r="G5"/>
  <c r="F5"/>
  <c r="F1"/>
  <c r="E5"/>
  <c r="E1"/>
  <c r="B2" i="2" s="1"/>
  <c r="G1" i="1"/>
  <c r="F6" i="2"/>
  <c r="F9" s="1"/>
  <c r="F14" s="1"/>
  <c r="E6"/>
  <c r="E10" s="1"/>
  <c r="E15" s="1"/>
  <c r="D6"/>
  <c r="D13" s="1"/>
  <c r="C6"/>
  <c r="C10" s="1"/>
  <c r="C15" s="1"/>
  <c r="B6"/>
  <c r="F4"/>
  <c r="E4"/>
  <c r="D4"/>
  <c r="C4"/>
  <c r="B4"/>
  <c r="M1"/>
  <c r="L1"/>
  <c r="K1"/>
  <c r="J1"/>
  <c r="I1"/>
  <c r="F1"/>
  <c r="E1"/>
  <c r="D1"/>
  <c r="C1"/>
  <c r="B1"/>
  <c r="ET121" i="1"/>
  <c r="ES121"/>
  <c r="ER121"/>
  <c r="EQ121"/>
  <c r="EP121"/>
  <c r="EO121"/>
  <c r="EN121"/>
  <c r="EM121"/>
  <c r="EL121"/>
  <c r="EK121"/>
  <c r="EJ121"/>
  <c r="EI121"/>
  <c r="EH121"/>
  <c r="EG121"/>
  <c r="EF121"/>
  <c r="EE121"/>
  <c r="ED121"/>
  <c r="EC121"/>
  <c r="EB121"/>
  <c r="EA121"/>
  <c r="DZ121"/>
  <c r="DY121"/>
  <c r="DX121"/>
  <c r="DW121"/>
  <c r="DV121"/>
  <c r="DU121"/>
  <c r="DT121"/>
  <c r="DS121"/>
  <c r="DR121"/>
  <c r="DQ121"/>
  <c r="DP121"/>
  <c r="DO121"/>
  <c r="DN121"/>
  <c r="DM121"/>
  <c r="DL121"/>
  <c r="DK121"/>
  <c r="DJ121"/>
  <c r="DI121"/>
  <c r="DH121"/>
  <c r="DG121"/>
  <c r="DF121"/>
  <c r="DE121"/>
  <c r="DD121"/>
  <c r="DC121"/>
  <c r="DB121"/>
  <c r="DA121"/>
  <c r="CZ121"/>
  <c r="CY121"/>
  <c r="CX121"/>
  <c r="CW121"/>
  <c r="CV121"/>
  <c r="CU121"/>
  <c r="CT121"/>
  <c r="CS121"/>
  <c r="CN121"/>
  <c r="CM121"/>
  <c r="CL121"/>
  <c r="CK121"/>
  <c r="CJ121"/>
  <c r="CI121"/>
  <c r="CH121"/>
  <c r="CG121"/>
  <c r="CF121"/>
  <c r="CE121"/>
  <c r="CD121"/>
  <c r="CC121"/>
  <c r="CB121"/>
  <c r="CA121"/>
  <c r="BZ121"/>
  <c r="BY121"/>
  <c r="BX121"/>
  <c r="BW121"/>
  <c r="BV121"/>
  <c r="BU121"/>
  <c r="BT121"/>
  <c r="BS121"/>
  <c r="BR121"/>
  <c r="BQ121"/>
  <c r="BP121"/>
  <c r="BO121"/>
  <c r="BN121"/>
  <c r="BM121"/>
  <c r="BL121"/>
  <c r="BK121"/>
  <c r="BJ121"/>
  <c r="BI121"/>
  <c r="BH121"/>
  <c r="BG121"/>
  <c r="BF121"/>
  <c r="BE121"/>
  <c r="BD121"/>
  <c r="BC121"/>
  <c r="BB121"/>
  <c r="BA121"/>
  <c r="AZ121"/>
  <c r="AY121"/>
  <c r="AX121"/>
  <c r="AW121"/>
  <c r="AV121"/>
  <c r="AU121"/>
  <c r="AT121"/>
  <c r="AS121"/>
  <c r="AR121"/>
  <c r="AQ121"/>
  <c r="AP121"/>
  <c r="AO121"/>
  <c r="AN121"/>
  <c r="AM121"/>
  <c r="AL121"/>
  <c r="AK121"/>
  <c r="AJ121"/>
  <c r="AI121"/>
  <c r="AH121"/>
  <c r="AG121"/>
  <c r="AF121"/>
  <c r="AE121"/>
  <c r="AD121"/>
  <c r="AC121"/>
  <c r="AB121"/>
  <c r="AA121"/>
  <c r="Z121"/>
  <c r="Y121"/>
  <c r="X121"/>
  <c r="W121"/>
  <c r="V121"/>
  <c r="U121"/>
  <c r="T121"/>
  <c r="R121"/>
  <c r="Q121"/>
  <c r="P121"/>
  <c r="O121"/>
  <c r="N121"/>
  <c r="M121"/>
  <c r="L121"/>
  <c r="K121"/>
  <c r="J121"/>
  <c r="ET120"/>
  <c r="ES120"/>
  <c r="ER120"/>
  <c r="EQ120"/>
  <c r="EP120"/>
  <c r="EO120"/>
  <c r="EN120"/>
  <c r="EM120"/>
  <c r="EL120"/>
  <c r="EK120"/>
  <c r="EJ120"/>
  <c r="EI120"/>
  <c r="EH120"/>
  <c r="EG120"/>
  <c r="EF120"/>
  <c r="EE120"/>
  <c r="ED120"/>
  <c r="EC120"/>
  <c r="EB120"/>
  <c r="EA120"/>
  <c r="DZ120"/>
  <c r="DY120"/>
  <c r="DX120"/>
  <c r="DW120"/>
  <c r="DV120"/>
  <c r="DU120"/>
  <c r="DT120"/>
  <c r="DS120"/>
  <c r="DR120"/>
  <c r="DQ120"/>
  <c r="DP120"/>
  <c r="DO120"/>
  <c r="DN120"/>
  <c r="DM120"/>
  <c r="DL120"/>
  <c r="DK120"/>
  <c r="DJ120"/>
  <c r="DI120"/>
  <c r="DH120"/>
  <c r="DG120"/>
  <c r="DF120"/>
  <c r="DE120"/>
  <c r="DD120"/>
  <c r="DC120"/>
  <c r="DB120"/>
  <c r="DA120"/>
  <c r="CZ120"/>
  <c r="CY120"/>
  <c r="CX120"/>
  <c r="CW120"/>
  <c r="CV120"/>
  <c r="CU120"/>
  <c r="CT120"/>
  <c r="CS120"/>
  <c r="CN120"/>
  <c r="CM120"/>
  <c r="CL120"/>
  <c r="CK120"/>
  <c r="CJ120"/>
  <c r="CI120"/>
  <c r="CH120"/>
  <c r="CG120"/>
  <c r="CF120"/>
  <c r="CE120"/>
  <c r="CD120"/>
  <c r="CC120"/>
  <c r="CB120"/>
  <c r="CA120"/>
  <c r="BZ120"/>
  <c r="BY120"/>
  <c r="BX120"/>
  <c r="BW120"/>
  <c r="BV120"/>
  <c r="BU120"/>
  <c r="BT120"/>
  <c r="BS120"/>
  <c r="BR120"/>
  <c r="BQ120"/>
  <c r="BP120"/>
  <c r="BO120"/>
  <c r="BN120"/>
  <c r="BM120"/>
  <c r="BL120"/>
  <c r="BK120"/>
  <c r="BJ120"/>
  <c r="BI120"/>
  <c r="BH120"/>
  <c r="BG120"/>
  <c r="BF120"/>
  <c r="BE120"/>
  <c r="BD120"/>
  <c r="BC120"/>
  <c r="BB120"/>
  <c r="BA120"/>
  <c r="AZ120"/>
  <c r="AY120"/>
  <c r="AX120"/>
  <c r="AW120"/>
  <c r="AV120"/>
  <c r="AU120"/>
  <c r="AT120"/>
  <c r="AS120"/>
  <c r="AR120"/>
  <c r="AQ120"/>
  <c r="AP120"/>
  <c r="AO120"/>
  <c r="AN120"/>
  <c r="AM120"/>
  <c r="AL120"/>
  <c r="AK120"/>
  <c r="AJ120"/>
  <c r="AI120"/>
  <c r="AH120"/>
  <c r="AG120"/>
  <c r="AF120"/>
  <c r="AE120"/>
  <c r="AD120"/>
  <c r="AC120"/>
  <c r="AB120"/>
  <c r="AA120"/>
  <c r="Z120"/>
  <c r="Y120"/>
  <c r="X120"/>
  <c r="W120"/>
  <c r="V120"/>
  <c r="U120"/>
  <c r="T120"/>
  <c r="R120"/>
  <c r="Q120"/>
  <c r="P120"/>
  <c r="O120"/>
  <c r="N120"/>
  <c r="M120"/>
  <c r="L120"/>
  <c r="K120"/>
  <c r="J120"/>
  <c r="ET119"/>
  <c r="ES119"/>
  <c r="ER119"/>
  <c r="EQ119"/>
  <c r="EP119"/>
  <c r="EO119"/>
  <c r="EN119"/>
  <c r="EM119"/>
  <c r="EL119"/>
  <c r="EK119"/>
  <c r="EJ119"/>
  <c r="EI119"/>
  <c r="EH119"/>
  <c r="EG119"/>
  <c r="EF119"/>
  <c r="EE119"/>
  <c r="ED119"/>
  <c r="EC119"/>
  <c r="EB119"/>
  <c r="EA119"/>
  <c r="DZ119"/>
  <c r="DY119"/>
  <c r="DX119"/>
  <c r="DW119"/>
  <c r="DV119"/>
  <c r="DU119"/>
  <c r="DT119"/>
  <c r="DS119"/>
  <c r="DR119"/>
  <c r="DQ119"/>
  <c r="DP119"/>
  <c r="DO119"/>
  <c r="DN119"/>
  <c r="DM119"/>
  <c r="DL119"/>
  <c r="DK119"/>
  <c r="DJ119"/>
  <c r="DI119"/>
  <c r="DH119"/>
  <c r="DG119"/>
  <c r="DF119"/>
  <c r="DE119"/>
  <c r="DD119"/>
  <c r="DC119"/>
  <c r="DB119"/>
  <c r="DA119"/>
  <c r="CZ119"/>
  <c r="CY119"/>
  <c r="CX119"/>
  <c r="CW119"/>
  <c r="CV119"/>
  <c r="CU119"/>
  <c r="CT119"/>
  <c r="CS119"/>
  <c r="CN119"/>
  <c r="CM119"/>
  <c r="CL119"/>
  <c r="CK119"/>
  <c r="CJ119"/>
  <c r="CI119"/>
  <c r="CH119"/>
  <c r="CG119"/>
  <c r="CF119"/>
  <c r="CE119"/>
  <c r="CD119"/>
  <c r="CC119"/>
  <c r="CB119"/>
  <c r="CA119"/>
  <c r="BZ119"/>
  <c r="BY119"/>
  <c r="BX119"/>
  <c r="BW119"/>
  <c r="BV119"/>
  <c r="BU119"/>
  <c r="BT119"/>
  <c r="BS119"/>
  <c r="BR119"/>
  <c r="BQ119"/>
  <c r="BP119"/>
  <c r="BO119"/>
  <c r="BN119"/>
  <c r="BM119"/>
  <c r="BL119"/>
  <c r="BK119"/>
  <c r="BJ119"/>
  <c r="BI119"/>
  <c r="BH119"/>
  <c r="BG119"/>
  <c r="BF119"/>
  <c r="BE119"/>
  <c r="BD119"/>
  <c r="BC119"/>
  <c r="BB119"/>
  <c r="BA119"/>
  <c r="AZ119"/>
  <c r="AY119"/>
  <c r="AX119"/>
  <c r="AW119"/>
  <c r="AV119"/>
  <c r="AU119"/>
  <c r="AT119"/>
  <c r="AS119"/>
  <c r="AR119"/>
  <c r="AQ119"/>
  <c r="AP119"/>
  <c r="AO119"/>
  <c r="AN119"/>
  <c r="AM119"/>
  <c r="AL119"/>
  <c r="AK119"/>
  <c r="AJ119"/>
  <c r="AI119"/>
  <c r="AH119"/>
  <c r="AG119"/>
  <c r="AF119"/>
  <c r="AE119"/>
  <c r="AD119"/>
  <c r="AC119"/>
  <c r="AB119"/>
  <c r="AA119"/>
  <c r="Z119"/>
  <c r="Y119"/>
  <c r="X119"/>
  <c r="W119"/>
  <c r="V119"/>
  <c r="U119"/>
  <c r="T119"/>
  <c r="R119"/>
  <c r="Q119"/>
  <c r="P119"/>
  <c r="O119"/>
  <c r="N119"/>
  <c r="M119"/>
  <c r="L119"/>
  <c r="K119"/>
  <c r="J119"/>
  <c r="ET118"/>
  <c r="ES118"/>
  <c r="ER118"/>
  <c r="EQ118"/>
  <c r="EP118"/>
  <c r="EO118"/>
  <c r="EN118"/>
  <c r="EM118"/>
  <c r="EL118"/>
  <c r="EK118"/>
  <c r="EJ118"/>
  <c r="EI118"/>
  <c r="EH118"/>
  <c r="EG118"/>
  <c r="EF118"/>
  <c r="EE118"/>
  <c r="ED118"/>
  <c r="EC118"/>
  <c r="EB118"/>
  <c r="EA118"/>
  <c r="DZ118"/>
  <c r="DY118"/>
  <c r="DX118"/>
  <c r="DW118"/>
  <c r="DV118"/>
  <c r="DU118"/>
  <c r="DT118"/>
  <c r="DS118"/>
  <c r="DR118"/>
  <c r="DQ118"/>
  <c r="DP118"/>
  <c r="DO118"/>
  <c r="DN118"/>
  <c r="DM118"/>
  <c r="DL118"/>
  <c r="DK118"/>
  <c r="DJ118"/>
  <c r="DI118"/>
  <c r="DH118"/>
  <c r="DG118"/>
  <c r="DF118"/>
  <c r="DE118"/>
  <c r="DD118"/>
  <c r="DC118"/>
  <c r="DB118"/>
  <c r="DA118"/>
  <c r="CZ118"/>
  <c r="CY118"/>
  <c r="CX118"/>
  <c r="CW118"/>
  <c r="CV118"/>
  <c r="CU118"/>
  <c r="CT118"/>
  <c r="CS118"/>
  <c r="CN118"/>
  <c r="CM118"/>
  <c r="CL118"/>
  <c r="CK118"/>
  <c r="CJ118"/>
  <c r="CI118"/>
  <c r="CH118"/>
  <c r="CG118"/>
  <c r="CF118"/>
  <c r="CE118"/>
  <c r="CD118"/>
  <c r="CC118"/>
  <c r="CB118"/>
  <c r="CA118"/>
  <c r="BZ118"/>
  <c r="BY118"/>
  <c r="BX118"/>
  <c r="BW118"/>
  <c r="BV118"/>
  <c r="BU118"/>
  <c r="BT118"/>
  <c r="BS118"/>
  <c r="BR118"/>
  <c r="BQ118"/>
  <c r="BP118"/>
  <c r="BO118"/>
  <c r="BN118"/>
  <c r="BM118"/>
  <c r="BL118"/>
  <c r="BK118"/>
  <c r="BJ118"/>
  <c r="BI118"/>
  <c r="BH118"/>
  <c r="BG118"/>
  <c r="BF118"/>
  <c r="BE118"/>
  <c r="BD118"/>
  <c r="BC118"/>
  <c r="BB118"/>
  <c r="BA118"/>
  <c r="AZ118"/>
  <c r="AY118"/>
  <c r="AX118"/>
  <c r="AW118"/>
  <c r="AV118"/>
  <c r="AU118"/>
  <c r="AT118"/>
  <c r="AS118"/>
  <c r="AR118"/>
  <c r="AQ118"/>
  <c r="AP118"/>
  <c r="AO118"/>
  <c r="AN118"/>
  <c r="AM118"/>
  <c r="AL118"/>
  <c r="AK118"/>
  <c r="AJ118"/>
  <c r="AI118"/>
  <c r="AH118"/>
  <c r="AG118"/>
  <c r="AF118"/>
  <c r="AE118"/>
  <c r="AD118"/>
  <c r="AC118"/>
  <c r="AB118"/>
  <c r="AA118"/>
  <c r="Z118"/>
  <c r="Y118"/>
  <c r="X118"/>
  <c r="W118"/>
  <c r="V118"/>
  <c r="U118"/>
  <c r="T118"/>
  <c r="R118"/>
  <c r="Q118"/>
  <c r="P118"/>
  <c r="O118"/>
  <c r="N118"/>
  <c r="M118"/>
  <c r="L118"/>
  <c r="K118"/>
  <c r="J118"/>
  <c r="ET117"/>
  <c r="ES117"/>
  <c r="ER117"/>
  <c r="EQ117"/>
  <c r="EP117"/>
  <c r="EO117"/>
  <c r="EN117"/>
  <c r="EM117"/>
  <c r="EL117"/>
  <c r="EK117"/>
  <c r="EJ117"/>
  <c r="EI117"/>
  <c r="EH117"/>
  <c r="EG117"/>
  <c r="EF117"/>
  <c r="EE117"/>
  <c r="ED117"/>
  <c r="EC117"/>
  <c r="EB117"/>
  <c r="EA117"/>
  <c r="DZ117"/>
  <c r="DY117"/>
  <c r="DX117"/>
  <c r="DW117"/>
  <c r="DV117"/>
  <c r="DU117"/>
  <c r="DT117"/>
  <c r="DS117"/>
  <c r="DR117"/>
  <c r="DQ117"/>
  <c r="DP117"/>
  <c r="DO117"/>
  <c r="DN117"/>
  <c r="DM117"/>
  <c r="DL117"/>
  <c r="DK117"/>
  <c r="DJ117"/>
  <c r="DI117"/>
  <c r="DH117"/>
  <c r="DG117"/>
  <c r="DF117"/>
  <c r="DE117"/>
  <c r="DD117"/>
  <c r="DC117"/>
  <c r="DB117"/>
  <c r="DA117"/>
  <c r="CZ117"/>
  <c r="CY117"/>
  <c r="CX117"/>
  <c r="CW117"/>
  <c r="CV117"/>
  <c r="CU117"/>
  <c r="CT117"/>
  <c r="CS117"/>
  <c r="CN117"/>
  <c r="CM117"/>
  <c r="CL117"/>
  <c r="CK117"/>
  <c r="CJ117"/>
  <c r="CI117"/>
  <c r="CH117"/>
  <c r="CG117"/>
  <c r="CF117"/>
  <c r="CE117"/>
  <c r="CD117"/>
  <c r="CC117"/>
  <c r="CB117"/>
  <c r="CA117"/>
  <c r="BZ117"/>
  <c r="BY117"/>
  <c r="BX117"/>
  <c r="BW117"/>
  <c r="BV117"/>
  <c r="BU117"/>
  <c r="BT117"/>
  <c r="BS117"/>
  <c r="BR117"/>
  <c r="BQ117"/>
  <c r="BP117"/>
  <c r="BO117"/>
  <c r="BN117"/>
  <c r="BM117"/>
  <c r="BL117"/>
  <c r="BK117"/>
  <c r="BJ117"/>
  <c r="BI117"/>
  <c r="BH117"/>
  <c r="BG117"/>
  <c r="BF117"/>
  <c r="BE117"/>
  <c r="BD117"/>
  <c r="BC117"/>
  <c r="BB117"/>
  <c r="BA117"/>
  <c r="AZ117"/>
  <c r="AY117"/>
  <c r="AX117"/>
  <c r="AW117"/>
  <c r="AV117"/>
  <c r="AU117"/>
  <c r="AT117"/>
  <c r="AS117"/>
  <c r="AR117"/>
  <c r="AQ117"/>
  <c r="AP117"/>
  <c r="AO117"/>
  <c r="AN117"/>
  <c r="AM117"/>
  <c r="AL117"/>
  <c r="AK117"/>
  <c r="AJ117"/>
  <c r="AI117"/>
  <c r="AH117"/>
  <c r="AG117"/>
  <c r="AF117"/>
  <c r="AE117"/>
  <c r="AD117"/>
  <c r="AC117"/>
  <c r="AB117"/>
  <c r="AA117"/>
  <c r="Z117"/>
  <c r="Y117"/>
  <c r="X117"/>
  <c r="W117"/>
  <c r="V117"/>
  <c r="U117"/>
  <c r="T117"/>
  <c r="R117"/>
  <c r="Q117"/>
  <c r="P117"/>
  <c r="O117"/>
  <c r="N117"/>
  <c r="M117"/>
  <c r="L117"/>
  <c r="K117"/>
  <c r="J117"/>
  <c r="ET116"/>
  <c r="ES116"/>
  <c r="ER116"/>
  <c r="EQ116"/>
  <c r="EP116"/>
  <c r="EO116"/>
  <c r="EN116"/>
  <c r="EM116"/>
  <c r="EL116"/>
  <c r="EK116"/>
  <c r="EJ116"/>
  <c r="EI116"/>
  <c r="EH116"/>
  <c r="EG116"/>
  <c r="EF116"/>
  <c r="EE116"/>
  <c r="ED116"/>
  <c r="EC116"/>
  <c r="EB116"/>
  <c r="EA116"/>
  <c r="DZ116"/>
  <c r="DY116"/>
  <c r="DX116"/>
  <c r="DW116"/>
  <c r="DV116"/>
  <c r="DU116"/>
  <c r="DT116"/>
  <c r="DS116"/>
  <c r="DR116"/>
  <c r="DQ116"/>
  <c r="DP116"/>
  <c r="DO116"/>
  <c r="DN116"/>
  <c r="DM116"/>
  <c r="DL116"/>
  <c r="DK116"/>
  <c r="DJ116"/>
  <c r="DI116"/>
  <c r="DH116"/>
  <c r="DG116"/>
  <c r="DF116"/>
  <c r="DE116"/>
  <c r="DD116"/>
  <c r="DC116"/>
  <c r="DB116"/>
  <c r="DA116"/>
  <c r="CZ116"/>
  <c r="CY116"/>
  <c r="CX116"/>
  <c r="CW116"/>
  <c r="CV116"/>
  <c r="CU116"/>
  <c r="CT116"/>
  <c r="CS116"/>
  <c r="CN116"/>
  <c r="CM116"/>
  <c r="CL116"/>
  <c r="CK116"/>
  <c r="CJ116"/>
  <c r="CI116"/>
  <c r="CH116"/>
  <c r="CG116"/>
  <c r="CF116"/>
  <c r="CE116"/>
  <c r="CD116"/>
  <c r="CC116"/>
  <c r="CB116"/>
  <c r="CA116"/>
  <c r="BZ116"/>
  <c r="BY116"/>
  <c r="BX116"/>
  <c r="BW116"/>
  <c r="BV116"/>
  <c r="BU116"/>
  <c r="BT116"/>
  <c r="BS116"/>
  <c r="BR116"/>
  <c r="BQ116"/>
  <c r="BP116"/>
  <c r="BO116"/>
  <c r="BN116"/>
  <c r="BM116"/>
  <c r="BL116"/>
  <c r="BK116"/>
  <c r="BJ116"/>
  <c r="BI116"/>
  <c r="BH116"/>
  <c r="BG116"/>
  <c r="BF116"/>
  <c r="BE116"/>
  <c r="BD116"/>
  <c r="BC116"/>
  <c r="BB116"/>
  <c r="BA116"/>
  <c r="AZ116"/>
  <c r="AY116"/>
  <c r="AX116"/>
  <c r="AW116"/>
  <c r="AV116"/>
  <c r="AU116"/>
  <c r="AT116"/>
  <c r="AS116"/>
  <c r="AR116"/>
  <c r="AQ116"/>
  <c r="AP116"/>
  <c r="AO116"/>
  <c r="AN116"/>
  <c r="AM116"/>
  <c r="AL116"/>
  <c r="AK116"/>
  <c r="AJ116"/>
  <c r="AI116"/>
  <c r="AH116"/>
  <c r="AG116"/>
  <c r="AF116"/>
  <c r="AE116"/>
  <c r="AD116"/>
  <c r="AC116"/>
  <c r="AB116"/>
  <c r="AA116"/>
  <c r="Z116"/>
  <c r="Y116"/>
  <c r="X116"/>
  <c r="W116"/>
  <c r="V116"/>
  <c r="U116"/>
  <c r="T116"/>
  <c r="R116"/>
  <c r="Q116"/>
  <c r="P116"/>
  <c r="O116"/>
  <c r="N116"/>
  <c r="M116"/>
  <c r="L116"/>
  <c r="K116"/>
  <c r="J116"/>
  <c r="ET115"/>
  <c r="ES115"/>
  <c r="ER115"/>
  <c r="EQ115"/>
  <c r="EP115"/>
  <c r="EO115"/>
  <c r="EN115"/>
  <c r="EM115"/>
  <c r="EL115"/>
  <c r="EK115"/>
  <c r="EJ115"/>
  <c r="EI115"/>
  <c r="EH115"/>
  <c r="EG115"/>
  <c r="EF115"/>
  <c r="EE115"/>
  <c r="ED115"/>
  <c r="EC115"/>
  <c r="EB115"/>
  <c r="EA115"/>
  <c r="DZ115"/>
  <c r="DY115"/>
  <c r="DX115"/>
  <c r="DW115"/>
  <c r="DV115"/>
  <c r="DU115"/>
  <c r="DT115"/>
  <c r="DS115"/>
  <c r="DR115"/>
  <c r="DQ115"/>
  <c r="DP115"/>
  <c r="DO115"/>
  <c r="DN115"/>
  <c r="DM115"/>
  <c r="DL115"/>
  <c r="DK115"/>
  <c r="DJ115"/>
  <c r="DI115"/>
  <c r="DH115"/>
  <c r="DG115"/>
  <c r="DF115"/>
  <c r="DE115"/>
  <c r="DD115"/>
  <c r="DC115"/>
  <c r="DB115"/>
  <c r="DA115"/>
  <c r="CZ115"/>
  <c r="CY115"/>
  <c r="CX115"/>
  <c r="CW115"/>
  <c r="CV115"/>
  <c r="CU115"/>
  <c r="CT115"/>
  <c r="CS115"/>
  <c r="CN115"/>
  <c r="CM115"/>
  <c r="CL115"/>
  <c r="CK115"/>
  <c r="CJ115"/>
  <c r="CI115"/>
  <c r="CH115"/>
  <c r="CG115"/>
  <c r="CF115"/>
  <c r="CE115"/>
  <c r="CD115"/>
  <c r="CC115"/>
  <c r="CB115"/>
  <c r="CA115"/>
  <c r="BZ115"/>
  <c r="BY115"/>
  <c r="BX115"/>
  <c r="BW115"/>
  <c r="BV115"/>
  <c r="BU115"/>
  <c r="BT115"/>
  <c r="BS115"/>
  <c r="BR115"/>
  <c r="BQ115"/>
  <c r="BP115"/>
  <c r="BO115"/>
  <c r="BN115"/>
  <c r="BM115"/>
  <c r="BL115"/>
  <c r="BK115"/>
  <c r="BJ115"/>
  <c r="BI115"/>
  <c r="BH115"/>
  <c r="BG115"/>
  <c r="BF115"/>
  <c r="BE115"/>
  <c r="BD115"/>
  <c r="BC115"/>
  <c r="BB115"/>
  <c r="BA115"/>
  <c r="AZ115"/>
  <c r="AY115"/>
  <c r="AX115"/>
  <c r="AW115"/>
  <c r="AV115"/>
  <c r="AU115"/>
  <c r="AT115"/>
  <c r="AS115"/>
  <c r="AR115"/>
  <c r="AQ115"/>
  <c r="AP115"/>
  <c r="AO115"/>
  <c r="AN115"/>
  <c r="AM115"/>
  <c r="AL115"/>
  <c r="AK115"/>
  <c r="AJ115"/>
  <c r="AI115"/>
  <c r="AH115"/>
  <c r="AG115"/>
  <c r="AF115"/>
  <c r="AE115"/>
  <c r="AD115"/>
  <c r="AC115"/>
  <c r="AB115"/>
  <c r="AA115"/>
  <c r="Z115"/>
  <c r="Y115"/>
  <c r="X115"/>
  <c r="W115"/>
  <c r="V115"/>
  <c r="U115"/>
  <c r="T115"/>
  <c r="R115"/>
  <c r="Q115"/>
  <c r="P115"/>
  <c r="O115"/>
  <c r="N115"/>
  <c r="M115"/>
  <c r="L115"/>
  <c r="K115"/>
  <c r="J115"/>
  <c r="ET114"/>
  <c r="ES114"/>
  <c r="ER114"/>
  <c r="EQ114"/>
  <c r="EP114"/>
  <c r="EO114"/>
  <c r="EN114"/>
  <c r="EM114"/>
  <c r="EL114"/>
  <c r="EK114"/>
  <c r="EJ114"/>
  <c r="EI114"/>
  <c r="EH114"/>
  <c r="EG114"/>
  <c r="EF114"/>
  <c r="EE114"/>
  <c r="ED114"/>
  <c r="EC114"/>
  <c r="EB114"/>
  <c r="EA114"/>
  <c r="DZ114"/>
  <c r="DY114"/>
  <c r="DX114"/>
  <c r="DW114"/>
  <c r="DV114"/>
  <c r="DU114"/>
  <c r="DT114"/>
  <c r="DS114"/>
  <c r="DR114"/>
  <c r="DQ114"/>
  <c r="DP114"/>
  <c r="DO114"/>
  <c r="DN114"/>
  <c r="DM114"/>
  <c r="DL114"/>
  <c r="DK114"/>
  <c r="DJ114"/>
  <c r="DI114"/>
  <c r="DH114"/>
  <c r="DG114"/>
  <c r="DF114"/>
  <c r="DE114"/>
  <c r="DD114"/>
  <c r="DC114"/>
  <c r="DB114"/>
  <c r="DA114"/>
  <c r="CZ114"/>
  <c r="CY114"/>
  <c r="CX114"/>
  <c r="CW114"/>
  <c r="CV114"/>
  <c r="CU114"/>
  <c r="CT114"/>
  <c r="CS114"/>
  <c r="CN114"/>
  <c r="CM114"/>
  <c r="CL114"/>
  <c r="CK114"/>
  <c r="CJ114"/>
  <c r="CI114"/>
  <c r="CH114"/>
  <c r="CG114"/>
  <c r="CF114"/>
  <c r="CE114"/>
  <c r="CD114"/>
  <c r="CC114"/>
  <c r="CB114"/>
  <c r="CA114"/>
  <c r="BZ114"/>
  <c r="BY114"/>
  <c r="BX114"/>
  <c r="BW114"/>
  <c r="BV114"/>
  <c r="BU114"/>
  <c r="BT114"/>
  <c r="BS114"/>
  <c r="BR114"/>
  <c r="BQ114"/>
  <c r="BP114"/>
  <c r="BO114"/>
  <c r="BN114"/>
  <c r="BM114"/>
  <c r="BL114"/>
  <c r="BK114"/>
  <c r="BJ114"/>
  <c r="BI114"/>
  <c r="BH114"/>
  <c r="BG114"/>
  <c r="BF114"/>
  <c r="BE114"/>
  <c r="BD114"/>
  <c r="BC114"/>
  <c r="BB114"/>
  <c r="BA114"/>
  <c r="AZ114"/>
  <c r="AY114"/>
  <c r="AX114"/>
  <c r="AW114"/>
  <c r="AV114"/>
  <c r="AU114"/>
  <c r="AT114"/>
  <c r="AS114"/>
  <c r="AR114"/>
  <c r="AQ114"/>
  <c r="AP114"/>
  <c r="AO114"/>
  <c r="AN114"/>
  <c r="AM114"/>
  <c r="AL114"/>
  <c r="AK114"/>
  <c r="AJ114"/>
  <c r="AI114"/>
  <c r="AH114"/>
  <c r="AG114"/>
  <c r="AF114"/>
  <c r="AE114"/>
  <c r="AD114"/>
  <c r="AC114"/>
  <c r="AB114"/>
  <c r="AA114"/>
  <c r="Z114"/>
  <c r="Y114"/>
  <c r="X114"/>
  <c r="W114"/>
  <c r="V114"/>
  <c r="U114"/>
  <c r="T114"/>
  <c r="R114"/>
  <c r="Q114"/>
  <c r="P114"/>
  <c r="O114"/>
  <c r="N114"/>
  <c r="M114"/>
  <c r="L114"/>
  <c r="K114"/>
  <c r="J114"/>
  <c r="ET113"/>
  <c r="ES113"/>
  <c r="ER113"/>
  <c r="EQ113"/>
  <c r="EP113"/>
  <c r="EO113"/>
  <c r="EN113"/>
  <c r="EM113"/>
  <c r="EL113"/>
  <c r="EK113"/>
  <c r="EJ113"/>
  <c r="EI113"/>
  <c r="EH113"/>
  <c r="EG113"/>
  <c r="EF113"/>
  <c r="EE113"/>
  <c r="ED113"/>
  <c r="EC113"/>
  <c r="EB113"/>
  <c r="EA113"/>
  <c r="DZ113"/>
  <c r="DY113"/>
  <c r="DX113"/>
  <c r="DW113"/>
  <c r="DV113"/>
  <c r="DU113"/>
  <c r="DT113"/>
  <c r="DS113"/>
  <c r="DR113"/>
  <c r="DQ113"/>
  <c r="DP113"/>
  <c r="DO113"/>
  <c r="DN113"/>
  <c r="DM113"/>
  <c r="DL113"/>
  <c r="DK113"/>
  <c r="DJ113"/>
  <c r="DI113"/>
  <c r="DH113"/>
  <c r="DG113"/>
  <c r="DF113"/>
  <c r="DE113"/>
  <c r="DD113"/>
  <c r="DC113"/>
  <c r="DB113"/>
  <c r="DA113"/>
  <c r="CZ113"/>
  <c r="CY113"/>
  <c r="CX113"/>
  <c r="CW113"/>
  <c r="CV113"/>
  <c r="CU113"/>
  <c r="CT113"/>
  <c r="CS113"/>
  <c r="CN113"/>
  <c r="CM113"/>
  <c r="CL113"/>
  <c r="CK113"/>
  <c r="CJ113"/>
  <c r="CI113"/>
  <c r="CH113"/>
  <c r="CG113"/>
  <c r="CF113"/>
  <c r="CE113"/>
  <c r="CD113"/>
  <c r="CC113"/>
  <c r="CB113"/>
  <c r="CA113"/>
  <c r="BZ113"/>
  <c r="BY113"/>
  <c r="BX113"/>
  <c r="BW113"/>
  <c r="BV113"/>
  <c r="BU113"/>
  <c r="BT113"/>
  <c r="BS113"/>
  <c r="BR113"/>
  <c r="BQ113"/>
  <c r="BP113"/>
  <c r="BO113"/>
  <c r="BN113"/>
  <c r="BM113"/>
  <c r="BL113"/>
  <c r="BK113"/>
  <c r="BJ113"/>
  <c r="BI113"/>
  <c r="BH113"/>
  <c r="BG113"/>
  <c r="BF113"/>
  <c r="BE113"/>
  <c r="BD113"/>
  <c r="BC113"/>
  <c r="BB113"/>
  <c r="BA113"/>
  <c r="AZ113"/>
  <c r="AY113"/>
  <c r="AX113"/>
  <c r="AW113"/>
  <c r="AV113"/>
  <c r="AU113"/>
  <c r="AT113"/>
  <c r="AS113"/>
  <c r="AR113"/>
  <c r="AQ113"/>
  <c r="AP113"/>
  <c r="AO113"/>
  <c r="AN113"/>
  <c r="AM113"/>
  <c r="AL113"/>
  <c r="AK113"/>
  <c r="AJ113"/>
  <c r="AI113"/>
  <c r="AH113"/>
  <c r="AG113"/>
  <c r="AF113"/>
  <c r="AE113"/>
  <c r="AD113"/>
  <c r="AC113"/>
  <c r="AB113"/>
  <c r="AA113"/>
  <c r="Z113"/>
  <c r="Y113"/>
  <c r="X113"/>
  <c r="W113"/>
  <c r="V113"/>
  <c r="U113"/>
  <c r="T113"/>
  <c r="R113"/>
  <c r="Q113"/>
  <c r="P113"/>
  <c r="O113"/>
  <c r="N113"/>
  <c r="M113"/>
  <c r="L113"/>
  <c r="K113"/>
  <c r="J113"/>
  <c r="ET112"/>
  <c r="ES112"/>
  <c r="ER112"/>
  <c r="EQ112"/>
  <c r="EP112"/>
  <c r="EO112"/>
  <c r="EN112"/>
  <c r="EM112"/>
  <c r="EL112"/>
  <c r="EK112"/>
  <c r="EJ112"/>
  <c r="EI112"/>
  <c r="EH112"/>
  <c r="EG112"/>
  <c r="EF112"/>
  <c r="EE112"/>
  <c r="ED112"/>
  <c r="EC112"/>
  <c r="EB112"/>
  <c r="EA112"/>
  <c r="DZ112"/>
  <c r="DY112"/>
  <c r="DX112"/>
  <c r="DW112"/>
  <c r="DV112"/>
  <c r="DU112"/>
  <c r="DT112"/>
  <c r="DS112"/>
  <c r="DR112"/>
  <c r="DQ112"/>
  <c r="DP112"/>
  <c r="DO112"/>
  <c r="DN112"/>
  <c r="DM112"/>
  <c r="DL112"/>
  <c r="DK112"/>
  <c r="DJ112"/>
  <c r="DI112"/>
  <c r="DH112"/>
  <c r="DG112"/>
  <c r="DF112"/>
  <c r="DE112"/>
  <c r="DD112"/>
  <c r="DC112"/>
  <c r="DB112"/>
  <c r="DA112"/>
  <c r="CZ112"/>
  <c r="CY112"/>
  <c r="CX112"/>
  <c r="CW112"/>
  <c r="CV112"/>
  <c r="CU112"/>
  <c r="CT112"/>
  <c r="CS112"/>
  <c r="CN112"/>
  <c r="CM112"/>
  <c r="CL112"/>
  <c r="CK112"/>
  <c r="CJ112"/>
  <c r="CI112"/>
  <c r="CH112"/>
  <c r="CG112"/>
  <c r="CF112"/>
  <c r="CE112"/>
  <c r="CD112"/>
  <c r="CC112"/>
  <c r="CB112"/>
  <c r="CA112"/>
  <c r="BZ112"/>
  <c r="BY112"/>
  <c r="BX112"/>
  <c r="BW112"/>
  <c r="BV112"/>
  <c r="BU112"/>
  <c r="BT112"/>
  <c r="BS112"/>
  <c r="BR112"/>
  <c r="BQ112"/>
  <c r="BP112"/>
  <c r="BO112"/>
  <c r="BN112"/>
  <c r="BM112"/>
  <c r="BL112"/>
  <c r="BK112"/>
  <c r="BJ112"/>
  <c r="BI112"/>
  <c r="BH112"/>
  <c r="BG112"/>
  <c r="BF112"/>
  <c r="BE112"/>
  <c r="BD112"/>
  <c r="BC112"/>
  <c r="BB112"/>
  <c r="BA112"/>
  <c r="AZ112"/>
  <c r="AY112"/>
  <c r="AX112"/>
  <c r="AW112"/>
  <c r="AV112"/>
  <c r="AU112"/>
  <c r="AT112"/>
  <c r="AS112"/>
  <c r="AR112"/>
  <c r="AQ112"/>
  <c r="AP112"/>
  <c r="AO112"/>
  <c r="AN112"/>
  <c r="AM112"/>
  <c r="AL112"/>
  <c r="AK112"/>
  <c r="AJ112"/>
  <c r="AI112"/>
  <c r="AH112"/>
  <c r="AG112"/>
  <c r="AF112"/>
  <c r="AE112"/>
  <c r="AD112"/>
  <c r="AC112"/>
  <c r="AB112"/>
  <c r="AA112"/>
  <c r="Z112"/>
  <c r="Y112"/>
  <c r="X112"/>
  <c r="W112"/>
  <c r="V112"/>
  <c r="U112"/>
  <c r="T112"/>
  <c r="R112"/>
  <c r="Q112"/>
  <c r="P112"/>
  <c r="O112"/>
  <c r="N112"/>
  <c r="M112"/>
  <c r="L112"/>
  <c r="K112"/>
  <c r="J112"/>
  <c r="ET111"/>
  <c r="ES111"/>
  <c r="ER111"/>
  <c r="EQ111"/>
  <c r="EP111"/>
  <c r="EO111"/>
  <c r="EN111"/>
  <c r="EM111"/>
  <c r="EL111"/>
  <c r="EK111"/>
  <c r="EJ111"/>
  <c r="EI111"/>
  <c r="EH111"/>
  <c r="EG111"/>
  <c r="EF111"/>
  <c r="EE111"/>
  <c r="ED111"/>
  <c r="EC111"/>
  <c r="EB111"/>
  <c r="EA111"/>
  <c r="DZ111"/>
  <c r="DY111"/>
  <c r="DX111"/>
  <c r="DW111"/>
  <c r="DV111"/>
  <c r="DU111"/>
  <c r="DT111"/>
  <c r="DS111"/>
  <c r="DR111"/>
  <c r="DQ111"/>
  <c r="DP111"/>
  <c r="DO111"/>
  <c r="DN111"/>
  <c r="DM111"/>
  <c r="DL111"/>
  <c r="DK111"/>
  <c r="DJ111"/>
  <c r="DI111"/>
  <c r="DH111"/>
  <c r="DG111"/>
  <c r="DF111"/>
  <c r="DE111"/>
  <c r="DD111"/>
  <c r="DC111"/>
  <c r="DB111"/>
  <c r="DA111"/>
  <c r="CZ111"/>
  <c r="CY111"/>
  <c r="CX111"/>
  <c r="CW111"/>
  <c r="CV111"/>
  <c r="CU111"/>
  <c r="CT111"/>
  <c r="CS111"/>
  <c r="CN111"/>
  <c r="CM111"/>
  <c r="CL111"/>
  <c r="CK111"/>
  <c r="CJ111"/>
  <c r="CI111"/>
  <c r="CH111"/>
  <c r="CG111"/>
  <c r="CF111"/>
  <c r="CE111"/>
  <c r="CD111"/>
  <c r="CC111"/>
  <c r="CB111"/>
  <c r="CA111"/>
  <c r="BZ111"/>
  <c r="BY111"/>
  <c r="BX111"/>
  <c r="BW111"/>
  <c r="BV111"/>
  <c r="BU111"/>
  <c r="BT111"/>
  <c r="BS111"/>
  <c r="BR111"/>
  <c r="BQ111"/>
  <c r="BP111"/>
  <c r="BO111"/>
  <c r="BN111"/>
  <c r="BM111"/>
  <c r="BL111"/>
  <c r="BK111"/>
  <c r="BJ111"/>
  <c r="BI111"/>
  <c r="BH111"/>
  <c r="BG111"/>
  <c r="BF111"/>
  <c r="BE111"/>
  <c r="BD111"/>
  <c r="BC111"/>
  <c r="BB111"/>
  <c r="BA111"/>
  <c r="AZ111"/>
  <c r="AY111"/>
  <c r="AX111"/>
  <c r="AW111"/>
  <c r="AV111"/>
  <c r="AU111"/>
  <c r="AT111"/>
  <c r="AS111"/>
  <c r="AR111"/>
  <c r="AQ111"/>
  <c r="AP111"/>
  <c r="AO111"/>
  <c r="AN111"/>
  <c r="AM111"/>
  <c r="AL111"/>
  <c r="AK111"/>
  <c r="AJ111"/>
  <c r="AI111"/>
  <c r="AH111"/>
  <c r="AG111"/>
  <c r="AF111"/>
  <c r="AE111"/>
  <c r="AD111"/>
  <c r="AC111"/>
  <c r="AB111"/>
  <c r="AA111"/>
  <c r="Z111"/>
  <c r="Y111"/>
  <c r="X111"/>
  <c r="W111"/>
  <c r="V111"/>
  <c r="U111"/>
  <c r="T111"/>
  <c r="R111"/>
  <c r="Q111"/>
  <c r="P111"/>
  <c r="O111"/>
  <c r="N111"/>
  <c r="M111"/>
  <c r="L111"/>
  <c r="K111"/>
  <c r="J111"/>
  <c r="ET110"/>
  <c r="ES110"/>
  <c r="ER110"/>
  <c r="EQ110"/>
  <c r="EP110"/>
  <c r="EO110"/>
  <c r="EN110"/>
  <c r="EM110"/>
  <c r="EL110"/>
  <c r="EK110"/>
  <c r="EJ110"/>
  <c r="EI110"/>
  <c r="EH110"/>
  <c r="EG110"/>
  <c r="EF110"/>
  <c r="EE110"/>
  <c r="ED110"/>
  <c r="EC110"/>
  <c r="EB110"/>
  <c r="EA110"/>
  <c r="DZ110"/>
  <c r="DY110"/>
  <c r="DX110"/>
  <c r="DW110"/>
  <c r="DV110"/>
  <c r="DU110"/>
  <c r="DT110"/>
  <c r="DS110"/>
  <c r="DR110"/>
  <c r="DQ110"/>
  <c r="DP110"/>
  <c r="DO110"/>
  <c r="DN110"/>
  <c r="DM110"/>
  <c r="DL110"/>
  <c r="DK110"/>
  <c r="DJ110"/>
  <c r="DI110"/>
  <c r="DH110"/>
  <c r="DG110"/>
  <c r="DF110"/>
  <c r="DE110"/>
  <c r="DD110"/>
  <c r="DC110"/>
  <c r="DB110"/>
  <c r="DA110"/>
  <c r="CZ110"/>
  <c r="CY110"/>
  <c r="CX110"/>
  <c r="CW110"/>
  <c r="CV110"/>
  <c r="CU110"/>
  <c r="CT110"/>
  <c r="CS110"/>
  <c r="CN110"/>
  <c r="CM110"/>
  <c r="CL110"/>
  <c r="CK110"/>
  <c r="CJ110"/>
  <c r="CI110"/>
  <c r="CH110"/>
  <c r="CG110"/>
  <c r="CF110"/>
  <c r="CE110"/>
  <c r="CD110"/>
  <c r="CC110"/>
  <c r="CB110"/>
  <c r="CA110"/>
  <c r="BZ110"/>
  <c r="BY110"/>
  <c r="BX110"/>
  <c r="BW110"/>
  <c r="BV110"/>
  <c r="BU110"/>
  <c r="BT110"/>
  <c r="BS110"/>
  <c r="BR110"/>
  <c r="BQ110"/>
  <c r="BP110"/>
  <c r="BO110"/>
  <c r="BN110"/>
  <c r="BM110"/>
  <c r="BL110"/>
  <c r="BK110"/>
  <c r="BJ110"/>
  <c r="BI110"/>
  <c r="BH110"/>
  <c r="BG110"/>
  <c r="BF110"/>
  <c r="BE110"/>
  <c r="BD110"/>
  <c r="BC110"/>
  <c r="BB110"/>
  <c r="BA110"/>
  <c r="AZ110"/>
  <c r="AY110"/>
  <c r="AX110"/>
  <c r="AW110"/>
  <c r="AV110"/>
  <c r="AU110"/>
  <c r="AT110"/>
  <c r="AS110"/>
  <c r="AR110"/>
  <c r="AQ110"/>
  <c r="AP110"/>
  <c r="AO110"/>
  <c r="AN110"/>
  <c r="AM110"/>
  <c r="AL110"/>
  <c r="AK110"/>
  <c r="AJ110"/>
  <c r="AI110"/>
  <c r="AH110"/>
  <c r="AG110"/>
  <c r="AF110"/>
  <c r="AE110"/>
  <c r="AD110"/>
  <c r="AC110"/>
  <c r="AB110"/>
  <c r="AA110"/>
  <c r="Z110"/>
  <c r="Y110"/>
  <c r="X110"/>
  <c r="W110"/>
  <c r="V110"/>
  <c r="U110"/>
  <c r="T110"/>
  <c r="R110"/>
  <c r="Q110"/>
  <c r="P110"/>
  <c r="O110"/>
  <c r="N110"/>
  <c r="M110"/>
  <c r="L110"/>
  <c r="K110"/>
  <c r="J110"/>
  <c r="ET109"/>
  <c r="ES109"/>
  <c r="ER109"/>
  <c r="EQ109"/>
  <c r="EP109"/>
  <c r="EO109"/>
  <c r="EN109"/>
  <c r="EM109"/>
  <c r="EL109"/>
  <c r="EK109"/>
  <c r="EJ109"/>
  <c r="EI109"/>
  <c r="EH109"/>
  <c r="EG109"/>
  <c r="EF109"/>
  <c r="EE109"/>
  <c r="ED109"/>
  <c r="EC109"/>
  <c r="EB109"/>
  <c r="EA109"/>
  <c r="DZ109"/>
  <c r="DY109"/>
  <c r="DX109"/>
  <c r="DW109"/>
  <c r="DV109"/>
  <c r="DU109"/>
  <c r="DT109"/>
  <c r="DS109"/>
  <c r="DR109"/>
  <c r="DQ109"/>
  <c r="DP109"/>
  <c r="DO109"/>
  <c r="DN109"/>
  <c r="DM109"/>
  <c r="DL109"/>
  <c r="DK109"/>
  <c r="DJ109"/>
  <c r="DI109"/>
  <c r="DH109"/>
  <c r="DG109"/>
  <c r="DF109"/>
  <c r="DE109"/>
  <c r="DD109"/>
  <c r="DC109"/>
  <c r="DB109"/>
  <c r="DA109"/>
  <c r="CZ109"/>
  <c r="CY109"/>
  <c r="CX109"/>
  <c r="CW109"/>
  <c r="CV109"/>
  <c r="CU109"/>
  <c r="CT109"/>
  <c r="CS109"/>
  <c r="CN109"/>
  <c r="CM109"/>
  <c r="CL109"/>
  <c r="CK109"/>
  <c r="CJ109"/>
  <c r="CI109"/>
  <c r="CH109"/>
  <c r="CG109"/>
  <c r="CF109"/>
  <c r="CE109"/>
  <c r="CD109"/>
  <c r="CC109"/>
  <c r="CB109"/>
  <c r="CA109"/>
  <c r="BZ109"/>
  <c r="BY109"/>
  <c r="BX109"/>
  <c r="BW109"/>
  <c r="BV109"/>
  <c r="BU109"/>
  <c r="BT109"/>
  <c r="BS109"/>
  <c r="BR109"/>
  <c r="BQ109"/>
  <c r="BP109"/>
  <c r="BO109"/>
  <c r="BN109"/>
  <c r="BM109"/>
  <c r="BL109"/>
  <c r="BK109"/>
  <c r="BJ109"/>
  <c r="BI109"/>
  <c r="BH109"/>
  <c r="BG109"/>
  <c r="BF109"/>
  <c r="BE109"/>
  <c r="BD109"/>
  <c r="BC109"/>
  <c r="BB109"/>
  <c r="BA109"/>
  <c r="AZ109"/>
  <c r="AY109"/>
  <c r="AX109"/>
  <c r="AW109"/>
  <c r="AV109"/>
  <c r="AU109"/>
  <c r="AT109"/>
  <c r="AS109"/>
  <c r="AR109"/>
  <c r="AQ109"/>
  <c r="AP109"/>
  <c r="AO109"/>
  <c r="AN109"/>
  <c r="AM109"/>
  <c r="AL109"/>
  <c r="AK109"/>
  <c r="AJ109"/>
  <c r="AI109"/>
  <c r="AH109"/>
  <c r="AG109"/>
  <c r="AF109"/>
  <c r="AE109"/>
  <c r="AD109"/>
  <c r="AC109"/>
  <c r="AB109"/>
  <c r="AA109"/>
  <c r="Z109"/>
  <c r="Y109"/>
  <c r="X109"/>
  <c r="W109"/>
  <c r="V109"/>
  <c r="U109"/>
  <c r="T109"/>
  <c r="R109"/>
  <c r="Q109"/>
  <c r="P109"/>
  <c r="O109"/>
  <c r="N109"/>
  <c r="M109"/>
  <c r="L109"/>
  <c r="K109"/>
  <c r="J109"/>
  <c r="ET108"/>
  <c r="ES108"/>
  <c r="ER108"/>
  <c r="EQ108"/>
  <c r="EP108"/>
  <c r="EO108"/>
  <c r="EN108"/>
  <c r="EM108"/>
  <c r="EL108"/>
  <c r="EK108"/>
  <c r="EJ108"/>
  <c r="EI108"/>
  <c r="EH108"/>
  <c r="EG108"/>
  <c r="EF108"/>
  <c r="EE108"/>
  <c r="ED108"/>
  <c r="EC108"/>
  <c r="EB108"/>
  <c r="EA108"/>
  <c r="DZ108"/>
  <c r="DY108"/>
  <c r="DX108"/>
  <c r="DW108"/>
  <c r="DV108"/>
  <c r="DU108"/>
  <c r="DT108"/>
  <c r="DS108"/>
  <c r="DR108"/>
  <c r="DQ108"/>
  <c r="DP108"/>
  <c r="DO108"/>
  <c r="DN108"/>
  <c r="DM108"/>
  <c r="DL108"/>
  <c r="DK108"/>
  <c r="DJ108"/>
  <c r="DI108"/>
  <c r="DH108"/>
  <c r="DG108"/>
  <c r="DF108"/>
  <c r="DE108"/>
  <c r="DD108"/>
  <c r="DC108"/>
  <c r="DB108"/>
  <c r="DA108"/>
  <c r="CZ108"/>
  <c r="CY108"/>
  <c r="CX108"/>
  <c r="CW108"/>
  <c r="CV108"/>
  <c r="CU108"/>
  <c r="CT108"/>
  <c r="CS108"/>
  <c r="CN108"/>
  <c r="CM108"/>
  <c r="CL108"/>
  <c r="CK108"/>
  <c r="CJ108"/>
  <c r="CI108"/>
  <c r="CH108"/>
  <c r="CG108"/>
  <c r="CF108"/>
  <c r="CE108"/>
  <c r="CD108"/>
  <c r="CC108"/>
  <c r="CB108"/>
  <c r="CA108"/>
  <c r="BZ108"/>
  <c r="BY108"/>
  <c r="BX108"/>
  <c r="BW108"/>
  <c r="BV108"/>
  <c r="BU108"/>
  <c r="BT108"/>
  <c r="BS108"/>
  <c r="BR108"/>
  <c r="BQ108"/>
  <c r="BP108"/>
  <c r="BO108"/>
  <c r="BN108"/>
  <c r="BM108"/>
  <c r="BL108"/>
  <c r="BK108"/>
  <c r="BJ108"/>
  <c r="BI108"/>
  <c r="BH108"/>
  <c r="BG108"/>
  <c r="BF108"/>
  <c r="BE108"/>
  <c r="BD108"/>
  <c r="BC108"/>
  <c r="BB108"/>
  <c r="BA108"/>
  <c r="AZ108"/>
  <c r="AY108"/>
  <c r="AX108"/>
  <c r="AW108"/>
  <c r="AV108"/>
  <c r="AU108"/>
  <c r="AT108"/>
  <c r="AS108"/>
  <c r="AR108"/>
  <c r="AQ108"/>
  <c r="AP108"/>
  <c r="AO108"/>
  <c r="AN108"/>
  <c r="AM108"/>
  <c r="AL108"/>
  <c r="AK108"/>
  <c r="AJ108"/>
  <c r="AI108"/>
  <c r="AH108"/>
  <c r="AG108"/>
  <c r="AF108"/>
  <c r="AE108"/>
  <c r="AD108"/>
  <c r="AC108"/>
  <c r="AB108"/>
  <c r="AA108"/>
  <c r="Z108"/>
  <c r="Y108"/>
  <c r="X108"/>
  <c r="W108"/>
  <c r="V108"/>
  <c r="U108"/>
  <c r="T108"/>
  <c r="R108"/>
  <c r="Q108"/>
  <c r="P108"/>
  <c r="O108"/>
  <c r="N108"/>
  <c r="M108"/>
  <c r="L108"/>
  <c r="K108"/>
  <c r="J108"/>
  <c r="ET107"/>
  <c r="ES107"/>
  <c r="ER107"/>
  <c r="EQ107"/>
  <c r="EP107"/>
  <c r="EO107"/>
  <c r="EN107"/>
  <c r="EM107"/>
  <c r="EL107"/>
  <c r="EK107"/>
  <c r="EJ107"/>
  <c r="EI107"/>
  <c r="EH107"/>
  <c r="EG107"/>
  <c r="EF107"/>
  <c r="EE107"/>
  <c r="ED107"/>
  <c r="EC107"/>
  <c r="EB107"/>
  <c r="EA107"/>
  <c r="DZ107"/>
  <c r="DY107"/>
  <c r="DX107"/>
  <c r="DW107"/>
  <c r="DV107"/>
  <c r="DU107"/>
  <c r="DT107"/>
  <c r="DS107"/>
  <c r="DR107"/>
  <c r="DQ107"/>
  <c r="DP107"/>
  <c r="DO107"/>
  <c r="DN107"/>
  <c r="DM107"/>
  <c r="DL107"/>
  <c r="DK107"/>
  <c r="DJ107"/>
  <c r="DI107"/>
  <c r="DH107"/>
  <c r="DG107"/>
  <c r="DF107"/>
  <c r="DE107"/>
  <c r="DD107"/>
  <c r="DC107"/>
  <c r="DB107"/>
  <c r="DA107"/>
  <c r="CZ107"/>
  <c r="CY107"/>
  <c r="CX107"/>
  <c r="CW107"/>
  <c r="CV107"/>
  <c r="CU107"/>
  <c r="CT107"/>
  <c r="CS107"/>
  <c r="CN107"/>
  <c r="CM107"/>
  <c r="CL107"/>
  <c r="CK107"/>
  <c r="CJ107"/>
  <c r="CI107"/>
  <c r="CH107"/>
  <c r="CG107"/>
  <c r="CF107"/>
  <c r="CE107"/>
  <c r="CD107"/>
  <c r="CC107"/>
  <c r="CB107"/>
  <c r="CA107"/>
  <c r="BZ107"/>
  <c r="BY107"/>
  <c r="BX107"/>
  <c r="BW107"/>
  <c r="BV107"/>
  <c r="BU107"/>
  <c r="BT107"/>
  <c r="BS107"/>
  <c r="BR107"/>
  <c r="BQ107"/>
  <c r="BP107"/>
  <c r="BO107"/>
  <c r="BN107"/>
  <c r="BM107"/>
  <c r="BL107"/>
  <c r="BK107"/>
  <c r="BJ107"/>
  <c r="BI107"/>
  <c r="BH107"/>
  <c r="BG107"/>
  <c r="BF107"/>
  <c r="BE107"/>
  <c r="BD107"/>
  <c r="BC107"/>
  <c r="BB107"/>
  <c r="BA107"/>
  <c r="AZ107"/>
  <c r="AY107"/>
  <c r="AX107"/>
  <c r="AW107"/>
  <c r="AV107"/>
  <c r="AU107"/>
  <c r="AT107"/>
  <c r="AS107"/>
  <c r="AR107"/>
  <c r="AQ107"/>
  <c r="AP107"/>
  <c r="AO107"/>
  <c r="AN107"/>
  <c r="AM107"/>
  <c r="AL107"/>
  <c r="AK107"/>
  <c r="AJ107"/>
  <c r="AI107"/>
  <c r="AH107"/>
  <c r="AG107"/>
  <c r="AF107"/>
  <c r="AE107"/>
  <c r="AD107"/>
  <c r="AC107"/>
  <c r="AB107"/>
  <c r="AA107"/>
  <c r="Z107"/>
  <c r="Y107"/>
  <c r="X107"/>
  <c r="W107"/>
  <c r="V107"/>
  <c r="U107"/>
  <c r="T107"/>
  <c r="R107"/>
  <c r="Q107"/>
  <c r="P107"/>
  <c r="O107"/>
  <c r="N107"/>
  <c r="M107"/>
  <c r="L107"/>
  <c r="K107"/>
  <c r="J107"/>
  <c r="ET106"/>
  <c r="ES106"/>
  <c r="ER106"/>
  <c r="EQ106"/>
  <c r="EP106"/>
  <c r="EO106"/>
  <c r="EN106"/>
  <c r="EM106"/>
  <c r="EL106"/>
  <c r="EK106"/>
  <c r="EJ106"/>
  <c r="EI106"/>
  <c r="EH106"/>
  <c r="EG106"/>
  <c r="EF106"/>
  <c r="EE106"/>
  <c r="ED106"/>
  <c r="EC106"/>
  <c r="EB106"/>
  <c r="EA106"/>
  <c r="DZ106"/>
  <c r="DY106"/>
  <c r="DX106"/>
  <c r="DW106"/>
  <c r="DV106"/>
  <c r="DU106"/>
  <c r="DT106"/>
  <c r="DS106"/>
  <c r="DR106"/>
  <c r="DQ106"/>
  <c r="DP106"/>
  <c r="DO106"/>
  <c r="DN106"/>
  <c r="DM106"/>
  <c r="DL106"/>
  <c r="DK106"/>
  <c r="DJ106"/>
  <c r="DI106"/>
  <c r="DH106"/>
  <c r="DG106"/>
  <c r="DF106"/>
  <c r="DE106"/>
  <c r="DD106"/>
  <c r="DC106"/>
  <c r="DB106"/>
  <c r="DA106"/>
  <c r="CZ106"/>
  <c r="CY106"/>
  <c r="CX106"/>
  <c r="CW106"/>
  <c r="CV106"/>
  <c r="CU106"/>
  <c r="CT106"/>
  <c r="CS106"/>
  <c r="CN106"/>
  <c r="CM106"/>
  <c r="CL106"/>
  <c r="CK106"/>
  <c r="CJ106"/>
  <c r="CI106"/>
  <c r="CH106"/>
  <c r="CG106"/>
  <c r="CF106"/>
  <c r="CE106"/>
  <c r="CD106"/>
  <c r="CC106"/>
  <c r="CB106"/>
  <c r="CA106"/>
  <c r="BZ106"/>
  <c r="BY106"/>
  <c r="BX106"/>
  <c r="BW106"/>
  <c r="BV106"/>
  <c r="BU106"/>
  <c r="BT106"/>
  <c r="BS106"/>
  <c r="BR106"/>
  <c r="BQ106"/>
  <c r="BP106"/>
  <c r="BO106"/>
  <c r="BN106"/>
  <c r="BM106"/>
  <c r="BL106"/>
  <c r="BK106"/>
  <c r="BJ106"/>
  <c r="BI106"/>
  <c r="BH106"/>
  <c r="BG106"/>
  <c r="BF106"/>
  <c r="BE106"/>
  <c r="BD106"/>
  <c r="BC106"/>
  <c r="BB106"/>
  <c r="BA106"/>
  <c r="AZ106"/>
  <c r="AY106"/>
  <c r="AX106"/>
  <c r="AW106"/>
  <c r="AV106"/>
  <c r="AU106"/>
  <c r="AT106"/>
  <c r="AS106"/>
  <c r="AR106"/>
  <c r="AQ106"/>
  <c r="AP106"/>
  <c r="AO106"/>
  <c r="AN106"/>
  <c r="AM106"/>
  <c r="AL106"/>
  <c r="AK106"/>
  <c r="AJ106"/>
  <c r="AI106"/>
  <c r="AH106"/>
  <c r="AG106"/>
  <c r="AF106"/>
  <c r="AE106"/>
  <c r="AD106"/>
  <c r="AC106"/>
  <c r="AB106"/>
  <c r="AA106"/>
  <c r="Z106"/>
  <c r="Y106"/>
  <c r="X106"/>
  <c r="W106"/>
  <c r="V106"/>
  <c r="U106"/>
  <c r="T106"/>
  <c r="R106"/>
  <c r="Q106"/>
  <c r="P106"/>
  <c r="O106"/>
  <c r="N106"/>
  <c r="M106"/>
  <c r="L106"/>
  <c r="K106"/>
  <c r="J106"/>
  <c r="ET105"/>
  <c r="ES105"/>
  <c r="ER105"/>
  <c r="EQ105"/>
  <c r="EP105"/>
  <c r="EO105"/>
  <c r="EN105"/>
  <c r="EM105"/>
  <c r="EL105"/>
  <c r="EK105"/>
  <c r="EJ105"/>
  <c r="EI105"/>
  <c r="EH105"/>
  <c r="EG105"/>
  <c r="EF105"/>
  <c r="EE105"/>
  <c r="ED105"/>
  <c r="EC105"/>
  <c r="EB105"/>
  <c r="EA105"/>
  <c r="DZ105"/>
  <c r="DY105"/>
  <c r="DX105"/>
  <c r="DW105"/>
  <c r="DV105"/>
  <c r="DU105"/>
  <c r="DT105"/>
  <c r="DS105"/>
  <c r="DR105"/>
  <c r="DQ105"/>
  <c r="DP105"/>
  <c r="DO105"/>
  <c r="DN105"/>
  <c r="DM105"/>
  <c r="DL105"/>
  <c r="DK105"/>
  <c r="DJ105"/>
  <c r="DI105"/>
  <c r="DH105"/>
  <c r="DG105"/>
  <c r="DF105"/>
  <c r="DE105"/>
  <c r="DD105"/>
  <c r="DC105"/>
  <c r="DB105"/>
  <c r="DA105"/>
  <c r="CZ105"/>
  <c r="CY105"/>
  <c r="CX105"/>
  <c r="CW105"/>
  <c r="CV105"/>
  <c r="CU105"/>
  <c r="CT105"/>
  <c r="CS105"/>
  <c r="CN105"/>
  <c r="CM105"/>
  <c r="CL105"/>
  <c r="CK105"/>
  <c r="CJ105"/>
  <c r="CI105"/>
  <c r="CH105"/>
  <c r="CG105"/>
  <c r="CF105"/>
  <c r="CE105"/>
  <c r="CD105"/>
  <c r="CC105"/>
  <c r="CB105"/>
  <c r="CA105"/>
  <c r="BZ105"/>
  <c r="BY105"/>
  <c r="BX105"/>
  <c r="BW105"/>
  <c r="BV105"/>
  <c r="BU105"/>
  <c r="BT105"/>
  <c r="BS105"/>
  <c r="BR105"/>
  <c r="BQ105"/>
  <c r="BP105"/>
  <c r="BO105"/>
  <c r="BN105"/>
  <c r="BM105"/>
  <c r="BL105"/>
  <c r="BK105"/>
  <c r="BJ105"/>
  <c r="BI105"/>
  <c r="BH105"/>
  <c r="BG105"/>
  <c r="BF105"/>
  <c r="BE105"/>
  <c r="BD105"/>
  <c r="BC105"/>
  <c r="BB105"/>
  <c r="BA105"/>
  <c r="AZ105"/>
  <c r="AY105"/>
  <c r="AX105"/>
  <c r="AW105"/>
  <c r="AV105"/>
  <c r="AU105"/>
  <c r="AT105"/>
  <c r="AS105"/>
  <c r="AR105"/>
  <c r="AQ105"/>
  <c r="AP105"/>
  <c r="AO105"/>
  <c r="AN105"/>
  <c r="AM105"/>
  <c r="AL105"/>
  <c r="AK105"/>
  <c r="AJ105"/>
  <c r="AI105"/>
  <c r="AH105"/>
  <c r="AG105"/>
  <c r="AF105"/>
  <c r="AE105"/>
  <c r="AD105"/>
  <c r="AC105"/>
  <c r="AB105"/>
  <c r="AA105"/>
  <c r="Z105"/>
  <c r="Y105"/>
  <c r="X105"/>
  <c r="W105"/>
  <c r="V105"/>
  <c r="U105"/>
  <c r="T105"/>
  <c r="R105"/>
  <c r="Q105"/>
  <c r="P105"/>
  <c r="O105"/>
  <c r="N105"/>
  <c r="M105"/>
  <c r="L105"/>
  <c r="K105"/>
  <c r="J105"/>
  <c r="ET104"/>
  <c r="ES104"/>
  <c r="ER104"/>
  <c r="EQ104"/>
  <c r="EP104"/>
  <c r="EO104"/>
  <c r="EN104"/>
  <c r="EM104"/>
  <c r="EL104"/>
  <c r="EK104"/>
  <c r="EJ104"/>
  <c r="EI104"/>
  <c r="EH104"/>
  <c r="EG104"/>
  <c r="EF104"/>
  <c r="EE104"/>
  <c r="ED104"/>
  <c r="EC104"/>
  <c r="EB104"/>
  <c r="EA104"/>
  <c r="DZ104"/>
  <c r="DY104"/>
  <c r="DX104"/>
  <c r="DW104"/>
  <c r="DV104"/>
  <c r="DU104"/>
  <c r="DT104"/>
  <c r="DS104"/>
  <c r="DR104"/>
  <c r="DQ104"/>
  <c r="DP104"/>
  <c r="DO104"/>
  <c r="DN104"/>
  <c r="DM104"/>
  <c r="DL104"/>
  <c r="DK104"/>
  <c r="DJ104"/>
  <c r="DI104"/>
  <c r="DH104"/>
  <c r="DG104"/>
  <c r="DF104"/>
  <c r="DE104"/>
  <c r="DD104"/>
  <c r="DC104"/>
  <c r="DB104"/>
  <c r="DA104"/>
  <c r="CZ104"/>
  <c r="CY104"/>
  <c r="CX104"/>
  <c r="CW104"/>
  <c r="CV104"/>
  <c r="CU104"/>
  <c r="CT104"/>
  <c r="CS104"/>
  <c r="CN104"/>
  <c r="CM104"/>
  <c r="CL104"/>
  <c r="CK104"/>
  <c r="CJ104"/>
  <c r="CI104"/>
  <c r="CH104"/>
  <c r="CG104"/>
  <c r="CF104"/>
  <c r="CE104"/>
  <c r="CD104"/>
  <c r="CC104"/>
  <c r="CB104"/>
  <c r="CA104"/>
  <c r="BZ104"/>
  <c r="BY104"/>
  <c r="BX104"/>
  <c r="BW104"/>
  <c r="BV104"/>
  <c r="BU104"/>
  <c r="BT104"/>
  <c r="BS104"/>
  <c r="BR104"/>
  <c r="BQ104"/>
  <c r="BP104"/>
  <c r="BO104"/>
  <c r="BN104"/>
  <c r="BM104"/>
  <c r="BL104"/>
  <c r="BK104"/>
  <c r="BJ104"/>
  <c r="BI104"/>
  <c r="BH104"/>
  <c r="BG104"/>
  <c r="BF104"/>
  <c r="BE104"/>
  <c r="BD104"/>
  <c r="BC104"/>
  <c r="BB104"/>
  <c r="BA104"/>
  <c r="AZ104"/>
  <c r="AY104"/>
  <c r="AX104"/>
  <c r="AW104"/>
  <c r="AV104"/>
  <c r="AU104"/>
  <c r="AT104"/>
  <c r="AS104"/>
  <c r="AR104"/>
  <c r="AQ104"/>
  <c r="AP104"/>
  <c r="AO104"/>
  <c r="AN104"/>
  <c r="AM104"/>
  <c r="AL104"/>
  <c r="AK104"/>
  <c r="AJ104"/>
  <c r="AI104"/>
  <c r="AH104"/>
  <c r="AG104"/>
  <c r="AF104"/>
  <c r="AE104"/>
  <c r="AD104"/>
  <c r="AC104"/>
  <c r="AB104"/>
  <c r="AA104"/>
  <c r="Z104"/>
  <c r="Y104"/>
  <c r="X104"/>
  <c r="W104"/>
  <c r="V104"/>
  <c r="U104"/>
  <c r="T104"/>
  <c r="R104"/>
  <c r="Q104"/>
  <c r="P104"/>
  <c r="O104"/>
  <c r="N104"/>
  <c r="M104"/>
  <c r="L104"/>
  <c r="K104"/>
  <c r="J104"/>
  <c r="ET103"/>
  <c r="ES103"/>
  <c r="ER103"/>
  <c r="EQ103"/>
  <c r="EP103"/>
  <c r="EO103"/>
  <c r="EN103"/>
  <c r="EM103"/>
  <c r="EL103"/>
  <c r="EK103"/>
  <c r="EJ103"/>
  <c r="EI103"/>
  <c r="EH103"/>
  <c r="EG103"/>
  <c r="EF103"/>
  <c r="EE103"/>
  <c r="ED103"/>
  <c r="EC103"/>
  <c r="EB103"/>
  <c r="EA103"/>
  <c r="DZ103"/>
  <c r="DY103"/>
  <c r="DX103"/>
  <c r="DW103"/>
  <c r="DV103"/>
  <c r="DU103"/>
  <c r="DT103"/>
  <c r="DS103"/>
  <c r="DR103"/>
  <c r="DQ103"/>
  <c r="DP103"/>
  <c r="DO103"/>
  <c r="DN103"/>
  <c r="DM103"/>
  <c r="DL103"/>
  <c r="DK103"/>
  <c r="DJ103"/>
  <c r="DI103"/>
  <c r="DH103"/>
  <c r="DG103"/>
  <c r="DF103"/>
  <c r="DE103"/>
  <c r="DD103"/>
  <c r="DC103"/>
  <c r="DB103"/>
  <c r="DA103"/>
  <c r="CZ103"/>
  <c r="CY103"/>
  <c r="CX103"/>
  <c r="CW103"/>
  <c r="CV103"/>
  <c r="CU103"/>
  <c r="CT103"/>
  <c r="CS103"/>
  <c r="CN103"/>
  <c r="CM103"/>
  <c r="CL103"/>
  <c r="CK103"/>
  <c r="CJ103"/>
  <c r="CI103"/>
  <c r="CH103"/>
  <c r="CG103"/>
  <c r="CF103"/>
  <c r="CE103"/>
  <c r="CD103"/>
  <c r="CC103"/>
  <c r="CB103"/>
  <c r="CA103"/>
  <c r="BZ103"/>
  <c r="BY103"/>
  <c r="BX103"/>
  <c r="BW103"/>
  <c r="BV103"/>
  <c r="BU103"/>
  <c r="BT103"/>
  <c r="BS103"/>
  <c r="BR103"/>
  <c r="BQ103"/>
  <c r="BP103"/>
  <c r="BO103"/>
  <c r="BN103"/>
  <c r="BM103"/>
  <c r="BL103"/>
  <c r="BK103"/>
  <c r="BJ103"/>
  <c r="BI103"/>
  <c r="BH103"/>
  <c r="BG103"/>
  <c r="BF103"/>
  <c r="BE103"/>
  <c r="BD103"/>
  <c r="BC103"/>
  <c r="BB103"/>
  <c r="BA103"/>
  <c r="AZ103"/>
  <c r="AY103"/>
  <c r="AX103"/>
  <c r="AW103"/>
  <c r="AV103"/>
  <c r="AU103"/>
  <c r="AT103"/>
  <c r="AS103"/>
  <c r="AR103"/>
  <c r="AQ103"/>
  <c r="AP103"/>
  <c r="AO103"/>
  <c r="AN103"/>
  <c r="AM103"/>
  <c r="AL103"/>
  <c r="AK103"/>
  <c r="AJ103"/>
  <c r="AI103"/>
  <c r="AH103"/>
  <c r="AG103"/>
  <c r="AF103"/>
  <c r="AE103"/>
  <c r="AD103"/>
  <c r="AC103"/>
  <c r="AB103"/>
  <c r="AA103"/>
  <c r="Z103"/>
  <c r="Y103"/>
  <c r="X103"/>
  <c r="W103"/>
  <c r="V103"/>
  <c r="U103"/>
  <c r="T103"/>
  <c r="R103"/>
  <c r="Q103"/>
  <c r="P103"/>
  <c r="O103"/>
  <c r="N103"/>
  <c r="M103"/>
  <c r="L103"/>
  <c r="K103"/>
  <c r="J103"/>
  <c r="ET102"/>
  <c r="ES102"/>
  <c r="ER102"/>
  <c r="EQ102"/>
  <c r="EP102"/>
  <c r="EO102"/>
  <c r="EN102"/>
  <c r="EM102"/>
  <c r="EL102"/>
  <c r="EK102"/>
  <c r="EJ102"/>
  <c r="EI102"/>
  <c r="EH102"/>
  <c r="EG102"/>
  <c r="EF102"/>
  <c r="EE102"/>
  <c r="ED102"/>
  <c r="EC102"/>
  <c r="EB102"/>
  <c r="EA102"/>
  <c r="DZ102"/>
  <c r="DY102"/>
  <c r="DX102"/>
  <c r="DW102"/>
  <c r="DV102"/>
  <c r="DU102"/>
  <c r="DT102"/>
  <c r="DS102"/>
  <c r="DR102"/>
  <c r="DQ102"/>
  <c r="DP102"/>
  <c r="DO102"/>
  <c r="DN102"/>
  <c r="DM102"/>
  <c r="DL102"/>
  <c r="DK102"/>
  <c r="DJ102"/>
  <c r="DI102"/>
  <c r="DH102"/>
  <c r="DG102"/>
  <c r="DF102"/>
  <c r="DE102"/>
  <c r="DD102"/>
  <c r="DC102"/>
  <c r="DB102"/>
  <c r="DA102"/>
  <c r="CZ102"/>
  <c r="CY102"/>
  <c r="CX102"/>
  <c r="CW102"/>
  <c r="CV102"/>
  <c r="CU102"/>
  <c r="CT102"/>
  <c r="CS102"/>
  <c r="CN102"/>
  <c r="CM102"/>
  <c r="CL102"/>
  <c r="CK102"/>
  <c r="CJ102"/>
  <c r="CI102"/>
  <c r="CH102"/>
  <c r="CG102"/>
  <c r="CF102"/>
  <c r="CE102"/>
  <c r="CD102"/>
  <c r="CC102"/>
  <c r="CB102"/>
  <c r="CA102"/>
  <c r="BZ102"/>
  <c r="BY102"/>
  <c r="BX102"/>
  <c r="BW102"/>
  <c r="BV102"/>
  <c r="BU102"/>
  <c r="BT102"/>
  <c r="BS102"/>
  <c r="BR102"/>
  <c r="BQ102"/>
  <c r="BP102"/>
  <c r="BO102"/>
  <c r="BN102"/>
  <c r="BM102"/>
  <c r="BL102"/>
  <c r="BK102"/>
  <c r="BJ102"/>
  <c r="BI102"/>
  <c r="BH102"/>
  <c r="BG102"/>
  <c r="BF102"/>
  <c r="BE102"/>
  <c r="BD102"/>
  <c r="BC102"/>
  <c r="BB102"/>
  <c r="BA102"/>
  <c r="AZ102"/>
  <c r="AY102"/>
  <c r="AX102"/>
  <c r="AW102"/>
  <c r="AV102"/>
  <c r="AU102"/>
  <c r="AT102"/>
  <c r="AS102"/>
  <c r="AR102"/>
  <c r="AQ102"/>
  <c r="AP102"/>
  <c r="AO102"/>
  <c r="AN102"/>
  <c r="AM102"/>
  <c r="AL102"/>
  <c r="AK102"/>
  <c r="AJ102"/>
  <c r="AI102"/>
  <c r="AH102"/>
  <c r="AG102"/>
  <c r="AF102"/>
  <c r="AE102"/>
  <c r="AD102"/>
  <c r="AC102"/>
  <c r="AB102"/>
  <c r="AA102"/>
  <c r="Z102"/>
  <c r="Y102"/>
  <c r="X102"/>
  <c r="W102"/>
  <c r="V102"/>
  <c r="U102"/>
  <c r="T102"/>
  <c r="R102"/>
  <c r="Q102"/>
  <c r="P102"/>
  <c r="O102"/>
  <c r="N102"/>
  <c r="M102"/>
  <c r="L102"/>
  <c r="K102"/>
  <c r="J102"/>
  <c r="ET101"/>
  <c r="ES101"/>
  <c r="ER101"/>
  <c r="EQ101"/>
  <c r="EP101"/>
  <c r="EO101"/>
  <c r="EN101"/>
  <c r="EM101"/>
  <c r="EL101"/>
  <c r="EK101"/>
  <c r="EJ101"/>
  <c r="EI101"/>
  <c r="EH101"/>
  <c r="EG101"/>
  <c r="EF101"/>
  <c r="EE101"/>
  <c r="ED101"/>
  <c r="EC101"/>
  <c r="EB101"/>
  <c r="EA101"/>
  <c r="DZ101"/>
  <c r="DY101"/>
  <c r="DX101"/>
  <c r="DW101"/>
  <c r="DV101"/>
  <c r="DU101"/>
  <c r="DT101"/>
  <c r="DS101"/>
  <c r="DR101"/>
  <c r="DQ101"/>
  <c r="DP101"/>
  <c r="DO101"/>
  <c r="DN101"/>
  <c r="DM101"/>
  <c r="DL101"/>
  <c r="DK101"/>
  <c r="DJ101"/>
  <c r="DI101"/>
  <c r="DH101"/>
  <c r="DG101"/>
  <c r="DF101"/>
  <c r="DE101"/>
  <c r="DD101"/>
  <c r="DC101"/>
  <c r="DB101"/>
  <c r="DA101"/>
  <c r="CZ101"/>
  <c r="CY101"/>
  <c r="CX101"/>
  <c r="CW101"/>
  <c r="CV101"/>
  <c r="CU101"/>
  <c r="CT101"/>
  <c r="CS101"/>
  <c r="CN101"/>
  <c r="CM101"/>
  <c r="CL101"/>
  <c r="CK101"/>
  <c r="CJ101"/>
  <c r="CI101"/>
  <c r="CH101"/>
  <c r="CG101"/>
  <c r="CF101"/>
  <c r="CE101"/>
  <c r="CD101"/>
  <c r="CC101"/>
  <c r="CB101"/>
  <c r="CA101"/>
  <c r="BZ101"/>
  <c r="BY101"/>
  <c r="BX101"/>
  <c r="BW101"/>
  <c r="BV101"/>
  <c r="BU101"/>
  <c r="BT101"/>
  <c r="BS101"/>
  <c r="BR101"/>
  <c r="BQ101"/>
  <c r="BP101"/>
  <c r="BO101"/>
  <c r="BN101"/>
  <c r="BM101"/>
  <c r="BL101"/>
  <c r="BK101"/>
  <c r="BJ101"/>
  <c r="BI101"/>
  <c r="BH101"/>
  <c r="BG101"/>
  <c r="BF101"/>
  <c r="BE101"/>
  <c r="BD101"/>
  <c r="BC101"/>
  <c r="BB101"/>
  <c r="BA101"/>
  <c r="AZ101"/>
  <c r="AY101"/>
  <c r="AX101"/>
  <c r="AW101"/>
  <c r="AV101"/>
  <c r="AU101"/>
  <c r="AT101"/>
  <c r="AS101"/>
  <c r="AR101"/>
  <c r="AQ101"/>
  <c r="AP101"/>
  <c r="AO101"/>
  <c r="AN101"/>
  <c r="AM101"/>
  <c r="AL101"/>
  <c r="AK101"/>
  <c r="AJ101"/>
  <c r="AI101"/>
  <c r="AH101"/>
  <c r="AG101"/>
  <c r="AF101"/>
  <c r="AE101"/>
  <c r="AD101"/>
  <c r="AC101"/>
  <c r="AB101"/>
  <c r="AA101"/>
  <c r="Z101"/>
  <c r="Y101"/>
  <c r="X101"/>
  <c r="W101"/>
  <c r="V101"/>
  <c r="U101"/>
  <c r="T101"/>
  <c r="R101"/>
  <c r="Q101"/>
  <c r="P101"/>
  <c r="O101"/>
  <c r="N101"/>
  <c r="M101"/>
  <c r="L101"/>
  <c r="K101"/>
  <c r="J101"/>
  <c r="ET100"/>
  <c r="ES100"/>
  <c r="ER100"/>
  <c r="EQ100"/>
  <c r="EP100"/>
  <c r="EO100"/>
  <c r="EN100"/>
  <c r="EM100"/>
  <c r="EL100"/>
  <c r="EK100"/>
  <c r="EJ100"/>
  <c r="EI100"/>
  <c r="EH100"/>
  <c r="EG100"/>
  <c r="EF100"/>
  <c r="EE100"/>
  <c r="ED100"/>
  <c r="EC100"/>
  <c r="EB100"/>
  <c r="EA100"/>
  <c r="DZ100"/>
  <c r="DY100"/>
  <c r="DX100"/>
  <c r="DW100"/>
  <c r="DV100"/>
  <c r="DU100"/>
  <c r="DT100"/>
  <c r="DS100"/>
  <c r="DR100"/>
  <c r="DQ100"/>
  <c r="DP100"/>
  <c r="DO100"/>
  <c r="DN100"/>
  <c r="DM100"/>
  <c r="DL100"/>
  <c r="DK100"/>
  <c r="DJ100"/>
  <c r="DI100"/>
  <c r="DH100"/>
  <c r="DG100"/>
  <c r="DF100"/>
  <c r="DE100"/>
  <c r="DD100"/>
  <c r="DC100"/>
  <c r="DB100"/>
  <c r="DA100"/>
  <c r="CZ100"/>
  <c r="CY100"/>
  <c r="CX100"/>
  <c r="CW100"/>
  <c r="CV100"/>
  <c r="CU100"/>
  <c r="CT100"/>
  <c r="CS100"/>
  <c r="CN100"/>
  <c r="CM100"/>
  <c r="CL100"/>
  <c r="CK100"/>
  <c r="CJ100"/>
  <c r="CI100"/>
  <c r="CH100"/>
  <c r="CG100"/>
  <c r="CF100"/>
  <c r="CE100"/>
  <c r="CD100"/>
  <c r="CC100"/>
  <c r="CB100"/>
  <c r="CA100"/>
  <c r="BZ100"/>
  <c r="BY100"/>
  <c r="BX100"/>
  <c r="BW100"/>
  <c r="BV100"/>
  <c r="BU100"/>
  <c r="BT100"/>
  <c r="BS100"/>
  <c r="BR100"/>
  <c r="BQ100"/>
  <c r="BP100"/>
  <c r="BO100"/>
  <c r="BN100"/>
  <c r="BM100"/>
  <c r="BL100"/>
  <c r="BK100"/>
  <c r="BJ100"/>
  <c r="BI100"/>
  <c r="BH100"/>
  <c r="BG100"/>
  <c r="BF100"/>
  <c r="BE100"/>
  <c r="BD100"/>
  <c r="BC100"/>
  <c r="BB100"/>
  <c r="BA100"/>
  <c r="AZ100"/>
  <c r="AY100"/>
  <c r="AX100"/>
  <c r="AW100"/>
  <c r="AV100"/>
  <c r="AU100"/>
  <c r="AT100"/>
  <c r="AS100"/>
  <c r="AR100"/>
  <c r="AQ100"/>
  <c r="AP100"/>
  <c r="AO100"/>
  <c r="AN100"/>
  <c r="AM100"/>
  <c r="AL100"/>
  <c r="AK100"/>
  <c r="AJ100"/>
  <c r="AI100"/>
  <c r="AH100"/>
  <c r="AG100"/>
  <c r="AF100"/>
  <c r="AE100"/>
  <c r="AD100"/>
  <c r="AC100"/>
  <c r="AB100"/>
  <c r="AA100"/>
  <c r="Z100"/>
  <c r="Y100"/>
  <c r="X100"/>
  <c r="W100"/>
  <c r="V100"/>
  <c r="U100"/>
  <c r="T100"/>
  <c r="R100"/>
  <c r="Q100"/>
  <c r="P100"/>
  <c r="O100"/>
  <c r="N100"/>
  <c r="M100"/>
  <c r="L100"/>
  <c r="K100"/>
  <c r="J100"/>
  <c r="ET99"/>
  <c r="ES99"/>
  <c r="ER99"/>
  <c r="EQ99"/>
  <c r="EP99"/>
  <c r="EO99"/>
  <c r="EN99"/>
  <c r="EM99"/>
  <c r="EL99"/>
  <c r="EK99"/>
  <c r="EJ99"/>
  <c r="EI99"/>
  <c r="EH99"/>
  <c r="EG99"/>
  <c r="EF99"/>
  <c r="EE99"/>
  <c r="ED99"/>
  <c r="EC99"/>
  <c r="EB99"/>
  <c r="EA99"/>
  <c r="DZ99"/>
  <c r="DY99"/>
  <c r="DX99"/>
  <c r="DW99"/>
  <c r="DV99"/>
  <c r="DU99"/>
  <c r="DT99"/>
  <c r="DS99"/>
  <c r="DR99"/>
  <c r="DQ99"/>
  <c r="DP99"/>
  <c r="DO99"/>
  <c r="DN99"/>
  <c r="DM99"/>
  <c r="DL99"/>
  <c r="DK99"/>
  <c r="DJ99"/>
  <c r="DI99"/>
  <c r="DH99"/>
  <c r="DG99"/>
  <c r="DF99"/>
  <c r="DE99"/>
  <c r="DD99"/>
  <c r="DC99"/>
  <c r="DB99"/>
  <c r="DA99"/>
  <c r="CZ99"/>
  <c r="CY99"/>
  <c r="CX99"/>
  <c r="CW99"/>
  <c r="CV99"/>
  <c r="CU99"/>
  <c r="CT99"/>
  <c r="CS99"/>
  <c r="CN99"/>
  <c r="CM99"/>
  <c r="CL99"/>
  <c r="CK99"/>
  <c r="CJ99"/>
  <c r="CI99"/>
  <c r="CH99"/>
  <c r="CG99"/>
  <c r="CF99"/>
  <c r="CE99"/>
  <c r="CD99"/>
  <c r="CC99"/>
  <c r="CB99"/>
  <c r="CA99"/>
  <c r="BZ99"/>
  <c r="BY99"/>
  <c r="BX99"/>
  <c r="BW99"/>
  <c r="BV99"/>
  <c r="BU99"/>
  <c r="BT99"/>
  <c r="BS99"/>
  <c r="BR99"/>
  <c r="BQ99"/>
  <c r="BP99"/>
  <c r="BO99"/>
  <c r="BN99"/>
  <c r="BM99"/>
  <c r="BL99"/>
  <c r="BK99"/>
  <c r="BJ99"/>
  <c r="BI99"/>
  <c r="BH99"/>
  <c r="BG99"/>
  <c r="BF99"/>
  <c r="BE99"/>
  <c r="BD99"/>
  <c r="BC99"/>
  <c r="BB99"/>
  <c r="BA99"/>
  <c r="AZ99"/>
  <c r="AY99"/>
  <c r="AX99"/>
  <c r="AW99"/>
  <c r="AV99"/>
  <c r="AU99"/>
  <c r="AT99"/>
  <c r="AS99"/>
  <c r="AR99"/>
  <c r="AQ99"/>
  <c r="AP99"/>
  <c r="AO99"/>
  <c r="AN99"/>
  <c r="AM99"/>
  <c r="AL99"/>
  <c r="AK99"/>
  <c r="AJ99"/>
  <c r="AI99"/>
  <c r="AH99"/>
  <c r="AG99"/>
  <c r="AF99"/>
  <c r="AE99"/>
  <c r="AD99"/>
  <c r="AC99"/>
  <c r="AB99"/>
  <c r="AA99"/>
  <c r="Z99"/>
  <c r="Y99"/>
  <c r="X99"/>
  <c r="W99"/>
  <c r="V99"/>
  <c r="U99"/>
  <c r="T99"/>
  <c r="R99"/>
  <c r="Q99"/>
  <c r="P99"/>
  <c r="O99"/>
  <c r="N99"/>
  <c r="M99"/>
  <c r="L99"/>
  <c r="K99"/>
  <c r="J99"/>
  <c r="ET98"/>
  <c r="ES98"/>
  <c r="ER98"/>
  <c r="EQ98"/>
  <c r="EP98"/>
  <c r="EO98"/>
  <c r="EN98"/>
  <c r="EM98"/>
  <c r="EL98"/>
  <c r="EK98"/>
  <c r="EJ98"/>
  <c r="EI98"/>
  <c r="EH98"/>
  <c r="EG98"/>
  <c r="EF98"/>
  <c r="EE98"/>
  <c r="ED98"/>
  <c r="EC98"/>
  <c r="EB98"/>
  <c r="EA98"/>
  <c r="DZ98"/>
  <c r="DY98"/>
  <c r="DX98"/>
  <c r="DW98"/>
  <c r="DV98"/>
  <c r="DU98"/>
  <c r="DT98"/>
  <c r="DS98"/>
  <c r="DR98"/>
  <c r="DQ98"/>
  <c r="DP98"/>
  <c r="DO98"/>
  <c r="DN98"/>
  <c r="DM98"/>
  <c r="DL98"/>
  <c r="DK98"/>
  <c r="DJ98"/>
  <c r="DI98"/>
  <c r="DH98"/>
  <c r="DG98"/>
  <c r="DF98"/>
  <c r="DE98"/>
  <c r="DD98"/>
  <c r="DC98"/>
  <c r="DB98"/>
  <c r="DA98"/>
  <c r="CZ98"/>
  <c r="CY98"/>
  <c r="CX98"/>
  <c r="CW98"/>
  <c r="CV98"/>
  <c r="CU98"/>
  <c r="CT98"/>
  <c r="CS98"/>
  <c r="CN98"/>
  <c r="CM98"/>
  <c r="CL98"/>
  <c r="CK98"/>
  <c r="CJ98"/>
  <c r="CI98"/>
  <c r="CH98"/>
  <c r="CG98"/>
  <c r="CF98"/>
  <c r="CE98"/>
  <c r="CD98"/>
  <c r="CC98"/>
  <c r="CB98"/>
  <c r="CA98"/>
  <c r="BZ98"/>
  <c r="BY98"/>
  <c r="BX98"/>
  <c r="BW98"/>
  <c r="BV98"/>
  <c r="BU98"/>
  <c r="BT98"/>
  <c r="BS98"/>
  <c r="BR98"/>
  <c r="BQ98"/>
  <c r="BP98"/>
  <c r="BO98"/>
  <c r="BN98"/>
  <c r="BM98"/>
  <c r="BL98"/>
  <c r="BK98"/>
  <c r="BJ98"/>
  <c r="BI98"/>
  <c r="BH98"/>
  <c r="BG98"/>
  <c r="BF98"/>
  <c r="BE98"/>
  <c r="BD98"/>
  <c r="BC98"/>
  <c r="BB98"/>
  <c r="BA98"/>
  <c r="AZ98"/>
  <c r="AY98"/>
  <c r="AX98"/>
  <c r="AW98"/>
  <c r="AV98"/>
  <c r="AU98"/>
  <c r="AT98"/>
  <c r="AS98"/>
  <c r="AR98"/>
  <c r="AQ98"/>
  <c r="AP98"/>
  <c r="AO98"/>
  <c r="AN98"/>
  <c r="AM98"/>
  <c r="AL98"/>
  <c r="AK98"/>
  <c r="AJ98"/>
  <c r="AI98"/>
  <c r="AH98"/>
  <c r="AG98"/>
  <c r="AF98"/>
  <c r="AE98"/>
  <c r="AD98"/>
  <c r="AC98"/>
  <c r="AB98"/>
  <c r="AA98"/>
  <c r="Z98"/>
  <c r="Y98"/>
  <c r="X98"/>
  <c r="W98"/>
  <c r="V98"/>
  <c r="U98"/>
  <c r="T98"/>
  <c r="R98"/>
  <c r="Q98"/>
  <c r="P98"/>
  <c r="O98"/>
  <c r="N98"/>
  <c r="M98"/>
  <c r="L98"/>
  <c r="K98"/>
  <c r="J98"/>
  <c r="ET97"/>
  <c r="ES97"/>
  <c r="ER97"/>
  <c r="EQ97"/>
  <c r="EP97"/>
  <c r="EO97"/>
  <c r="EN97"/>
  <c r="EM97"/>
  <c r="EL97"/>
  <c r="EK97"/>
  <c r="EJ97"/>
  <c r="EI97"/>
  <c r="EH97"/>
  <c r="EG97"/>
  <c r="EF97"/>
  <c r="EE97"/>
  <c r="ED97"/>
  <c r="EC97"/>
  <c r="EB97"/>
  <c r="EA97"/>
  <c r="DZ97"/>
  <c r="DY97"/>
  <c r="DX97"/>
  <c r="DW97"/>
  <c r="DV97"/>
  <c r="DU97"/>
  <c r="DT97"/>
  <c r="DS97"/>
  <c r="DR97"/>
  <c r="DQ97"/>
  <c r="DP97"/>
  <c r="DO97"/>
  <c r="DN97"/>
  <c r="DM97"/>
  <c r="DL97"/>
  <c r="DK97"/>
  <c r="DJ97"/>
  <c r="DI97"/>
  <c r="DH97"/>
  <c r="DG97"/>
  <c r="DF97"/>
  <c r="DE97"/>
  <c r="DD97"/>
  <c r="DC97"/>
  <c r="DB97"/>
  <c r="DA97"/>
  <c r="CZ97"/>
  <c r="CY97"/>
  <c r="CX97"/>
  <c r="CW97"/>
  <c r="CV97"/>
  <c r="CU97"/>
  <c r="CT97"/>
  <c r="CS97"/>
  <c r="CN97"/>
  <c r="CM97"/>
  <c r="CL97"/>
  <c r="CK97"/>
  <c r="CJ97"/>
  <c r="CI97"/>
  <c r="CH97"/>
  <c r="CG97"/>
  <c r="CF97"/>
  <c r="CE97"/>
  <c r="CD97"/>
  <c r="CC97"/>
  <c r="CB97"/>
  <c r="CA97"/>
  <c r="BZ97"/>
  <c r="BY97"/>
  <c r="BX97"/>
  <c r="BW97"/>
  <c r="BV97"/>
  <c r="BU97"/>
  <c r="BT97"/>
  <c r="BS97"/>
  <c r="BR97"/>
  <c r="BQ97"/>
  <c r="BP97"/>
  <c r="BO97"/>
  <c r="BN97"/>
  <c r="BM97"/>
  <c r="BL97"/>
  <c r="BK97"/>
  <c r="BJ97"/>
  <c r="BI97"/>
  <c r="BH97"/>
  <c r="BG97"/>
  <c r="BF97"/>
  <c r="BE97"/>
  <c r="BD97"/>
  <c r="BC97"/>
  <c r="BB97"/>
  <c r="BA97"/>
  <c r="AZ97"/>
  <c r="AY97"/>
  <c r="AX97"/>
  <c r="AW97"/>
  <c r="AV97"/>
  <c r="AU97"/>
  <c r="AT97"/>
  <c r="AS97"/>
  <c r="AR97"/>
  <c r="AQ97"/>
  <c r="AP97"/>
  <c r="AO97"/>
  <c r="AN97"/>
  <c r="AM97"/>
  <c r="AL97"/>
  <c r="AK97"/>
  <c r="AJ97"/>
  <c r="AI97"/>
  <c r="AH97"/>
  <c r="AG97"/>
  <c r="AF97"/>
  <c r="AE97"/>
  <c r="AD97"/>
  <c r="AC97"/>
  <c r="AB97"/>
  <c r="AA97"/>
  <c r="Z97"/>
  <c r="Y97"/>
  <c r="X97"/>
  <c r="W97"/>
  <c r="V97"/>
  <c r="U97"/>
  <c r="T97"/>
  <c r="R97"/>
  <c r="Q97"/>
  <c r="P97"/>
  <c r="O97"/>
  <c r="N97"/>
  <c r="M97"/>
  <c r="L97"/>
  <c r="K97"/>
  <c r="J97"/>
  <c r="ET96"/>
  <c r="ES96"/>
  <c r="ER96"/>
  <c r="EQ96"/>
  <c r="EP96"/>
  <c r="EO96"/>
  <c r="EN96"/>
  <c r="EM96"/>
  <c r="EL96"/>
  <c r="EK96"/>
  <c r="EJ96"/>
  <c r="EI96"/>
  <c r="EH96"/>
  <c r="EG96"/>
  <c r="EF96"/>
  <c r="EE96"/>
  <c r="ED96"/>
  <c r="EC96"/>
  <c r="EB96"/>
  <c r="EA96"/>
  <c r="DZ96"/>
  <c r="DY96"/>
  <c r="DX96"/>
  <c r="DW96"/>
  <c r="DV96"/>
  <c r="DU96"/>
  <c r="DT96"/>
  <c r="DS96"/>
  <c r="DR96"/>
  <c r="DQ96"/>
  <c r="DP96"/>
  <c r="DO96"/>
  <c r="DN96"/>
  <c r="DM96"/>
  <c r="DL96"/>
  <c r="DK96"/>
  <c r="DJ96"/>
  <c r="DI96"/>
  <c r="DH96"/>
  <c r="DG96"/>
  <c r="DF96"/>
  <c r="DE96"/>
  <c r="DD96"/>
  <c r="DC96"/>
  <c r="DB96"/>
  <c r="DA96"/>
  <c r="CZ96"/>
  <c r="CY96"/>
  <c r="CX96"/>
  <c r="CW96"/>
  <c r="CV96"/>
  <c r="CU96"/>
  <c r="CT96"/>
  <c r="CS96"/>
  <c r="CN96"/>
  <c r="CM96"/>
  <c r="CL96"/>
  <c r="CK96"/>
  <c r="CJ96"/>
  <c r="CI96"/>
  <c r="CH96"/>
  <c r="CG96"/>
  <c r="CF96"/>
  <c r="CE96"/>
  <c r="CD96"/>
  <c r="CC96"/>
  <c r="CB96"/>
  <c r="CA96"/>
  <c r="BZ96"/>
  <c r="BY96"/>
  <c r="BX96"/>
  <c r="BW96"/>
  <c r="BV96"/>
  <c r="BU96"/>
  <c r="BT96"/>
  <c r="BS96"/>
  <c r="BR96"/>
  <c r="BQ96"/>
  <c r="BP96"/>
  <c r="BO96"/>
  <c r="BN96"/>
  <c r="BM96"/>
  <c r="BL96"/>
  <c r="BK96"/>
  <c r="BJ96"/>
  <c r="BI96"/>
  <c r="BH96"/>
  <c r="BG96"/>
  <c r="BF96"/>
  <c r="BE96"/>
  <c r="BD96"/>
  <c r="BC96"/>
  <c r="BB96"/>
  <c r="BA96"/>
  <c r="AZ96"/>
  <c r="AY96"/>
  <c r="AX96"/>
  <c r="AW96"/>
  <c r="AV96"/>
  <c r="AU96"/>
  <c r="AT96"/>
  <c r="AS96"/>
  <c r="AR96"/>
  <c r="AQ96"/>
  <c r="AP96"/>
  <c r="AO96"/>
  <c r="AN96"/>
  <c r="AM96"/>
  <c r="AL96"/>
  <c r="AK96"/>
  <c r="AJ96"/>
  <c r="AI96"/>
  <c r="AH96"/>
  <c r="AG96"/>
  <c r="AF96"/>
  <c r="AE96"/>
  <c r="AD96"/>
  <c r="AC96"/>
  <c r="AB96"/>
  <c r="AA96"/>
  <c r="Z96"/>
  <c r="Y96"/>
  <c r="X96"/>
  <c r="W96"/>
  <c r="V96"/>
  <c r="U96"/>
  <c r="T96"/>
  <c r="R96"/>
  <c r="Q96"/>
  <c r="P96"/>
  <c r="O96"/>
  <c r="N96"/>
  <c r="M96"/>
  <c r="L96"/>
  <c r="K96"/>
  <c r="J96"/>
  <c r="ET95"/>
  <c r="ES95"/>
  <c r="ER95"/>
  <c r="EQ95"/>
  <c r="EP95"/>
  <c r="EO95"/>
  <c r="EN95"/>
  <c r="EM95"/>
  <c r="EL95"/>
  <c r="EK95"/>
  <c r="EJ95"/>
  <c r="EI95"/>
  <c r="EH95"/>
  <c r="EG95"/>
  <c r="EF95"/>
  <c r="EE95"/>
  <c r="ED95"/>
  <c r="EC95"/>
  <c r="EB95"/>
  <c r="EA95"/>
  <c r="DZ95"/>
  <c r="DY95"/>
  <c r="DX95"/>
  <c r="DW95"/>
  <c r="DV95"/>
  <c r="DU95"/>
  <c r="DT95"/>
  <c r="DS95"/>
  <c r="DR95"/>
  <c r="DQ95"/>
  <c r="DP95"/>
  <c r="DO95"/>
  <c r="DN95"/>
  <c r="DM95"/>
  <c r="DL95"/>
  <c r="DK95"/>
  <c r="DJ95"/>
  <c r="DI95"/>
  <c r="DH95"/>
  <c r="DG95"/>
  <c r="DF95"/>
  <c r="DE95"/>
  <c r="DD95"/>
  <c r="DC95"/>
  <c r="DB95"/>
  <c r="DA95"/>
  <c r="CZ95"/>
  <c r="CY95"/>
  <c r="CX95"/>
  <c r="CW95"/>
  <c r="CV95"/>
  <c r="CU95"/>
  <c r="CT95"/>
  <c r="CS95"/>
  <c r="CN95"/>
  <c r="CM95"/>
  <c r="CL95"/>
  <c r="CK95"/>
  <c r="CJ95"/>
  <c r="CI95"/>
  <c r="CH95"/>
  <c r="CG95"/>
  <c r="CF95"/>
  <c r="CE95"/>
  <c r="CD95"/>
  <c r="CC95"/>
  <c r="CB95"/>
  <c r="CA95"/>
  <c r="BZ95"/>
  <c r="BY95"/>
  <c r="BX95"/>
  <c r="BW95"/>
  <c r="BV95"/>
  <c r="BU95"/>
  <c r="BT95"/>
  <c r="BS95"/>
  <c r="BR95"/>
  <c r="BQ95"/>
  <c r="BP95"/>
  <c r="BO95"/>
  <c r="BN95"/>
  <c r="BM95"/>
  <c r="BL95"/>
  <c r="BK95"/>
  <c r="BJ95"/>
  <c r="BI95"/>
  <c r="BH95"/>
  <c r="BG95"/>
  <c r="BF95"/>
  <c r="BE95"/>
  <c r="BD95"/>
  <c r="BC95"/>
  <c r="BB95"/>
  <c r="BA95"/>
  <c r="AZ95"/>
  <c r="AY95"/>
  <c r="AX95"/>
  <c r="AW95"/>
  <c r="AV95"/>
  <c r="AU95"/>
  <c r="AT95"/>
  <c r="AS95"/>
  <c r="AR95"/>
  <c r="AQ95"/>
  <c r="AP95"/>
  <c r="AO95"/>
  <c r="AN95"/>
  <c r="AM95"/>
  <c r="AL95"/>
  <c r="AK95"/>
  <c r="AJ95"/>
  <c r="AI95"/>
  <c r="AH95"/>
  <c r="AG95"/>
  <c r="AF95"/>
  <c r="AE95"/>
  <c r="AD95"/>
  <c r="AC95"/>
  <c r="AB95"/>
  <c r="AA95"/>
  <c r="Z95"/>
  <c r="Y95"/>
  <c r="X95"/>
  <c r="W95"/>
  <c r="V95"/>
  <c r="U95"/>
  <c r="T95"/>
  <c r="R95"/>
  <c r="Q95"/>
  <c r="P95"/>
  <c r="O95"/>
  <c r="N95"/>
  <c r="M95"/>
  <c r="L95"/>
  <c r="K95"/>
  <c r="J95"/>
  <c r="ET94"/>
  <c r="ES94"/>
  <c r="ER94"/>
  <c r="EQ94"/>
  <c r="EP94"/>
  <c r="EO94"/>
  <c r="EN94"/>
  <c r="EM94"/>
  <c r="EL94"/>
  <c r="EK94"/>
  <c r="EJ94"/>
  <c r="EI94"/>
  <c r="EH94"/>
  <c r="EG94"/>
  <c r="EF94"/>
  <c r="EE94"/>
  <c r="ED94"/>
  <c r="EC94"/>
  <c r="EB94"/>
  <c r="EA94"/>
  <c r="DZ94"/>
  <c r="DY94"/>
  <c r="DX94"/>
  <c r="DW94"/>
  <c r="DV94"/>
  <c r="DU94"/>
  <c r="DT94"/>
  <c r="DS94"/>
  <c r="DR94"/>
  <c r="DQ94"/>
  <c r="DP94"/>
  <c r="DO94"/>
  <c r="DN94"/>
  <c r="DM94"/>
  <c r="DL94"/>
  <c r="DK94"/>
  <c r="DJ94"/>
  <c r="DI94"/>
  <c r="DH94"/>
  <c r="DG94"/>
  <c r="DF94"/>
  <c r="DE94"/>
  <c r="DD94"/>
  <c r="DC94"/>
  <c r="DB94"/>
  <c r="DA94"/>
  <c r="CZ94"/>
  <c r="CY94"/>
  <c r="CX94"/>
  <c r="CW94"/>
  <c r="CV94"/>
  <c r="CU94"/>
  <c r="CT94"/>
  <c r="CS94"/>
  <c r="CN94"/>
  <c r="CM94"/>
  <c r="CL94"/>
  <c r="CK94"/>
  <c r="CJ94"/>
  <c r="CI94"/>
  <c r="CH94"/>
  <c r="CG94"/>
  <c r="CF94"/>
  <c r="CE94"/>
  <c r="CD94"/>
  <c r="CC94"/>
  <c r="CB94"/>
  <c r="CA94"/>
  <c r="BZ94"/>
  <c r="BY94"/>
  <c r="BX94"/>
  <c r="BW94"/>
  <c r="BV94"/>
  <c r="BU94"/>
  <c r="BT94"/>
  <c r="BS94"/>
  <c r="BR94"/>
  <c r="BQ94"/>
  <c r="BP94"/>
  <c r="BO94"/>
  <c r="BN94"/>
  <c r="BM94"/>
  <c r="BL94"/>
  <c r="BK94"/>
  <c r="BJ94"/>
  <c r="BI94"/>
  <c r="BH94"/>
  <c r="BG94"/>
  <c r="BF94"/>
  <c r="BE94"/>
  <c r="BD94"/>
  <c r="BC94"/>
  <c r="BB94"/>
  <c r="BA94"/>
  <c r="AZ94"/>
  <c r="AY94"/>
  <c r="AX94"/>
  <c r="AW94"/>
  <c r="AV94"/>
  <c r="AU94"/>
  <c r="AT94"/>
  <c r="AS94"/>
  <c r="AR94"/>
  <c r="AQ94"/>
  <c r="AP94"/>
  <c r="AO94"/>
  <c r="AN94"/>
  <c r="AM94"/>
  <c r="AL94"/>
  <c r="AK94"/>
  <c r="AJ94"/>
  <c r="AI94"/>
  <c r="AH94"/>
  <c r="AG94"/>
  <c r="AF94"/>
  <c r="AE94"/>
  <c r="AD94"/>
  <c r="AC94"/>
  <c r="AB94"/>
  <c r="AA94"/>
  <c r="Z94"/>
  <c r="Y94"/>
  <c r="X94"/>
  <c r="W94"/>
  <c r="V94"/>
  <c r="U94"/>
  <c r="T94"/>
  <c r="R94"/>
  <c r="Q94"/>
  <c r="P94"/>
  <c r="O94"/>
  <c r="N94"/>
  <c r="M94"/>
  <c r="L94"/>
  <c r="K94"/>
  <c r="J94"/>
  <c r="ET93"/>
  <c r="ES93"/>
  <c r="ER93"/>
  <c r="EQ93"/>
  <c r="EP93"/>
  <c r="EO93"/>
  <c r="EN93"/>
  <c r="EM93"/>
  <c r="EL93"/>
  <c r="EK93"/>
  <c r="EJ93"/>
  <c r="EI93"/>
  <c r="EH93"/>
  <c r="EG93"/>
  <c r="EF93"/>
  <c r="EE93"/>
  <c r="ED93"/>
  <c r="EC93"/>
  <c r="EB93"/>
  <c r="EA93"/>
  <c r="DZ93"/>
  <c r="DY93"/>
  <c r="DX93"/>
  <c r="DW93"/>
  <c r="DV93"/>
  <c r="DU93"/>
  <c r="DT93"/>
  <c r="DS93"/>
  <c r="DR93"/>
  <c r="DQ93"/>
  <c r="DP93"/>
  <c r="DO93"/>
  <c r="DN93"/>
  <c r="DM93"/>
  <c r="DL93"/>
  <c r="DK93"/>
  <c r="DJ93"/>
  <c r="DI93"/>
  <c r="DH93"/>
  <c r="DG93"/>
  <c r="DF93"/>
  <c r="DE93"/>
  <c r="DD93"/>
  <c r="DC93"/>
  <c r="DB93"/>
  <c r="DA93"/>
  <c r="CZ93"/>
  <c r="CY93"/>
  <c r="CX93"/>
  <c r="CW93"/>
  <c r="CV93"/>
  <c r="CU93"/>
  <c r="CT93"/>
  <c r="CS93"/>
  <c r="CN93"/>
  <c r="CM93"/>
  <c r="CL93"/>
  <c r="CK93"/>
  <c r="CJ93"/>
  <c r="CI93"/>
  <c r="CH93"/>
  <c r="CG93"/>
  <c r="CF93"/>
  <c r="CE93"/>
  <c r="CD93"/>
  <c r="CC93"/>
  <c r="CB93"/>
  <c r="CA93"/>
  <c r="BZ93"/>
  <c r="BY93"/>
  <c r="BX93"/>
  <c r="BW93"/>
  <c r="BV93"/>
  <c r="BU93"/>
  <c r="BT93"/>
  <c r="BS93"/>
  <c r="BR93"/>
  <c r="BQ93"/>
  <c r="BP93"/>
  <c r="BO93"/>
  <c r="BN93"/>
  <c r="BM93"/>
  <c r="BL93"/>
  <c r="BK93"/>
  <c r="BJ93"/>
  <c r="BI93"/>
  <c r="BH93"/>
  <c r="BG93"/>
  <c r="BF93"/>
  <c r="BE93"/>
  <c r="BD93"/>
  <c r="BC93"/>
  <c r="BB93"/>
  <c r="BA93"/>
  <c r="AZ93"/>
  <c r="AY93"/>
  <c r="AX93"/>
  <c r="AW93"/>
  <c r="AV93"/>
  <c r="AU93"/>
  <c r="AT93"/>
  <c r="AS93"/>
  <c r="AR93"/>
  <c r="AQ93"/>
  <c r="AP93"/>
  <c r="AO93"/>
  <c r="AN93"/>
  <c r="AM93"/>
  <c r="AL93"/>
  <c r="AK93"/>
  <c r="AJ93"/>
  <c r="AI93"/>
  <c r="AH93"/>
  <c r="AG93"/>
  <c r="AF93"/>
  <c r="AE93"/>
  <c r="AD93"/>
  <c r="AC93"/>
  <c r="AB93"/>
  <c r="AA93"/>
  <c r="Z93"/>
  <c r="Y93"/>
  <c r="X93"/>
  <c r="W93"/>
  <c r="V93"/>
  <c r="U93"/>
  <c r="T93"/>
  <c r="R93"/>
  <c r="Q93"/>
  <c r="P93"/>
  <c r="O93"/>
  <c r="N93"/>
  <c r="M93"/>
  <c r="L93"/>
  <c r="K93"/>
  <c r="J93"/>
  <c r="ET92"/>
  <c r="ES92"/>
  <c r="ER92"/>
  <c r="EQ92"/>
  <c r="EP92"/>
  <c r="EO92"/>
  <c r="EN92"/>
  <c r="EM92"/>
  <c r="EL92"/>
  <c r="EK92"/>
  <c r="EJ92"/>
  <c r="EI92"/>
  <c r="EH92"/>
  <c r="EG92"/>
  <c r="EF92"/>
  <c r="EE92"/>
  <c r="ED92"/>
  <c r="EC92"/>
  <c r="EB92"/>
  <c r="EA92"/>
  <c r="DZ92"/>
  <c r="DY92"/>
  <c r="DX92"/>
  <c r="DW92"/>
  <c r="DV92"/>
  <c r="DU92"/>
  <c r="DT92"/>
  <c r="DS92"/>
  <c r="DR92"/>
  <c r="DQ92"/>
  <c r="DP92"/>
  <c r="DO92"/>
  <c r="DN92"/>
  <c r="DM92"/>
  <c r="DL92"/>
  <c r="DK92"/>
  <c r="DJ92"/>
  <c r="DI92"/>
  <c r="DH92"/>
  <c r="DG92"/>
  <c r="DF92"/>
  <c r="DE92"/>
  <c r="DD92"/>
  <c r="DC92"/>
  <c r="DB92"/>
  <c r="DA92"/>
  <c r="CZ92"/>
  <c r="CY92"/>
  <c r="CX92"/>
  <c r="CW92"/>
  <c r="CV92"/>
  <c r="CU92"/>
  <c r="CT92"/>
  <c r="CS92"/>
  <c r="CN92"/>
  <c r="CM92"/>
  <c r="CL92"/>
  <c r="CK92"/>
  <c r="CJ92"/>
  <c r="CI92"/>
  <c r="CH92"/>
  <c r="CG92"/>
  <c r="CF92"/>
  <c r="CE92"/>
  <c r="CD92"/>
  <c r="CC92"/>
  <c r="CB92"/>
  <c r="CA92"/>
  <c r="BZ92"/>
  <c r="BY92"/>
  <c r="BX92"/>
  <c r="BW92"/>
  <c r="BV92"/>
  <c r="BU92"/>
  <c r="BT92"/>
  <c r="BS92"/>
  <c r="BR92"/>
  <c r="BQ92"/>
  <c r="BP92"/>
  <c r="BO92"/>
  <c r="BN92"/>
  <c r="BM92"/>
  <c r="BL92"/>
  <c r="BK92"/>
  <c r="BJ92"/>
  <c r="BI92"/>
  <c r="BH92"/>
  <c r="BG92"/>
  <c r="BF92"/>
  <c r="BE92"/>
  <c r="BD92"/>
  <c r="BC92"/>
  <c r="BB92"/>
  <c r="BA92"/>
  <c r="AZ92"/>
  <c r="AY92"/>
  <c r="AX92"/>
  <c r="AW92"/>
  <c r="AV92"/>
  <c r="AU92"/>
  <c r="AT92"/>
  <c r="AS92"/>
  <c r="AR92"/>
  <c r="AQ92"/>
  <c r="AP92"/>
  <c r="AO92"/>
  <c r="AN92"/>
  <c r="AM92"/>
  <c r="AL92"/>
  <c r="AK92"/>
  <c r="AJ92"/>
  <c r="AI92"/>
  <c r="AH92"/>
  <c r="AG92"/>
  <c r="AF92"/>
  <c r="AE92"/>
  <c r="AD92"/>
  <c r="AC92"/>
  <c r="AB92"/>
  <c r="AA92"/>
  <c r="Z92"/>
  <c r="Y92"/>
  <c r="X92"/>
  <c r="W92"/>
  <c r="V92"/>
  <c r="U92"/>
  <c r="T92"/>
  <c r="R92"/>
  <c r="Q92"/>
  <c r="P92"/>
  <c r="O92"/>
  <c r="N92"/>
  <c r="M92"/>
  <c r="L92"/>
  <c r="K92"/>
  <c r="J92"/>
  <c r="ET91"/>
  <c r="ES91"/>
  <c r="ER91"/>
  <c r="EQ91"/>
  <c r="EP91"/>
  <c r="EO91"/>
  <c r="EN91"/>
  <c r="EM91"/>
  <c r="EL91"/>
  <c r="EK91"/>
  <c r="EJ91"/>
  <c r="EI91"/>
  <c r="EH91"/>
  <c r="EG91"/>
  <c r="EF91"/>
  <c r="EE91"/>
  <c r="ED91"/>
  <c r="EC91"/>
  <c r="EB91"/>
  <c r="EA91"/>
  <c r="DZ91"/>
  <c r="DY91"/>
  <c r="DX91"/>
  <c r="DW91"/>
  <c r="DV91"/>
  <c r="DU91"/>
  <c r="DT91"/>
  <c r="DS91"/>
  <c r="DR91"/>
  <c r="DQ91"/>
  <c r="DP91"/>
  <c r="DO91"/>
  <c r="DN91"/>
  <c r="DM91"/>
  <c r="DL91"/>
  <c r="DK91"/>
  <c r="DJ91"/>
  <c r="DI91"/>
  <c r="DH91"/>
  <c r="DG91"/>
  <c r="DF91"/>
  <c r="DE91"/>
  <c r="DD91"/>
  <c r="DC91"/>
  <c r="DB91"/>
  <c r="DA91"/>
  <c r="CZ91"/>
  <c r="CY91"/>
  <c r="CX91"/>
  <c r="CW91"/>
  <c r="CV91"/>
  <c r="CU91"/>
  <c r="CT91"/>
  <c r="CS91"/>
  <c r="CN91"/>
  <c r="CM91"/>
  <c r="CL91"/>
  <c r="CK91"/>
  <c r="CJ91"/>
  <c r="CI91"/>
  <c r="CH91"/>
  <c r="CG91"/>
  <c r="CF91"/>
  <c r="CE91"/>
  <c r="CD91"/>
  <c r="CC91"/>
  <c r="CB91"/>
  <c r="CA91"/>
  <c r="BZ91"/>
  <c r="BY91"/>
  <c r="BX91"/>
  <c r="BW91"/>
  <c r="BV91"/>
  <c r="BU91"/>
  <c r="BT91"/>
  <c r="BS91"/>
  <c r="BR91"/>
  <c r="BQ91"/>
  <c r="BP91"/>
  <c r="BO91"/>
  <c r="BN91"/>
  <c r="BM91"/>
  <c r="BL91"/>
  <c r="BK91"/>
  <c r="BJ91"/>
  <c r="BI91"/>
  <c r="BH91"/>
  <c r="BG91"/>
  <c r="BF91"/>
  <c r="BE91"/>
  <c r="BD91"/>
  <c r="BC91"/>
  <c r="BB91"/>
  <c r="BA91"/>
  <c r="AZ91"/>
  <c r="AY91"/>
  <c r="AX91"/>
  <c r="AW91"/>
  <c r="AV91"/>
  <c r="AU91"/>
  <c r="AT91"/>
  <c r="AS91"/>
  <c r="AR91"/>
  <c r="AQ91"/>
  <c r="AP91"/>
  <c r="AO91"/>
  <c r="AN91"/>
  <c r="AM91"/>
  <c r="AL91"/>
  <c r="AK91"/>
  <c r="AJ91"/>
  <c r="AI91"/>
  <c r="AH91"/>
  <c r="AG91"/>
  <c r="AF91"/>
  <c r="AE91"/>
  <c r="AD91"/>
  <c r="AC91"/>
  <c r="AB91"/>
  <c r="AA91"/>
  <c r="Z91"/>
  <c r="Y91"/>
  <c r="X91"/>
  <c r="W91"/>
  <c r="V91"/>
  <c r="U91"/>
  <c r="T91"/>
  <c r="R91"/>
  <c r="Q91"/>
  <c r="P91"/>
  <c r="O91"/>
  <c r="N91"/>
  <c r="M91"/>
  <c r="L91"/>
  <c r="K91"/>
  <c r="J91"/>
  <c r="ET90"/>
  <c r="ES90"/>
  <c r="ER90"/>
  <c r="EQ90"/>
  <c r="EP90"/>
  <c r="EO90"/>
  <c r="EN90"/>
  <c r="EM90"/>
  <c r="EL90"/>
  <c r="EK90"/>
  <c r="EJ90"/>
  <c r="EI90"/>
  <c r="EH90"/>
  <c r="EG90"/>
  <c r="EF90"/>
  <c r="EE90"/>
  <c r="ED90"/>
  <c r="EC90"/>
  <c r="EB90"/>
  <c r="EA90"/>
  <c r="DZ90"/>
  <c r="DY90"/>
  <c r="DX90"/>
  <c r="DW90"/>
  <c r="DV90"/>
  <c r="DU90"/>
  <c r="DT90"/>
  <c r="DS90"/>
  <c r="DR90"/>
  <c r="DQ90"/>
  <c r="DP90"/>
  <c r="DO90"/>
  <c r="DN90"/>
  <c r="DM90"/>
  <c r="DL90"/>
  <c r="DK90"/>
  <c r="DJ90"/>
  <c r="DI90"/>
  <c r="DH90"/>
  <c r="DG90"/>
  <c r="DF90"/>
  <c r="DE90"/>
  <c r="DD90"/>
  <c r="DC90"/>
  <c r="DB90"/>
  <c r="DA90"/>
  <c r="CZ90"/>
  <c r="CY90"/>
  <c r="CX90"/>
  <c r="CW90"/>
  <c r="CV90"/>
  <c r="CU90"/>
  <c r="CT90"/>
  <c r="CS90"/>
  <c r="CN90"/>
  <c r="CM90"/>
  <c r="CL90"/>
  <c r="CK90"/>
  <c r="CJ90"/>
  <c r="CI90"/>
  <c r="CH90"/>
  <c r="CG90"/>
  <c r="CF90"/>
  <c r="CE90"/>
  <c r="CD90"/>
  <c r="CC90"/>
  <c r="CB90"/>
  <c r="CA90"/>
  <c r="BZ90"/>
  <c r="BY90"/>
  <c r="BX90"/>
  <c r="BW90"/>
  <c r="BV90"/>
  <c r="BU90"/>
  <c r="BT90"/>
  <c r="BS90"/>
  <c r="BR90"/>
  <c r="BQ90"/>
  <c r="BP90"/>
  <c r="BO90"/>
  <c r="BN90"/>
  <c r="BM90"/>
  <c r="BL90"/>
  <c r="BK90"/>
  <c r="BJ90"/>
  <c r="BI90"/>
  <c r="BH90"/>
  <c r="BG90"/>
  <c r="BF90"/>
  <c r="BE90"/>
  <c r="BD90"/>
  <c r="BC90"/>
  <c r="BB90"/>
  <c r="BA90"/>
  <c r="AZ90"/>
  <c r="AY90"/>
  <c r="AX90"/>
  <c r="AW90"/>
  <c r="AV90"/>
  <c r="AU90"/>
  <c r="AT90"/>
  <c r="AS90"/>
  <c r="AR90"/>
  <c r="AQ90"/>
  <c r="AP90"/>
  <c r="AO90"/>
  <c r="AN90"/>
  <c r="AM90"/>
  <c r="AL90"/>
  <c r="AK90"/>
  <c r="AJ90"/>
  <c r="AI90"/>
  <c r="AH90"/>
  <c r="AG90"/>
  <c r="AF90"/>
  <c r="AE90"/>
  <c r="AD90"/>
  <c r="AC90"/>
  <c r="AB90"/>
  <c r="AA90"/>
  <c r="Z90"/>
  <c r="Y90"/>
  <c r="X90"/>
  <c r="W90"/>
  <c r="V90"/>
  <c r="U90"/>
  <c r="T90"/>
  <c r="R90"/>
  <c r="Q90"/>
  <c r="P90"/>
  <c r="O90"/>
  <c r="N90"/>
  <c r="M90"/>
  <c r="L90"/>
  <c r="K90"/>
  <c r="J90"/>
  <c r="ET89"/>
  <c r="ES89"/>
  <c r="ER89"/>
  <c r="EQ89"/>
  <c r="EP89"/>
  <c r="EO89"/>
  <c r="EN89"/>
  <c r="EM89"/>
  <c r="EL89"/>
  <c r="EK89"/>
  <c r="EJ89"/>
  <c r="EI89"/>
  <c r="EH89"/>
  <c r="EG89"/>
  <c r="EF89"/>
  <c r="EE89"/>
  <c r="ED89"/>
  <c r="EC89"/>
  <c r="EB89"/>
  <c r="EA89"/>
  <c r="DZ89"/>
  <c r="DY89"/>
  <c r="DX89"/>
  <c r="DW89"/>
  <c r="DV89"/>
  <c r="DU89"/>
  <c r="DT89"/>
  <c r="DS89"/>
  <c r="DR89"/>
  <c r="DQ89"/>
  <c r="DP89"/>
  <c r="DO89"/>
  <c r="DN89"/>
  <c r="DM89"/>
  <c r="DL89"/>
  <c r="DK89"/>
  <c r="DJ89"/>
  <c r="DI89"/>
  <c r="DH89"/>
  <c r="DG89"/>
  <c r="DF89"/>
  <c r="DE89"/>
  <c r="DD89"/>
  <c r="DC89"/>
  <c r="DB89"/>
  <c r="DA89"/>
  <c r="CZ89"/>
  <c r="CY89"/>
  <c r="CX89"/>
  <c r="CW89"/>
  <c r="CV89"/>
  <c r="CU89"/>
  <c r="CT89"/>
  <c r="CS89"/>
  <c r="CN89"/>
  <c r="CM89"/>
  <c r="CL89"/>
  <c r="CK89"/>
  <c r="CJ89"/>
  <c r="CI89"/>
  <c r="CH89"/>
  <c r="CG89"/>
  <c r="CF89"/>
  <c r="CE89"/>
  <c r="CD89"/>
  <c r="CC89"/>
  <c r="CB89"/>
  <c r="CA89"/>
  <c r="BZ89"/>
  <c r="BY89"/>
  <c r="BX89"/>
  <c r="BW89"/>
  <c r="BV89"/>
  <c r="BU89"/>
  <c r="BT89"/>
  <c r="BS89"/>
  <c r="BR89"/>
  <c r="BQ89"/>
  <c r="BP89"/>
  <c r="BO89"/>
  <c r="BN89"/>
  <c r="BM89"/>
  <c r="BL89"/>
  <c r="BK89"/>
  <c r="BJ89"/>
  <c r="BI89"/>
  <c r="BH89"/>
  <c r="BG89"/>
  <c r="BF89"/>
  <c r="BE89"/>
  <c r="BD89"/>
  <c r="BC89"/>
  <c r="BB89"/>
  <c r="BA89"/>
  <c r="AZ89"/>
  <c r="AY89"/>
  <c r="AX89"/>
  <c r="AW89"/>
  <c r="AV89"/>
  <c r="AU89"/>
  <c r="AT89"/>
  <c r="AS89"/>
  <c r="AR89"/>
  <c r="AQ89"/>
  <c r="AP89"/>
  <c r="AO89"/>
  <c r="AN89"/>
  <c r="AM89"/>
  <c r="AL89"/>
  <c r="AK89"/>
  <c r="AJ89"/>
  <c r="AI89"/>
  <c r="AH89"/>
  <c r="AG89"/>
  <c r="AF89"/>
  <c r="AE89"/>
  <c r="AD89"/>
  <c r="AC89"/>
  <c r="AB89"/>
  <c r="AA89"/>
  <c r="Z89"/>
  <c r="Y89"/>
  <c r="X89"/>
  <c r="W89"/>
  <c r="V89"/>
  <c r="U89"/>
  <c r="T89"/>
  <c r="R89"/>
  <c r="Q89"/>
  <c r="P89"/>
  <c r="O89"/>
  <c r="N89"/>
  <c r="M89"/>
  <c r="L89"/>
  <c r="K89"/>
  <c r="J89"/>
  <c r="ET88"/>
  <c r="ES88"/>
  <c r="ER88"/>
  <c r="EQ88"/>
  <c r="EP88"/>
  <c r="EO88"/>
  <c r="EN88"/>
  <c r="EM88"/>
  <c r="EL88"/>
  <c r="EK88"/>
  <c r="EJ88"/>
  <c r="EI88"/>
  <c r="EH88"/>
  <c r="EG88"/>
  <c r="EF88"/>
  <c r="EE88"/>
  <c r="ED88"/>
  <c r="EC88"/>
  <c r="EB88"/>
  <c r="EA88"/>
  <c r="DZ88"/>
  <c r="DY88"/>
  <c r="DX88"/>
  <c r="DW88"/>
  <c r="DV88"/>
  <c r="DU88"/>
  <c r="DT88"/>
  <c r="DS88"/>
  <c r="DR88"/>
  <c r="DQ88"/>
  <c r="DP88"/>
  <c r="DO88"/>
  <c r="DN88"/>
  <c r="DM88"/>
  <c r="DL88"/>
  <c r="DK88"/>
  <c r="DJ88"/>
  <c r="DI88"/>
  <c r="DH88"/>
  <c r="DG88"/>
  <c r="DF88"/>
  <c r="DE88"/>
  <c r="DD88"/>
  <c r="DC88"/>
  <c r="DB88"/>
  <c r="DA88"/>
  <c r="CZ88"/>
  <c r="CY88"/>
  <c r="CX88"/>
  <c r="CW88"/>
  <c r="CV88"/>
  <c r="CU88"/>
  <c r="CT88"/>
  <c r="CS88"/>
  <c r="CN88"/>
  <c r="CM88"/>
  <c r="CL88"/>
  <c r="CK88"/>
  <c r="CJ88"/>
  <c r="CI88"/>
  <c r="CH88"/>
  <c r="CG88"/>
  <c r="CF88"/>
  <c r="CE88"/>
  <c r="CD88"/>
  <c r="CC88"/>
  <c r="CB88"/>
  <c r="CA88"/>
  <c r="BZ88"/>
  <c r="BY88"/>
  <c r="BX88"/>
  <c r="BW88"/>
  <c r="BV88"/>
  <c r="BU88"/>
  <c r="BT88"/>
  <c r="BS88"/>
  <c r="BR88"/>
  <c r="BQ88"/>
  <c r="BP88"/>
  <c r="BO88"/>
  <c r="BN88"/>
  <c r="BM88"/>
  <c r="BL88"/>
  <c r="BK88"/>
  <c r="BJ88"/>
  <c r="BI88"/>
  <c r="BH88"/>
  <c r="BG88"/>
  <c r="BF88"/>
  <c r="BE88"/>
  <c r="BD88"/>
  <c r="BC88"/>
  <c r="BB88"/>
  <c r="BA88"/>
  <c r="AZ88"/>
  <c r="AY88"/>
  <c r="AX88"/>
  <c r="AW88"/>
  <c r="AV88"/>
  <c r="AU88"/>
  <c r="AT88"/>
  <c r="AS88"/>
  <c r="AR88"/>
  <c r="AQ88"/>
  <c r="AP88"/>
  <c r="AO88"/>
  <c r="AN88"/>
  <c r="AM88"/>
  <c r="AL88"/>
  <c r="AK88"/>
  <c r="AJ88"/>
  <c r="AI88"/>
  <c r="AH88"/>
  <c r="AG88"/>
  <c r="AF88"/>
  <c r="AE88"/>
  <c r="AD88"/>
  <c r="AC88"/>
  <c r="AB88"/>
  <c r="AA88"/>
  <c r="Z88"/>
  <c r="Y88"/>
  <c r="X88"/>
  <c r="W88"/>
  <c r="V88"/>
  <c r="U88"/>
  <c r="T88"/>
  <c r="R88"/>
  <c r="Q88"/>
  <c r="P88"/>
  <c r="O88"/>
  <c r="N88"/>
  <c r="M88"/>
  <c r="L88"/>
  <c r="K88"/>
  <c r="J88"/>
  <c r="ET87"/>
  <c r="ES87"/>
  <c r="ER87"/>
  <c r="EQ87"/>
  <c r="EP87"/>
  <c r="EO87"/>
  <c r="EN87"/>
  <c r="EM87"/>
  <c r="EL87"/>
  <c r="EK87"/>
  <c r="EJ87"/>
  <c r="EI87"/>
  <c r="EH87"/>
  <c r="EG87"/>
  <c r="EF87"/>
  <c r="EE87"/>
  <c r="ED87"/>
  <c r="EC87"/>
  <c r="EB87"/>
  <c r="EA87"/>
  <c r="DZ87"/>
  <c r="DY87"/>
  <c r="DX87"/>
  <c r="DW87"/>
  <c r="DV87"/>
  <c r="DU87"/>
  <c r="DT87"/>
  <c r="DS87"/>
  <c r="DR87"/>
  <c r="DQ87"/>
  <c r="DP87"/>
  <c r="DO87"/>
  <c r="DN87"/>
  <c r="DM87"/>
  <c r="DL87"/>
  <c r="DK87"/>
  <c r="DJ87"/>
  <c r="DI87"/>
  <c r="DH87"/>
  <c r="DG87"/>
  <c r="DF87"/>
  <c r="DE87"/>
  <c r="DD87"/>
  <c r="DC87"/>
  <c r="DB87"/>
  <c r="DA87"/>
  <c r="CZ87"/>
  <c r="CY87"/>
  <c r="CX87"/>
  <c r="CW87"/>
  <c r="CV87"/>
  <c r="CU87"/>
  <c r="CT87"/>
  <c r="CS87"/>
  <c r="CN87"/>
  <c r="CM87"/>
  <c r="CL87"/>
  <c r="CK87"/>
  <c r="CJ87"/>
  <c r="CI87"/>
  <c r="CH87"/>
  <c r="CG87"/>
  <c r="CF87"/>
  <c r="CE87"/>
  <c r="CD87"/>
  <c r="CC87"/>
  <c r="CB87"/>
  <c r="CA87"/>
  <c r="BZ87"/>
  <c r="BY87"/>
  <c r="BX87"/>
  <c r="BW87"/>
  <c r="BV87"/>
  <c r="BU87"/>
  <c r="BT87"/>
  <c r="BS87"/>
  <c r="BR87"/>
  <c r="BQ87"/>
  <c r="BP87"/>
  <c r="BO87"/>
  <c r="BN87"/>
  <c r="BM87"/>
  <c r="BL87"/>
  <c r="BK87"/>
  <c r="BJ87"/>
  <c r="BI87"/>
  <c r="BH87"/>
  <c r="BG87"/>
  <c r="BF87"/>
  <c r="BE87"/>
  <c r="BD87"/>
  <c r="BC87"/>
  <c r="BB87"/>
  <c r="BA87"/>
  <c r="AZ87"/>
  <c r="AY87"/>
  <c r="AX87"/>
  <c r="AW87"/>
  <c r="AV87"/>
  <c r="AU87"/>
  <c r="AT87"/>
  <c r="AS87"/>
  <c r="AR87"/>
  <c r="AQ87"/>
  <c r="AP87"/>
  <c r="AO87"/>
  <c r="AN87"/>
  <c r="AM87"/>
  <c r="AL87"/>
  <c r="AK87"/>
  <c r="AJ87"/>
  <c r="AI87"/>
  <c r="AH87"/>
  <c r="AG87"/>
  <c r="AF87"/>
  <c r="AE87"/>
  <c r="AD87"/>
  <c r="AC87"/>
  <c r="AB87"/>
  <c r="AA87"/>
  <c r="Z87"/>
  <c r="Y87"/>
  <c r="X87"/>
  <c r="W87"/>
  <c r="V87"/>
  <c r="U87"/>
  <c r="T87"/>
  <c r="R87"/>
  <c r="Q87"/>
  <c r="P87"/>
  <c r="O87"/>
  <c r="N87"/>
  <c r="M87"/>
  <c r="L87"/>
  <c r="K87"/>
  <c r="J87"/>
  <c r="ET86"/>
  <c r="ES86"/>
  <c r="ER86"/>
  <c r="EQ86"/>
  <c r="EP86"/>
  <c r="EO86"/>
  <c r="EN86"/>
  <c r="EM86"/>
  <c r="EL86"/>
  <c r="EK86"/>
  <c r="EJ86"/>
  <c r="EI86"/>
  <c r="EH86"/>
  <c r="EG86"/>
  <c r="EF86"/>
  <c r="EE86"/>
  <c r="ED86"/>
  <c r="EC86"/>
  <c r="EB86"/>
  <c r="EA86"/>
  <c r="DZ86"/>
  <c r="DY86"/>
  <c r="DX86"/>
  <c r="DW86"/>
  <c r="DV86"/>
  <c r="DU86"/>
  <c r="DT86"/>
  <c r="DS86"/>
  <c r="DR86"/>
  <c r="DQ86"/>
  <c r="DP86"/>
  <c r="DO86"/>
  <c r="DN86"/>
  <c r="DM86"/>
  <c r="DL86"/>
  <c r="DK86"/>
  <c r="DJ86"/>
  <c r="DI86"/>
  <c r="DH86"/>
  <c r="DG86"/>
  <c r="DF86"/>
  <c r="DE86"/>
  <c r="DD86"/>
  <c r="DC86"/>
  <c r="DB86"/>
  <c r="DA86"/>
  <c r="CZ86"/>
  <c r="CY86"/>
  <c r="CX86"/>
  <c r="CW86"/>
  <c r="CV86"/>
  <c r="CU86"/>
  <c r="CT86"/>
  <c r="CS86"/>
  <c r="CN86"/>
  <c r="CM86"/>
  <c r="CL86"/>
  <c r="CK86"/>
  <c r="CJ86"/>
  <c r="CI86"/>
  <c r="CH86"/>
  <c r="CG86"/>
  <c r="CF86"/>
  <c r="CE86"/>
  <c r="CD86"/>
  <c r="CC86"/>
  <c r="CB86"/>
  <c r="CA86"/>
  <c r="BZ86"/>
  <c r="BY86"/>
  <c r="BX86"/>
  <c r="BW86"/>
  <c r="BV86"/>
  <c r="BU86"/>
  <c r="BT86"/>
  <c r="BS86"/>
  <c r="BR86"/>
  <c r="BQ86"/>
  <c r="BP86"/>
  <c r="BO86"/>
  <c r="BN86"/>
  <c r="BM86"/>
  <c r="BL86"/>
  <c r="BK86"/>
  <c r="BJ86"/>
  <c r="BI86"/>
  <c r="BH86"/>
  <c r="BG86"/>
  <c r="BF86"/>
  <c r="BE86"/>
  <c r="BD86"/>
  <c r="BC86"/>
  <c r="BB86"/>
  <c r="BA86"/>
  <c r="AZ86"/>
  <c r="AY86"/>
  <c r="AX86"/>
  <c r="AW86"/>
  <c r="AV86"/>
  <c r="AU86"/>
  <c r="AT86"/>
  <c r="AS86"/>
  <c r="AR86"/>
  <c r="AQ86"/>
  <c r="AP86"/>
  <c r="AO86"/>
  <c r="AN86"/>
  <c r="AM86"/>
  <c r="AL86"/>
  <c r="AK86"/>
  <c r="AJ86"/>
  <c r="AI86"/>
  <c r="AH86"/>
  <c r="AG86"/>
  <c r="AF86"/>
  <c r="AE86"/>
  <c r="AD86"/>
  <c r="AC86"/>
  <c r="AB86"/>
  <c r="AA86"/>
  <c r="Z86"/>
  <c r="Y86"/>
  <c r="X86"/>
  <c r="W86"/>
  <c r="V86"/>
  <c r="U86"/>
  <c r="T86"/>
  <c r="R86"/>
  <c r="Q86"/>
  <c r="P86"/>
  <c r="O86"/>
  <c r="N86"/>
  <c r="M86"/>
  <c r="L86"/>
  <c r="K86"/>
  <c r="J86"/>
  <c r="ET85"/>
  <c r="ES85"/>
  <c r="ER85"/>
  <c r="EQ85"/>
  <c r="EP85"/>
  <c r="EO85"/>
  <c r="EN85"/>
  <c r="EM85"/>
  <c r="EL85"/>
  <c r="EK85"/>
  <c r="EJ85"/>
  <c r="EI85"/>
  <c r="EH85"/>
  <c r="EG85"/>
  <c r="EF85"/>
  <c r="EE85"/>
  <c r="ED85"/>
  <c r="EC85"/>
  <c r="EB85"/>
  <c r="EA85"/>
  <c r="DZ85"/>
  <c r="DY85"/>
  <c r="DX85"/>
  <c r="DW85"/>
  <c r="DV85"/>
  <c r="DU85"/>
  <c r="DT85"/>
  <c r="DS85"/>
  <c r="DR85"/>
  <c r="DQ85"/>
  <c r="DP85"/>
  <c r="DO85"/>
  <c r="DN85"/>
  <c r="DM85"/>
  <c r="DL85"/>
  <c r="DK85"/>
  <c r="DJ85"/>
  <c r="DI85"/>
  <c r="DH85"/>
  <c r="DG85"/>
  <c r="DF85"/>
  <c r="DE85"/>
  <c r="DD85"/>
  <c r="DC85"/>
  <c r="DB85"/>
  <c r="DA85"/>
  <c r="CZ85"/>
  <c r="CY85"/>
  <c r="CX85"/>
  <c r="CW85"/>
  <c r="CV85"/>
  <c r="CU85"/>
  <c r="CT85"/>
  <c r="CS85"/>
  <c r="CN85"/>
  <c r="CM85"/>
  <c r="CL85"/>
  <c r="CK85"/>
  <c r="CJ85"/>
  <c r="CI85"/>
  <c r="CH85"/>
  <c r="CG85"/>
  <c r="CF85"/>
  <c r="CE85"/>
  <c r="CD85"/>
  <c r="CC85"/>
  <c r="CB85"/>
  <c r="CA85"/>
  <c r="BZ85"/>
  <c r="BY85"/>
  <c r="BX85"/>
  <c r="BW85"/>
  <c r="BV85"/>
  <c r="BU85"/>
  <c r="BT85"/>
  <c r="BS85"/>
  <c r="BR85"/>
  <c r="BQ85"/>
  <c r="BP85"/>
  <c r="BO85"/>
  <c r="BN85"/>
  <c r="BM85"/>
  <c r="BL85"/>
  <c r="BK85"/>
  <c r="BJ85"/>
  <c r="BI85"/>
  <c r="BH85"/>
  <c r="BG85"/>
  <c r="BF85"/>
  <c r="BE85"/>
  <c r="BD85"/>
  <c r="BC85"/>
  <c r="BB85"/>
  <c r="BA85"/>
  <c r="AZ85"/>
  <c r="AY85"/>
  <c r="AX85"/>
  <c r="AW85"/>
  <c r="AV85"/>
  <c r="AU85"/>
  <c r="AT85"/>
  <c r="AS85"/>
  <c r="AR85"/>
  <c r="AQ85"/>
  <c r="AP85"/>
  <c r="AO85"/>
  <c r="AN85"/>
  <c r="AM85"/>
  <c r="AL85"/>
  <c r="AK85"/>
  <c r="AJ85"/>
  <c r="AI85"/>
  <c r="AH85"/>
  <c r="AG85"/>
  <c r="AF85"/>
  <c r="AE85"/>
  <c r="AD85"/>
  <c r="AC85"/>
  <c r="AB85"/>
  <c r="AA85"/>
  <c r="Z85"/>
  <c r="Y85"/>
  <c r="X85"/>
  <c r="W85"/>
  <c r="V85"/>
  <c r="U85"/>
  <c r="T85"/>
  <c r="R85"/>
  <c r="Q85"/>
  <c r="P85"/>
  <c r="O85"/>
  <c r="N85"/>
  <c r="M85"/>
  <c r="L85"/>
  <c r="K85"/>
  <c r="J85"/>
  <c r="ET84"/>
  <c r="ES84"/>
  <c r="ER84"/>
  <c r="EQ84"/>
  <c r="EP84"/>
  <c r="EO84"/>
  <c r="EN84"/>
  <c r="EM84"/>
  <c r="EL84"/>
  <c r="EK84"/>
  <c r="EJ84"/>
  <c r="EI84"/>
  <c r="EH84"/>
  <c r="EG84"/>
  <c r="EF84"/>
  <c r="EE84"/>
  <c r="ED84"/>
  <c r="EC84"/>
  <c r="EB84"/>
  <c r="EA84"/>
  <c r="DZ84"/>
  <c r="DY84"/>
  <c r="DX84"/>
  <c r="DW84"/>
  <c r="DV84"/>
  <c r="DU84"/>
  <c r="DT84"/>
  <c r="DS84"/>
  <c r="DR84"/>
  <c r="DQ84"/>
  <c r="DP84"/>
  <c r="DO84"/>
  <c r="DN84"/>
  <c r="DM84"/>
  <c r="DL84"/>
  <c r="DK84"/>
  <c r="DJ84"/>
  <c r="DI84"/>
  <c r="DH84"/>
  <c r="DG84"/>
  <c r="DF84"/>
  <c r="DE84"/>
  <c r="DD84"/>
  <c r="DC84"/>
  <c r="DB84"/>
  <c r="DA84"/>
  <c r="CZ84"/>
  <c r="CY84"/>
  <c r="CX84"/>
  <c r="CW84"/>
  <c r="CV84"/>
  <c r="CU84"/>
  <c r="CT84"/>
  <c r="CS84"/>
  <c r="CN84"/>
  <c r="CM84"/>
  <c r="CL84"/>
  <c r="CK84"/>
  <c r="CJ84"/>
  <c r="CI84"/>
  <c r="CH84"/>
  <c r="CG84"/>
  <c r="CF84"/>
  <c r="CE84"/>
  <c r="CD84"/>
  <c r="CC84"/>
  <c r="CB84"/>
  <c r="CA84"/>
  <c r="BZ84"/>
  <c r="BY84"/>
  <c r="BX84"/>
  <c r="BW84"/>
  <c r="BV84"/>
  <c r="BU84"/>
  <c r="BT84"/>
  <c r="BS84"/>
  <c r="BR84"/>
  <c r="BQ84"/>
  <c r="BP84"/>
  <c r="BO84"/>
  <c r="BN84"/>
  <c r="BM84"/>
  <c r="BL84"/>
  <c r="BK84"/>
  <c r="BJ84"/>
  <c r="BI84"/>
  <c r="BH84"/>
  <c r="BG84"/>
  <c r="BF84"/>
  <c r="BE84"/>
  <c r="BD84"/>
  <c r="BC84"/>
  <c r="BB84"/>
  <c r="BA84"/>
  <c r="AZ84"/>
  <c r="AY84"/>
  <c r="AX84"/>
  <c r="AW84"/>
  <c r="AV84"/>
  <c r="AU84"/>
  <c r="AT84"/>
  <c r="AS84"/>
  <c r="AR84"/>
  <c r="AQ84"/>
  <c r="AP84"/>
  <c r="AO84"/>
  <c r="AN84"/>
  <c r="AM84"/>
  <c r="AL84"/>
  <c r="AK84"/>
  <c r="AJ84"/>
  <c r="AI84"/>
  <c r="AH84"/>
  <c r="AG84"/>
  <c r="AF84"/>
  <c r="AE84"/>
  <c r="AD84"/>
  <c r="AC84"/>
  <c r="AB84"/>
  <c r="AA84"/>
  <c r="Z84"/>
  <c r="Y84"/>
  <c r="X84"/>
  <c r="W84"/>
  <c r="V84"/>
  <c r="U84"/>
  <c r="T84"/>
  <c r="R84"/>
  <c r="Q84"/>
  <c r="P84"/>
  <c r="O84"/>
  <c r="N84"/>
  <c r="M84"/>
  <c r="L84"/>
  <c r="K84"/>
  <c r="J84"/>
  <c r="ET83"/>
  <c r="ES83"/>
  <c r="ER83"/>
  <c r="EQ83"/>
  <c r="EP83"/>
  <c r="EO83"/>
  <c r="EN83"/>
  <c r="EM83"/>
  <c r="EL83"/>
  <c r="EK83"/>
  <c r="EJ83"/>
  <c r="EI83"/>
  <c r="EH83"/>
  <c r="EG83"/>
  <c r="EF83"/>
  <c r="EE83"/>
  <c r="ED83"/>
  <c r="EC83"/>
  <c r="EB83"/>
  <c r="EA83"/>
  <c r="DZ83"/>
  <c r="DY83"/>
  <c r="DX83"/>
  <c r="DW83"/>
  <c r="DV83"/>
  <c r="DU83"/>
  <c r="DT83"/>
  <c r="DS83"/>
  <c r="DR83"/>
  <c r="DQ83"/>
  <c r="DP83"/>
  <c r="DO83"/>
  <c r="DN83"/>
  <c r="DM83"/>
  <c r="DL83"/>
  <c r="DK83"/>
  <c r="DJ83"/>
  <c r="DI83"/>
  <c r="DH83"/>
  <c r="DG83"/>
  <c r="DF83"/>
  <c r="DE83"/>
  <c r="DD83"/>
  <c r="DC83"/>
  <c r="DB83"/>
  <c r="DA83"/>
  <c r="CZ83"/>
  <c r="CY83"/>
  <c r="CX83"/>
  <c r="CW83"/>
  <c r="CV83"/>
  <c r="CU83"/>
  <c r="CT83"/>
  <c r="CS83"/>
  <c r="CN83"/>
  <c r="CM83"/>
  <c r="CL83"/>
  <c r="CK83"/>
  <c r="CJ83"/>
  <c r="CI83"/>
  <c r="CH83"/>
  <c r="CG83"/>
  <c r="CF83"/>
  <c r="CE83"/>
  <c r="CD83"/>
  <c r="CC83"/>
  <c r="CB83"/>
  <c r="CA83"/>
  <c r="BZ83"/>
  <c r="BY83"/>
  <c r="BX83"/>
  <c r="BW83"/>
  <c r="BV83"/>
  <c r="BU83"/>
  <c r="BT83"/>
  <c r="BS83"/>
  <c r="BR83"/>
  <c r="BQ83"/>
  <c r="BP83"/>
  <c r="BO83"/>
  <c r="BN83"/>
  <c r="BM83"/>
  <c r="BL83"/>
  <c r="BK83"/>
  <c r="BJ83"/>
  <c r="BI83"/>
  <c r="BH83"/>
  <c r="BG83"/>
  <c r="BF83"/>
  <c r="BE83"/>
  <c r="BD83"/>
  <c r="BC83"/>
  <c r="BB83"/>
  <c r="BA83"/>
  <c r="AZ83"/>
  <c r="AY83"/>
  <c r="AX83"/>
  <c r="AW83"/>
  <c r="AV83"/>
  <c r="AU83"/>
  <c r="AT83"/>
  <c r="AS83"/>
  <c r="AR83"/>
  <c r="AQ83"/>
  <c r="AP83"/>
  <c r="AO83"/>
  <c r="AN83"/>
  <c r="AM83"/>
  <c r="AL83"/>
  <c r="AK83"/>
  <c r="AJ83"/>
  <c r="AI83"/>
  <c r="AH83"/>
  <c r="AG83"/>
  <c r="AF83"/>
  <c r="AE83"/>
  <c r="AD83"/>
  <c r="AC83"/>
  <c r="AB83"/>
  <c r="AA83"/>
  <c r="Z83"/>
  <c r="Y83"/>
  <c r="X83"/>
  <c r="W83"/>
  <c r="V83"/>
  <c r="U83"/>
  <c r="T83"/>
  <c r="R83"/>
  <c r="Q83"/>
  <c r="P83"/>
  <c r="O83"/>
  <c r="N83"/>
  <c r="M83"/>
  <c r="L83"/>
  <c r="K83"/>
  <c r="J83"/>
  <c r="ET82"/>
  <c r="ES82"/>
  <c r="ER82"/>
  <c r="EQ82"/>
  <c r="EP82"/>
  <c r="EO82"/>
  <c r="EN82"/>
  <c r="EM82"/>
  <c r="EL82"/>
  <c r="EK82"/>
  <c r="EJ82"/>
  <c r="EI82"/>
  <c r="EH82"/>
  <c r="EG82"/>
  <c r="EF82"/>
  <c r="EE82"/>
  <c r="ED82"/>
  <c r="EC82"/>
  <c r="EB82"/>
  <c r="EA82"/>
  <c r="DZ82"/>
  <c r="DY82"/>
  <c r="DX82"/>
  <c r="DW82"/>
  <c r="DV82"/>
  <c r="DU82"/>
  <c r="DT82"/>
  <c r="DS82"/>
  <c r="DR82"/>
  <c r="DQ82"/>
  <c r="DP82"/>
  <c r="DO82"/>
  <c r="DN82"/>
  <c r="DM82"/>
  <c r="DL82"/>
  <c r="DK82"/>
  <c r="DJ82"/>
  <c r="DI82"/>
  <c r="DH82"/>
  <c r="DG82"/>
  <c r="DF82"/>
  <c r="DE82"/>
  <c r="DD82"/>
  <c r="DC82"/>
  <c r="DB82"/>
  <c r="DA82"/>
  <c r="CZ82"/>
  <c r="CY82"/>
  <c r="CX82"/>
  <c r="CW82"/>
  <c r="CV82"/>
  <c r="CU82"/>
  <c r="CT82"/>
  <c r="CS82"/>
  <c r="CN82"/>
  <c r="CM82"/>
  <c r="CL82"/>
  <c r="CK82"/>
  <c r="CJ82"/>
  <c r="CI82"/>
  <c r="CH82"/>
  <c r="CG82"/>
  <c r="CF82"/>
  <c r="CE82"/>
  <c r="CD82"/>
  <c r="CC82"/>
  <c r="CB82"/>
  <c r="CA82"/>
  <c r="BZ82"/>
  <c r="BY82"/>
  <c r="BX82"/>
  <c r="BW82"/>
  <c r="BV82"/>
  <c r="BU82"/>
  <c r="BT82"/>
  <c r="BS82"/>
  <c r="BR82"/>
  <c r="BQ82"/>
  <c r="BP82"/>
  <c r="BO82"/>
  <c r="BN82"/>
  <c r="BM82"/>
  <c r="BL82"/>
  <c r="BK82"/>
  <c r="BJ82"/>
  <c r="BI82"/>
  <c r="BH82"/>
  <c r="BG82"/>
  <c r="BF82"/>
  <c r="BE82"/>
  <c r="BD82"/>
  <c r="BC82"/>
  <c r="BB82"/>
  <c r="BA82"/>
  <c r="AZ82"/>
  <c r="AY82"/>
  <c r="AX82"/>
  <c r="AW82"/>
  <c r="AV82"/>
  <c r="AU82"/>
  <c r="AT82"/>
  <c r="AS82"/>
  <c r="AR82"/>
  <c r="AQ82"/>
  <c r="AP82"/>
  <c r="AO82"/>
  <c r="AN82"/>
  <c r="AM82"/>
  <c r="AL82"/>
  <c r="AK82"/>
  <c r="AJ82"/>
  <c r="AI82"/>
  <c r="AH82"/>
  <c r="AG82"/>
  <c r="AF82"/>
  <c r="AE82"/>
  <c r="AD82"/>
  <c r="AC82"/>
  <c r="AB82"/>
  <c r="AA82"/>
  <c r="Z82"/>
  <c r="Y82"/>
  <c r="X82"/>
  <c r="W82"/>
  <c r="V82"/>
  <c r="U82"/>
  <c r="T82"/>
  <c r="R82"/>
  <c r="Q82"/>
  <c r="P82"/>
  <c r="O82"/>
  <c r="N82"/>
  <c r="M82"/>
  <c r="L82"/>
  <c r="K82"/>
  <c r="J82"/>
  <c r="ET81"/>
  <c r="ES81"/>
  <c r="ER81"/>
  <c r="EQ81"/>
  <c r="EP81"/>
  <c r="EO81"/>
  <c r="EN81"/>
  <c r="EM81"/>
  <c r="EL81"/>
  <c r="EK81"/>
  <c r="EJ81"/>
  <c r="EI81"/>
  <c r="EH81"/>
  <c r="EG81"/>
  <c r="EF81"/>
  <c r="EE81"/>
  <c r="ED81"/>
  <c r="EC81"/>
  <c r="EB81"/>
  <c r="EA81"/>
  <c r="DZ81"/>
  <c r="DY81"/>
  <c r="DX81"/>
  <c r="DW81"/>
  <c r="DV81"/>
  <c r="DU81"/>
  <c r="DT81"/>
  <c r="DS81"/>
  <c r="DR81"/>
  <c r="DQ81"/>
  <c r="DP81"/>
  <c r="DO81"/>
  <c r="DN81"/>
  <c r="DM81"/>
  <c r="DL81"/>
  <c r="DK81"/>
  <c r="DJ81"/>
  <c r="DI81"/>
  <c r="DH81"/>
  <c r="DG81"/>
  <c r="DF81"/>
  <c r="DE81"/>
  <c r="DD81"/>
  <c r="DC81"/>
  <c r="DB81"/>
  <c r="DA81"/>
  <c r="CZ81"/>
  <c r="CY81"/>
  <c r="CX81"/>
  <c r="CW81"/>
  <c r="CV81"/>
  <c r="CU81"/>
  <c r="CT81"/>
  <c r="CS81"/>
  <c r="CN81"/>
  <c r="CM81"/>
  <c r="CL81"/>
  <c r="CK81"/>
  <c r="CJ81"/>
  <c r="CI81"/>
  <c r="CH81"/>
  <c r="CG81"/>
  <c r="CF81"/>
  <c r="CE81"/>
  <c r="CD81"/>
  <c r="CC81"/>
  <c r="CB81"/>
  <c r="CA81"/>
  <c r="BZ81"/>
  <c r="BY81"/>
  <c r="BX81"/>
  <c r="BW81"/>
  <c r="BV81"/>
  <c r="BU81"/>
  <c r="BT81"/>
  <c r="BS81"/>
  <c r="BR81"/>
  <c r="BQ81"/>
  <c r="BP81"/>
  <c r="BO81"/>
  <c r="BN81"/>
  <c r="BM81"/>
  <c r="BL81"/>
  <c r="BK81"/>
  <c r="BJ81"/>
  <c r="BI81"/>
  <c r="BH81"/>
  <c r="BG81"/>
  <c r="BF81"/>
  <c r="BE81"/>
  <c r="BD81"/>
  <c r="BC81"/>
  <c r="BB81"/>
  <c r="BA81"/>
  <c r="AZ81"/>
  <c r="AY81"/>
  <c r="AX81"/>
  <c r="AW81"/>
  <c r="AV81"/>
  <c r="AU81"/>
  <c r="AT81"/>
  <c r="AS81"/>
  <c r="AR81"/>
  <c r="AQ81"/>
  <c r="AP81"/>
  <c r="AO81"/>
  <c r="AN81"/>
  <c r="AM81"/>
  <c r="AL81"/>
  <c r="AK81"/>
  <c r="AJ81"/>
  <c r="AI81"/>
  <c r="AH81"/>
  <c r="AG81"/>
  <c r="AF81"/>
  <c r="AE81"/>
  <c r="AD81"/>
  <c r="AC81"/>
  <c r="AB81"/>
  <c r="AA81"/>
  <c r="Z81"/>
  <c r="Y81"/>
  <c r="X81"/>
  <c r="W81"/>
  <c r="V81"/>
  <c r="U81"/>
  <c r="T81"/>
  <c r="R81"/>
  <c r="Q81"/>
  <c r="P81"/>
  <c r="O81"/>
  <c r="N81"/>
  <c r="M81"/>
  <c r="L81"/>
  <c r="K81"/>
  <c r="J81"/>
  <c r="ET80"/>
  <c r="ES80"/>
  <c r="ER80"/>
  <c r="EQ80"/>
  <c r="EP80"/>
  <c r="EO80"/>
  <c r="EN80"/>
  <c r="EM80"/>
  <c r="EL80"/>
  <c r="EK80"/>
  <c r="EJ80"/>
  <c r="EI80"/>
  <c r="EH80"/>
  <c r="EG80"/>
  <c r="EF80"/>
  <c r="EE80"/>
  <c r="ED80"/>
  <c r="EC80"/>
  <c r="EB80"/>
  <c r="EA80"/>
  <c r="DZ80"/>
  <c r="DY80"/>
  <c r="DX80"/>
  <c r="DW80"/>
  <c r="DV80"/>
  <c r="DU80"/>
  <c r="DT80"/>
  <c r="DS80"/>
  <c r="DR80"/>
  <c r="DQ80"/>
  <c r="DP80"/>
  <c r="DO80"/>
  <c r="DN80"/>
  <c r="DM80"/>
  <c r="DL80"/>
  <c r="DK80"/>
  <c r="DJ80"/>
  <c r="DI80"/>
  <c r="DH80"/>
  <c r="DG80"/>
  <c r="DF80"/>
  <c r="DE80"/>
  <c r="DD80"/>
  <c r="DC80"/>
  <c r="DB80"/>
  <c r="DA80"/>
  <c r="CZ80"/>
  <c r="CY80"/>
  <c r="CX80"/>
  <c r="CW80"/>
  <c r="CV80"/>
  <c r="CU80"/>
  <c r="CT80"/>
  <c r="CS80"/>
  <c r="CN80"/>
  <c r="CM80"/>
  <c r="CL80"/>
  <c r="CK80"/>
  <c r="CJ80"/>
  <c r="CI80"/>
  <c r="CH80"/>
  <c r="CG80"/>
  <c r="CF80"/>
  <c r="CE80"/>
  <c r="CD80"/>
  <c r="CC80"/>
  <c r="CB80"/>
  <c r="CA80"/>
  <c r="BZ80"/>
  <c r="BY80"/>
  <c r="BX80"/>
  <c r="BW80"/>
  <c r="BV80"/>
  <c r="BU80"/>
  <c r="BT80"/>
  <c r="BS80"/>
  <c r="BR80"/>
  <c r="BQ80"/>
  <c r="BP80"/>
  <c r="BO80"/>
  <c r="BN80"/>
  <c r="BM80"/>
  <c r="BL80"/>
  <c r="BK80"/>
  <c r="BJ80"/>
  <c r="BI80"/>
  <c r="BH80"/>
  <c r="BG80"/>
  <c r="BF80"/>
  <c r="BE80"/>
  <c r="BD80"/>
  <c r="BC80"/>
  <c r="BB80"/>
  <c r="BA80"/>
  <c r="AZ80"/>
  <c r="AY80"/>
  <c r="AX80"/>
  <c r="AW80"/>
  <c r="AV80"/>
  <c r="AU80"/>
  <c r="AT80"/>
  <c r="AS80"/>
  <c r="AR80"/>
  <c r="AQ80"/>
  <c r="AP80"/>
  <c r="AO80"/>
  <c r="AN80"/>
  <c r="AM80"/>
  <c r="AL80"/>
  <c r="AK80"/>
  <c r="AJ80"/>
  <c r="AI80"/>
  <c r="AH80"/>
  <c r="AG80"/>
  <c r="AF80"/>
  <c r="AE80"/>
  <c r="AD80"/>
  <c r="AC80"/>
  <c r="AB80"/>
  <c r="AA80"/>
  <c r="Z80"/>
  <c r="Y80"/>
  <c r="X80"/>
  <c r="W80"/>
  <c r="V80"/>
  <c r="U80"/>
  <c r="T80"/>
  <c r="R80"/>
  <c r="Q80"/>
  <c r="P80"/>
  <c r="O80"/>
  <c r="N80"/>
  <c r="M80"/>
  <c r="L80"/>
  <c r="K80"/>
  <c r="J80"/>
  <c r="ET79"/>
  <c r="ES79"/>
  <c r="ER79"/>
  <c r="EQ79"/>
  <c r="EP79"/>
  <c r="EO79"/>
  <c r="EN79"/>
  <c r="EM79"/>
  <c r="EL79"/>
  <c r="EK79"/>
  <c r="EJ79"/>
  <c r="EI79"/>
  <c r="EH79"/>
  <c r="EG79"/>
  <c r="EF79"/>
  <c r="EE79"/>
  <c r="ED79"/>
  <c r="EC79"/>
  <c r="EB79"/>
  <c r="EA79"/>
  <c r="DZ79"/>
  <c r="DY79"/>
  <c r="DX79"/>
  <c r="DW79"/>
  <c r="DV79"/>
  <c r="DU79"/>
  <c r="DT79"/>
  <c r="DS79"/>
  <c r="DR79"/>
  <c r="DQ79"/>
  <c r="DP79"/>
  <c r="DO79"/>
  <c r="DN79"/>
  <c r="DM79"/>
  <c r="DL79"/>
  <c r="DK79"/>
  <c r="DJ79"/>
  <c r="DI79"/>
  <c r="DH79"/>
  <c r="DG79"/>
  <c r="DF79"/>
  <c r="DE79"/>
  <c r="DD79"/>
  <c r="DC79"/>
  <c r="DB79"/>
  <c r="DA79"/>
  <c r="CZ79"/>
  <c r="CY79"/>
  <c r="CX79"/>
  <c r="CW79"/>
  <c r="CV79"/>
  <c r="CU79"/>
  <c r="CT79"/>
  <c r="CS79"/>
  <c r="CN79"/>
  <c r="CM79"/>
  <c r="CL79"/>
  <c r="CK79"/>
  <c r="CJ79"/>
  <c r="CI79"/>
  <c r="CH79"/>
  <c r="CG79"/>
  <c r="CF79"/>
  <c r="CE79"/>
  <c r="CD79"/>
  <c r="CC79"/>
  <c r="CB79"/>
  <c r="CA79"/>
  <c r="BZ79"/>
  <c r="BY79"/>
  <c r="BX79"/>
  <c r="BW79"/>
  <c r="BV79"/>
  <c r="BU79"/>
  <c r="BT79"/>
  <c r="BS79"/>
  <c r="BR79"/>
  <c r="BQ79"/>
  <c r="BP79"/>
  <c r="BO79"/>
  <c r="BN79"/>
  <c r="BM79"/>
  <c r="BL79"/>
  <c r="BK79"/>
  <c r="BJ79"/>
  <c r="BI79"/>
  <c r="BH79"/>
  <c r="BG79"/>
  <c r="BF79"/>
  <c r="BE79"/>
  <c r="BD79"/>
  <c r="BC79"/>
  <c r="BB79"/>
  <c r="BA79"/>
  <c r="AZ79"/>
  <c r="AY79"/>
  <c r="AX79"/>
  <c r="AW79"/>
  <c r="AV79"/>
  <c r="AU79"/>
  <c r="AT79"/>
  <c r="AS79"/>
  <c r="AR79"/>
  <c r="AQ79"/>
  <c r="AP79"/>
  <c r="AO79"/>
  <c r="AN79"/>
  <c r="AM79"/>
  <c r="AL79"/>
  <c r="AK79"/>
  <c r="AJ79"/>
  <c r="AI79"/>
  <c r="AH79"/>
  <c r="AG79"/>
  <c r="AF79"/>
  <c r="AE79"/>
  <c r="AD79"/>
  <c r="AC79"/>
  <c r="AB79"/>
  <c r="AA79"/>
  <c r="Z79"/>
  <c r="Y79"/>
  <c r="X79"/>
  <c r="W79"/>
  <c r="V79"/>
  <c r="U79"/>
  <c r="T79"/>
  <c r="R79"/>
  <c r="Q79"/>
  <c r="P79"/>
  <c r="O79"/>
  <c r="N79"/>
  <c r="M79"/>
  <c r="L79"/>
  <c r="K79"/>
  <c r="J79"/>
  <c r="ET78"/>
  <c r="ES78"/>
  <c r="ER78"/>
  <c r="EQ78"/>
  <c r="EP78"/>
  <c r="EO78"/>
  <c r="EN78"/>
  <c r="EM78"/>
  <c r="EL78"/>
  <c r="EK78"/>
  <c r="EJ78"/>
  <c r="EI78"/>
  <c r="EH78"/>
  <c r="EG78"/>
  <c r="EF78"/>
  <c r="EE78"/>
  <c r="ED78"/>
  <c r="EC78"/>
  <c r="EB78"/>
  <c r="EA78"/>
  <c r="DZ78"/>
  <c r="DY78"/>
  <c r="DX78"/>
  <c r="DW78"/>
  <c r="DV78"/>
  <c r="DU78"/>
  <c r="DT78"/>
  <c r="DS78"/>
  <c r="DR78"/>
  <c r="DQ78"/>
  <c r="DP78"/>
  <c r="DO78"/>
  <c r="DN78"/>
  <c r="DM78"/>
  <c r="DL78"/>
  <c r="DK78"/>
  <c r="DJ78"/>
  <c r="DI78"/>
  <c r="DH78"/>
  <c r="DG78"/>
  <c r="DF78"/>
  <c r="DE78"/>
  <c r="DD78"/>
  <c r="DC78"/>
  <c r="DB78"/>
  <c r="DA78"/>
  <c r="CZ78"/>
  <c r="CY78"/>
  <c r="CX78"/>
  <c r="CW78"/>
  <c r="CV78"/>
  <c r="CU78"/>
  <c r="CT78"/>
  <c r="CS78"/>
  <c r="CN78"/>
  <c r="CM78"/>
  <c r="CL78"/>
  <c r="CK78"/>
  <c r="CJ78"/>
  <c r="CI78"/>
  <c r="CH78"/>
  <c r="CG78"/>
  <c r="CF78"/>
  <c r="CE78"/>
  <c r="CD78"/>
  <c r="CC78"/>
  <c r="CB78"/>
  <c r="CA78"/>
  <c r="BZ78"/>
  <c r="BY78"/>
  <c r="BX78"/>
  <c r="BW78"/>
  <c r="BV78"/>
  <c r="BU78"/>
  <c r="BT78"/>
  <c r="BS78"/>
  <c r="BR78"/>
  <c r="BQ78"/>
  <c r="BP78"/>
  <c r="BO78"/>
  <c r="BN78"/>
  <c r="BM78"/>
  <c r="BL78"/>
  <c r="BK78"/>
  <c r="BJ78"/>
  <c r="BI78"/>
  <c r="BH78"/>
  <c r="BG78"/>
  <c r="BF78"/>
  <c r="BE78"/>
  <c r="BD78"/>
  <c r="BC78"/>
  <c r="BB78"/>
  <c r="BA78"/>
  <c r="AZ78"/>
  <c r="AY78"/>
  <c r="AX78"/>
  <c r="AW78"/>
  <c r="AV78"/>
  <c r="AU78"/>
  <c r="AT78"/>
  <c r="AS78"/>
  <c r="AR78"/>
  <c r="AQ78"/>
  <c r="AP78"/>
  <c r="AO78"/>
  <c r="AN78"/>
  <c r="AM78"/>
  <c r="AL78"/>
  <c r="AK78"/>
  <c r="AJ78"/>
  <c r="AI78"/>
  <c r="AH78"/>
  <c r="AG78"/>
  <c r="AF78"/>
  <c r="AE78"/>
  <c r="AD78"/>
  <c r="AC78"/>
  <c r="AB78"/>
  <c r="AA78"/>
  <c r="Z78"/>
  <c r="Y78"/>
  <c r="X78"/>
  <c r="W78"/>
  <c r="V78"/>
  <c r="U78"/>
  <c r="T78"/>
  <c r="R78"/>
  <c r="Q78"/>
  <c r="P78"/>
  <c r="O78"/>
  <c r="N78"/>
  <c r="M78"/>
  <c r="L78"/>
  <c r="K78"/>
  <c r="J78"/>
  <c r="ET77"/>
  <c r="ES77"/>
  <c r="ER77"/>
  <c r="EQ77"/>
  <c r="EP77"/>
  <c r="EO77"/>
  <c r="EN77"/>
  <c r="EM77"/>
  <c r="EL77"/>
  <c r="EK77"/>
  <c r="EJ77"/>
  <c r="EI77"/>
  <c r="EH77"/>
  <c r="EG77"/>
  <c r="EF77"/>
  <c r="EE77"/>
  <c r="ED77"/>
  <c r="EC77"/>
  <c r="EB77"/>
  <c r="EA77"/>
  <c r="DZ77"/>
  <c r="DY77"/>
  <c r="DX77"/>
  <c r="DW77"/>
  <c r="DV77"/>
  <c r="DU77"/>
  <c r="DT77"/>
  <c r="DS77"/>
  <c r="DR77"/>
  <c r="DQ77"/>
  <c r="DP77"/>
  <c r="DO77"/>
  <c r="DN77"/>
  <c r="DM77"/>
  <c r="DL77"/>
  <c r="DK77"/>
  <c r="DJ77"/>
  <c r="DI77"/>
  <c r="DH77"/>
  <c r="DG77"/>
  <c r="DF77"/>
  <c r="DE77"/>
  <c r="DD77"/>
  <c r="DC77"/>
  <c r="DB77"/>
  <c r="DA77"/>
  <c r="CZ77"/>
  <c r="CY77"/>
  <c r="CX77"/>
  <c r="CW77"/>
  <c r="CV77"/>
  <c r="CU77"/>
  <c r="CT77"/>
  <c r="CS77"/>
  <c r="CN77"/>
  <c r="CM77"/>
  <c r="CL77"/>
  <c r="CK77"/>
  <c r="CJ77"/>
  <c r="CI77"/>
  <c r="CH77"/>
  <c r="CG77"/>
  <c r="CF77"/>
  <c r="CE77"/>
  <c r="CD77"/>
  <c r="CC77"/>
  <c r="CB77"/>
  <c r="CA77"/>
  <c r="BZ77"/>
  <c r="BY77"/>
  <c r="BX77"/>
  <c r="BW77"/>
  <c r="BV77"/>
  <c r="BU77"/>
  <c r="BT77"/>
  <c r="BS77"/>
  <c r="BR77"/>
  <c r="BQ77"/>
  <c r="BP77"/>
  <c r="BO77"/>
  <c r="BN77"/>
  <c r="BM77"/>
  <c r="BL77"/>
  <c r="BK77"/>
  <c r="BJ77"/>
  <c r="BI77"/>
  <c r="BH77"/>
  <c r="BG77"/>
  <c r="BF77"/>
  <c r="BE77"/>
  <c r="BD77"/>
  <c r="BC77"/>
  <c r="BB77"/>
  <c r="BA77"/>
  <c r="AZ77"/>
  <c r="AY77"/>
  <c r="AX77"/>
  <c r="AW77"/>
  <c r="AV77"/>
  <c r="AU77"/>
  <c r="AT77"/>
  <c r="AS77"/>
  <c r="AR77"/>
  <c r="AQ77"/>
  <c r="AP77"/>
  <c r="AO77"/>
  <c r="AN77"/>
  <c r="AM77"/>
  <c r="AL77"/>
  <c r="AK77"/>
  <c r="AJ77"/>
  <c r="AI77"/>
  <c r="AH77"/>
  <c r="AG77"/>
  <c r="AF77"/>
  <c r="AE77"/>
  <c r="AD77"/>
  <c r="AC77"/>
  <c r="AB77"/>
  <c r="AA77"/>
  <c r="Z77"/>
  <c r="Y77"/>
  <c r="X77"/>
  <c r="W77"/>
  <c r="V77"/>
  <c r="U77"/>
  <c r="T77"/>
  <c r="R77"/>
  <c r="Q77"/>
  <c r="P77"/>
  <c r="O77"/>
  <c r="N77"/>
  <c r="M77"/>
  <c r="L77"/>
  <c r="K77"/>
  <c r="J77"/>
  <c r="ET76"/>
  <c r="ES76"/>
  <c r="ER76"/>
  <c r="EQ76"/>
  <c r="EP76"/>
  <c r="EO76"/>
  <c r="EN76"/>
  <c r="EM76"/>
  <c r="EL76"/>
  <c r="EK76"/>
  <c r="EJ76"/>
  <c r="EI76"/>
  <c r="EH76"/>
  <c r="EG76"/>
  <c r="EF76"/>
  <c r="EE76"/>
  <c r="ED76"/>
  <c r="EC76"/>
  <c r="EB76"/>
  <c r="EA76"/>
  <c r="DZ76"/>
  <c r="DY76"/>
  <c r="DX76"/>
  <c r="DW76"/>
  <c r="DV76"/>
  <c r="DU76"/>
  <c r="DT76"/>
  <c r="DS76"/>
  <c r="DR76"/>
  <c r="DQ76"/>
  <c r="DP76"/>
  <c r="DO76"/>
  <c r="DN76"/>
  <c r="DM76"/>
  <c r="DL76"/>
  <c r="DK76"/>
  <c r="DJ76"/>
  <c r="DI76"/>
  <c r="DH76"/>
  <c r="DG76"/>
  <c r="DF76"/>
  <c r="DE76"/>
  <c r="DD76"/>
  <c r="DC76"/>
  <c r="DB76"/>
  <c r="DA76"/>
  <c r="CZ76"/>
  <c r="CY76"/>
  <c r="CX76"/>
  <c r="CW76"/>
  <c r="CV76"/>
  <c r="CU76"/>
  <c r="CT76"/>
  <c r="CS76"/>
  <c r="CN76"/>
  <c r="CM76"/>
  <c r="CL76"/>
  <c r="CK76"/>
  <c r="CJ76"/>
  <c r="CI76"/>
  <c r="CH76"/>
  <c r="CG76"/>
  <c r="CF76"/>
  <c r="CE76"/>
  <c r="CD76"/>
  <c r="CC76"/>
  <c r="CB76"/>
  <c r="CA76"/>
  <c r="BZ76"/>
  <c r="BY76"/>
  <c r="BX76"/>
  <c r="BW76"/>
  <c r="BV76"/>
  <c r="BU76"/>
  <c r="BT76"/>
  <c r="BS76"/>
  <c r="BR76"/>
  <c r="BQ76"/>
  <c r="BP76"/>
  <c r="BO76"/>
  <c r="BN76"/>
  <c r="BM76"/>
  <c r="BL76"/>
  <c r="BK76"/>
  <c r="BJ76"/>
  <c r="BI76"/>
  <c r="BH76"/>
  <c r="BG76"/>
  <c r="BF76"/>
  <c r="BE76"/>
  <c r="BD76"/>
  <c r="BC76"/>
  <c r="BB76"/>
  <c r="BA76"/>
  <c r="AZ76"/>
  <c r="AY76"/>
  <c r="AX76"/>
  <c r="AW76"/>
  <c r="AV76"/>
  <c r="AU76"/>
  <c r="AT76"/>
  <c r="AS76"/>
  <c r="AR76"/>
  <c r="AQ76"/>
  <c r="AP76"/>
  <c r="AO76"/>
  <c r="AN76"/>
  <c r="AM76"/>
  <c r="AL76"/>
  <c r="AK76"/>
  <c r="AJ76"/>
  <c r="AI76"/>
  <c r="AH76"/>
  <c r="AG76"/>
  <c r="AF76"/>
  <c r="AE76"/>
  <c r="AD76"/>
  <c r="AC76"/>
  <c r="AB76"/>
  <c r="AA76"/>
  <c r="Z76"/>
  <c r="Y76"/>
  <c r="X76"/>
  <c r="W76"/>
  <c r="V76"/>
  <c r="U76"/>
  <c r="T76"/>
  <c r="R76"/>
  <c r="Q76"/>
  <c r="P76"/>
  <c r="O76"/>
  <c r="N76"/>
  <c r="M76"/>
  <c r="L76"/>
  <c r="K76"/>
  <c r="J76"/>
  <c r="ET75"/>
  <c r="ES75"/>
  <c r="ER75"/>
  <c r="EQ75"/>
  <c r="EP75"/>
  <c r="EO75"/>
  <c r="EN75"/>
  <c r="EM75"/>
  <c r="EL75"/>
  <c r="EK75"/>
  <c r="EJ75"/>
  <c r="EI75"/>
  <c r="EH75"/>
  <c r="EG75"/>
  <c r="EF75"/>
  <c r="EE75"/>
  <c r="ED75"/>
  <c r="EC75"/>
  <c r="EB75"/>
  <c r="EA75"/>
  <c r="DZ75"/>
  <c r="DY75"/>
  <c r="DX75"/>
  <c r="DW75"/>
  <c r="DV75"/>
  <c r="DU75"/>
  <c r="DT75"/>
  <c r="DS75"/>
  <c r="DR75"/>
  <c r="DQ75"/>
  <c r="DP75"/>
  <c r="DO75"/>
  <c r="DN75"/>
  <c r="DM75"/>
  <c r="DL75"/>
  <c r="DK75"/>
  <c r="DJ75"/>
  <c r="DI75"/>
  <c r="DH75"/>
  <c r="DG75"/>
  <c r="DF75"/>
  <c r="DE75"/>
  <c r="DD75"/>
  <c r="DC75"/>
  <c r="DB75"/>
  <c r="DA75"/>
  <c r="CZ75"/>
  <c r="CY75"/>
  <c r="CX75"/>
  <c r="CW75"/>
  <c r="CV75"/>
  <c r="CU75"/>
  <c r="CT75"/>
  <c r="CS75"/>
  <c r="CN75"/>
  <c r="CM75"/>
  <c r="CL75"/>
  <c r="CK75"/>
  <c r="CJ75"/>
  <c r="CI75"/>
  <c r="CH75"/>
  <c r="CG75"/>
  <c r="CF75"/>
  <c r="CE75"/>
  <c r="CD75"/>
  <c r="CC75"/>
  <c r="CB75"/>
  <c r="CA75"/>
  <c r="BZ75"/>
  <c r="BY75"/>
  <c r="BX75"/>
  <c r="BW75"/>
  <c r="BV75"/>
  <c r="BU75"/>
  <c r="BT75"/>
  <c r="BS75"/>
  <c r="BR75"/>
  <c r="BQ75"/>
  <c r="BP75"/>
  <c r="BO75"/>
  <c r="BN75"/>
  <c r="BM75"/>
  <c r="BL75"/>
  <c r="BK75"/>
  <c r="BJ75"/>
  <c r="BI75"/>
  <c r="BH75"/>
  <c r="BG75"/>
  <c r="BF75"/>
  <c r="BE75"/>
  <c r="BD75"/>
  <c r="BC75"/>
  <c r="BB75"/>
  <c r="BA75"/>
  <c r="AZ75"/>
  <c r="AY75"/>
  <c r="AX75"/>
  <c r="AW75"/>
  <c r="AV75"/>
  <c r="AU75"/>
  <c r="AT75"/>
  <c r="AS75"/>
  <c r="AR75"/>
  <c r="AQ75"/>
  <c r="AP75"/>
  <c r="AO75"/>
  <c r="AN75"/>
  <c r="AM75"/>
  <c r="AL75"/>
  <c r="AK75"/>
  <c r="AJ75"/>
  <c r="AI75"/>
  <c r="AH75"/>
  <c r="AG75"/>
  <c r="AF75"/>
  <c r="AE75"/>
  <c r="AD75"/>
  <c r="AC75"/>
  <c r="AB75"/>
  <c r="AA75"/>
  <c r="Z75"/>
  <c r="Y75"/>
  <c r="X75"/>
  <c r="W75"/>
  <c r="V75"/>
  <c r="U75"/>
  <c r="T75"/>
  <c r="R75"/>
  <c r="Q75"/>
  <c r="P75"/>
  <c r="O75"/>
  <c r="N75"/>
  <c r="M75"/>
  <c r="L75"/>
  <c r="K75"/>
  <c r="J75"/>
  <c r="ET74"/>
  <c r="ES74"/>
  <c r="ER74"/>
  <c r="EQ74"/>
  <c r="EP74"/>
  <c r="EO74"/>
  <c r="EN74"/>
  <c r="EM74"/>
  <c r="EL74"/>
  <c r="EK74"/>
  <c r="EJ74"/>
  <c r="EI74"/>
  <c r="EH74"/>
  <c r="EG74"/>
  <c r="EF74"/>
  <c r="EE74"/>
  <c r="ED74"/>
  <c r="EC74"/>
  <c r="EB74"/>
  <c r="EA74"/>
  <c r="DZ74"/>
  <c r="DY74"/>
  <c r="DX74"/>
  <c r="DW74"/>
  <c r="DV74"/>
  <c r="DU74"/>
  <c r="DT74"/>
  <c r="DS74"/>
  <c r="DR74"/>
  <c r="DQ74"/>
  <c r="DP74"/>
  <c r="DO74"/>
  <c r="DN74"/>
  <c r="DM74"/>
  <c r="DL74"/>
  <c r="DK74"/>
  <c r="DJ74"/>
  <c r="DI74"/>
  <c r="DH74"/>
  <c r="DG74"/>
  <c r="DF74"/>
  <c r="DE74"/>
  <c r="DD74"/>
  <c r="DC74"/>
  <c r="DB74"/>
  <c r="DA74"/>
  <c r="CZ74"/>
  <c r="CY74"/>
  <c r="CX74"/>
  <c r="CW74"/>
  <c r="CV74"/>
  <c r="CU74"/>
  <c r="CT74"/>
  <c r="CS74"/>
  <c r="CN74"/>
  <c r="CM74"/>
  <c r="CL74"/>
  <c r="CK74"/>
  <c r="CJ74"/>
  <c r="CI74"/>
  <c r="CH74"/>
  <c r="CG74"/>
  <c r="CF74"/>
  <c r="CE74"/>
  <c r="CD74"/>
  <c r="CC74"/>
  <c r="CB74"/>
  <c r="CA74"/>
  <c r="BZ74"/>
  <c r="BY74"/>
  <c r="BX74"/>
  <c r="BW74"/>
  <c r="BV74"/>
  <c r="BU74"/>
  <c r="BT74"/>
  <c r="BS74"/>
  <c r="BR74"/>
  <c r="BQ74"/>
  <c r="BP74"/>
  <c r="BO74"/>
  <c r="BN74"/>
  <c r="BM74"/>
  <c r="BL74"/>
  <c r="BK74"/>
  <c r="BJ74"/>
  <c r="BI74"/>
  <c r="BH74"/>
  <c r="BG74"/>
  <c r="BF74"/>
  <c r="BE74"/>
  <c r="BD74"/>
  <c r="BC74"/>
  <c r="BB74"/>
  <c r="BA74"/>
  <c r="AZ74"/>
  <c r="AY74"/>
  <c r="AX74"/>
  <c r="AW74"/>
  <c r="AV74"/>
  <c r="AU74"/>
  <c r="AT74"/>
  <c r="AS74"/>
  <c r="AR74"/>
  <c r="AQ74"/>
  <c r="AP74"/>
  <c r="AO74"/>
  <c r="AN74"/>
  <c r="AM74"/>
  <c r="AL74"/>
  <c r="AK74"/>
  <c r="AJ74"/>
  <c r="AI74"/>
  <c r="AH74"/>
  <c r="AG74"/>
  <c r="AF74"/>
  <c r="AE74"/>
  <c r="AD74"/>
  <c r="AC74"/>
  <c r="AB74"/>
  <c r="AA74"/>
  <c r="Z74"/>
  <c r="Y74"/>
  <c r="X74"/>
  <c r="W74"/>
  <c r="V74"/>
  <c r="U74"/>
  <c r="T74"/>
  <c r="R74"/>
  <c r="Q74"/>
  <c r="P74"/>
  <c r="O74"/>
  <c r="N74"/>
  <c r="M74"/>
  <c r="L74"/>
  <c r="K74"/>
  <c r="J74"/>
  <c r="ET73"/>
  <c r="ES73"/>
  <c r="ER73"/>
  <c r="EQ73"/>
  <c r="EP73"/>
  <c r="EO73"/>
  <c r="EN73"/>
  <c r="EM73"/>
  <c r="EL73"/>
  <c r="EK73"/>
  <c r="EJ73"/>
  <c r="EI73"/>
  <c r="EH73"/>
  <c r="EG73"/>
  <c r="EF73"/>
  <c r="EE73"/>
  <c r="ED73"/>
  <c r="EC73"/>
  <c r="EB73"/>
  <c r="EA73"/>
  <c r="DZ73"/>
  <c r="DY73"/>
  <c r="DX73"/>
  <c r="DW73"/>
  <c r="DV73"/>
  <c r="DU73"/>
  <c r="DT73"/>
  <c r="DS73"/>
  <c r="DR73"/>
  <c r="DQ73"/>
  <c r="DP73"/>
  <c r="DO73"/>
  <c r="DN73"/>
  <c r="DM73"/>
  <c r="DL73"/>
  <c r="DK73"/>
  <c r="DJ73"/>
  <c r="DI73"/>
  <c r="DH73"/>
  <c r="DG73"/>
  <c r="DF73"/>
  <c r="DE73"/>
  <c r="DD73"/>
  <c r="DC73"/>
  <c r="DB73"/>
  <c r="DA73"/>
  <c r="CZ73"/>
  <c r="CY73"/>
  <c r="CX73"/>
  <c r="CW73"/>
  <c r="CV73"/>
  <c r="CU73"/>
  <c r="CT73"/>
  <c r="CS73"/>
  <c r="CN73"/>
  <c r="CM73"/>
  <c r="CL73"/>
  <c r="CK73"/>
  <c r="CJ73"/>
  <c r="CI73"/>
  <c r="CH73"/>
  <c r="CG73"/>
  <c r="CF73"/>
  <c r="CE73"/>
  <c r="CD73"/>
  <c r="CC73"/>
  <c r="CB73"/>
  <c r="CA73"/>
  <c r="BZ73"/>
  <c r="BY73"/>
  <c r="BX73"/>
  <c r="BW73"/>
  <c r="BV73"/>
  <c r="BU73"/>
  <c r="BT73"/>
  <c r="BS73"/>
  <c r="BR73"/>
  <c r="BQ73"/>
  <c r="BP73"/>
  <c r="BO73"/>
  <c r="BN73"/>
  <c r="BM73"/>
  <c r="BL73"/>
  <c r="BK73"/>
  <c r="BJ73"/>
  <c r="BI73"/>
  <c r="BH73"/>
  <c r="BG73"/>
  <c r="BF73"/>
  <c r="BE73"/>
  <c r="BD73"/>
  <c r="BC73"/>
  <c r="BB73"/>
  <c r="BA73"/>
  <c r="AZ73"/>
  <c r="AY73"/>
  <c r="AX73"/>
  <c r="AW73"/>
  <c r="AV73"/>
  <c r="AU73"/>
  <c r="AT73"/>
  <c r="AS73"/>
  <c r="AR73"/>
  <c r="AQ73"/>
  <c r="AP73"/>
  <c r="AO73"/>
  <c r="AN73"/>
  <c r="AM73"/>
  <c r="AL73"/>
  <c r="AK73"/>
  <c r="AJ73"/>
  <c r="AI73"/>
  <c r="AH73"/>
  <c r="AG73"/>
  <c r="AF73"/>
  <c r="AE73"/>
  <c r="AD73"/>
  <c r="AC73"/>
  <c r="AB73"/>
  <c r="AA73"/>
  <c r="Z73"/>
  <c r="Y73"/>
  <c r="X73"/>
  <c r="W73"/>
  <c r="V73"/>
  <c r="U73"/>
  <c r="T73"/>
  <c r="R73"/>
  <c r="Q73"/>
  <c r="P73"/>
  <c r="O73"/>
  <c r="N73"/>
  <c r="M73"/>
  <c r="L73"/>
  <c r="K73"/>
  <c r="J73"/>
  <c r="ET72"/>
  <c r="ES72"/>
  <c r="ER72"/>
  <c r="EQ72"/>
  <c r="EP72"/>
  <c r="EO72"/>
  <c r="EN72"/>
  <c r="EM72"/>
  <c r="EL72"/>
  <c r="EK72"/>
  <c r="EJ72"/>
  <c r="EI72"/>
  <c r="EH72"/>
  <c r="EG72"/>
  <c r="EF72"/>
  <c r="EE72"/>
  <c r="ED72"/>
  <c r="EC72"/>
  <c r="EB72"/>
  <c r="EA72"/>
  <c r="DZ72"/>
  <c r="DY72"/>
  <c r="DX72"/>
  <c r="DW72"/>
  <c r="DV72"/>
  <c r="DU72"/>
  <c r="DT72"/>
  <c r="DS72"/>
  <c r="DR72"/>
  <c r="DQ72"/>
  <c r="DP72"/>
  <c r="DO72"/>
  <c r="DN72"/>
  <c r="DM72"/>
  <c r="DL72"/>
  <c r="DK72"/>
  <c r="DJ72"/>
  <c r="DI72"/>
  <c r="DH72"/>
  <c r="DG72"/>
  <c r="DF72"/>
  <c r="DE72"/>
  <c r="DD72"/>
  <c r="DC72"/>
  <c r="DB72"/>
  <c r="DA72"/>
  <c r="CZ72"/>
  <c r="CY72"/>
  <c r="CX72"/>
  <c r="CW72"/>
  <c r="CV72"/>
  <c r="CU72"/>
  <c r="CT72"/>
  <c r="CS72"/>
  <c r="CN72"/>
  <c r="CM72"/>
  <c r="CL72"/>
  <c r="CK72"/>
  <c r="CJ72"/>
  <c r="CI72"/>
  <c r="CH72"/>
  <c r="CG72"/>
  <c r="CF72"/>
  <c r="CE72"/>
  <c r="CD72"/>
  <c r="CC72"/>
  <c r="CB72"/>
  <c r="CA72"/>
  <c r="BZ72"/>
  <c r="BY72"/>
  <c r="BX72"/>
  <c r="BW72"/>
  <c r="BV72"/>
  <c r="BU72"/>
  <c r="BT72"/>
  <c r="BS72"/>
  <c r="BR72"/>
  <c r="BQ72"/>
  <c r="BP72"/>
  <c r="BO72"/>
  <c r="BN72"/>
  <c r="BM72"/>
  <c r="BL72"/>
  <c r="BK72"/>
  <c r="BJ72"/>
  <c r="BI72"/>
  <c r="BH72"/>
  <c r="BG72"/>
  <c r="BF72"/>
  <c r="BE72"/>
  <c r="BD72"/>
  <c r="BC72"/>
  <c r="BB72"/>
  <c r="BA72"/>
  <c r="AZ72"/>
  <c r="AY72"/>
  <c r="AX72"/>
  <c r="AW72"/>
  <c r="AV72"/>
  <c r="AU72"/>
  <c r="AT72"/>
  <c r="AS72"/>
  <c r="AR72"/>
  <c r="AQ72"/>
  <c r="AP72"/>
  <c r="AO72"/>
  <c r="AN72"/>
  <c r="AM72"/>
  <c r="AL72"/>
  <c r="AK72"/>
  <c r="AJ72"/>
  <c r="AI72"/>
  <c r="AH72"/>
  <c r="AG72"/>
  <c r="AF72"/>
  <c r="AE72"/>
  <c r="AD72"/>
  <c r="AC72"/>
  <c r="AB72"/>
  <c r="AA72"/>
  <c r="Z72"/>
  <c r="Y72"/>
  <c r="X72"/>
  <c r="W72"/>
  <c r="V72"/>
  <c r="U72"/>
  <c r="T72"/>
  <c r="R72"/>
  <c r="Q72"/>
  <c r="P72"/>
  <c r="O72"/>
  <c r="N72"/>
  <c r="M72"/>
  <c r="L72"/>
  <c r="K72"/>
  <c r="J72"/>
  <c r="ET71"/>
  <c r="ES71"/>
  <c r="ER71"/>
  <c r="EQ71"/>
  <c r="EP71"/>
  <c r="EO71"/>
  <c r="EN71"/>
  <c r="EM71"/>
  <c r="EL71"/>
  <c r="EK71"/>
  <c r="EJ71"/>
  <c r="EI71"/>
  <c r="EH71"/>
  <c r="EG71"/>
  <c r="EF71"/>
  <c r="EE71"/>
  <c r="ED71"/>
  <c r="EC71"/>
  <c r="EB71"/>
  <c r="EA71"/>
  <c r="DZ71"/>
  <c r="DY71"/>
  <c r="DX71"/>
  <c r="DW71"/>
  <c r="DV71"/>
  <c r="DU71"/>
  <c r="DT71"/>
  <c r="DS71"/>
  <c r="DR71"/>
  <c r="DQ71"/>
  <c r="DP71"/>
  <c r="DO71"/>
  <c r="DN71"/>
  <c r="DM71"/>
  <c r="DL71"/>
  <c r="DK71"/>
  <c r="DJ71"/>
  <c r="DI71"/>
  <c r="DH71"/>
  <c r="DG71"/>
  <c r="DF71"/>
  <c r="DE71"/>
  <c r="DD71"/>
  <c r="DC71"/>
  <c r="DB71"/>
  <c r="DA71"/>
  <c r="CZ71"/>
  <c r="CY71"/>
  <c r="CX71"/>
  <c r="CW71"/>
  <c r="CV71"/>
  <c r="CU71"/>
  <c r="CT71"/>
  <c r="CS71"/>
  <c r="CN71"/>
  <c r="CM71"/>
  <c r="CL71"/>
  <c r="CK71"/>
  <c r="CJ71"/>
  <c r="CI71"/>
  <c r="CH71"/>
  <c r="CG71"/>
  <c r="CF71"/>
  <c r="CE71"/>
  <c r="CD71"/>
  <c r="CC71"/>
  <c r="CB71"/>
  <c r="CA71"/>
  <c r="BZ71"/>
  <c r="BY71"/>
  <c r="BX71"/>
  <c r="BW71"/>
  <c r="BV71"/>
  <c r="BU71"/>
  <c r="BT71"/>
  <c r="BS71"/>
  <c r="BR71"/>
  <c r="BQ71"/>
  <c r="BP71"/>
  <c r="BO71"/>
  <c r="BN71"/>
  <c r="BM71"/>
  <c r="BL71"/>
  <c r="BK71"/>
  <c r="BJ71"/>
  <c r="BI71"/>
  <c r="BH71"/>
  <c r="BG71"/>
  <c r="BF71"/>
  <c r="BE71"/>
  <c r="BD71"/>
  <c r="BC71"/>
  <c r="BB71"/>
  <c r="BA71"/>
  <c r="AZ71"/>
  <c r="AY71"/>
  <c r="AX71"/>
  <c r="AW71"/>
  <c r="AV71"/>
  <c r="AU71"/>
  <c r="AT71"/>
  <c r="AS71"/>
  <c r="AR71"/>
  <c r="AQ71"/>
  <c r="AP71"/>
  <c r="AO71"/>
  <c r="AN71"/>
  <c r="AM71"/>
  <c r="AL71"/>
  <c r="AK71"/>
  <c r="AJ71"/>
  <c r="AI71"/>
  <c r="AH71"/>
  <c r="AG71"/>
  <c r="AF71"/>
  <c r="AE71"/>
  <c r="AD71"/>
  <c r="AC71"/>
  <c r="AB71"/>
  <c r="AA71"/>
  <c r="Z71"/>
  <c r="Y71"/>
  <c r="X71"/>
  <c r="W71"/>
  <c r="V71"/>
  <c r="U71"/>
  <c r="T71"/>
  <c r="R71"/>
  <c r="Q71"/>
  <c r="P71"/>
  <c r="O71"/>
  <c r="N71"/>
  <c r="M71"/>
  <c r="L71"/>
  <c r="K71"/>
  <c r="J71"/>
  <c r="ET70"/>
  <c r="ES70"/>
  <c r="ER70"/>
  <c r="EQ70"/>
  <c r="EP70"/>
  <c r="EO70"/>
  <c r="EN70"/>
  <c r="EM70"/>
  <c r="EL70"/>
  <c r="EK70"/>
  <c r="EJ70"/>
  <c r="EI70"/>
  <c r="EH70"/>
  <c r="EG70"/>
  <c r="EF70"/>
  <c r="EE70"/>
  <c r="ED70"/>
  <c r="EC70"/>
  <c r="EB70"/>
  <c r="EA70"/>
  <c r="DZ70"/>
  <c r="DY70"/>
  <c r="DX70"/>
  <c r="DW70"/>
  <c r="DV70"/>
  <c r="DU70"/>
  <c r="DT70"/>
  <c r="DS70"/>
  <c r="DR70"/>
  <c r="DQ70"/>
  <c r="DP70"/>
  <c r="DO70"/>
  <c r="DN70"/>
  <c r="DM70"/>
  <c r="DL70"/>
  <c r="DK70"/>
  <c r="DJ70"/>
  <c r="DI70"/>
  <c r="DH70"/>
  <c r="DG70"/>
  <c r="DF70"/>
  <c r="DE70"/>
  <c r="DD70"/>
  <c r="DC70"/>
  <c r="DB70"/>
  <c r="DA70"/>
  <c r="CZ70"/>
  <c r="CY70"/>
  <c r="CX70"/>
  <c r="CW70"/>
  <c r="CV70"/>
  <c r="CU70"/>
  <c r="CT70"/>
  <c r="CS70"/>
  <c r="CN70"/>
  <c r="CM70"/>
  <c r="CL70"/>
  <c r="CK70"/>
  <c r="CJ70"/>
  <c r="CI70"/>
  <c r="CH70"/>
  <c r="CG70"/>
  <c r="CF70"/>
  <c r="CE70"/>
  <c r="CD70"/>
  <c r="CC70"/>
  <c r="CB70"/>
  <c r="CA70"/>
  <c r="BZ70"/>
  <c r="BY70"/>
  <c r="BX70"/>
  <c r="BW70"/>
  <c r="BV70"/>
  <c r="BU70"/>
  <c r="BT70"/>
  <c r="BS70"/>
  <c r="BR70"/>
  <c r="BQ70"/>
  <c r="BP70"/>
  <c r="BO70"/>
  <c r="BN70"/>
  <c r="BM70"/>
  <c r="BL70"/>
  <c r="BK70"/>
  <c r="BJ70"/>
  <c r="BI70"/>
  <c r="BH70"/>
  <c r="BG70"/>
  <c r="BF70"/>
  <c r="BE70"/>
  <c r="BD70"/>
  <c r="BC70"/>
  <c r="BB70"/>
  <c r="BA70"/>
  <c r="AZ70"/>
  <c r="AY70"/>
  <c r="AX70"/>
  <c r="AW70"/>
  <c r="AV70"/>
  <c r="AU70"/>
  <c r="AT70"/>
  <c r="AS70"/>
  <c r="AR70"/>
  <c r="AQ70"/>
  <c r="AP70"/>
  <c r="AO70"/>
  <c r="AN70"/>
  <c r="AM70"/>
  <c r="AL70"/>
  <c r="AK70"/>
  <c r="AJ70"/>
  <c r="AI70"/>
  <c r="AH70"/>
  <c r="AG70"/>
  <c r="AF70"/>
  <c r="AE70"/>
  <c r="AD70"/>
  <c r="AC70"/>
  <c r="AB70"/>
  <c r="AA70"/>
  <c r="Z70"/>
  <c r="Y70"/>
  <c r="X70"/>
  <c r="W70"/>
  <c r="V70"/>
  <c r="U70"/>
  <c r="T70"/>
  <c r="R70"/>
  <c r="Q70"/>
  <c r="P70"/>
  <c r="O70"/>
  <c r="N70"/>
  <c r="M70"/>
  <c r="L70"/>
  <c r="K70"/>
  <c r="J70"/>
  <c r="ET69"/>
  <c r="ES69"/>
  <c r="ER69"/>
  <c r="EQ69"/>
  <c r="EP69"/>
  <c r="EO69"/>
  <c r="EN69"/>
  <c r="EM69"/>
  <c r="EL69"/>
  <c r="EK69"/>
  <c r="EJ69"/>
  <c r="EI69"/>
  <c r="EH69"/>
  <c r="EG69"/>
  <c r="EF69"/>
  <c r="EE69"/>
  <c r="ED69"/>
  <c r="EC69"/>
  <c r="EB69"/>
  <c r="EA69"/>
  <c r="DZ69"/>
  <c r="DY69"/>
  <c r="DX69"/>
  <c r="DW69"/>
  <c r="DV69"/>
  <c r="DU69"/>
  <c r="DT69"/>
  <c r="DS69"/>
  <c r="DR69"/>
  <c r="DQ69"/>
  <c r="DP69"/>
  <c r="DO69"/>
  <c r="DN69"/>
  <c r="DM69"/>
  <c r="DL69"/>
  <c r="DK69"/>
  <c r="DJ69"/>
  <c r="DI69"/>
  <c r="DH69"/>
  <c r="DG69"/>
  <c r="DF69"/>
  <c r="DE69"/>
  <c r="DD69"/>
  <c r="DC69"/>
  <c r="DB69"/>
  <c r="DA69"/>
  <c r="CZ69"/>
  <c r="CY69"/>
  <c r="CX69"/>
  <c r="CW69"/>
  <c r="CV69"/>
  <c r="CU69"/>
  <c r="CT69"/>
  <c r="CS69"/>
  <c r="CN69"/>
  <c r="CM69"/>
  <c r="CL69"/>
  <c r="CK69"/>
  <c r="CJ69"/>
  <c r="CI69"/>
  <c r="CH69"/>
  <c r="CG69"/>
  <c r="CF69"/>
  <c r="CE69"/>
  <c r="CD69"/>
  <c r="CC69"/>
  <c r="CB69"/>
  <c r="CA69"/>
  <c r="BZ69"/>
  <c r="BY69"/>
  <c r="BX69"/>
  <c r="BW69"/>
  <c r="BV69"/>
  <c r="BU69"/>
  <c r="BT69"/>
  <c r="BS69"/>
  <c r="BR69"/>
  <c r="BQ69"/>
  <c r="BP69"/>
  <c r="BO69"/>
  <c r="BN69"/>
  <c r="BM69"/>
  <c r="BL69"/>
  <c r="BK69"/>
  <c r="BJ69"/>
  <c r="BI69"/>
  <c r="BH69"/>
  <c r="BG69"/>
  <c r="BF69"/>
  <c r="BE69"/>
  <c r="BD69"/>
  <c r="BC69"/>
  <c r="BB69"/>
  <c r="BA69"/>
  <c r="AZ69"/>
  <c r="AY69"/>
  <c r="AX69"/>
  <c r="AW69"/>
  <c r="AV69"/>
  <c r="AU69"/>
  <c r="AT69"/>
  <c r="AS69"/>
  <c r="AR69"/>
  <c r="AQ69"/>
  <c r="AP69"/>
  <c r="AO69"/>
  <c r="AN69"/>
  <c r="AM69"/>
  <c r="AL69"/>
  <c r="AK69"/>
  <c r="AJ69"/>
  <c r="AI69"/>
  <c r="AH69"/>
  <c r="AG69"/>
  <c r="AF69"/>
  <c r="AE69"/>
  <c r="AD69"/>
  <c r="AC69"/>
  <c r="AB69"/>
  <c r="AA69"/>
  <c r="Z69"/>
  <c r="Y69"/>
  <c r="X69"/>
  <c r="W69"/>
  <c r="V69"/>
  <c r="U69"/>
  <c r="T69"/>
  <c r="R69"/>
  <c r="Q69"/>
  <c r="P69"/>
  <c r="O69"/>
  <c r="N69"/>
  <c r="M69"/>
  <c r="L69"/>
  <c r="K69"/>
  <c r="J69"/>
  <c r="ET68"/>
  <c r="ES68"/>
  <c r="ER68"/>
  <c r="EQ68"/>
  <c r="EP68"/>
  <c r="EO68"/>
  <c r="EN68"/>
  <c r="EM68"/>
  <c r="EL68"/>
  <c r="EK68"/>
  <c r="EJ68"/>
  <c r="EI68"/>
  <c r="EH68"/>
  <c r="EG68"/>
  <c r="EF68"/>
  <c r="EE68"/>
  <c r="ED68"/>
  <c r="EC68"/>
  <c r="EB68"/>
  <c r="EA68"/>
  <c r="DZ68"/>
  <c r="DY68"/>
  <c r="DX68"/>
  <c r="DW68"/>
  <c r="DV68"/>
  <c r="DU68"/>
  <c r="DT68"/>
  <c r="DS68"/>
  <c r="DR68"/>
  <c r="DQ68"/>
  <c r="DP68"/>
  <c r="DO68"/>
  <c r="DN68"/>
  <c r="DM68"/>
  <c r="DL68"/>
  <c r="DK68"/>
  <c r="DJ68"/>
  <c r="DI68"/>
  <c r="DH68"/>
  <c r="DG68"/>
  <c r="DF68"/>
  <c r="DE68"/>
  <c r="DD68"/>
  <c r="DC68"/>
  <c r="DB68"/>
  <c r="DA68"/>
  <c r="CZ68"/>
  <c r="CY68"/>
  <c r="CX68"/>
  <c r="CW68"/>
  <c r="CV68"/>
  <c r="CU68"/>
  <c r="CT68"/>
  <c r="CS68"/>
  <c r="CN68"/>
  <c r="CM68"/>
  <c r="CL68"/>
  <c r="CK68"/>
  <c r="CJ68"/>
  <c r="CI68"/>
  <c r="CH68"/>
  <c r="CG68"/>
  <c r="CF68"/>
  <c r="CE68"/>
  <c r="CD68"/>
  <c r="CC68"/>
  <c r="CB68"/>
  <c r="CA68"/>
  <c r="BZ68"/>
  <c r="BY68"/>
  <c r="BX68"/>
  <c r="BW68"/>
  <c r="BV68"/>
  <c r="BU68"/>
  <c r="BT68"/>
  <c r="BS68"/>
  <c r="BR68"/>
  <c r="BQ68"/>
  <c r="BP68"/>
  <c r="BO68"/>
  <c r="BN68"/>
  <c r="BM68"/>
  <c r="BL68"/>
  <c r="BK68"/>
  <c r="BJ68"/>
  <c r="BI68"/>
  <c r="BH68"/>
  <c r="BG68"/>
  <c r="BF68"/>
  <c r="BE68"/>
  <c r="BD68"/>
  <c r="BC68"/>
  <c r="BB68"/>
  <c r="BA68"/>
  <c r="AZ68"/>
  <c r="AY68"/>
  <c r="AX68"/>
  <c r="AW68"/>
  <c r="AV68"/>
  <c r="AU68"/>
  <c r="AT68"/>
  <c r="AS68"/>
  <c r="AR68"/>
  <c r="AQ68"/>
  <c r="AP68"/>
  <c r="AO68"/>
  <c r="AN68"/>
  <c r="AM68"/>
  <c r="AL68"/>
  <c r="AK68"/>
  <c r="AJ68"/>
  <c r="AI68"/>
  <c r="AH68"/>
  <c r="AG68"/>
  <c r="AF68"/>
  <c r="AE68"/>
  <c r="AD68"/>
  <c r="AC68"/>
  <c r="AB68"/>
  <c r="AA68"/>
  <c r="Z68"/>
  <c r="Y68"/>
  <c r="X68"/>
  <c r="W68"/>
  <c r="V68"/>
  <c r="U68"/>
  <c r="T68"/>
  <c r="R68"/>
  <c r="Q68"/>
  <c r="P68"/>
  <c r="O68"/>
  <c r="N68"/>
  <c r="M68"/>
  <c r="L68"/>
  <c r="K68"/>
  <c r="J68"/>
  <c r="ET67"/>
  <c r="ES67"/>
  <c r="ER67"/>
  <c r="EQ67"/>
  <c r="EP67"/>
  <c r="EO67"/>
  <c r="EN67"/>
  <c r="EM67"/>
  <c r="EL67"/>
  <c r="EK67"/>
  <c r="EJ67"/>
  <c r="EI67"/>
  <c r="EH67"/>
  <c r="EG67"/>
  <c r="EF67"/>
  <c r="EE67"/>
  <c r="ED67"/>
  <c r="EC67"/>
  <c r="EB67"/>
  <c r="EA67"/>
  <c r="DZ67"/>
  <c r="DY67"/>
  <c r="DX67"/>
  <c r="DW67"/>
  <c r="DV67"/>
  <c r="DU67"/>
  <c r="DT67"/>
  <c r="DS67"/>
  <c r="DR67"/>
  <c r="DQ67"/>
  <c r="DP67"/>
  <c r="DO67"/>
  <c r="DN67"/>
  <c r="DM67"/>
  <c r="DL67"/>
  <c r="DK67"/>
  <c r="DJ67"/>
  <c r="DI67"/>
  <c r="DH67"/>
  <c r="DG67"/>
  <c r="DF67"/>
  <c r="DE67"/>
  <c r="DD67"/>
  <c r="DC67"/>
  <c r="DB67"/>
  <c r="DA67"/>
  <c r="CZ67"/>
  <c r="CY67"/>
  <c r="CX67"/>
  <c r="CW67"/>
  <c r="CV67"/>
  <c r="CU67"/>
  <c r="CT67"/>
  <c r="CS67"/>
  <c r="CN67"/>
  <c r="CM67"/>
  <c r="CL67"/>
  <c r="CK67"/>
  <c r="CJ67"/>
  <c r="CI67"/>
  <c r="CH67"/>
  <c r="CG67"/>
  <c r="CF67"/>
  <c r="CE67"/>
  <c r="CD67"/>
  <c r="CC67"/>
  <c r="CB67"/>
  <c r="CA67"/>
  <c r="BZ67"/>
  <c r="BY67"/>
  <c r="BX67"/>
  <c r="BW67"/>
  <c r="BV67"/>
  <c r="BU67"/>
  <c r="BT67"/>
  <c r="BS67"/>
  <c r="BR67"/>
  <c r="BQ67"/>
  <c r="BP67"/>
  <c r="BO67"/>
  <c r="BN67"/>
  <c r="BM67"/>
  <c r="BL67"/>
  <c r="BK67"/>
  <c r="BJ67"/>
  <c r="BI67"/>
  <c r="BH67"/>
  <c r="BG67"/>
  <c r="BF67"/>
  <c r="BE67"/>
  <c r="BD67"/>
  <c r="BC67"/>
  <c r="BB67"/>
  <c r="BA67"/>
  <c r="AZ67"/>
  <c r="AY67"/>
  <c r="AX67"/>
  <c r="AW67"/>
  <c r="AV67"/>
  <c r="AU67"/>
  <c r="AT67"/>
  <c r="AS67"/>
  <c r="AR67"/>
  <c r="AQ67"/>
  <c r="AP67"/>
  <c r="AO67"/>
  <c r="AN67"/>
  <c r="AM67"/>
  <c r="AL67"/>
  <c r="AK67"/>
  <c r="AJ67"/>
  <c r="AI67"/>
  <c r="AH67"/>
  <c r="AG67"/>
  <c r="AF67"/>
  <c r="AE67"/>
  <c r="AD67"/>
  <c r="AC67"/>
  <c r="AB67"/>
  <c r="AA67"/>
  <c r="Z67"/>
  <c r="Y67"/>
  <c r="X67"/>
  <c r="W67"/>
  <c r="V67"/>
  <c r="U67"/>
  <c r="T67"/>
  <c r="R67"/>
  <c r="Q67"/>
  <c r="P67"/>
  <c r="O67"/>
  <c r="N67"/>
  <c r="M67"/>
  <c r="L67"/>
  <c r="K67"/>
  <c r="J67"/>
  <c r="ET66"/>
  <c r="ES66"/>
  <c r="ER66"/>
  <c r="EQ66"/>
  <c r="EP66"/>
  <c r="EO66"/>
  <c r="EN66"/>
  <c r="EM66"/>
  <c r="EL66"/>
  <c r="EK66"/>
  <c r="EJ66"/>
  <c r="EI66"/>
  <c r="EH66"/>
  <c r="EG66"/>
  <c r="EF66"/>
  <c r="EE66"/>
  <c r="ED66"/>
  <c r="EC66"/>
  <c r="EB66"/>
  <c r="EA66"/>
  <c r="DZ66"/>
  <c r="DY66"/>
  <c r="DX66"/>
  <c r="DW66"/>
  <c r="DV66"/>
  <c r="DU66"/>
  <c r="DT66"/>
  <c r="DS66"/>
  <c r="DR66"/>
  <c r="DQ66"/>
  <c r="DP66"/>
  <c r="DO66"/>
  <c r="DN66"/>
  <c r="DM66"/>
  <c r="DL66"/>
  <c r="DK66"/>
  <c r="DJ66"/>
  <c r="DI66"/>
  <c r="DH66"/>
  <c r="DG66"/>
  <c r="DF66"/>
  <c r="DE66"/>
  <c r="DD66"/>
  <c r="DC66"/>
  <c r="DB66"/>
  <c r="DA66"/>
  <c r="CZ66"/>
  <c r="CY66"/>
  <c r="CX66"/>
  <c r="CW66"/>
  <c r="CV66"/>
  <c r="CU66"/>
  <c r="CT66"/>
  <c r="CS66"/>
  <c r="CN66"/>
  <c r="CM66"/>
  <c r="CL66"/>
  <c r="CK66"/>
  <c r="CJ66"/>
  <c r="CI66"/>
  <c r="CH66"/>
  <c r="CG66"/>
  <c r="CF66"/>
  <c r="CE66"/>
  <c r="CD66"/>
  <c r="CC66"/>
  <c r="CB66"/>
  <c r="CA66"/>
  <c r="BZ66"/>
  <c r="BY66"/>
  <c r="BX66"/>
  <c r="BW66"/>
  <c r="BV66"/>
  <c r="BU66"/>
  <c r="BT66"/>
  <c r="BS66"/>
  <c r="BR66"/>
  <c r="BQ66"/>
  <c r="BP66"/>
  <c r="BO66"/>
  <c r="BN66"/>
  <c r="BM66"/>
  <c r="BL66"/>
  <c r="BK66"/>
  <c r="BJ66"/>
  <c r="BI66"/>
  <c r="BH66"/>
  <c r="BG66"/>
  <c r="BF66"/>
  <c r="BE66"/>
  <c r="BD66"/>
  <c r="BC66"/>
  <c r="BB66"/>
  <c r="BA66"/>
  <c r="AZ66"/>
  <c r="AY66"/>
  <c r="AX66"/>
  <c r="AW66"/>
  <c r="AV66"/>
  <c r="AU66"/>
  <c r="AT66"/>
  <c r="AS66"/>
  <c r="AR66"/>
  <c r="AQ66"/>
  <c r="AP66"/>
  <c r="AO66"/>
  <c r="AN66"/>
  <c r="AM66"/>
  <c r="AL66"/>
  <c r="AK66"/>
  <c r="AJ66"/>
  <c r="AI66"/>
  <c r="AH66"/>
  <c r="AG66"/>
  <c r="AF66"/>
  <c r="AE66"/>
  <c r="AD66"/>
  <c r="AC66"/>
  <c r="AB66"/>
  <c r="AA66"/>
  <c r="Z66"/>
  <c r="Y66"/>
  <c r="X66"/>
  <c r="W66"/>
  <c r="V66"/>
  <c r="U66"/>
  <c r="T66"/>
  <c r="R66"/>
  <c r="Q66"/>
  <c r="P66"/>
  <c r="O66"/>
  <c r="N66"/>
  <c r="M66"/>
  <c r="L66"/>
  <c r="K66"/>
  <c r="J66"/>
  <c r="ET65"/>
  <c r="ES65"/>
  <c r="ER65"/>
  <c r="EQ65"/>
  <c r="EP65"/>
  <c r="EO65"/>
  <c r="EN65"/>
  <c r="EM65"/>
  <c r="EL65"/>
  <c r="EK65"/>
  <c r="EJ65"/>
  <c r="EI65"/>
  <c r="EH65"/>
  <c r="EG65"/>
  <c r="EF65"/>
  <c r="EE65"/>
  <c r="ED65"/>
  <c r="EC65"/>
  <c r="EB65"/>
  <c r="EA65"/>
  <c r="DZ65"/>
  <c r="DY65"/>
  <c r="DX65"/>
  <c r="DW65"/>
  <c r="DV65"/>
  <c r="DU65"/>
  <c r="DT65"/>
  <c r="DS65"/>
  <c r="DR65"/>
  <c r="DQ65"/>
  <c r="DP65"/>
  <c r="DO65"/>
  <c r="DN65"/>
  <c r="DM65"/>
  <c r="DL65"/>
  <c r="DK65"/>
  <c r="DJ65"/>
  <c r="DI65"/>
  <c r="DH65"/>
  <c r="DG65"/>
  <c r="DF65"/>
  <c r="DE65"/>
  <c r="DD65"/>
  <c r="DC65"/>
  <c r="DB65"/>
  <c r="DA65"/>
  <c r="CZ65"/>
  <c r="CY65"/>
  <c r="CX65"/>
  <c r="CW65"/>
  <c r="CV65"/>
  <c r="CU65"/>
  <c r="CT65"/>
  <c r="CS65"/>
  <c r="CN65"/>
  <c r="CM65"/>
  <c r="CL65"/>
  <c r="CK65"/>
  <c r="CJ65"/>
  <c r="CI65"/>
  <c r="CH65"/>
  <c r="CG65"/>
  <c r="CF65"/>
  <c r="CE65"/>
  <c r="CD65"/>
  <c r="CC65"/>
  <c r="CB65"/>
  <c r="CA65"/>
  <c r="BZ65"/>
  <c r="BY65"/>
  <c r="BX65"/>
  <c r="BW65"/>
  <c r="BV65"/>
  <c r="BU65"/>
  <c r="BT65"/>
  <c r="BS65"/>
  <c r="BR65"/>
  <c r="BQ65"/>
  <c r="BP65"/>
  <c r="BO65"/>
  <c r="BN65"/>
  <c r="BM65"/>
  <c r="BL65"/>
  <c r="BK65"/>
  <c r="BJ65"/>
  <c r="BI65"/>
  <c r="BH65"/>
  <c r="BG65"/>
  <c r="BF65"/>
  <c r="BE65"/>
  <c r="BD65"/>
  <c r="BC65"/>
  <c r="BB65"/>
  <c r="BA65"/>
  <c r="AZ65"/>
  <c r="AY65"/>
  <c r="AX65"/>
  <c r="AW65"/>
  <c r="AV65"/>
  <c r="AU65"/>
  <c r="AT65"/>
  <c r="AS65"/>
  <c r="AR65"/>
  <c r="AQ65"/>
  <c r="AP65"/>
  <c r="AO65"/>
  <c r="AN65"/>
  <c r="AM65"/>
  <c r="AL65"/>
  <c r="AK65"/>
  <c r="AJ65"/>
  <c r="AI65"/>
  <c r="AH65"/>
  <c r="AG65"/>
  <c r="AF65"/>
  <c r="AE65"/>
  <c r="AD65"/>
  <c r="AC65"/>
  <c r="AB65"/>
  <c r="AA65"/>
  <c r="Z65"/>
  <c r="Y65"/>
  <c r="X65"/>
  <c r="W65"/>
  <c r="V65"/>
  <c r="U65"/>
  <c r="T65"/>
  <c r="R65"/>
  <c r="Q65"/>
  <c r="P65"/>
  <c r="O65"/>
  <c r="N65"/>
  <c r="M65"/>
  <c r="L65"/>
  <c r="K65"/>
  <c r="J65"/>
  <c r="ET64"/>
  <c r="ES64"/>
  <c r="ER64"/>
  <c r="EQ64"/>
  <c r="EP64"/>
  <c r="EO64"/>
  <c r="EN64"/>
  <c r="EM64"/>
  <c r="EL64"/>
  <c r="EK64"/>
  <c r="EJ64"/>
  <c r="EI64"/>
  <c r="EH64"/>
  <c r="EG64"/>
  <c r="EF64"/>
  <c r="EE64"/>
  <c r="ED64"/>
  <c r="EC64"/>
  <c r="EB64"/>
  <c r="EA64"/>
  <c r="DZ64"/>
  <c r="DY64"/>
  <c r="DX64"/>
  <c r="DW64"/>
  <c r="DV64"/>
  <c r="DU64"/>
  <c r="DT64"/>
  <c r="DS64"/>
  <c r="DR64"/>
  <c r="DQ64"/>
  <c r="DP64"/>
  <c r="DO64"/>
  <c r="DN64"/>
  <c r="DM64"/>
  <c r="DL64"/>
  <c r="DK64"/>
  <c r="DJ64"/>
  <c r="DI64"/>
  <c r="DH64"/>
  <c r="DG64"/>
  <c r="DF64"/>
  <c r="DE64"/>
  <c r="DD64"/>
  <c r="DC64"/>
  <c r="DB64"/>
  <c r="DA64"/>
  <c r="CZ64"/>
  <c r="CY64"/>
  <c r="CX64"/>
  <c r="CW64"/>
  <c r="CV64"/>
  <c r="CU64"/>
  <c r="CT64"/>
  <c r="CS64"/>
  <c r="CN64"/>
  <c r="CM64"/>
  <c r="CL64"/>
  <c r="CK64"/>
  <c r="CJ64"/>
  <c r="CI64"/>
  <c r="CH64"/>
  <c r="CG64"/>
  <c r="CF64"/>
  <c r="CE64"/>
  <c r="CD64"/>
  <c r="CC64"/>
  <c r="CB64"/>
  <c r="CA64"/>
  <c r="BZ64"/>
  <c r="BY64"/>
  <c r="BX64"/>
  <c r="BW64"/>
  <c r="BV64"/>
  <c r="BU64"/>
  <c r="BT64"/>
  <c r="BS64"/>
  <c r="BR64"/>
  <c r="BQ64"/>
  <c r="BP64"/>
  <c r="BO64"/>
  <c r="BN64"/>
  <c r="BM64"/>
  <c r="BL64"/>
  <c r="BK64"/>
  <c r="BJ64"/>
  <c r="BI64"/>
  <c r="BH64"/>
  <c r="BG64"/>
  <c r="BF64"/>
  <c r="BE64"/>
  <c r="BD64"/>
  <c r="BC64"/>
  <c r="BB64"/>
  <c r="BA64"/>
  <c r="AZ64"/>
  <c r="AY64"/>
  <c r="AX64"/>
  <c r="AW64"/>
  <c r="AV64"/>
  <c r="AU64"/>
  <c r="AT64"/>
  <c r="AS64"/>
  <c r="AR64"/>
  <c r="AQ64"/>
  <c r="AP64"/>
  <c r="AO64"/>
  <c r="AN64"/>
  <c r="AM64"/>
  <c r="AL64"/>
  <c r="AK64"/>
  <c r="AJ64"/>
  <c r="AI64"/>
  <c r="AH64"/>
  <c r="AG64"/>
  <c r="AF64"/>
  <c r="AE64"/>
  <c r="AD64"/>
  <c r="AC64"/>
  <c r="AB64"/>
  <c r="AA64"/>
  <c r="Z64"/>
  <c r="Y64"/>
  <c r="X64"/>
  <c r="W64"/>
  <c r="V64"/>
  <c r="U64"/>
  <c r="T64"/>
  <c r="R64"/>
  <c r="Q64"/>
  <c r="P64"/>
  <c r="O64"/>
  <c r="N64"/>
  <c r="M64"/>
  <c r="L64"/>
  <c r="K64"/>
  <c r="J64"/>
  <c r="ET63"/>
  <c r="ES63"/>
  <c r="ER63"/>
  <c r="EQ63"/>
  <c r="EP63"/>
  <c r="EO63"/>
  <c r="EN63"/>
  <c r="EM63"/>
  <c r="EL63"/>
  <c r="EK63"/>
  <c r="EJ63"/>
  <c r="EI63"/>
  <c r="EH63"/>
  <c r="EG63"/>
  <c r="EF63"/>
  <c r="EE63"/>
  <c r="ED63"/>
  <c r="EC63"/>
  <c r="EB63"/>
  <c r="EA63"/>
  <c r="DZ63"/>
  <c r="DY63"/>
  <c r="DX63"/>
  <c r="DW63"/>
  <c r="DV63"/>
  <c r="DU63"/>
  <c r="DT63"/>
  <c r="DS63"/>
  <c r="DR63"/>
  <c r="DQ63"/>
  <c r="DP63"/>
  <c r="DO63"/>
  <c r="DN63"/>
  <c r="DM63"/>
  <c r="DL63"/>
  <c r="DK63"/>
  <c r="DJ63"/>
  <c r="DI63"/>
  <c r="DH63"/>
  <c r="DG63"/>
  <c r="DF63"/>
  <c r="DE63"/>
  <c r="DD63"/>
  <c r="DC63"/>
  <c r="DB63"/>
  <c r="DA63"/>
  <c r="CZ63"/>
  <c r="CY63"/>
  <c r="CX63"/>
  <c r="CW63"/>
  <c r="CV63"/>
  <c r="CU63"/>
  <c r="CT63"/>
  <c r="CS63"/>
  <c r="CN63"/>
  <c r="CM63"/>
  <c r="CL63"/>
  <c r="CK63"/>
  <c r="CJ63"/>
  <c r="CI63"/>
  <c r="CH63"/>
  <c r="CG63"/>
  <c r="CF63"/>
  <c r="CE63"/>
  <c r="CD63"/>
  <c r="CC63"/>
  <c r="CB63"/>
  <c r="CA63"/>
  <c r="BZ63"/>
  <c r="BY63"/>
  <c r="BX63"/>
  <c r="BW63"/>
  <c r="BV63"/>
  <c r="BU63"/>
  <c r="BT63"/>
  <c r="BS63"/>
  <c r="BR63"/>
  <c r="BQ63"/>
  <c r="BP63"/>
  <c r="BO63"/>
  <c r="BN63"/>
  <c r="BM63"/>
  <c r="BL63"/>
  <c r="BK63"/>
  <c r="BJ63"/>
  <c r="BI63"/>
  <c r="BH63"/>
  <c r="BG63"/>
  <c r="BF63"/>
  <c r="BE63"/>
  <c r="BD63"/>
  <c r="BC63"/>
  <c r="BB63"/>
  <c r="BA63"/>
  <c r="AZ63"/>
  <c r="AY63"/>
  <c r="AX63"/>
  <c r="AW63"/>
  <c r="AV63"/>
  <c r="AU63"/>
  <c r="AT63"/>
  <c r="AS63"/>
  <c r="AR63"/>
  <c r="AQ63"/>
  <c r="AP63"/>
  <c r="AO63"/>
  <c r="AN63"/>
  <c r="AM63"/>
  <c r="AL63"/>
  <c r="AK63"/>
  <c r="AJ63"/>
  <c r="AI63"/>
  <c r="AH63"/>
  <c r="AG63"/>
  <c r="AF63"/>
  <c r="AE63"/>
  <c r="AD63"/>
  <c r="AC63"/>
  <c r="AB63"/>
  <c r="AA63"/>
  <c r="Z63"/>
  <c r="Y63"/>
  <c r="X63"/>
  <c r="W63"/>
  <c r="V63"/>
  <c r="U63"/>
  <c r="T63"/>
  <c r="R63"/>
  <c r="Q63"/>
  <c r="P63"/>
  <c r="O63"/>
  <c r="N63"/>
  <c r="M63"/>
  <c r="L63"/>
  <c r="K63"/>
  <c r="J63"/>
  <c r="ET62"/>
  <c r="ES62"/>
  <c r="ER62"/>
  <c r="EQ62"/>
  <c r="EP62"/>
  <c r="EO62"/>
  <c r="EN62"/>
  <c r="EM62"/>
  <c r="EL62"/>
  <c r="EK62"/>
  <c r="EJ62"/>
  <c r="EI62"/>
  <c r="EH62"/>
  <c r="EG62"/>
  <c r="EF62"/>
  <c r="EE62"/>
  <c r="ED62"/>
  <c r="EC62"/>
  <c r="EB62"/>
  <c r="EA62"/>
  <c r="DZ62"/>
  <c r="DY62"/>
  <c r="DX62"/>
  <c r="DW62"/>
  <c r="DV62"/>
  <c r="DU62"/>
  <c r="DT62"/>
  <c r="DS62"/>
  <c r="DR62"/>
  <c r="DQ62"/>
  <c r="DP62"/>
  <c r="DO62"/>
  <c r="DN62"/>
  <c r="DM62"/>
  <c r="DL62"/>
  <c r="DK62"/>
  <c r="DJ62"/>
  <c r="DI62"/>
  <c r="DH62"/>
  <c r="DG62"/>
  <c r="DF62"/>
  <c r="DE62"/>
  <c r="DD62"/>
  <c r="DC62"/>
  <c r="DB62"/>
  <c r="DA62"/>
  <c r="CZ62"/>
  <c r="CY62"/>
  <c r="CX62"/>
  <c r="CW62"/>
  <c r="CV62"/>
  <c r="CU62"/>
  <c r="CT62"/>
  <c r="CS62"/>
  <c r="CN62"/>
  <c r="CM62"/>
  <c r="CL62"/>
  <c r="CK62"/>
  <c r="CJ62"/>
  <c r="CI62"/>
  <c r="CH62"/>
  <c r="CG62"/>
  <c r="CF62"/>
  <c r="CE62"/>
  <c r="CD62"/>
  <c r="CC62"/>
  <c r="CB62"/>
  <c r="CA62"/>
  <c r="BZ62"/>
  <c r="BY62"/>
  <c r="BX62"/>
  <c r="BW62"/>
  <c r="BV62"/>
  <c r="BU62"/>
  <c r="BT62"/>
  <c r="BS62"/>
  <c r="BR62"/>
  <c r="BQ62"/>
  <c r="BP62"/>
  <c r="BO62"/>
  <c r="BN62"/>
  <c r="BM62"/>
  <c r="BL62"/>
  <c r="BK62"/>
  <c r="BJ62"/>
  <c r="BI62"/>
  <c r="BH62"/>
  <c r="BG62"/>
  <c r="BF62"/>
  <c r="BE62"/>
  <c r="BD62"/>
  <c r="BC62"/>
  <c r="BB62"/>
  <c r="BA62"/>
  <c r="AZ62"/>
  <c r="AY62"/>
  <c r="AX62"/>
  <c r="AW62"/>
  <c r="AV62"/>
  <c r="AU62"/>
  <c r="AT62"/>
  <c r="AS62"/>
  <c r="AR62"/>
  <c r="AQ62"/>
  <c r="AP62"/>
  <c r="AO62"/>
  <c r="AN62"/>
  <c r="AM62"/>
  <c r="AL62"/>
  <c r="AK62"/>
  <c r="AJ62"/>
  <c r="AI62"/>
  <c r="AH62"/>
  <c r="AG62"/>
  <c r="AF62"/>
  <c r="AE62"/>
  <c r="AD62"/>
  <c r="AC62"/>
  <c r="AB62"/>
  <c r="AA62"/>
  <c r="Z62"/>
  <c r="Y62"/>
  <c r="X62"/>
  <c r="W62"/>
  <c r="V62"/>
  <c r="U62"/>
  <c r="T62"/>
  <c r="R62"/>
  <c r="Q62"/>
  <c r="P62"/>
  <c r="O62"/>
  <c r="N62"/>
  <c r="M62"/>
  <c r="L62"/>
  <c r="K62"/>
  <c r="J62"/>
  <c r="ET61"/>
  <c r="ES61"/>
  <c r="ER61"/>
  <c r="EQ61"/>
  <c r="EP61"/>
  <c r="EO61"/>
  <c r="EN61"/>
  <c r="EM61"/>
  <c r="EL61"/>
  <c r="EK61"/>
  <c r="EJ61"/>
  <c r="EI61"/>
  <c r="EH61"/>
  <c r="EG61"/>
  <c r="EF61"/>
  <c r="EE61"/>
  <c r="ED61"/>
  <c r="EC61"/>
  <c r="EB61"/>
  <c r="EA61"/>
  <c r="DZ61"/>
  <c r="DY61"/>
  <c r="DX61"/>
  <c r="DW61"/>
  <c r="DV61"/>
  <c r="DU61"/>
  <c r="DT61"/>
  <c r="DS61"/>
  <c r="DR61"/>
  <c r="DQ61"/>
  <c r="DP61"/>
  <c r="DO61"/>
  <c r="DN61"/>
  <c r="DM61"/>
  <c r="DL61"/>
  <c r="DK61"/>
  <c r="DJ61"/>
  <c r="DI61"/>
  <c r="DH61"/>
  <c r="DG61"/>
  <c r="DF61"/>
  <c r="DE61"/>
  <c r="DD61"/>
  <c r="DC61"/>
  <c r="DB61"/>
  <c r="DA61"/>
  <c r="CZ61"/>
  <c r="CY61"/>
  <c r="CX61"/>
  <c r="CW61"/>
  <c r="CV61"/>
  <c r="CU61"/>
  <c r="CT61"/>
  <c r="CS61"/>
  <c r="CN61"/>
  <c r="CM61"/>
  <c r="CL61"/>
  <c r="CK61"/>
  <c r="CJ61"/>
  <c r="CI61"/>
  <c r="CH61"/>
  <c r="CG61"/>
  <c r="CF61"/>
  <c r="CE61"/>
  <c r="CD61"/>
  <c r="CC61"/>
  <c r="CB61"/>
  <c r="CA61"/>
  <c r="BZ61"/>
  <c r="BY61"/>
  <c r="BX61"/>
  <c r="BW61"/>
  <c r="BV61"/>
  <c r="BU61"/>
  <c r="BT61"/>
  <c r="BS61"/>
  <c r="BR61"/>
  <c r="BQ61"/>
  <c r="BP61"/>
  <c r="BO61"/>
  <c r="BN61"/>
  <c r="BM61"/>
  <c r="BL61"/>
  <c r="BK61"/>
  <c r="BJ61"/>
  <c r="BI61"/>
  <c r="BH61"/>
  <c r="BG61"/>
  <c r="BF61"/>
  <c r="BE61"/>
  <c r="BD61"/>
  <c r="BC61"/>
  <c r="BB61"/>
  <c r="BA61"/>
  <c r="AZ61"/>
  <c r="AY61"/>
  <c r="AX61"/>
  <c r="AW61"/>
  <c r="AV61"/>
  <c r="AU61"/>
  <c r="AT61"/>
  <c r="AS61"/>
  <c r="AR61"/>
  <c r="AQ61"/>
  <c r="AP61"/>
  <c r="AO61"/>
  <c r="AN61"/>
  <c r="AM61"/>
  <c r="AL61"/>
  <c r="AK61"/>
  <c r="AJ61"/>
  <c r="AI61"/>
  <c r="AH61"/>
  <c r="AG61"/>
  <c r="AF61"/>
  <c r="AE61"/>
  <c r="AD61"/>
  <c r="AC61"/>
  <c r="AB61"/>
  <c r="AA61"/>
  <c r="Z61"/>
  <c r="Y61"/>
  <c r="X61"/>
  <c r="W61"/>
  <c r="V61"/>
  <c r="U61"/>
  <c r="T61"/>
  <c r="R61"/>
  <c r="Q61"/>
  <c r="P61"/>
  <c r="O61"/>
  <c r="N61"/>
  <c r="M61"/>
  <c r="L61"/>
  <c r="K61"/>
  <c r="J61"/>
  <c r="ET60"/>
  <c r="ES60"/>
  <c r="ER60"/>
  <c r="EQ60"/>
  <c r="EP60"/>
  <c r="EO60"/>
  <c r="EN60"/>
  <c r="EM60"/>
  <c r="EL60"/>
  <c r="EK60"/>
  <c r="EJ60"/>
  <c r="EI60"/>
  <c r="EH60"/>
  <c r="EG60"/>
  <c r="EF60"/>
  <c r="EE60"/>
  <c r="ED60"/>
  <c r="EC60"/>
  <c r="EB60"/>
  <c r="EA60"/>
  <c r="DZ60"/>
  <c r="DY60"/>
  <c r="DX60"/>
  <c r="DW60"/>
  <c r="DV60"/>
  <c r="DU60"/>
  <c r="DT60"/>
  <c r="DS60"/>
  <c r="DR60"/>
  <c r="DQ60"/>
  <c r="DP60"/>
  <c r="DO60"/>
  <c r="DN60"/>
  <c r="DM60"/>
  <c r="DL60"/>
  <c r="DK60"/>
  <c r="DJ60"/>
  <c r="DI60"/>
  <c r="DH60"/>
  <c r="DG60"/>
  <c r="DF60"/>
  <c r="DE60"/>
  <c r="DD60"/>
  <c r="DC60"/>
  <c r="DB60"/>
  <c r="DA60"/>
  <c r="CZ60"/>
  <c r="CY60"/>
  <c r="CX60"/>
  <c r="CW60"/>
  <c r="CV60"/>
  <c r="CU60"/>
  <c r="CT60"/>
  <c r="CS60"/>
  <c r="CN60"/>
  <c r="CM60"/>
  <c r="CL60"/>
  <c r="CK60"/>
  <c r="CJ60"/>
  <c r="CI60"/>
  <c r="CH60"/>
  <c r="CG60"/>
  <c r="CF60"/>
  <c r="CE60"/>
  <c r="CD60"/>
  <c r="CC60"/>
  <c r="CB60"/>
  <c r="CA60"/>
  <c r="BZ60"/>
  <c r="BY60"/>
  <c r="BX60"/>
  <c r="BW60"/>
  <c r="BV60"/>
  <c r="BU60"/>
  <c r="BT60"/>
  <c r="BS60"/>
  <c r="BR60"/>
  <c r="BQ60"/>
  <c r="BP60"/>
  <c r="BO60"/>
  <c r="BN60"/>
  <c r="BM60"/>
  <c r="BL60"/>
  <c r="BK60"/>
  <c r="BJ60"/>
  <c r="BI60"/>
  <c r="BH60"/>
  <c r="BG60"/>
  <c r="BF60"/>
  <c r="BE60"/>
  <c r="BD60"/>
  <c r="BC60"/>
  <c r="BB60"/>
  <c r="BA60"/>
  <c r="AZ60"/>
  <c r="AY60"/>
  <c r="AX60"/>
  <c r="AW60"/>
  <c r="AV60"/>
  <c r="AU60"/>
  <c r="AT60"/>
  <c r="AS60"/>
  <c r="AR60"/>
  <c r="AQ60"/>
  <c r="AP60"/>
  <c r="AO60"/>
  <c r="AN60"/>
  <c r="AM60"/>
  <c r="AL60"/>
  <c r="AK60"/>
  <c r="AJ60"/>
  <c r="AI60"/>
  <c r="AH60"/>
  <c r="AG60"/>
  <c r="AF60"/>
  <c r="AE60"/>
  <c r="AD60"/>
  <c r="AC60"/>
  <c r="AB60"/>
  <c r="AA60"/>
  <c r="Z60"/>
  <c r="Y60"/>
  <c r="X60"/>
  <c r="W60"/>
  <c r="V60"/>
  <c r="U60"/>
  <c r="T60"/>
  <c r="R60"/>
  <c r="Q60"/>
  <c r="P60"/>
  <c r="O60"/>
  <c r="N60"/>
  <c r="M60"/>
  <c r="L60"/>
  <c r="K60"/>
  <c r="J60"/>
  <c r="ET59"/>
  <c r="ES59"/>
  <c r="ER59"/>
  <c r="EQ59"/>
  <c r="EP59"/>
  <c r="EO59"/>
  <c r="EN59"/>
  <c r="EM59"/>
  <c r="EL59"/>
  <c r="EK59"/>
  <c r="EJ59"/>
  <c r="EI59"/>
  <c r="EH59"/>
  <c r="EG59"/>
  <c r="EF59"/>
  <c r="EE59"/>
  <c r="ED59"/>
  <c r="EC59"/>
  <c r="EB59"/>
  <c r="EA59"/>
  <c r="DZ59"/>
  <c r="DY59"/>
  <c r="DX59"/>
  <c r="DW59"/>
  <c r="DV59"/>
  <c r="DU59"/>
  <c r="DT59"/>
  <c r="DS59"/>
  <c r="DR59"/>
  <c r="DQ59"/>
  <c r="DP59"/>
  <c r="DO59"/>
  <c r="DN59"/>
  <c r="DM59"/>
  <c r="DL59"/>
  <c r="DK59"/>
  <c r="DJ59"/>
  <c r="DI59"/>
  <c r="DH59"/>
  <c r="DG59"/>
  <c r="DF59"/>
  <c r="DE59"/>
  <c r="DD59"/>
  <c r="DC59"/>
  <c r="DB59"/>
  <c r="DA59"/>
  <c r="CZ59"/>
  <c r="CY59"/>
  <c r="CX59"/>
  <c r="CW59"/>
  <c r="CV59"/>
  <c r="CU59"/>
  <c r="CT59"/>
  <c r="CS59"/>
  <c r="CN59"/>
  <c r="CM59"/>
  <c r="CL59"/>
  <c r="CK59"/>
  <c r="CJ59"/>
  <c r="CI59"/>
  <c r="CH59"/>
  <c r="CG59"/>
  <c r="CF59"/>
  <c r="CE59"/>
  <c r="CD59"/>
  <c r="CC59"/>
  <c r="CB59"/>
  <c r="CA59"/>
  <c r="BZ59"/>
  <c r="BY59"/>
  <c r="BX59"/>
  <c r="BW59"/>
  <c r="BV59"/>
  <c r="BU59"/>
  <c r="BT59"/>
  <c r="BS59"/>
  <c r="BR59"/>
  <c r="BQ59"/>
  <c r="BP59"/>
  <c r="BO59"/>
  <c r="BN59"/>
  <c r="BM59"/>
  <c r="BL59"/>
  <c r="BK59"/>
  <c r="BJ59"/>
  <c r="BI59"/>
  <c r="BH59"/>
  <c r="BG59"/>
  <c r="BF59"/>
  <c r="BE59"/>
  <c r="BD59"/>
  <c r="BC59"/>
  <c r="BB59"/>
  <c r="BA59"/>
  <c r="AZ59"/>
  <c r="AY59"/>
  <c r="AX59"/>
  <c r="AW59"/>
  <c r="AV59"/>
  <c r="AU59"/>
  <c r="AT59"/>
  <c r="AS59"/>
  <c r="AR59"/>
  <c r="AQ59"/>
  <c r="AP59"/>
  <c r="AO59"/>
  <c r="AN59"/>
  <c r="AM59"/>
  <c r="AL59"/>
  <c r="AK59"/>
  <c r="AJ59"/>
  <c r="AI59"/>
  <c r="AH59"/>
  <c r="AG59"/>
  <c r="AF59"/>
  <c r="AE59"/>
  <c r="AD59"/>
  <c r="AC59"/>
  <c r="AB59"/>
  <c r="AA59"/>
  <c r="Z59"/>
  <c r="Y59"/>
  <c r="X59"/>
  <c r="W59"/>
  <c r="V59"/>
  <c r="U59"/>
  <c r="T59"/>
  <c r="R59"/>
  <c r="Q59"/>
  <c r="P59"/>
  <c r="O59"/>
  <c r="N59"/>
  <c r="M59"/>
  <c r="L59"/>
  <c r="K59"/>
  <c r="J59"/>
  <c r="ET58"/>
  <c r="ES58"/>
  <c r="ER58"/>
  <c r="EQ58"/>
  <c r="EP58"/>
  <c r="EO58"/>
  <c r="EN58"/>
  <c r="EM58"/>
  <c r="EL58"/>
  <c r="EK58"/>
  <c r="EJ58"/>
  <c r="EI58"/>
  <c r="EH58"/>
  <c r="EG58"/>
  <c r="EF58"/>
  <c r="EE58"/>
  <c r="ED58"/>
  <c r="EC58"/>
  <c r="EB58"/>
  <c r="EA58"/>
  <c r="DZ58"/>
  <c r="DY58"/>
  <c r="DX58"/>
  <c r="DW58"/>
  <c r="DV58"/>
  <c r="DU58"/>
  <c r="DT58"/>
  <c r="DS58"/>
  <c r="DR58"/>
  <c r="DQ58"/>
  <c r="DP58"/>
  <c r="DO58"/>
  <c r="DN58"/>
  <c r="DM58"/>
  <c r="DL58"/>
  <c r="DK58"/>
  <c r="DJ58"/>
  <c r="DI58"/>
  <c r="DH58"/>
  <c r="DG58"/>
  <c r="DF58"/>
  <c r="DE58"/>
  <c r="DD58"/>
  <c r="DC58"/>
  <c r="DB58"/>
  <c r="DA58"/>
  <c r="CZ58"/>
  <c r="CY58"/>
  <c r="CX58"/>
  <c r="CW58"/>
  <c r="CV58"/>
  <c r="CU58"/>
  <c r="CT58"/>
  <c r="CS58"/>
  <c r="CN58"/>
  <c r="CM58"/>
  <c r="CL58"/>
  <c r="CK58"/>
  <c r="CJ58"/>
  <c r="CI58"/>
  <c r="CH58"/>
  <c r="CG58"/>
  <c r="CF58"/>
  <c r="CE58"/>
  <c r="CD58"/>
  <c r="CC58"/>
  <c r="CB58"/>
  <c r="CA58"/>
  <c r="BZ58"/>
  <c r="BY58"/>
  <c r="BX58"/>
  <c r="BW58"/>
  <c r="BV58"/>
  <c r="BU58"/>
  <c r="BT58"/>
  <c r="BS58"/>
  <c r="BR58"/>
  <c r="BQ58"/>
  <c r="BP58"/>
  <c r="BO58"/>
  <c r="BN58"/>
  <c r="BM58"/>
  <c r="BL58"/>
  <c r="BK58"/>
  <c r="BJ58"/>
  <c r="BI58"/>
  <c r="BH58"/>
  <c r="BG58"/>
  <c r="BF58"/>
  <c r="BE58"/>
  <c r="BD58"/>
  <c r="BC58"/>
  <c r="BB58"/>
  <c r="BA58"/>
  <c r="AZ58"/>
  <c r="AY58"/>
  <c r="AX58"/>
  <c r="AW58"/>
  <c r="AV58"/>
  <c r="AU58"/>
  <c r="AT58"/>
  <c r="AS58"/>
  <c r="AR58"/>
  <c r="AQ58"/>
  <c r="AP58"/>
  <c r="AO58"/>
  <c r="AN58"/>
  <c r="AM58"/>
  <c r="AL58"/>
  <c r="AK58"/>
  <c r="AJ58"/>
  <c r="AI58"/>
  <c r="AH58"/>
  <c r="AG58"/>
  <c r="AF58"/>
  <c r="AE58"/>
  <c r="AD58"/>
  <c r="AC58"/>
  <c r="AB58"/>
  <c r="AA58"/>
  <c r="Z58"/>
  <c r="Y58"/>
  <c r="X58"/>
  <c r="W58"/>
  <c r="V58"/>
  <c r="U58"/>
  <c r="T58"/>
  <c r="R58"/>
  <c r="Q58"/>
  <c r="P58"/>
  <c r="O58"/>
  <c r="N58"/>
  <c r="M58"/>
  <c r="L58"/>
  <c r="K58"/>
  <c r="J58"/>
  <c r="ET57"/>
  <c r="ES57"/>
  <c r="ER57"/>
  <c r="EQ57"/>
  <c r="EP57"/>
  <c r="EO57"/>
  <c r="EN57"/>
  <c r="EM57"/>
  <c r="EL57"/>
  <c r="EK57"/>
  <c r="EJ57"/>
  <c r="EI57"/>
  <c r="EH57"/>
  <c r="EG57"/>
  <c r="EF57"/>
  <c r="EE57"/>
  <c r="ED57"/>
  <c r="EC57"/>
  <c r="EB57"/>
  <c r="EA57"/>
  <c r="DZ57"/>
  <c r="DY57"/>
  <c r="DX57"/>
  <c r="DW57"/>
  <c r="DV57"/>
  <c r="DU57"/>
  <c r="DT57"/>
  <c r="DS57"/>
  <c r="DR57"/>
  <c r="DQ57"/>
  <c r="DP57"/>
  <c r="DO57"/>
  <c r="DN57"/>
  <c r="DM57"/>
  <c r="DL57"/>
  <c r="DK57"/>
  <c r="DJ57"/>
  <c r="DI57"/>
  <c r="DH57"/>
  <c r="DG57"/>
  <c r="DF57"/>
  <c r="DE57"/>
  <c r="DD57"/>
  <c r="DC57"/>
  <c r="DB57"/>
  <c r="DA57"/>
  <c r="CZ57"/>
  <c r="CY57"/>
  <c r="CX57"/>
  <c r="CW57"/>
  <c r="CV57"/>
  <c r="CU57"/>
  <c r="CT57"/>
  <c r="CS57"/>
  <c r="CN57"/>
  <c r="CM57"/>
  <c r="CL57"/>
  <c r="CK57"/>
  <c r="CJ57"/>
  <c r="CI57"/>
  <c r="CH57"/>
  <c r="CG57"/>
  <c r="CF57"/>
  <c r="CE57"/>
  <c r="CD57"/>
  <c r="CC57"/>
  <c r="CB57"/>
  <c r="CA57"/>
  <c r="BZ57"/>
  <c r="BY57"/>
  <c r="BX57"/>
  <c r="BW57"/>
  <c r="BV57"/>
  <c r="BU57"/>
  <c r="BT57"/>
  <c r="BS57"/>
  <c r="BR57"/>
  <c r="BQ57"/>
  <c r="BP57"/>
  <c r="BO57"/>
  <c r="BN57"/>
  <c r="BM57"/>
  <c r="BL57"/>
  <c r="BK57"/>
  <c r="BJ57"/>
  <c r="BI57"/>
  <c r="BH57"/>
  <c r="BG57"/>
  <c r="BF57"/>
  <c r="BE57"/>
  <c r="BD57"/>
  <c r="BC57"/>
  <c r="BB57"/>
  <c r="BA57"/>
  <c r="AZ57"/>
  <c r="AY57"/>
  <c r="AX57"/>
  <c r="AW57"/>
  <c r="AV57"/>
  <c r="AU57"/>
  <c r="AT57"/>
  <c r="AS57"/>
  <c r="AR57"/>
  <c r="AQ57"/>
  <c r="AP57"/>
  <c r="AO57"/>
  <c r="AN57"/>
  <c r="AM57"/>
  <c r="AL57"/>
  <c r="AK57"/>
  <c r="AJ57"/>
  <c r="AI57"/>
  <c r="AH57"/>
  <c r="AG57"/>
  <c r="AF57"/>
  <c r="AE57"/>
  <c r="AD57"/>
  <c r="AC57"/>
  <c r="AB57"/>
  <c r="AA57"/>
  <c r="Z57"/>
  <c r="Y57"/>
  <c r="X57"/>
  <c r="W57"/>
  <c r="V57"/>
  <c r="U57"/>
  <c r="T57"/>
  <c r="R57"/>
  <c r="Q57"/>
  <c r="P57"/>
  <c r="O57"/>
  <c r="N57"/>
  <c r="M57"/>
  <c r="L57"/>
  <c r="K57"/>
  <c r="J57"/>
  <c r="ET56"/>
  <c r="ES56"/>
  <c r="ER56"/>
  <c r="EQ56"/>
  <c r="EP56"/>
  <c r="EO56"/>
  <c r="EN56"/>
  <c r="EM56"/>
  <c r="EL56"/>
  <c r="EK56"/>
  <c r="EJ56"/>
  <c r="EI56"/>
  <c r="EH56"/>
  <c r="EG56"/>
  <c r="EF56"/>
  <c r="EE56"/>
  <c r="ED56"/>
  <c r="EC56"/>
  <c r="EB56"/>
  <c r="EA56"/>
  <c r="DZ56"/>
  <c r="DY56"/>
  <c r="DX56"/>
  <c r="DW56"/>
  <c r="DV56"/>
  <c r="DU56"/>
  <c r="DT56"/>
  <c r="DS56"/>
  <c r="DR56"/>
  <c r="DQ56"/>
  <c r="DP56"/>
  <c r="DO56"/>
  <c r="DN56"/>
  <c r="DM56"/>
  <c r="DL56"/>
  <c r="DK56"/>
  <c r="DJ56"/>
  <c r="DI56"/>
  <c r="DH56"/>
  <c r="DG56"/>
  <c r="DF56"/>
  <c r="DE56"/>
  <c r="DD56"/>
  <c r="DC56"/>
  <c r="DB56"/>
  <c r="DA56"/>
  <c r="CZ56"/>
  <c r="CY56"/>
  <c r="CX56"/>
  <c r="CW56"/>
  <c r="CV56"/>
  <c r="CU56"/>
  <c r="CT56"/>
  <c r="CS56"/>
  <c r="CN56"/>
  <c r="CM56"/>
  <c r="CL56"/>
  <c r="CK56"/>
  <c r="CJ56"/>
  <c r="CI56"/>
  <c r="CH56"/>
  <c r="CG56"/>
  <c r="CF56"/>
  <c r="CE56"/>
  <c r="CD56"/>
  <c r="CC56"/>
  <c r="CB56"/>
  <c r="CA56"/>
  <c r="BZ56"/>
  <c r="BY56"/>
  <c r="BX56"/>
  <c r="BW56"/>
  <c r="BV56"/>
  <c r="BU56"/>
  <c r="BT56"/>
  <c r="BS56"/>
  <c r="BR56"/>
  <c r="BQ56"/>
  <c r="BP56"/>
  <c r="BO56"/>
  <c r="BN56"/>
  <c r="BM56"/>
  <c r="BL56"/>
  <c r="BK56"/>
  <c r="BJ56"/>
  <c r="BI56"/>
  <c r="BH56"/>
  <c r="BG56"/>
  <c r="BF56"/>
  <c r="BE56"/>
  <c r="BD56"/>
  <c r="BC56"/>
  <c r="BB56"/>
  <c r="BA56"/>
  <c r="AZ56"/>
  <c r="AY56"/>
  <c r="AX56"/>
  <c r="AW56"/>
  <c r="AV56"/>
  <c r="AU56"/>
  <c r="AT56"/>
  <c r="AS56"/>
  <c r="AR56"/>
  <c r="AQ56"/>
  <c r="AP56"/>
  <c r="AO56"/>
  <c r="AN56"/>
  <c r="AM56"/>
  <c r="AL56"/>
  <c r="AK56"/>
  <c r="AJ56"/>
  <c r="AI56"/>
  <c r="AH56"/>
  <c r="AG56"/>
  <c r="AF56"/>
  <c r="AE56"/>
  <c r="AD56"/>
  <c r="AC56"/>
  <c r="AB56"/>
  <c r="AA56"/>
  <c r="Z56"/>
  <c r="Y56"/>
  <c r="X56"/>
  <c r="W56"/>
  <c r="V56"/>
  <c r="U56"/>
  <c r="T56"/>
  <c r="R56"/>
  <c r="Q56"/>
  <c r="P56"/>
  <c r="O56"/>
  <c r="N56"/>
  <c r="M56"/>
  <c r="L56"/>
  <c r="K56"/>
  <c r="J56"/>
  <c r="ET55"/>
  <c r="ES55"/>
  <c r="ER55"/>
  <c r="EQ55"/>
  <c r="EP55"/>
  <c r="EO55"/>
  <c r="EN55"/>
  <c r="EM55"/>
  <c r="EL55"/>
  <c r="EK55"/>
  <c r="EJ55"/>
  <c r="EI55"/>
  <c r="EH55"/>
  <c r="EG55"/>
  <c r="EF55"/>
  <c r="EE55"/>
  <c r="ED55"/>
  <c r="EC55"/>
  <c r="EB55"/>
  <c r="EA55"/>
  <c r="DZ55"/>
  <c r="DY55"/>
  <c r="DX55"/>
  <c r="DW55"/>
  <c r="DV55"/>
  <c r="DU55"/>
  <c r="DT55"/>
  <c r="DS55"/>
  <c r="DR55"/>
  <c r="DQ55"/>
  <c r="DP55"/>
  <c r="DO55"/>
  <c r="DN55"/>
  <c r="DM55"/>
  <c r="DL55"/>
  <c r="DK55"/>
  <c r="DJ55"/>
  <c r="DI55"/>
  <c r="DH55"/>
  <c r="DG55"/>
  <c r="DF55"/>
  <c r="DE55"/>
  <c r="DD55"/>
  <c r="DC55"/>
  <c r="DB55"/>
  <c r="DA55"/>
  <c r="CZ55"/>
  <c r="CY55"/>
  <c r="CX55"/>
  <c r="CW55"/>
  <c r="CV55"/>
  <c r="CU55"/>
  <c r="CT55"/>
  <c r="CS55"/>
  <c r="CN55"/>
  <c r="CM55"/>
  <c r="CL55"/>
  <c r="CK55"/>
  <c r="CJ55"/>
  <c r="CI55"/>
  <c r="CH55"/>
  <c r="CG55"/>
  <c r="CF55"/>
  <c r="CE55"/>
  <c r="CD55"/>
  <c r="CC55"/>
  <c r="CB55"/>
  <c r="CA55"/>
  <c r="BZ55"/>
  <c r="BY55"/>
  <c r="BX55"/>
  <c r="BW55"/>
  <c r="BV55"/>
  <c r="BU55"/>
  <c r="BT55"/>
  <c r="BS55"/>
  <c r="BR55"/>
  <c r="BQ55"/>
  <c r="BP55"/>
  <c r="BO55"/>
  <c r="BN55"/>
  <c r="BM55"/>
  <c r="BL55"/>
  <c r="BK55"/>
  <c r="BJ55"/>
  <c r="BI55"/>
  <c r="BH55"/>
  <c r="BG55"/>
  <c r="BF55"/>
  <c r="BE55"/>
  <c r="BD55"/>
  <c r="BC55"/>
  <c r="BB55"/>
  <c r="BA55"/>
  <c r="AZ55"/>
  <c r="AY55"/>
  <c r="AX55"/>
  <c r="AW55"/>
  <c r="AV55"/>
  <c r="AU55"/>
  <c r="AT55"/>
  <c r="AS55"/>
  <c r="AR55"/>
  <c r="AQ55"/>
  <c r="AP55"/>
  <c r="AO55"/>
  <c r="AN55"/>
  <c r="AM55"/>
  <c r="AL55"/>
  <c r="AK55"/>
  <c r="AJ55"/>
  <c r="AI55"/>
  <c r="AH55"/>
  <c r="AG55"/>
  <c r="AF55"/>
  <c r="AE55"/>
  <c r="AD55"/>
  <c r="AC55"/>
  <c r="AB55"/>
  <c r="AA55"/>
  <c r="Z55"/>
  <c r="Y55"/>
  <c r="X55"/>
  <c r="W55"/>
  <c r="V55"/>
  <c r="U55"/>
  <c r="T55"/>
  <c r="R55"/>
  <c r="Q55"/>
  <c r="P55"/>
  <c r="O55"/>
  <c r="N55"/>
  <c r="M55"/>
  <c r="L55"/>
  <c r="K55"/>
  <c r="J55"/>
  <c r="ET54"/>
  <c r="ES54"/>
  <c r="ER54"/>
  <c r="EQ54"/>
  <c r="EP54"/>
  <c r="EO54"/>
  <c r="EN54"/>
  <c r="EM54"/>
  <c r="EL54"/>
  <c r="EK54"/>
  <c r="EJ54"/>
  <c r="EI54"/>
  <c r="EH54"/>
  <c r="EG54"/>
  <c r="EF54"/>
  <c r="EE54"/>
  <c r="ED54"/>
  <c r="EC54"/>
  <c r="EB54"/>
  <c r="EA54"/>
  <c r="DZ54"/>
  <c r="DY54"/>
  <c r="DX54"/>
  <c r="DW54"/>
  <c r="DV54"/>
  <c r="DU54"/>
  <c r="DT54"/>
  <c r="DS54"/>
  <c r="DR54"/>
  <c r="DQ54"/>
  <c r="DP54"/>
  <c r="DO54"/>
  <c r="DN54"/>
  <c r="DM54"/>
  <c r="DL54"/>
  <c r="DK54"/>
  <c r="DJ54"/>
  <c r="DI54"/>
  <c r="DH54"/>
  <c r="DG54"/>
  <c r="DF54"/>
  <c r="DE54"/>
  <c r="DD54"/>
  <c r="DC54"/>
  <c r="DB54"/>
  <c r="DA54"/>
  <c r="CZ54"/>
  <c r="CY54"/>
  <c r="CX54"/>
  <c r="CW54"/>
  <c r="CV54"/>
  <c r="CU54"/>
  <c r="CT54"/>
  <c r="CS54"/>
  <c r="CN54"/>
  <c r="CM54"/>
  <c r="CL54"/>
  <c r="CK54"/>
  <c r="CJ54"/>
  <c r="CI54"/>
  <c r="CH54"/>
  <c r="CG54"/>
  <c r="CF54"/>
  <c r="CE54"/>
  <c r="CD54"/>
  <c r="CC54"/>
  <c r="CB54"/>
  <c r="CA54"/>
  <c r="BZ54"/>
  <c r="BY54"/>
  <c r="BX54"/>
  <c r="BW54"/>
  <c r="BV54"/>
  <c r="BU54"/>
  <c r="BT54"/>
  <c r="BS54"/>
  <c r="BR54"/>
  <c r="BQ54"/>
  <c r="BP54"/>
  <c r="BO54"/>
  <c r="BN54"/>
  <c r="BM54"/>
  <c r="BL54"/>
  <c r="BK54"/>
  <c r="BJ54"/>
  <c r="BI54"/>
  <c r="BH54"/>
  <c r="BG54"/>
  <c r="BF54"/>
  <c r="BE54"/>
  <c r="BD54"/>
  <c r="BC54"/>
  <c r="BB54"/>
  <c r="BA54"/>
  <c r="AZ54"/>
  <c r="AY54"/>
  <c r="AX54"/>
  <c r="AW54"/>
  <c r="AV54"/>
  <c r="AU54"/>
  <c r="AT54"/>
  <c r="AS54"/>
  <c r="AR54"/>
  <c r="AQ54"/>
  <c r="AP54"/>
  <c r="AO54"/>
  <c r="AN54"/>
  <c r="AM54"/>
  <c r="AL54"/>
  <c r="AK54"/>
  <c r="AJ54"/>
  <c r="AI54"/>
  <c r="AH54"/>
  <c r="AG54"/>
  <c r="AF54"/>
  <c r="AE54"/>
  <c r="AD54"/>
  <c r="AC54"/>
  <c r="AB54"/>
  <c r="AA54"/>
  <c r="Z54"/>
  <c r="Y54"/>
  <c r="X54"/>
  <c r="W54"/>
  <c r="V54"/>
  <c r="U54"/>
  <c r="T54"/>
  <c r="R54"/>
  <c r="Q54"/>
  <c r="P54"/>
  <c r="O54"/>
  <c r="N54"/>
  <c r="M54"/>
  <c r="L54"/>
  <c r="K54"/>
  <c r="J54"/>
  <c r="ET53"/>
  <c r="ES53"/>
  <c r="ER53"/>
  <c r="EQ53"/>
  <c r="EP53"/>
  <c r="EO53"/>
  <c r="EN53"/>
  <c r="EM53"/>
  <c r="EL53"/>
  <c r="EK53"/>
  <c r="EJ53"/>
  <c r="EI53"/>
  <c r="EH53"/>
  <c r="EG53"/>
  <c r="EF53"/>
  <c r="EE53"/>
  <c r="ED53"/>
  <c r="EC53"/>
  <c r="EB53"/>
  <c r="EA53"/>
  <c r="DZ53"/>
  <c r="DY53"/>
  <c r="DX53"/>
  <c r="DW53"/>
  <c r="DV53"/>
  <c r="DU53"/>
  <c r="DT53"/>
  <c r="DS53"/>
  <c r="DR53"/>
  <c r="DQ53"/>
  <c r="DP53"/>
  <c r="DO53"/>
  <c r="DN53"/>
  <c r="DM53"/>
  <c r="DL53"/>
  <c r="DK53"/>
  <c r="DJ53"/>
  <c r="DI53"/>
  <c r="DH53"/>
  <c r="DG53"/>
  <c r="DF53"/>
  <c r="DE53"/>
  <c r="DD53"/>
  <c r="DC53"/>
  <c r="DB53"/>
  <c r="DA53"/>
  <c r="CZ53"/>
  <c r="CY53"/>
  <c r="CX53"/>
  <c r="CW53"/>
  <c r="CV53"/>
  <c r="CU53"/>
  <c r="CT53"/>
  <c r="CS53"/>
  <c r="CN53"/>
  <c r="CM53"/>
  <c r="CL53"/>
  <c r="CK53"/>
  <c r="CJ53"/>
  <c r="CI53"/>
  <c r="CH53"/>
  <c r="CG53"/>
  <c r="CF53"/>
  <c r="CE53"/>
  <c r="CD53"/>
  <c r="CC53"/>
  <c r="CB53"/>
  <c r="CA53"/>
  <c r="BZ53"/>
  <c r="BY53"/>
  <c r="BX53"/>
  <c r="BW53"/>
  <c r="BV53"/>
  <c r="BU53"/>
  <c r="BT53"/>
  <c r="BS53"/>
  <c r="BR53"/>
  <c r="BQ53"/>
  <c r="BP53"/>
  <c r="BO53"/>
  <c r="BN53"/>
  <c r="BM53"/>
  <c r="BL53"/>
  <c r="BK53"/>
  <c r="BJ53"/>
  <c r="BI53"/>
  <c r="BH53"/>
  <c r="BG53"/>
  <c r="BF53"/>
  <c r="BE53"/>
  <c r="BD53"/>
  <c r="BC53"/>
  <c r="BB53"/>
  <c r="BA53"/>
  <c r="AZ53"/>
  <c r="AY53"/>
  <c r="AX53"/>
  <c r="AW53"/>
  <c r="AV53"/>
  <c r="AU53"/>
  <c r="AT53"/>
  <c r="AS53"/>
  <c r="AR53"/>
  <c r="AQ53"/>
  <c r="AP53"/>
  <c r="AO53"/>
  <c r="AN53"/>
  <c r="AM53"/>
  <c r="AL53"/>
  <c r="AK53"/>
  <c r="AJ53"/>
  <c r="AI53"/>
  <c r="AH53"/>
  <c r="AG53"/>
  <c r="AF53"/>
  <c r="AE53"/>
  <c r="AD53"/>
  <c r="AC53"/>
  <c r="AB53"/>
  <c r="AA53"/>
  <c r="Z53"/>
  <c r="Y53"/>
  <c r="X53"/>
  <c r="W53"/>
  <c r="V53"/>
  <c r="U53"/>
  <c r="T53"/>
  <c r="R53"/>
  <c r="Q53"/>
  <c r="P53"/>
  <c r="O53"/>
  <c r="N53"/>
  <c r="M53"/>
  <c r="L53"/>
  <c r="K53"/>
  <c r="J53"/>
  <c r="ET52"/>
  <c r="ES52"/>
  <c r="ER52"/>
  <c r="EQ52"/>
  <c r="EP52"/>
  <c r="EO52"/>
  <c r="EN52"/>
  <c r="EM52"/>
  <c r="EL52"/>
  <c r="EK52"/>
  <c r="EJ52"/>
  <c r="EI52"/>
  <c r="EH52"/>
  <c r="EG52"/>
  <c r="EF52"/>
  <c r="EE52"/>
  <c r="ED52"/>
  <c r="EC52"/>
  <c r="EB52"/>
  <c r="EA52"/>
  <c r="DZ52"/>
  <c r="DY52"/>
  <c r="DX52"/>
  <c r="DW52"/>
  <c r="DV52"/>
  <c r="DU52"/>
  <c r="DT52"/>
  <c r="DS52"/>
  <c r="DR52"/>
  <c r="DQ52"/>
  <c r="DP52"/>
  <c r="DO52"/>
  <c r="DN52"/>
  <c r="DM52"/>
  <c r="DL52"/>
  <c r="DK52"/>
  <c r="DJ52"/>
  <c r="DI52"/>
  <c r="DH52"/>
  <c r="DG52"/>
  <c r="DF52"/>
  <c r="DE52"/>
  <c r="DD52"/>
  <c r="DC52"/>
  <c r="DB52"/>
  <c r="DA52"/>
  <c r="CZ52"/>
  <c r="CY52"/>
  <c r="CX52"/>
  <c r="CW52"/>
  <c r="CV52"/>
  <c r="CU52"/>
  <c r="CT52"/>
  <c r="CS52"/>
  <c r="CN52"/>
  <c r="CM52"/>
  <c r="CL52"/>
  <c r="CK52"/>
  <c r="CJ52"/>
  <c r="CI52"/>
  <c r="CH52"/>
  <c r="CG52"/>
  <c r="CF52"/>
  <c r="CE52"/>
  <c r="CD52"/>
  <c r="CC52"/>
  <c r="CB52"/>
  <c r="CA52"/>
  <c r="BZ52"/>
  <c r="BY52"/>
  <c r="BX52"/>
  <c r="BW52"/>
  <c r="BV52"/>
  <c r="BU52"/>
  <c r="BT52"/>
  <c r="BS52"/>
  <c r="BR52"/>
  <c r="BQ52"/>
  <c r="BP52"/>
  <c r="BO52"/>
  <c r="BN52"/>
  <c r="BM52"/>
  <c r="BL52"/>
  <c r="BK52"/>
  <c r="BJ52"/>
  <c r="BI52"/>
  <c r="BH52"/>
  <c r="BG52"/>
  <c r="BF52"/>
  <c r="BE52"/>
  <c r="BD52"/>
  <c r="BC52"/>
  <c r="BB52"/>
  <c r="BA52"/>
  <c r="AZ52"/>
  <c r="AY52"/>
  <c r="AX52"/>
  <c r="AW52"/>
  <c r="AV52"/>
  <c r="AU52"/>
  <c r="AT52"/>
  <c r="AS52"/>
  <c r="AR52"/>
  <c r="AQ52"/>
  <c r="AP52"/>
  <c r="AO52"/>
  <c r="AN52"/>
  <c r="AM52"/>
  <c r="AL52"/>
  <c r="AK52"/>
  <c r="AJ52"/>
  <c r="AI52"/>
  <c r="AH52"/>
  <c r="AG52"/>
  <c r="AF52"/>
  <c r="AE52"/>
  <c r="AD52"/>
  <c r="AC52"/>
  <c r="AB52"/>
  <c r="AA52"/>
  <c r="Z52"/>
  <c r="Y52"/>
  <c r="X52"/>
  <c r="W52"/>
  <c r="V52"/>
  <c r="U52"/>
  <c r="T52"/>
  <c r="R52"/>
  <c r="Q52"/>
  <c r="P52"/>
  <c r="O52"/>
  <c r="N52"/>
  <c r="M52"/>
  <c r="L52"/>
  <c r="K52"/>
  <c r="J52"/>
  <c r="ET51"/>
  <c r="ES51"/>
  <c r="ER51"/>
  <c r="EQ51"/>
  <c r="EP51"/>
  <c r="EO51"/>
  <c r="EN51"/>
  <c r="EM51"/>
  <c r="EL51"/>
  <c r="EK51"/>
  <c r="EJ51"/>
  <c r="EI51"/>
  <c r="EH51"/>
  <c r="EG51"/>
  <c r="EF51"/>
  <c r="EE51"/>
  <c r="ED51"/>
  <c r="EC51"/>
  <c r="EB51"/>
  <c r="EA51"/>
  <c r="DZ51"/>
  <c r="DY51"/>
  <c r="DX51"/>
  <c r="DW51"/>
  <c r="DV51"/>
  <c r="DU51"/>
  <c r="DT51"/>
  <c r="DS51"/>
  <c r="DR51"/>
  <c r="DQ51"/>
  <c r="DP51"/>
  <c r="DO51"/>
  <c r="DN51"/>
  <c r="DM51"/>
  <c r="DL51"/>
  <c r="DK51"/>
  <c r="DJ51"/>
  <c r="DI51"/>
  <c r="DH51"/>
  <c r="DG51"/>
  <c r="DF51"/>
  <c r="DE51"/>
  <c r="DD51"/>
  <c r="DC51"/>
  <c r="DB51"/>
  <c r="DA51"/>
  <c r="CZ51"/>
  <c r="CY51"/>
  <c r="CX51"/>
  <c r="CW51"/>
  <c r="CV51"/>
  <c r="CU51"/>
  <c r="CT51"/>
  <c r="CS51"/>
  <c r="CN51"/>
  <c r="CM51"/>
  <c r="CL51"/>
  <c r="CK51"/>
  <c r="CJ51"/>
  <c r="CI51"/>
  <c r="CH51"/>
  <c r="CG51"/>
  <c r="CF51"/>
  <c r="CE51"/>
  <c r="CD51"/>
  <c r="CC51"/>
  <c r="CB51"/>
  <c r="CA51"/>
  <c r="BZ51"/>
  <c r="BY51"/>
  <c r="BX51"/>
  <c r="BW51"/>
  <c r="BV51"/>
  <c r="BU51"/>
  <c r="BT51"/>
  <c r="BS51"/>
  <c r="BR51"/>
  <c r="BQ51"/>
  <c r="BP51"/>
  <c r="BO51"/>
  <c r="BN51"/>
  <c r="BM51"/>
  <c r="BL51"/>
  <c r="BK51"/>
  <c r="BJ51"/>
  <c r="BI51"/>
  <c r="BH51"/>
  <c r="BG51"/>
  <c r="BF51"/>
  <c r="BE51"/>
  <c r="BD51"/>
  <c r="BC51"/>
  <c r="BB51"/>
  <c r="BA51"/>
  <c r="AZ51"/>
  <c r="AY51"/>
  <c r="AX51"/>
  <c r="AW51"/>
  <c r="AV51"/>
  <c r="AU51"/>
  <c r="AT51"/>
  <c r="AS51"/>
  <c r="AR51"/>
  <c r="AQ51"/>
  <c r="AP51"/>
  <c r="AO51"/>
  <c r="AN51"/>
  <c r="AM51"/>
  <c r="AL51"/>
  <c r="AK51"/>
  <c r="AJ51"/>
  <c r="AI51"/>
  <c r="AH51"/>
  <c r="AG51"/>
  <c r="AF51"/>
  <c r="AE51"/>
  <c r="AD51"/>
  <c r="AC51"/>
  <c r="AB51"/>
  <c r="AA51"/>
  <c r="Z51"/>
  <c r="Y51"/>
  <c r="X51"/>
  <c r="W51"/>
  <c r="V51"/>
  <c r="U51"/>
  <c r="T51"/>
  <c r="R51"/>
  <c r="Q51"/>
  <c r="P51"/>
  <c r="O51"/>
  <c r="N51"/>
  <c r="M51"/>
  <c r="L51"/>
  <c r="K51"/>
  <c r="J51"/>
  <c r="ET50"/>
  <c r="ES50"/>
  <c r="ER50"/>
  <c r="EQ50"/>
  <c r="EP50"/>
  <c r="EO50"/>
  <c r="EN50"/>
  <c r="EM50"/>
  <c r="EL50"/>
  <c r="EK50"/>
  <c r="EJ50"/>
  <c r="EI50"/>
  <c r="EH50"/>
  <c r="EG50"/>
  <c r="EF50"/>
  <c r="EE50"/>
  <c r="ED50"/>
  <c r="EC50"/>
  <c r="EB50"/>
  <c r="EA50"/>
  <c r="DZ50"/>
  <c r="DY50"/>
  <c r="DX50"/>
  <c r="DW50"/>
  <c r="DV50"/>
  <c r="DU50"/>
  <c r="DT50"/>
  <c r="DS50"/>
  <c r="DR50"/>
  <c r="DQ50"/>
  <c r="DP50"/>
  <c r="DO50"/>
  <c r="DN50"/>
  <c r="DM50"/>
  <c r="DL50"/>
  <c r="DK50"/>
  <c r="DJ50"/>
  <c r="DI50"/>
  <c r="DH50"/>
  <c r="DG50"/>
  <c r="DF50"/>
  <c r="DE50"/>
  <c r="DD50"/>
  <c r="DC50"/>
  <c r="DB50"/>
  <c r="DA50"/>
  <c r="CZ50"/>
  <c r="CY50"/>
  <c r="CX50"/>
  <c r="CW50"/>
  <c r="CV50"/>
  <c r="CU50"/>
  <c r="CT50"/>
  <c r="CS50"/>
  <c r="CN50"/>
  <c r="CM50"/>
  <c r="CL50"/>
  <c r="CK50"/>
  <c r="CJ50"/>
  <c r="CI50"/>
  <c r="CH50"/>
  <c r="CG50"/>
  <c r="CF50"/>
  <c r="CE50"/>
  <c r="CD50"/>
  <c r="CC50"/>
  <c r="CB50"/>
  <c r="CA50"/>
  <c r="BZ50"/>
  <c r="BY50"/>
  <c r="BX50"/>
  <c r="BW50"/>
  <c r="BV50"/>
  <c r="BU50"/>
  <c r="BT50"/>
  <c r="BS50"/>
  <c r="BR50"/>
  <c r="BQ50"/>
  <c r="BP50"/>
  <c r="BO50"/>
  <c r="BN50"/>
  <c r="BM50"/>
  <c r="BL50"/>
  <c r="BK50"/>
  <c r="BJ50"/>
  <c r="BI50"/>
  <c r="BH50"/>
  <c r="BG50"/>
  <c r="BF50"/>
  <c r="BE50"/>
  <c r="BD50"/>
  <c r="BC50"/>
  <c r="BB50"/>
  <c r="BA50"/>
  <c r="AZ50"/>
  <c r="AY50"/>
  <c r="AX50"/>
  <c r="AW50"/>
  <c r="AV50"/>
  <c r="AU50"/>
  <c r="AT50"/>
  <c r="AS50"/>
  <c r="AR50"/>
  <c r="AQ50"/>
  <c r="AP50"/>
  <c r="AO50"/>
  <c r="AN50"/>
  <c r="AM50"/>
  <c r="AL50"/>
  <c r="AK50"/>
  <c r="AJ50"/>
  <c r="AI50"/>
  <c r="AH50"/>
  <c r="AG50"/>
  <c r="AF50"/>
  <c r="AE50"/>
  <c r="AD50"/>
  <c r="AC50"/>
  <c r="AB50"/>
  <c r="AA50"/>
  <c r="Z50"/>
  <c r="Y50"/>
  <c r="X50"/>
  <c r="W50"/>
  <c r="V50"/>
  <c r="U50"/>
  <c r="T50"/>
  <c r="R50"/>
  <c r="Q50"/>
  <c r="P50"/>
  <c r="O50"/>
  <c r="N50"/>
  <c r="M50"/>
  <c r="L50"/>
  <c r="K50"/>
  <c r="J50"/>
  <c r="ET49"/>
  <c r="ES49"/>
  <c r="ER49"/>
  <c r="EQ49"/>
  <c r="EP49"/>
  <c r="EO49"/>
  <c r="EN49"/>
  <c r="EM49"/>
  <c r="EL49"/>
  <c r="EK49"/>
  <c r="EJ49"/>
  <c r="EI49"/>
  <c r="EH49"/>
  <c r="EG49"/>
  <c r="EF49"/>
  <c r="EE49"/>
  <c r="ED49"/>
  <c r="EC49"/>
  <c r="EB49"/>
  <c r="EA49"/>
  <c r="DZ49"/>
  <c r="DY49"/>
  <c r="DX49"/>
  <c r="DW49"/>
  <c r="DV49"/>
  <c r="DU49"/>
  <c r="DT49"/>
  <c r="DS49"/>
  <c r="DR49"/>
  <c r="DQ49"/>
  <c r="DP49"/>
  <c r="DO49"/>
  <c r="DN49"/>
  <c r="DM49"/>
  <c r="DL49"/>
  <c r="DK49"/>
  <c r="DJ49"/>
  <c r="DI49"/>
  <c r="DH49"/>
  <c r="DG49"/>
  <c r="DF49"/>
  <c r="DE49"/>
  <c r="DD49"/>
  <c r="DC49"/>
  <c r="DB49"/>
  <c r="DA49"/>
  <c r="CZ49"/>
  <c r="CY49"/>
  <c r="CX49"/>
  <c r="CW49"/>
  <c r="CV49"/>
  <c r="CU49"/>
  <c r="CT49"/>
  <c r="CS49"/>
  <c r="CN49"/>
  <c r="CM49"/>
  <c r="CL49"/>
  <c r="CK49"/>
  <c r="CJ49"/>
  <c r="CI49"/>
  <c r="CH49"/>
  <c r="CG49"/>
  <c r="CF49"/>
  <c r="CE49"/>
  <c r="CD49"/>
  <c r="CC49"/>
  <c r="CB49"/>
  <c r="CA49"/>
  <c r="BZ49"/>
  <c r="BY49"/>
  <c r="BX49"/>
  <c r="BW49"/>
  <c r="BV49"/>
  <c r="BU49"/>
  <c r="BT49"/>
  <c r="BS49"/>
  <c r="BR49"/>
  <c r="BQ49"/>
  <c r="BP49"/>
  <c r="BO49"/>
  <c r="BN49"/>
  <c r="BM49"/>
  <c r="BL49"/>
  <c r="BK49"/>
  <c r="BJ49"/>
  <c r="BI49"/>
  <c r="BH49"/>
  <c r="BG49"/>
  <c r="BF49"/>
  <c r="BE49"/>
  <c r="BD49"/>
  <c r="BC49"/>
  <c r="BB49"/>
  <c r="BA49"/>
  <c r="AZ49"/>
  <c r="AY49"/>
  <c r="AX49"/>
  <c r="AW49"/>
  <c r="AV49"/>
  <c r="AU49"/>
  <c r="AT49"/>
  <c r="AS49"/>
  <c r="AR49"/>
  <c r="AQ49"/>
  <c r="AP49"/>
  <c r="AO49"/>
  <c r="AN49"/>
  <c r="AM49"/>
  <c r="AL49"/>
  <c r="AK49"/>
  <c r="AJ49"/>
  <c r="AI49"/>
  <c r="AH49"/>
  <c r="AG49"/>
  <c r="AF49"/>
  <c r="AE49"/>
  <c r="AD49"/>
  <c r="AC49"/>
  <c r="AB49"/>
  <c r="AA49"/>
  <c r="Z49"/>
  <c r="Y49"/>
  <c r="X49"/>
  <c r="W49"/>
  <c r="V49"/>
  <c r="U49"/>
  <c r="T49"/>
  <c r="R49"/>
  <c r="Q49"/>
  <c r="P49"/>
  <c r="O49"/>
  <c r="N49"/>
  <c r="M49"/>
  <c r="L49"/>
  <c r="K49"/>
  <c r="J49"/>
  <c r="ET48"/>
  <c r="ES48"/>
  <c r="ER48"/>
  <c r="EQ48"/>
  <c r="EP48"/>
  <c r="EO48"/>
  <c r="EN48"/>
  <c r="EM48"/>
  <c r="EL48"/>
  <c r="EK48"/>
  <c r="EJ48"/>
  <c r="EI48"/>
  <c r="EH48"/>
  <c r="EG48"/>
  <c r="EF48"/>
  <c r="EE48"/>
  <c r="ED48"/>
  <c r="EC48"/>
  <c r="EB48"/>
  <c r="EA48"/>
  <c r="DZ48"/>
  <c r="DY48"/>
  <c r="DX48"/>
  <c r="DW48"/>
  <c r="DV48"/>
  <c r="DU48"/>
  <c r="DT48"/>
  <c r="DS48"/>
  <c r="DR48"/>
  <c r="DQ48"/>
  <c r="DP48"/>
  <c r="DO48"/>
  <c r="DN48"/>
  <c r="DM48"/>
  <c r="DL48"/>
  <c r="DK48"/>
  <c r="DJ48"/>
  <c r="DI48"/>
  <c r="DH48"/>
  <c r="DG48"/>
  <c r="DF48"/>
  <c r="DE48"/>
  <c r="DD48"/>
  <c r="DC48"/>
  <c r="DB48"/>
  <c r="DA48"/>
  <c r="CZ48"/>
  <c r="CY48"/>
  <c r="CX48"/>
  <c r="CW48"/>
  <c r="CV48"/>
  <c r="CU48"/>
  <c r="CT48"/>
  <c r="CS48"/>
  <c r="CN48"/>
  <c r="CM48"/>
  <c r="CL48"/>
  <c r="CK48"/>
  <c r="CJ48"/>
  <c r="CI48"/>
  <c r="CH48"/>
  <c r="CG48"/>
  <c r="CF48"/>
  <c r="CE48"/>
  <c r="CD48"/>
  <c r="CC48"/>
  <c r="CB48"/>
  <c r="CA48"/>
  <c r="BZ48"/>
  <c r="BY48"/>
  <c r="BX48"/>
  <c r="BW48"/>
  <c r="BV48"/>
  <c r="BU48"/>
  <c r="BT48"/>
  <c r="BS48"/>
  <c r="BR48"/>
  <c r="BQ48"/>
  <c r="BP48"/>
  <c r="BO48"/>
  <c r="BN48"/>
  <c r="BM48"/>
  <c r="BL48"/>
  <c r="BK48"/>
  <c r="BJ48"/>
  <c r="BI48"/>
  <c r="BH48"/>
  <c r="BG48"/>
  <c r="BF48"/>
  <c r="BE48"/>
  <c r="BD48"/>
  <c r="BC48"/>
  <c r="BB48"/>
  <c r="BA48"/>
  <c r="AZ48"/>
  <c r="AY48"/>
  <c r="AX48"/>
  <c r="AW48"/>
  <c r="AV48"/>
  <c r="AU48"/>
  <c r="AT48"/>
  <c r="AS48"/>
  <c r="AR48"/>
  <c r="AQ48"/>
  <c r="AP48"/>
  <c r="AO48"/>
  <c r="AN48"/>
  <c r="AM48"/>
  <c r="AL48"/>
  <c r="AK48"/>
  <c r="AJ48"/>
  <c r="AI48"/>
  <c r="AH48"/>
  <c r="AG48"/>
  <c r="AF48"/>
  <c r="AE48"/>
  <c r="AD48"/>
  <c r="AC48"/>
  <c r="AB48"/>
  <c r="AA48"/>
  <c r="Z48"/>
  <c r="Y48"/>
  <c r="X48"/>
  <c r="W48"/>
  <c r="V48"/>
  <c r="U48"/>
  <c r="T48"/>
  <c r="R48"/>
  <c r="Q48"/>
  <c r="P48"/>
  <c r="O48"/>
  <c r="N48"/>
  <c r="M48"/>
  <c r="L48"/>
  <c r="K48"/>
  <c r="J48"/>
  <c r="ET47"/>
  <c r="ES47"/>
  <c r="ER47"/>
  <c r="EQ47"/>
  <c r="EP47"/>
  <c r="EO47"/>
  <c r="EN47"/>
  <c r="EM47"/>
  <c r="EL47"/>
  <c r="EK47"/>
  <c r="EJ47"/>
  <c r="EI47"/>
  <c r="EH47"/>
  <c r="EG47"/>
  <c r="EF47"/>
  <c r="EE47"/>
  <c r="ED47"/>
  <c r="EC47"/>
  <c r="EB47"/>
  <c r="EA47"/>
  <c r="DZ47"/>
  <c r="DY47"/>
  <c r="DX47"/>
  <c r="DW47"/>
  <c r="DV47"/>
  <c r="DU47"/>
  <c r="DT47"/>
  <c r="DS47"/>
  <c r="DR47"/>
  <c r="DQ47"/>
  <c r="DP47"/>
  <c r="DO47"/>
  <c r="DN47"/>
  <c r="DM47"/>
  <c r="DL47"/>
  <c r="DK47"/>
  <c r="DJ47"/>
  <c r="DI47"/>
  <c r="DH47"/>
  <c r="DG47"/>
  <c r="DF47"/>
  <c r="DE47"/>
  <c r="DD47"/>
  <c r="DC47"/>
  <c r="DB47"/>
  <c r="DA47"/>
  <c r="CZ47"/>
  <c r="CY47"/>
  <c r="CX47"/>
  <c r="CW47"/>
  <c r="CV47"/>
  <c r="CU47"/>
  <c r="CT47"/>
  <c r="CS47"/>
  <c r="CN47"/>
  <c r="CM47"/>
  <c r="CL47"/>
  <c r="CK47"/>
  <c r="CJ47"/>
  <c r="CI47"/>
  <c r="CH47"/>
  <c r="CG47"/>
  <c r="CF47"/>
  <c r="CE47"/>
  <c r="CD47"/>
  <c r="CC47"/>
  <c r="CB47"/>
  <c r="CA47"/>
  <c r="BZ47"/>
  <c r="BY47"/>
  <c r="BX47"/>
  <c r="BW47"/>
  <c r="BV47"/>
  <c r="BU47"/>
  <c r="BT47"/>
  <c r="BS47"/>
  <c r="BR47"/>
  <c r="BQ47"/>
  <c r="BP47"/>
  <c r="BO47"/>
  <c r="BN47"/>
  <c r="BM47"/>
  <c r="BL47"/>
  <c r="BK47"/>
  <c r="BJ47"/>
  <c r="BI47"/>
  <c r="BH47"/>
  <c r="BG47"/>
  <c r="BF47"/>
  <c r="BE47"/>
  <c r="BD47"/>
  <c r="BC47"/>
  <c r="BB47"/>
  <c r="BA47"/>
  <c r="AZ47"/>
  <c r="AY47"/>
  <c r="AX47"/>
  <c r="AW47"/>
  <c r="AV47"/>
  <c r="AU47"/>
  <c r="AT47"/>
  <c r="AS47"/>
  <c r="AR47"/>
  <c r="AQ47"/>
  <c r="AP47"/>
  <c r="AO47"/>
  <c r="AN47"/>
  <c r="AM47"/>
  <c r="AL47"/>
  <c r="AK47"/>
  <c r="AJ47"/>
  <c r="AI47"/>
  <c r="AH47"/>
  <c r="AG47"/>
  <c r="AF47"/>
  <c r="AE47"/>
  <c r="AD47"/>
  <c r="AC47"/>
  <c r="AB47"/>
  <c r="AA47"/>
  <c r="Z47"/>
  <c r="Y47"/>
  <c r="X47"/>
  <c r="W47"/>
  <c r="V47"/>
  <c r="U47"/>
  <c r="T47"/>
  <c r="R47"/>
  <c r="Q47"/>
  <c r="P47"/>
  <c r="O47"/>
  <c r="N47"/>
  <c r="M47"/>
  <c r="L47"/>
  <c r="K47"/>
  <c r="J47"/>
  <c r="ET46"/>
  <c r="ES46"/>
  <c r="ER46"/>
  <c r="EQ46"/>
  <c r="EP46"/>
  <c r="EO46"/>
  <c r="EN46"/>
  <c r="EM46"/>
  <c r="EL46"/>
  <c r="EK46"/>
  <c r="EJ46"/>
  <c r="EI46"/>
  <c r="EH46"/>
  <c r="EG46"/>
  <c r="EF46"/>
  <c r="EE46"/>
  <c r="ED46"/>
  <c r="EC46"/>
  <c r="EB46"/>
  <c r="EA46"/>
  <c r="DZ46"/>
  <c r="DY46"/>
  <c r="DX46"/>
  <c r="DW46"/>
  <c r="DV46"/>
  <c r="DU46"/>
  <c r="DT46"/>
  <c r="DS46"/>
  <c r="DR46"/>
  <c r="DQ46"/>
  <c r="DP46"/>
  <c r="DO46"/>
  <c r="DN46"/>
  <c r="DM46"/>
  <c r="DL46"/>
  <c r="DK46"/>
  <c r="DJ46"/>
  <c r="DI46"/>
  <c r="DH46"/>
  <c r="DG46"/>
  <c r="DF46"/>
  <c r="DE46"/>
  <c r="DD46"/>
  <c r="DC46"/>
  <c r="DB46"/>
  <c r="DA46"/>
  <c r="CZ46"/>
  <c r="CY46"/>
  <c r="CX46"/>
  <c r="CW46"/>
  <c r="CV46"/>
  <c r="CU46"/>
  <c r="CT46"/>
  <c r="CS46"/>
  <c r="CN46"/>
  <c r="CM46"/>
  <c r="CL46"/>
  <c r="CK46"/>
  <c r="CJ46"/>
  <c r="CI46"/>
  <c r="CH46"/>
  <c r="CG46"/>
  <c r="CF46"/>
  <c r="CE46"/>
  <c r="CD46"/>
  <c r="CC46"/>
  <c r="CB46"/>
  <c r="CA46"/>
  <c r="BZ46"/>
  <c r="BY46"/>
  <c r="BX46"/>
  <c r="BW46"/>
  <c r="BV46"/>
  <c r="BU46"/>
  <c r="BT46"/>
  <c r="BS46"/>
  <c r="BR46"/>
  <c r="BQ46"/>
  <c r="BP46"/>
  <c r="BO46"/>
  <c r="BN46"/>
  <c r="BM46"/>
  <c r="BL46"/>
  <c r="BK46"/>
  <c r="BJ46"/>
  <c r="BI46"/>
  <c r="BH46"/>
  <c r="BG46"/>
  <c r="BF46"/>
  <c r="BE46"/>
  <c r="BD46"/>
  <c r="BC46"/>
  <c r="BB46"/>
  <c r="BA46"/>
  <c r="AZ46"/>
  <c r="AY46"/>
  <c r="AX46"/>
  <c r="AW46"/>
  <c r="AV46"/>
  <c r="AU46"/>
  <c r="AT46"/>
  <c r="AS46"/>
  <c r="AR46"/>
  <c r="AQ46"/>
  <c r="AP46"/>
  <c r="AO46"/>
  <c r="AN46"/>
  <c r="AM46"/>
  <c r="AL46"/>
  <c r="AK46"/>
  <c r="AJ46"/>
  <c r="AI46"/>
  <c r="AH46"/>
  <c r="AG46"/>
  <c r="AF46"/>
  <c r="AE46"/>
  <c r="AD46"/>
  <c r="AC46"/>
  <c r="AB46"/>
  <c r="AA46"/>
  <c r="Z46"/>
  <c r="Y46"/>
  <c r="X46"/>
  <c r="W46"/>
  <c r="V46"/>
  <c r="U46"/>
  <c r="T46"/>
  <c r="R46"/>
  <c r="Q46"/>
  <c r="P46"/>
  <c r="O46"/>
  <c r="N46"/>
  <c r="M46"/>
  <c r="L46"/>
  <c r="K46"/>
  <c r="J46"/>
  <c r="ET45"/>
  <c r="ES45"/>
  <c r="ER45"/>
  <c r="EQ45"/>
  <c r="EP45"/>
  <c r="EO45"/>
  <c r="EN45"/>
  <c r="EM45"/>
  <c r="EL45"/>
  <c r="EK45"/>
  <c r="EJ45"/>
  <c r="EI45"/>
  <c r="EH45"/>
  <c r="EG45"/>
  <c r="EF45"/>
  <c r="EE45"/>
  <c r="ED45"/>
  <c r="EC45"/>
  <c r="EB45"/>
  <c r="EA45"/>
  <c r="DZ45"/>
  <c r="DY45"/>
  <c r="DX45"/>
  <c r="DW45"/>
  <c r="DV45"/>
  <c r="DU45"/>
  <c r="DT45"/>
  <c r="DS45"/>
  <c r="DR45"/>
  <c r="DQ45"/>
  <c r="DP45"/>
  <c r="DO45"/>
  <c r="DN45"/>
  <c r="DM45"/>
  <c r="DL45"/>
  <c r="DK45"/>
  <c r="DJ45"/>
  <c r="DI45"/>
  <c r="DH45"/>
  <c r="DG45"/>
  <c r="DF45"/>
  <c r="DE45"/>
  <c r="DD45"/>
  <c r="DC45"/>
  <c r="DB45"/>
  <c r="DA45"/>
  <c r="CZ45"/>
  <c r="CY45"/>
  <c r="CX45"/>
  <c r="CW45"/>
  <c r="CV45"/>
  <c r="CU45"/>
  <c r="CT45"/>
  <c r="CS45"/>
  <c r="CN45"/>
  <c r="CM45"/>
  <c r="CL45"/>
  <c r="CK45"/>
  <c r="CJ45"/>
  <c r="CI45"/>
  <c r="CH45"/>
  <c r="CG45"/>
  <c r="CF45"/>
  <c r="CE45"/>
  <c r="CD45"/>
  <c r="CC45"/>
  <c r="CB45"/>
  <c r="CA45"/>
  <c r="BZ45"/>
  <c r="BY45"/>
  <c r="BX45"/>
  <c r="BW45"/>
  <c r="BV45"/>
  <c r="BU45"/>
  <c r="BT45"/>
  <c r="BS45"/>
  <c r="BR45"/>
  <c r="BQ45"/>
  <c r="BP45"/>
  <c r="BO45"/>
  <c r="BN45"/>
  <c r="BM45"/>
  <c r="BL45"/>
  <c r="BK45"/>
  <c r="BJ45"/>
  <c r="BI45"/>
  <c r="BH45"/>
  <c r="BG45"/>
  <c r="BF45"/>
  <c r="BE45"/>
  <c r="BD45"/>
  <c r="BC45"/>
  <c r="BB45"/>
  <c r="BA45"/>
  <c r="AZ45"/>
  <c r="AY45"/>
  <c r="AX45"/>
  <c r="AW45"/>
  <c r="AV45"/>
  <c r="AU45"/>
  <c r="AT45"/>
  <c r="AS45"/>
  <c r="AR45"/>
  <c r="AQ45"/>
  <c r="AP45"/>
  <c r="AO45"/>
  <c r="AN45"/>
  <c r="AM45"/>
  <c r="AL45"/>
  <c r="AK45"/>
  <c r="AJ45"/>
  <c r="AI45"/>
  <c r="AH45"/>
  <c r="AG45"/>
  <c r="AF45"/>
  <c r="AE45"/>
  <c r="AD45"/>
  <c r="AC45"/>
  <c r="AB45"/>
  <c r="AA45"/>
  <c r="Z45"/>
  <c r="Y45"/>
  <c r="X45"/>
  <c r="W45"/>
  <c r="V45"/>
  <c r="U45"/>
  <c r="T45"/>
  <c r="R45"/>
  <c r="Q45"/>
  <c r="P45"/>
  <c r="O45"/>
  <c r="N45"/>
  <c r="M45"/>
  <c r="L45"/>
  <c r="K45"/>
  <c r="J45"/>
  <c r="ET44"/>
  <c r="ES44"/>
  <c r="ER44"/>
  <c r="EQ44"/>
  <c r="EP44"/>
  <c r="EO44"/>
  <c r="EN44"/>
  <c r="EM44"/>
  <c r="EL44"/>
  <c r="EK44"/>
  <c r="EJ44"/>
  <c r="EI44"/>
  <c r="EH44"/>
  <c r="EG44"/>
  <c r="EF44"/>
  <c r="EE44"/>
  <c r="ED44"/>
  <c r="EC44"/>
  <c r="EB44"/>
  <c r="EA44"/>
  <c r="DZ44"/>
  <c r="DY44"/>
  <c r="DX44"/>
  <c r="DW44"/>
  <c r="DV44"/>
  <c r="DU44"/>
  <c r="DT44"/>
  <c r="DS44"/>
  <c r="DR44"/>
  <c r="DQ44"/>
  <c r="DP44"/>
  <c r="DO44"/>
  <c r="DN44"/>
  <c r="DM44"/>
  <c r="DL44"/>
  <c r="DK44"/>
  <c r="DJ44"/>
  <c r="DI44"/>
  <c r="DH44"/>
  <c r="DG44"/>
  <c r="DF44"/>
  <c r="DE44"/>
  <c r="DD44"/>
  <c r="DC44"/>
  <c r="DB44"/>
  <c r="DA44"/>
  <c r="CZ44"/>
  <c r="CY44"/>
  <c r="CX44"/>
  <c r="CW44"/>
  <c r="CV44"/>
  <c r="CU44"/>
  <c r="CT44"/>
  <c r="CS44"/>
  <c r="CN44"/>
  <c r="CM44"/>
  <c r="CL44"/>
  <c r="CK44"/>
  <c r="CJ44"/>
  <c r="CI44"/>
  <c r="CH44"/>
  <c r="CG44"/>
  <c r="CF44"/>
  <c r="CE44"/>
  <c r="CD44"/>
  <c r="CC44"/>
  <c r="CB44"/>
  <c r="CA44"/>
  <c r="BZ44"/>
  <c r="BY44"/>
  <c r="BX44"/>
  <c r="BW44"/>
  <c r="BV44"/>
  <c r="BU44"/>
  <c r="BT44"/>
  <c r="BS44"/>
  <c r="BR44"/>
  <c r="BQ44"/>
  <c r="BP44"/>
  <c r="BO44"/>
  <c r="BN44"/>
  <c r="BM44"/>
  <c r="BL44"/>
  <c r="BK44"/>
  <c r="BJ44"/>
  <c r="BI44"/>
  <c r="BH44"/>
  <c r="BG44"/>
  <c r="BF44"/>
  <c r="BE44"/>
  <c r="BD44"/>
  <c r="BC44"/>
  <c r="BB44"/>
  <c r="BA44"/>
  <c r="AZ44"/>
  <c r="AY44"/>
  <c r="AX44"/>
  <c r="AW44"/>
  <c r="AV44"/>
  <c r="AU44"/>
  <c r="AT44"/>
  <c r="AS44"/>
  <c r="AR44"/>
  <c r="AQ44"/>
  <c r="AP44"/>
  <c r="AO44"/>
  <c r="AN44"/>
  <c r="AM44"/>
  <c r="AL44"/>
  <c r="AK44"/>
  <c r="AJ44"/>
  <c r="AI44"/>
  <c r="AH44"/>
  <c r="AG44"/>
  <c r="AF44"/>
  <c r="AE44"/>
  <c r="AD44"/>
  <c r="AC44"/>
  <c r="AB44"/>
  <c r="AA44"/>
  <c r="Z44"/>
  <c r="Y44"/>
  <c r="X44"/>
  <c r="W44"/>
  <c r="V44"/>
  <c r="U44"/>
  <c r="T44"/>
  <c r="R44"/>
  <c r="Q44"/>
  <c r="P44"/>
  <c r="O44"/>
  <c r="N44"/>
  <c r="M44"/>
  <c r="L44"/>
  <c r="K44"/>
  <c r="J44"/>
  <c r="ET43"/>
  <c r="ES43"/>
  <c r="ER43"/>
  <c r="EQ43"/>
  <c r="EP43"/>
  <c r="EO43"/>
  <c r="EN43"/>
  <c r="EM43"/>
  <c r="EL43"/>
  <c r="EK43"/>
  <c r="EJ43"/>
  <c r="EI43"/>
  <c r="EH43"/>
  <c r="EG43"/>
  <c r="EF43"/>
  <c r="EE43"/>
  <c r="ED43"/>
  <c r="EC43"/>
  <c r="EB43"/>
  <c r="EA43"/>
  <c r="DZ43"/>
  <c r="DY43"/>
  <c r="DX43"/>
  <c r="DW43"/>
  <c r="DV43"/>
  <c r="DU43"/>
  <c r="DT43"/>
  <c r="DS43"/>
  <c r="DR43"/>
  <c r="DQ43"/>
  <c r="DP43"/>
  <c r="DO43"/>
  <c r="DN43"/>
  <c r="DM43"/>
  <c r="DL43"/>
  <c r="DK43"/>
  <c r="DJ43"/>
  <c r="DI43"/>
  <c r="DH43"/>
  <c r="DG43"/>
  <c r="DF43"/>
  <c r="DE43"/>
  <c r="DD43"/>
  <c r="DC43"/>
  <c r="DB43"/>
  <c r="DA43"/>
  <c r="CZ43"/>
  <c r="CY43"/>
  <c r="CX43"/>
  <c r="CW43"/>
  <c r="CV43"/>
  <c r="CU43"/>
  <c r="CT43"/>
  <c r="CS43"/>
  <c r="CN43"/>
  <c r="CM43"/>
  <c r="CL43"/>
  <c r="CK43"/>
  <c r="CJ43"/>
  <c r="CI43"/>
  <c r="CH43"/>
  <c r="CG43"/>
  <c r="CF43"/>
  <c r="CE43"/>
  <c r="CD43"/>
  <c r="CC43"/>
  <c r="CB43"/>
  <c r="CA43"/>
  <c r="BZ43"/>
  <c r="BY43"/>
  <c r="BX43"/>
  <c r="BW43"/>
  <c r="BV43"/>
  <c r="BU43"/>
  <c r="BT43"/>
  <c r="BS43"/>
  <c r="BR43"/>
  <c r="BQ43"/>
  <c r="BP43"/>
  <c r="BO43"/>
  <c r="BN43"/>
  <c r="BM43"/>
  <c r="BL43"/>
  <c r="BK43"/>
  <c r="BJ43"/>
  <c r="BI43"/>
  <c r="BH43"/>
  <c r="BG43"/>
  <c r="BF43"/>
  <c r="BE43"/>
  <c r="BD43"/>
  <c r="BC43"/>
  <c r="BB43"/>
  <c r="BA43"/>
  <c r="AZ43"/>
  <c r="AY43"/>
  <c r="AX43"/>
  <c r="AW43"/>
  <c r="AV43"/>
  <c r="AU43"/>
  <c r="AT43"/>
  <c r="AS43"/>
  <c r="AR43"/>
  <c r="AQ43"/>
  <c r="AP43"/>
  <c r="AO43"/>
  <c r="AN43"/>
  <c r="AM43"/>
  <c r="AL43"/>
  <c r="AK43"/>
  <c r="AJ43"/>
  <c r="AI43"/>
  <c r="AH43"/>
  <c r="AG43"/>
  <c r="AF43"/>
  <c r="AE43"/>
  <c r="AD43"/>
  <c r="AC43"/>
  <c r="AB43"/>
  <c r="AA43"/>
  <c r="Z43"/>
  <c r="Y43"/>
  <c r="X43"/>
  <c r="W43"/>
  <c r="V43"/>
  <c r="U43"/>
  <c r="T43"/>
  <c r="R43"/>
  <c r="Q43"/>
  <c r="P43"/>
  <c r="O43"/>
  <c r="N43"/>
  <c r="M43"/>
  <c r="L43"/>
  <c r="K43"/>
  <c r="J43"/>
  <c r="ET42"/>
  <c r="ES42"/>
  <c r="ER42"/>
  <c r="EQ42"/>
  <c r="EP42"/>
  <c r="EO42"/>
  <c r="EN42"/>
  <c r="EM42"/>
  <c r="EL42"/>
  <c r="EK42"/>
  <c r="EJ42"/>
  <c r="EI42"/>
  <c r="EH42"/>
  <c r="EG42"/>
  <c r="EF42"/>
  <c r="EE42"/>
  <c r="ED42"/>
  <c r="EC42"/>
  <c r="EB42"/>
  <c r="EA42"/>
  <c r="DZ42"/>
  <c r="DY42"/>
  <c r="DX42"/>
  <c r="DW42"/>
  <c r="DV42"/>
  <c r="DU42"/>
  <c r="DT42"/>
  <c r="DS42"/>
  <c r="DR42"/>
  <c r="DQ42"/>
  <c r="DP42"/>
  <c r="DO42"/>
  <c r="DN42"/>
  <c r="DM42"/>
  <c r="DL42"/>
  <c r="DK42"/>
  <c r="DJ42"/>
  <c r="DI42"/>
  <c r="DH42"/>
  <c r="DG42"/>
  <c r="DF42"/>
  <c r="DE42"/>
  <c r="DD42"/>
  <c r="DC42"/>
  <c r="DB42"/>
  <c r="DA42"/>
  <c r="CZ42"/>
  <c r="CY42"/>
  <c r="CX42"/>
  <c r="CW42"/>
  <c r="CV42"/>
  <c r="CU42"/>
  <c r="CT42"/>
  <c r="CS42"/>
  <c r="CN42"/>
  <c r="CM42"/>
  <c r="CL42"/>
  <c r="CK42"/>
  <c r="CJ42"/>
  <c r="CI42"/>
  <c r="CH42"/>
  <c r="CG42"/>
  <c r="CF42"/>
  <c r="CE42"/>
  <c r="CD42"/>
  <c r="CC42"/>
  <c r="CB42"/>
  <c r="CA42"/>
  <c r="BZ42"/>
  <c r="BY42"/>
  <c r="BX42"/>
  <c r="BW42"/>
  <c r="BV42"/>
  <c r="BU42"/>
  <c r="BT42"/>
  <c r="BS42"/>
  <c r="BR42"/>
  <c r="BQ42"/>
  <c r="BP42"/>
  <c r="BO42"/>
  <c r="BN42"/>
  <c r="BM42"/>
  <c r="BL42"/>
  <c r="BK42"/>
  <c r="BJ42"/>
  <c r="BI42"/>
  <c r="BH42"/>
  <c r="BG42"/>
  <c r="BF42"/>
  <c r="BE42"/>
  <c r="BD42"/>
  <c r="BC42"/>
  <c r="BB42"/>
  <c r="BA42"/>
  <c r="AZ42"/>
  <c r="AY42"/>
  <c r="AX42"/>
  <c r="AW42"/>
  <c r="AV42"/>
  <c r="AU42"/>
  <c r="AT42"/>
  <c r="AS42"/>
  <c r="AR42"/>
  <c r="AQ42"/>
  <c r="AP42"/>
  <c r="AO42"/>
  <c r="AN42"/>
  <c r="AM42"/>
  <c r="AL42"/>
  <c r="AK42"/>
  <c r="AJ42"/>
  <c r="AI42"/>
  <c r="AH42"/>
  <c r="AG42"/>
  <c r="AF42"/>
  <c r="AE42"/>
  <c r="AD42"/>
  <c r="AC42"/>
  <c r="AB42"/>
  <c r="AA42"/>
  <c r="Z42"/>
  <c r="Y42"/>
  <c r="X42"/>
  <c r="W42"/>
  <c r="V42"/>
  <c r="U42"/>
  <c r="T42"/>
  <c r="R42"/>
  <c r="Q42"/>
  <c r="P42"/>
  <c r="O42"/>
  <c r="N42"/>
  <c r="M42"/>
  <c r="L42"/>
  <c r="K42"/>
  <c r="J42"/>
  <c r="ET41"/>
  <c r="ES41"/>
  <c r="ER41"/>
  <c r="EQ41"/>
  <c r="EP41"/>
  <c r="EO41"/>
  <c r="EN41"/>
  <c r="EM41"/>
  <c r="EL41"/>
  <c r="EK41"/>
  <c r="EJ41"/>
  <c r="EI41"/>
  <c r="EH41"/>
  <c r="EG41"/>
  <c r="EF41"/>
  <c r="EE41"/>
  <c r="ED41"/>
  <c r="EC41"/>
  <c r="EB41"/>
  <c r="EA41"/>
  <c r="DZ41"/>
  <c r="DY41"/>
  <c r="DX41"/>
  <c r="DW41"/>
  <c r="DV41"/>
  <c r="DU41"/>
  <c r="DT41"/>
  <c r="DS41"/>
  <c r="DR41"/>
  <c r="DQ41"/>
  <c r="DP41"/>
  <c r="DO41"/>
  <c r="DN41"/>
  <c r="DM41"/>
  <c r="DL41"/>
  <c r="DK41"/>
  <c r="DJ41"/>
  <c r="DI41"/>
  <c r="DH41"/>
  <c r="DG41"/>
  <c r="DF41"/>
  <c r="DE41"/>
  <c r="DD41"/>
  <c r="DC41"/>
  <c r="DB41"/>
  <c r="DA41"/>
  <c r="CZ41"/>
  <c r="CY41"/>
  <c r="CX41"/>
  <c r="CW41"/>
  <c r="CV41"/>
  <c r="CU41"/>
  <c r="CT41"/>
  <c r="CS41"/>
  <c r="CN41"/>
  <c r="CM41"/>
  <c r="CL41"/>
  <c r="CK41"/>
  <c r="CJ41"/>
  <c r="CI41"/>
  <c r="CH41"/>
  <c r="CG41"/>
  <c r="CF41"/>
  <c r="CE41"/>
  <c r="CD41"/>
  <c r="CC41"/>
  <c r="CB41"/>
  <c r="CA41"/>
  <c r="BZ41"/>
  <c r="BY41"/>
  <c r="BX41"/>
  <c r="BW41"/>
  <c r="BV41"/>
  <c r="BU41"/>
  <c r="BT41"/>
  <c r="BS41"/>
  <c r="BR41"/>
  <c r="BQ41"/>
  <c r="BP41"/>
  <c r="BO41"/>
  <c r="BN41"/>
  <c r="BM41"/>
  <c r="BL41"/>
  <c r="BK41"/>
  <c r="BJ41"/>
  <c r="BI41"/>
  <c r="BH41"/>
  <c r="BG41"/>
  <c r="BF41"/>
  <c r="BE41"/>
  <c r="BD41"/>
  <c r="BC41"/>
  <c r="BB41"/>
  <c r="BA41"/>
  <c r="AZ41"/>
  <c r="AY41"/>
  <c r="AX41"/>
  <c r="AW41"/>
  <c r="AV41"/>
  <c r="AU41"/>
  <c r="AT41"/>
  <c r="AS41"/>
  <c r="AR41"/>
  <c r="AQ41"/>
  <c r="AP41"/>
  <c r="AO41"/>
  <c r="AN41"/>
  <c r="AM41"/>
  <c r="AL41"/>
  <c r="AK41"/>
  <c r="AJ41"/>
  <c r="AI41"/>
  <c r="AH41"/>
  <c r="AG41"/>
  <c r="AF41"/>
  <c r="AE41"/>
  <c r="AD41"/>
  <c r="AC41"/>
  <c r="AB41"/>
  <c r="AA41"/>
  <c r="Z41"/>
  <c r="Y41"/>
  <c r="X41"/>
  <c r="W41"/>
  <c r="V41"/>
  <c r="U41"/>
  <c r="T41"/>
  <c r="R41"/>
  <c r="Q41"/>
  <c r="P41"/>
  <c r="O41"/>
  <c r="N41"/>
  <c r="M41"/>
  <c r="L41"/>
  <c r="K41"/>
  <c r="J41"/>
  <c r="ET40"/>
  <c r="ES40"/>
  <c r="ER40"/>
  <c r="EQ40"/>
  <c r="EP40"/>
  <c r="EO40"/>
  <c r="EN40"/>
  <c r="EM40"/>
  <c r="EL40"/>
  <c r="EK40"/>
  <c r="EJ40"/>
  <c r="EI40"/>
  <c r="EH40"/>
  <c r="EG40"/>
  <c r="EF40"/>
  <c r="EE40"/>
  <c r="ED40"/>
  <c r="EC40"/>
  <c r="EB40"/>
  <c r="EA40"/>
  <c r="DZ40"/>
  <c r="DY40"/>
  <c r="DX40"/>
  <c r="DW40"/>
  <c r="DV40"/>
  <c r="DU40"/>
  <c r="DT40"/>
  <c r="DS40"/>
  <c r="DR40"/>
  <c r="DQ40"/>
  <c r="DP40"/>
  <c r="DO40"/>
  <c r="DN40"/>
  <c r="DM40"/>
  <c r="DL40"/>
  <c r="DK40"/>
  <c r="DJ40"/>
  <c r="DI40"/>
  <c r="DH40"/>
  <c r="DG40"/>
  <c r="DF40"/>
  <c r="DE40"/>
  <c r="DD40"/>
  <c r="DC40"/>
  <c r="DB40"/>
  <c r="DA40"/>
  <c r="CZ40"/>
  <c r="CY40"/>
  <c r="CX40"/>
  <c r="CW40"/>
  <c r="CV40"/>
  <c r="CU40"/>
  <c r="CT40"/>
  <c r="CS40"/>
  <c r="CN40"/>
  <c r="CM40"/>
  <c r="CL40"/>
  <c r="CK40"/>
  <c r="CJ40"/>
  <c r="CI40"/>
  <c r="CH40"/>
  <c r="CG40"/>
  <c r="CF40"/>
  <c r="CE40"/>
  <c r="CD40"/>
  <c r="CC40"/>
  <c r="CB40"/>
  <c r="CA40"/>
  <c r="BZ40"/>
  <c r="BY40"/>
  <c r="BX40"/>
  <c r="BW40"/>
  <c r="BV40"/>
  <c r="BU40"/>
  <c r="BT40"/>
  <c r="BS40"/>
  <c r="BR40"/>
  <c r="BQ40"/>
  <c r="BP40"/>
  <c r="BO40"/>
  <c r="BN40"/>
  <c r="BM40"/>
  <c r="BL40"/>
  <c r="BK40"/>
  <c r="BJ40"/>
  <c r="BI40"/>
  <c r="BH40"/>
  <c r="BG40"/>
  <c r="BF40"/>
  <c r="BE40"/>
  <c r="BD40"/>
  <c r="BC40"/>
  <c r="BB40"/>
  <c r="BA40"/>
  <c r="AZ40"/>
  <c r="AY40"/>
  <c r="AX40"/>
  <c r="AW40"/>
  <c r="AV40"/>
  <c r="AU40"/>
  <c r="AT40"/>
  <c r="AS40"/>
  <c r="AR40"/>
  <c r="AQ40"/>
  <c r="AP40"/>
  <c r="AO40"/>
  <c r="AN40"/>
  <c r="AM40"/>
  <c r="AL40"/>
  <c r="AK40"/>
  <c r="AJ40"/>
  <c r="AI40"/>
  <c r="AH40"/>
  <c r="AG40"/>
  <c r="AF40"/>
  <c r="AE40"/>
  <c r="AD40"/>
  <c r="AC40"/>
  <c r="AB40"/>
  <c r="AA40"/>
  <c r="Z40"/>
  <c r="Y40"/>
  <c r="X40"/>
  <c r="W40"/>
  <c r="V40"/>
  <c r="U40"/>
  <c r="T40"/>
  <c r="R40"/>
  <c r="Q40"/>
  <c r="P40"/>
  <c r="O40"/>
  <c r="N40"/>
  <c r="M40"/>
  <c r="L40"/>
  <c r="K40"/>
  <c r="J40"/>
  <c r="ET39"/>
  <c r="ES39"/>
  <c r="ER39"/>
  <c r="EQ39"/>
  <c r="EP39"/>
  <c r="EO39"/>
  <c r="EN39"/>
  <c r="EM39"/>
  <c r="EL39"/>
  <c r="EK39"/>
  <c r="EJ39"/>
  <c r="EI39"/>
  <c r="EH39"/>
  <c r="EG39"/>
  <c r="EF39"/>
  <c r="EE39"/>
  <c r="ED39"/>
  <c r="EC39"/>
  <c r="EB39"/>
  <c r="EA39"/>
  <c r="DZ39"/>
  <c r="DY39"/>
  <c r="DX39"/>
  <c r="DW39"/>
  <c r="DV39"/>
  <c r="DU39"/>
  <c r="DT39"/>
  <c r="DS39"/>
  <c r="DR39"/>
  <c r="DQ39"/>
  <c r="DP39"/>
  <c r="DO39"/>
  <c r="DN39"/>
  <c r="DM39"/>
  <c r="DL39"/>
  <c r="DK39"/>
  <c r="DJ39"/>
  <c r="DI39"/>
  <c r="DH39"/>
  <c r="DG39"/>
  <c r="DF39"/>
  <c r="DE39"/>
  <c r="DD39"/>
  <c r="DC39"/>
  <c r="DB39"/>
  <c r="DA39"/>
  <c r="CZ39"/>
  <c r="CY39"/>
  <c r="CX39"/>
  <c r="CW39"/>
  <c r="CV39"/>
  <c r="CU39"/>
  <c r="CT39"/>
  <c r="CS39"/>
  <c r="CN39"/>
  <c r="CM39"/>
  <c r="CL39"/>
  <c r="CK39"/>
  <c r="CJ39"/>
  <c r="CI39"/>
  <c r="CH39"/>
  <c r="CG39"/>
  <c r="CF39"/>
  <c r="CE39"/>
  <c r="CD39"/>
  <c r="CC39"/>
  <c r="CB39"/>
  <c r="CA39"/>
  <c r="BZ39"/>
  <c r="BY39"/>
  <c r="BX39"/>
  <c r="BW39"/>
  <c r="BV39"/>
  <c r="BU39"/>
  <c r="BT39"/>
  <c r="BS39"/>
  <c r="BR39"/>
  <c r="BQ39"/>
  <c r="BP39"/>
  <c r="BO39"/>
  <c r="BN39"/>
  <c r="BM39"/>
  <c r="BL39"/>
  <c r="BK39"/>
  <c r="BJ39"/>
  <c r="BI39"/>
  <c r="BH39"/>
  <c r="BG39"/>
  <c r="BF39"/>
  <c r="BE39"/>
  <c r="BD39"/>
  <c r="BC39"/>
  <c r="BB39"/>
  <c r="BA39"/>
  <c r="AZ39"/>
  <c r="AY39"/>
  <c r="AX39"/>
  <c r="AW39"/>
  <c r="AV39"/>
  <c r="AU39"/>
  <c r="AT39"/>
  <c r="AS39"/>
  <c r="AR39"/>
  <c r="AQ39"/>
  <c r="AP39"/>
  <c r="AO39"/>
  <c r="AN39"/>
  <c r="AM39"/>
  <c r="AL39"/>
  <c r="AK39"/>
  <c r="AJ39"/>
  <c r="AI39"/>
  <c r="AH39"/>
  <c r="AG39"/>
  <c r="AF39"/>
  <c r="AE39"/>
  <c r="AD39"/>
  <c r="AC39"/>
  <c r="AB39"/>
  <c r="AA39"/>
  <c r="Z39"/>
  <c r="Y39"/>
  <c r="X39"/>
  <c r="W39"/>
  <c r="V39"/>
  <c r="U39"/>
  <c r="T39"/>
  <c r="R39"/>
  <c r="Q39"/>
  <c r="P39"/>
  <c r="O39"/>
  <c r="N39"/>
  <c r="M39"/>
  <c r="L39"/>
  <c r="K39"/>
  <c r="J39"/>
  <c r="ET38"/>
  <c r="ES38"/>
  <c r="ER38"/>
  <c r="EQ38"/>
  <c r="EP38"/>
  <c r="EO38"/>
  <c r="EN38"/>
  <c r="EM38"/>
  <c r="EL38"/>
  <c r="EK38"/>
  <c r="EJ38"/>
  <c r="EI38"/>
  <c r="EH38"/>
  <c r="EG38"/>
  <c r="EF38"/>
  <c r="EE38"/>
  <c r="ED38"/>
  <c r="EC38"/>
  <c r="EB38"/>
  <c r="EA38"/>
  <c r="DZ38"/>
  <c r="DY38"/>
  <c r="DX38"/>
  <c r="DW38"/>
  <c r="DV38"/>
  <c r="DU38"/>
  <c r="DT38"/>
  <c r="DS38"/>
  <c r="DR38"/>
  <c r="DQ38"/>
  <c r="DP38"/>
  <c r="DO38"/>
  <c r="DN38"/>
  <c r="DM38"/>
  <c r="DL38"/>
  <c r="DK38"/>
  <c r="DJ38"/>
  <c r="DI38"/>
  <c r="DH38"/>
  <c r="DG38"/>
  <c r="DF38"/>
  <c r="DE38"/>
  <c r="DD38"/>
  <c r="DC38"/>
  <c r="DB38"/>
  <c r="DA38"/>
  <c r="CZ38"/>
  <c r="CY38"/>
  <c r="CX38"/>
  <c r="CW38"/>
  <c r="CV38"/>
  <c r="CU38"/>
  <c r="CT38"/>
  <c r="CS38"/>
  <c r="CN38"/>
  <c r="CM38"/>
  <c r="CL38"/>
  <c r="CK38"/>
  <c r="CJ38"/>
  <c r="CI38"/>
  <c r="CH38"/>
  <c r="CG38"/>
  <c r="CF38"/>
  <c r="CE38"/>
  <c r="CD38"/>
  <c r="CC38"/>
  <c r="CB38"/>
  <c r="CA38"/>
  <c r="BZ38"/>
  <c r="BY38"/>
  <c r="BX38"/>
  <c r="BW38"/>
  <c r="BV38"/>
  <c r="BU38"/>
  <c r="BT38"/>
  <c r="BS38"/>
  <c r="BR38"/>
  <c r="BQ38"/>
  <c r="BP38"/>
  <c r="BO38"/>
  <c r="BN38"/>
  <c r="BM38"/>
  <c r="BL38"/>
  <c r="BK38"/>
  <c r="BJ38"/>
  <c r="BI38"/>
  <c r="BH38"/>
  <c r="BG38"/>
  <c r="BF38"/>
  <c r="BE38"/>
  <c r="BD38"/>
  <c r="BC38"/>
  <c r="BB38"/>
  <c r="BA38"/>
  <c r="AZ38"/>
  <c r="AY38"/>
  <c r="AX38"/>
  <c r="AW38"/>
  <c r="AV38"/>
  <c r="AU38"/>
  <c r="AT38"/>
  <c r="AS38"/>
  <c r="AR38"/>
  <c r="AQ38"/>
  <c r="AP38"/>
  <c r="AO38"/>
  <c r="AN38"/>
  <c r="AM38"/>
  <c r="AL38"/>
  <c r="AK38"/>
  <c r="AJ38"/>
  <c r="AI38"/>
  <c r="AH38"/>
  <c r="AG38"/>
  <c r="AF38"/>
  <c r="AE38"/>
  <c r="AD38"/>
  <c r="AC38"/>
  <c r="AB38"/>
  <c r="AA38"/>
  <c r="Z38"/>
  <c r="Y38"/>
  <c r="X38"/>
  <c r="W38"/>
  <c r="V38"/>
  <c r="U38"/>
  <c r="T38"/>
  <c r="R38"/>
  <c r="Q38"/>
  <c r="P38"/>
  <c r="O38"/>
  <c r="N38"/>
  <c r="M38"/>
  <c r="L38"/>
  <c r="K38"/>
  <c r="J38"/>
  <c r="ET37"/>
  <c r="ES37"/>
  <c r="ER37"/>
  <c r="EQ37"/>
  <c r="EP37"/>
  <c r="EO37"/>
  <c r="EN37"/>
  <c r="EM37"/>
  <c r="EL37"/>
  <c r="EK37"/>
  <c r="EJ37"/>
  <c r="EI37"/>
  <c r="EH37"/>
  <c r="EG37"/>
  <c r="EF37"/>
  <c r="EE37"/>
  <c r="ED37"/>
  <c r="EC37"/>
  <c r="EB37"/>
  <c r="EA37"/>
  <c r="DZ37"/>
  <c r="DY37"/>
  <c r="DX37"/>
  <c r="DW37"/>
  <c r="DV37"/>
  <c r="DU37"/>
  <c r="DT37"/>
  <c r="DS37"/>
  <c r="DR37"/>
  <c r="DQ37"/>
  <c r="DP37"/>
  <c r="DO37"/>
  <c r="DN37"/>
  <c r="DM37"/>
  <c r="DL37"/>
  <c r="DK37"/>
  <c r="DJ37"/>
  <c r="DI37"/>
  <c r="DH37"/>
  <c r="DG37"/>
  <c r="DF37"/>
  <c r="DE37"/>
  <c r="DD37"/>
  <c r="DC37"/>
  <c r="DB37"/>
  <c r="DA37"/>
  <c r="CZ37"/>
  <c r="CY37"/>
  <c r="CX37"/>
  <c r="CW37"/>
  <c r="CV37"/>
  <c r="CU37"/>
  <c r="CT37"/>
  <c r="CS37"/>
  <c r="CN37"/>
  <c r="CM37"/>
  <c r="CL37"/>
  <c r="CK37"/>
  <c r="CJ37"/>
  <c r="CI37"/>
  <c r="CH37"/>
  <c r="CG37"/>
  <c r="CF37"/>
  <c r="CE37"/>
  <c r="CD37"/>
  <c r="CC37"/>
  <c r="CB37"/>
  <c r="CA37"/>
  <c r="BZ37"/>
  <c r="BY37"/>
  <c r="BX37"/>
  <c r="BW37"/>
  <c r="BV37"/>
  <c r="BU37"/>
  <c r="BT37"/>
  <c r="BS37"/>
  <c r="BR37"/>
  <c r="BQ37"/>
  <c r="BP37"/>
  <c r="BO37"/>
  <c r="BN37"/>
  <c r="BM37"/>
  <c r="BL37"/>
  <c r="BK37"/>
  <c r="BJ37"/>
  <c r="BI37"/>
  <c r="BH37"/>
  <c r="BG37"/>
  <c r="BF37"/>
  <c r="BE37"/>
  <c r="BD37"/>
  <c r="BC37"/>
  <c r="BB37"/>
  <c r="BA37"/>
  <c r="AZ37"/>
  <c r="AY37"/>
  <c r="AX37"/>
  <c r="AW37"/>
  <c r="AV37"/>
  <c r="AU37"/>
  <c r="AT37"/>
  <c r="AS37"/>
  <c r="AR37"/>
  <c r="AQ37"/>
  <c r="AP37"/>
  <c r="AO37"/>
  <c r="AN37"/>
  <c r="AM37"/>
  <c r="AL37"/>
  <c r="AK37"/>
  <c r="AJ37"/>
  <c r="AI37"/>
  <c r="AH37"/>
  <c r="AG37"/>
  <c r="AF37"/>
  <c r="AE37"/>
  <c r="AD37"/>
  <c r="AC37"/>
  <c r="AB37"/>
  <c r="AA37"/>
  <c r="Z37"/>
  <c r="Y37"/>
  <c r="X37"/>
  <c r="W37"/>
  <c r="V37"/>
  <c r="U37"/>
  <c r="T37"/>
  <c r="R37"/>
  <c r="Q37"/>
  <c r="P37"/>
  <c r="O37"/>
  <c r="N37"/>
  <c r="M37"/>
  <c r="L37"/>
  <c r="K37"/>
  <c r="J37"/>
  <c r="ET36"/>
  <c r="ES36"/>
  <c r="ER36"/>
  <c r="EQ36"/>
  <c r="EP36"/>
  <c r="EO36"/>
  <c r="EN36"/>
  <c r="EM36"/>
  <c r="EL36"/>
  <c r="EK36"/>
  <c r="EJ36"/>
  <c r="EI36"/>
  <c r="EH36"/>
  <c r="EG36"/>
  <c r="EF36"/>
  <c r="EE36"/>
  <c r="ED36"/>
  <c r="EC36"/>
  <c r="EB36"/>
  <c r="EA36"/>
  <c r="DZ36"/>
  <c r="DY36"/>
  <c r="DX36"/>
  <c r="DW36"/>
  <c r="DV36"/>
  <c r="DU36"/>
  <c r="DT36"/>
  <c r="DS36"/>
  <c r="DR36"/>
  <c r="DQ36"/>
  <c r="DP36"/>
  <c r="DO36"/>
  <c r="DN36"/>
  <c r="DM36"/>
  <c r="DL36"/>
  <c r="DK36"/>
  <c r="DJ36"/>
  <c r="DI36"/>
  <c r="DH36"/>
  <c r="DG36"/>
  <c r="DF36"/>
  <c r="DE36"/>
  <c r="DD36"/>
  <c r="DC36"/>
  <c r="DB36"/>
  <c r="DA36"/>
  <c r="CZ36"/>
  <c r="CY36"/>
  <c r="CX36"/>
  <c r="CW36"/>
  <c r="CV36"/>
  <c r="CU36"/>
  <c r="CT36"/>
  <c r="CS36"/>
  <c r="CN36"/>
  <c r="CM36"/>
  <c r="CL36"/>
  <c r="CK36"/>
  <c r="CJ36"/>
  <c r="CI36"/>
  <c r="CH36"/>
  <c r="CG36"/>
  <c r="CF36"/>
  <c r="CE36"/>
  <c r="CD36"/>
  <c r="CC36"/>
  <c r="CB36"/>
  <c r="CA36"/>
  <c r="BZ36"/>
  <c r="BY36"/>
  <c r="BX36"/>
  <c r="BW36"/>
  <c r="BV36"/>
  <c r="BU36"/>
  <c r="BT36"/>
  <c r="BS36"/>
  <c r="BR36"/>
  <c r="BQ36"/>
  <c r="BP36"/>
  <c r="BO36"/>
  <c r="BN36"/>
  <c r="BM36"/>
  <c r="BL36"/>
  <c r="BK36"/>
  <c r="BJ36"/>
  <c r="BI36"/>
  <c r="BH36"/>
  <c r="BG36"/>
  <c r="BF36"/>
  <c r="BE36"/>
  <c r="BD36"/>
  <c r="BC36"/>
  <c r="BB36"/>
  <c r="BA36"/>
  <c r="AZ36"/>
  <c r="AY36"/>
  <c r="AX36"/>
  <c r="AW36"/>
  <c r="AV36"/>
  <c r="AU36"/>
  <c r="AT36"/>
  <c r="AS36"/>
  <c r="AR36"/>
  <c r="AQ36"/>
  <c r="AP36"/>
  <c r="AO36"/>
  <c r="AN36"/>
  <c r="AM36"/>
  <c r="AL36"/>
  <c r="AK36"/>
  <c r="AJ36"/>
  <c r="AI36"/>
  <c r="AH36"/>
  <c r="AG36"/>
  <c r="AF36"/>
  <c r="AE36"/>
  <c r="AD36"/>
  <c r="AC36"/>
  <c r="AB36"/>
  <c r="AA36"/>
  <c r="Z36"/>
  <c r="Y36"/>
  <c r="X36"/>
  <c r="W36"/>
  <c r="V36"/>
  <c r="U36"/>
  <c r="T36"/>
  <c r="R36"/>
  <c r="Q36"/>
  <c r="P36"/>
  <c r="O36"/>
  <c r="N36"/>
  <c r="M36"/>
  <c r="L36"/>
  <c r="K36"/>
  <c r="J36"/>
  <c r="ET35"/>
  <c r="ES35"/>
  <c r="ER35"/>
  <c r="EQ35"/>
  <c r="EP35"/>
  <c r="EO35"/>
  <c r="EN35"/>
  <c r="EM35"/>
  <c r="EL35"/>
  <c r="EK35"/>
  <c r="EJ35"/>
  <c r="EI35"/>
  <c r="EH35"/>
  <c r="EG35"/>
  <c r="EF35"/>
  <c r="EE35"/>
  <c r="ED35"/>
  <c r="EC35"/>
  <c r="EB35"/>
  <c r="EA35"/>
  <c r="DZ35"/>
  <c r="DY35"/>
  <c r="DX35"/>
  <c r="DW35"/>
  <c r="DV35"/>
  <c r="DU35"/>
  <c r="DT35"/>
  <c r="DS35"/>
  <c r="DR35"/>
  <c r="DQ35"/>
  <c r="DP35"/>
  <c r="DO35"/>
  <c r="DN35"/>
  <c r="DM35"/>
  <c r="DL35"/>
  <c r="DK35"/>
  <c r="DJ35"/>
  <c r="DI35"/>
  <c r="DH35"/>
  <c r="DG35"/>
  <c r="DF35"/>
  <c r="DE35"/>
  <c r="DD35"/>
  <c r="DC35"/>
  <c r="DB35"/>
  <c r="DA35"/>
  <c r="CZ35"/>
  <c r="CY35"/>
  <c r="CX35"/>
  <c r="CW35"/>
  <c r="CV35"/>
  <c r="CU35"/>
  <c r="CT35"/>
  <c r="CS35"/>
  <c r="CN35"/>
  <c r="CM35"/>
  <c r="CL35"/>
  <c r="CK35"/>
  <c r="CJ35"/>
  <c r="CI35"/>
  <c r="CH35"/>
  <c r="CG35"/>
  <c r="CF35"/>
  <c r="CE35"/>
  <c r="CD35"/>
  <c r="CC35"/>
  <c r="CB35"/>
  <c r="CA35"/>
  <c r="BZ35"/>
  <c r="BY35"/>
  <c r="BX35"/>
  <c r="BW35"/>
  <c r="BV35"/>
  <c r="BU35"/>
  <c r="BT35"/>
  <c r="BS35"/>
  <c r="BR35"/>
  <c r="BQ35"/>
  <c r="BP35"/>
  <c r="BO35"/>
  <c r="BN35"/>
  <c r="BM35"/>
  <c r="BL35"/>
  <c r="BK35"/>
  <c r="BJ35"/>
  <c r="BI35"/>
  <c r="BH35"/>
  <c r="BG35"/>
  <c r="BF35"/>
  <c r="BE35"/>
  <c r="BD35"/>
  <c r="BC35"/>
  <c r="BB35"/>
  <c r="BA35"/>
  <c r="AZ35"/>
  <c r="AY35"/>
  <c r="AX35"/>
  <c r="AW35"/>
  <c r="AV35"/>
  <c r="AU35"/>
  <c r="AT35"/>
  <c r="AS35"/>
  <c r="AR35"/>
  <c r="AQ35"/>
  <c r="AP35"/>
  <c r="AO35"/>
  <c r="AN35"/>
  <c r="AM35"/>
  <c r="AL35"/>
  <c r="AK35"/>
  <c r="AJ35"/>
  <c r="AI35"/>
  <c r="AH35"/>
  <c r="AG35"/>
  <c r="AF35"/>
  <c r="AE35"/>
  <c r="AD35"/>
  <c r="AC35"/>
  <c r="AB35"/>
  <c r="AA35"/>
  <c r="Z35"/>
  <c r="Y35"/>
  <c r="X35"/>
  <c r="W35"/>
  <c r="V35"/>
  <c r="U35"/>
  <c r="T35"/>
  <c r="R35"/>
  <c r="Q35"/>
  <c r="P35"/>
  <c r="O35"/>
  <c r="N35"/>
  <c r="M35"/>
  <c r="L35"/>
  <c r="K35"/>
  <c r="J35"/>
  <c r="ET34"/>
  <c r="ES34"/>
  <c r="ER34"/>
  <c r="EQ34"/>
  <c r="EP34"/>
  <c r="EO34"/>
  <c r="EN34"/>
  <c r="EM34"/>
  <c r="EL34"/>
  <c r="EK34"/>
  <c r="EJ34"/>
  <c r="EI34"/>
  <c r="EH34"/>
  <c r="EG34"/>
  <c r="EF34"/>
  <c r="EE34"/>
  <c r="ED34"/>
  <c r="EC34"/>
  <c r="EB34"/>
  <c r="EA34"/>
  <c r="DZ34"/>
  <c r="DY34"/>
  <c r="DX34"/>
  <c r="DW34"/>
  <c r="DV34"/>
  <c r="DU34"/>
  <c r="DT34"/>
  <c r="DS34"/>
  <c r="DR34"/>
  <c r="DQ34"/>
  <c r="DP34"/>
  <c r="DO34"/>
  <c r="DN34"/>
  <c r="DM34"/>
  <c r="DL34"/>
  <c r="DK34"/>
  <c r="DJ34"/>
  <c r="DI34"/>
  <c r="DH34"/>
  <c r="DG34"/>
  <c r="DF34"/>
  <c r="DE34"/>
  <c r="DD34"/>
  <c r="DC34"/>
  <c r="DB34"/>
  <c r="DA34"/>
  <c r="CZ34"/>
  <c r="CY34"/>
  <c r="CX34"/>
  <c r="CW34"/>
  <c r="CV34"/>
  <c r="CU34"/>
  <c r="CT34"/>
  <c r="CS34"/>
  <c r="CN34"/>
  <c r="CM34"/>
  <c r="CL34"/>
  <c r="CK34"/>
  <c r="CJ34"/>
  <c r="CI34"/>
  <c r="CH34"/>
  <c r="CG34"/>
  <c r="CF34"/>
  <c r="CE34"/>
  <c r="CD34"/>
  <c r="CC34"/>
  <c r="CB34"/>
  <c r="CA34"/>
  <c r="BZ34"/>
  <c r="BY34"/>
  <c r="BX34"/>
  <c r="BW34"/>
  <c r="BV34"/>
  <c r="BU34"/>
  <c r="BT34"/>
  <c r="BS34"/>
  <c r="BR34"/>
  <c r="BQ34"/>
  <c r="BP34"/>
  <c r="BO34"/>
  <c r="BN34"/>
  <c r="BM34"/>
  <c r="BL34"/>
  <c r="BK34"/>
  <c r="BJ34"/>
  <c r="BI34"/>
  <c r="BH34"/>
  <c r="BG34"/>
  <c r="BF34"/>
  <c r="BE34"/>
  <c r="BD34"/>
  <c r="BC34"/>
  <c r="BB34"/>
  <c r="BA34"/>
  <c r="AZ34"/>
  <c r="AY34"/>
  <c r="AX34"/>
  <c r="AW34"/>
  <c r="AV34"/>
  <c r="AU34"/>
  <c r="AT34"/>
  <c r="AS34"/>
  <c r="AR34"/>
  <c r="AQ34"/>
  <c r="AP34"/>
  <c r="AO34"/>
  <c r="AN34"/>
  <c r="AM34"/>
  <c r="AL34"/>
  <c r="AK34"/>
  <c r="AJ34"/>
  <c r="AI34"/>
  <c r="AH34"/>
  <c r="AG34"/>
  <c r="AF34"/>
  <c r="AE34"/>
  <c r="AD34"/>
  <c r="AC34"/>
  <c r="AB34"/>
  <c r="AA34"/>
  <c r="Z34"/>
  <c r="Y34"/>
  <c r="X34"/>
  <c r="W34"/>
  <c r="V34"/>
  <c r="U34"/>
  <c r="T34"/>
  <c r="R34"/>
  <c r="Q34"/>
  <c r="P34"/>
  <c r="O34"/>
  <c r="N34"/>
  <c r="M34"/>
  <c r="L34"/>
  <c r="K34"/>
  <c r="J34"/>
  <c r="ET33"/>
  <c r="ES33"/>
  <c r="ER33"/>
  <c r="EQ33"/>
  <c r="EP33"/>
  <c r="EO33"/>
  <c r="EN33"/>
  <c r="EM33"/>
  <c r="EL33"/>
  <c r="EK33"/>
  <c r="EJ33"/>
  <c r="EI33"/>
  <c r="EH33"/>
  <c r="EG33"/>
  <c r="EF33"/>
  <c r="EE33"/>
  <c r="ED33"/>
  <c r="EC33"/>
  <c r="EB33"/>
  <c r="EA33"/>
  <c r="DZ33"/>
  <c r="DY33"/>
  <c r="DX33"/>
  <c r="DW33"/>
  <c r="DV33"/>
  <c r="DU33"/>
  <c r="DT33"/>
  <c r="DS33"/>
  <c r="DR33"/>
  <c r="DQ33"/>
  <c r="DP33"/>
  <c r="DO33"/>
  <c r="DN33"/>
  <c r="DM33"/>
  <c r="DL33"/>
  <c r="DK33"/>
  <c r="DJ33"/>
  <c r="DI33"/>
  <c r="DH33"/>
  <c r="DG33"/>
  <c r="DF33"/>
  <c r="DE33"/>
  <c r="DD33"/>
  <c r="DC33"/>
  <c r="DB33"/>
  <c r="DA33"/>
  <c r="CZ33"/>
  <c r="CY33"/>
  <c r="CX33"/>
  <c r="CW33"/>
  <c r="CV33"/>
  <c r="CU33"/>
  <c r="CT33"/>
  <c r="CS33"/>
  <c r="CN33"/>
  <c r="CM33"/>
  <c r="CL33"/>
  <c r="CK33"/>
  <c r="CJ33"/>
  <c r="CI33"/>
  <c r="CH33"/>
  <c r="CG33"/>
  <c r="CF33"/>
  <c r="CE33"/>
  <c r="CD33"/>
  <c r="CC33"/>
  <c r="CB33"/>
  <c r="CA33"/>
  <c r="BZ33"/>
  <c r="BY33"/>
  <c r="BX33"/>
  <c r="BW33"/>
  <c r="BV33"/>
  <c r="BU33"/>
  <c r="BT33"/>
  <c r="BS33"/>
  <c r="BR33"/>
  <c r="BQ33"/>
  <c r="BP33"/>
  <c r="BO33"/>
  <c r="BN33"/>
  <c r="BM33"/>
  <c r="BL33"/>
  <c r="BK33"/>
  <c r="BJ33"/>
  <c r="BI33"/>
  <c r="BH33"/>
  <c r="BG33"/>
  <c r="BF33"/>
  <c r="BE33"/>
  <c r="BD33"/>
  <c r="BC33"/>
  <c r="BB33"/>
  <c r="BA33"/>
  <c r="AZ33"/>
  <c r="AY33"/>
  <c r="AX33"/>
  <c r="AW33"/>
  <c r="AV33"/>
  <c r="AU33"/>
  <c r="AT33"/>
  <c r="AS33"/>
  <c r="AR33"/>
  <c r="AQ33"/>
  <c r="AP33"/>
  <c r="AO33"/>
  <c r="AN33"/>
  <c r="AM33"/>
  <c r="AL33"/>
  <c r="AK33"/>
  <c r="AJ33"/>
  <c r="AI33"/>
  <c r="AH33"/>
  <c r="AG33"/>
  <c r="AF33"/>
  <c r="AE33"/>
  <c r="AD33"/>
  <c r="AC33"/>
  <c r="AB33"/>
  <c r="AA33"/>
  <c r="Z33"/>
  <c r="Y33"/>
  <c r="X33"/>
  <c r="W33"/>
  <c r="V33"/>
  <c r="U33"/>
  <c r="T33"/>
  <c r="R33"/>
  <c r="Q33"/>
  <c r="P33"/>
  <c r="O33"/>
  <c r="N33"/>
  <c r="M33"/>
  <c r="L33"/>
  <c r="K33"/>
  <c r="J33"/>
  <c r="ET32"/>
  <c r="ES32"/>
  <c r="ER32"/>
  <c r="EQ32"/>
  <c r="EP32"/>
  <c r="EO32"/>
  <c r="EN32"/>
  <c r="EM32"/>
  <c r="EL32"/>
  <c r="EK32"/>
  <c r="EJ32"/>
  <c r="EI32"/>
  <c r="EH32"/>
  <c r="EG32"/>
  <c r="EF32"/>
  <c r="EE32"/>
  <c r="ED32"/>
  <c r="EC32"/>
  <c r="EB32"/>
  <c r="EA32"/>
  <c r="DZ32"/>
  <c r="DY32"/>
  <c r="DX32"/>
  <c r="DW32"/>
  <c r="DV32"/>
  <c r="DU32"/>
  <c r="DT32"/>
  <c r="DS32"/>
  <c r="DR32"/>
  <c r="DQ32"/>
  <c r="DP32"/>
  <c r="DO32"/>
  <c r="DN32"/>
  <c r="DM32"/>
  <c r="DL32"/>
  <c r="DK32"/>
  <c r="DJ32"/>
  <c r="DI32"/>
  <c r="DH32"/>
  <c r="DG32"/>
  <c r="DF32"/>
  <c r="DE32"/>
  <c r="DD32"/>
  <c r="DC32"/>
  <c r="DB32"/>
  <c r="DA32"/>
  <c r="CZ32"/>
  <c r="CY32"/>
  <c r="CX32"/>
  <c r="CW32"/>
  <c r="CV32"/>
  <c r="CU32"/>
  <c r="CT32"/>
  <c r="CS32"/>
  <c r="CN32"/>
  <c r="CM32"/>
  <c r="CL32"/>
  <c r="CK32"/>
  <c r="CJ32"/>
  <c r="CI32"/>
  <c r="CH32"/>
  <c r="CG32"/>
  <c r="CF32"/>
  <c r="CE32"/>
  <c r="CD32"/>
  <c r="CC32"/>
  <c r="CB32"/>
  <c r="CA32"/>
  <c r="BZ32"/>
  <c r="BY32"/>
  <c r="BX32"/>
  <c r="BW32"/>
  <c r="BV32"/>
  <c r="BU32"/>
  <c r="BT32"/>
  <c r="BS32"/>
  <c r="BR32"/>
  <c r="BQ32"/>
  <c r="BP32"/>
  <c r="BO32"/>
  <c r="BN32"/>
  <c r="BM32"/>
  <c r="BL32"/>
  <c r="BK32"/>
  <c r="BJ32"/>
  <c r="BI32"/>
  <c r="BH32"/>
  <c r="BG32"/>
  <c r="BF32"/>
  <c r="BE32"/>
  <c r="BD32"/>
  <c r="BC32"/>
  <c r="BB32"/>
  <c r="BA32"/>
  <c r="AZ32"/>
  <c r="AY32"/>
  <c r="AX32"/>
  <c r="AW32"/>
  <c r="AV32"/>
  <c r="AU32"/>
  <c r="AT32"/>
  <c r="AS32"/>
  <c r="AR32"/>
  <c r="AQ32"/>
  <c r="AP32"/>
  <c r="AO32"/>
  <c r="AN32"/>
  <c r="AM32"/>
  <c r="AL32"/>
  <c r="AK32"/>
  <c r="AJ32"/>
  <c r="AI32"/>
  <c r="AH32"/>
  <c r="AG32"/>
  <c r="AF32"/>
  <c r="AE32"/>
  <c r="AD32"/>
  <c r="AC32"/>
  <c r="AB32"/>
  <c r="AA32"/>
  <c r="Z32"/>
  <c r="Y32"/>
  <c r="X32"/>
  <c r="W32"/>
  <c r="V32"/>
  <c r="U32"/>
  <c r="T32"/>
  <c r="R32"/>
  <c r="Q32"/>
  <c r="P32"/>
  <c r="O32"/>
  <c r="N32"/>
  <c r="M32"/>
  <c r="L32"/>
  <c r="K32"/>
  <c r="J32"/>
  <c r="ET31"/>
  <c r="ES31"/>
  <c r="ER31"/>
  <c r="EQ31"/>
  <c r="EP31"/>
  <c r="EO31"/>
  <c r="EN31"/>
  <c r="EM31"/>
  <c r="EL31"/>
  <c r="EK31"/>
  <c r="EJ31"/>
  <c r="EI31"/>
  <c r="EH31"/>
  <c r="EG31"/>
  <c r="EF31"/>
  <c r="EE31"/>
  <c r="ED31"/>
  <c r="EC31"/>
  <c r="EB31"/>
  <c r="EA31"/>
  <c r="DZ31"/>
  <c r="DY31"/>
  <c r="DX31"/>
  <c r="DW31"/>
  <c r="DV31"/>
  <c r="DU31"/>
  <c r="DT31"/>
  <c r="DS31"/>
  <c r="DR31"/>
  <c r="DQ31"/>
  <c r="DP31"/>
  <c r="DO31"/>
  <c r="DN31"/>
  <c r="DM31"/>
  <c r="DL31"/>
  <c r="DK31"/>
  <c r="DJ31"/>
  <c r="DI31"/>
  <c r="DH31"/>
  <c r="DG31"/>
  <c r="DF31"/>
  <c r="DE31"/>
  <c r="DD31"/>
  <c r="DC31"/>
  <c r="DB31"/>
  <c r="DA31"/>
  <c r="CZ31"/>
  <c r="CY31"/>
  <c r="CX31"/>
  <c r="CW31"/>
  <c r="CV31"/>
  <c r="CU31"/>
  <c r="CT31"/>
  <c r="CS31"/>
  <c r="CN31"/>
  <c r="CM31"/>
  <c r="CL31"/>
  <c r="CK31"/>
  <c r="CJ31"/>
  <c r="CI31"/>
  <c r="CH31"/>
  <c r="CG31"/>
  <c r="CF31"/>
  <c r="CE31"/>
  <c r="CD31"/>
  <c r="CC31"/>
  <c r="CB31"/>
  <c r="CA31"/>
  <c r="BZ31"/>
  <c r="BY31"/>
  <c r="BX31"/>
  <c r="BW31"/>
  <c r="BV31"/>
  <c r="BU31"/>
  <c r="BT31"/>
  <c r="BS31"/>
  <c r="BR31"/>
  <c r="BQ31"/>
  <c r="BP31"/>
  <c r="BO31"/>
  <c r="BN31"/>
  <c r="BM31"/>
  <c r="BL31"/>
  <c r="BK31"/>
  <c r="BJ31"/>
  <c r="BI31"/>
  <c r="BH31"/>
  <c r="BG31"/>
  <c r="BF31"/>
  <c r="BE31"/>
  <c r="BD31"/>
  <c r="BC31"/>
  <c r="BB31"/>
  <c r="BA31"/>
  <c r="AZ31"/>
  <c r="AY31"/>
  <c r="AX31"/>
  <c r="AW31"/>
  <c r="AV31"/>
  <c r="AU31"/>
  <c r="AT31"/>
  <c r="AS31"/>
  <c r="AR31"/>
  <c r="AQ31"/>
  <c r="AP31"/>
  <c r="AO31"/>
  <c r="AN31"/>
  <c r="AM31"/>
  <c r="AL31"/>
  <c r="AK31"/>
  <c r="AJ31"/>
  <c r="AI31"/>
  <c r="AH31"/>
  <c r="AG31"/>
  <c r="AF31"/>
  <c r="AE31"/>
  <c r="AD31"/>
  <c r="AC31"/>
  <c r="AB31"/>
  <c r="AA31"/>
  <c r="Z31"/>
  <c r="Y31"/>
  <c r="X31"/>
  <c r="W31"/>
  <c r="V31"/>
  <c r="U31"/>
  <c r="T31"/>
  <c r="R31"/>
  <c r="Q31"/>
  <c r="P31"/>
  <c r="O31"/>
  <c r="N31"/>
  <c r="M31"/>
  <c r="L31"/>
  <c r="K31"/>
  <c r="J31"/>
  <c r="ET30"/>
  <c r="ES30"/>
  <c r="ER30"/>
  <c r="EQ30"/>
  <c r="EP30"/>
  <c r="EO30"/>
  <c r="EN30"/>
  <c r="EM30"/>
  <c r="EL30"/>
  <c r="EK30"/>
  <c r="EJ30"/>
  <c r="EI30"/>
  <c r="EH30"/>
  <c r="EG30"/>
  <c r="EF30"/>
  <c r="EE30"/>
  <c r="ED30"/>
  <c r="EC30"/>
  <c r="EB30"/>
  <c r="EA30"/>
  <c r="DZ30"/>
  <c r="DY30"/>
  <c r="DX30"/>
  <c r="DW30"/>
  <c r="DV30"/>
  <c r="DU30"/>
  <c r="DT30"/>
  <c r="DS30"/>
  <c r="DR30"/>
  <c r="DQ30"/>
  <c r="DP30"/>
  <c r="DO30"/>
  <c r="DN30"/>
  <c r="DM30"/>
  <c r="DL30"/>
  <c r="DK30"/>
  <c r="DJ30"/>
  <c r="DI30"/>
  <c r="DH30"/>
  <c r="DG30"/>
  <c r="DF30"/>
  <c r="DE30"/>
  <c r="DD30"/>
  <c r="DC30"/>
  <c r="DB30"/>
  <c r="DA30"/>
  <c r="CZ30"/>
  <c r="CY30"/>
  <c r="CX30"/>
  <c r="CW30"/>
  <c r="CV30"/>
  <c r="CU30"/>
  <c r="CT30"/>
  <c r="CS30"/>
  <c r="CN30"/>
  <c r="CM30"/>
  <c r="CL30"/>
  <c r="CK30"/>
  <c r="CJ30"/>
  <c r="CI30"/>
  <c r="CH30"/>
  <c r="CG30"/>
  <c r="CF30"/>
  <c r="CE30"/>
  <c r="CD30"/>
  <c r="CC30"/>
  <c r="CB30"/>
  <c r="CA30"/>
  <c r="BZ30"/>
  <c r="BY30"/>
  <c r="BX30"/>
  <c r="BW30"/>
  <c r="BV30"/>
  <c r="BU30"/>
  <c r="BT30"/>
  <c r="BS30"/>
  <c r="BR30"/>
  <c r="BQ30"/>
  <c r="BP30"/>
  <c r="BO30"/>
  <c r="BN30"/>
  <c r="BM30"/>
  <c r="BL30"/>
  <c r="BK30"/>
  <c r="BJ30"/>
  <c r="BI30"/>
  <c r="BH30"/>
  <c r="BG30"/>
  <c r="BF30"/>
  <c r="BE30"/>
  <c r="BD30"/>
  <c r="BC30"/>
  <c r="BB30"/>
  <c r="BA30"/>
  <c r="AZ30"/>
  <c r="AY30"/>
  <c r="AX30"/>
  <c r="AW30"/>
  <c r="AV30"/>
  <c r="AU30"/>
  <c r="AT30"/>
  <c r="AS30"/>
  <c r="AR30"/>
  <c r="AQ30"/>
  <c r="AP30"/>
  <c r="AO30"/>
  <c r="AN30"/>
  <c r="AM30"/>
  <c r="AL30"/>
  <c r="AK30"/>
  <c r="AJ30"/>
  <c r="AI30"/>
  <c r="AH30"/>
  <c r="AG30"/>
  <c r="AF30"/>
  <c r="AE30"/>
  <c r="AD30"/>
  <c r="AC30"/>
  <c r="AB30"/>
  <c r="AA30"/>
  <c r="Z30"/>
  <c r="Y30"/>
  <c r="X30"/>
  <c r="W30"/>
  <c r="V30"/>
  <c r="U30"/>
  <c r="T30"/>
  <c r="R30"/>
  <c r="Q30"/>
  <c r="P30"/>
  <c r="O30"/>
  <c r="N30"/>
  <c r="M30"/>
  <c r="L30"/>
  <c r="K30"/>
  <c r="J30"/>
  <c r="ET29"/>
  <c r="ES29"/>
  <c r="ER29"/>
  <c r="EQ29"/>
  <c r="EP29"/>
  <c r="EO29"/>
  <c r="EN29"/>
  <c r="EM29"/>
  <c r="EL29"/>
  <c r="EK29"/>
  <c r="EJ29"/>
  <c r="EI29"/>
  <c r="EH29"/>
  <c r="EG29"/>
  <c r="EF29"/>
  <c r="EE29"/>
  <c r="ED29"/>
  <c r="EC29"/>
  <c r="EB29"/>
  <c r="EA29"/>
  <c r="DZ29"/>
  <c r="DY29"/>
  <c r="DX29"/>
  <c r="DW29"/>
  <c r="DV29"/>
  <c r="DU29"/>
  <c r="DT29"/>
  <c r="DS29"/>
  <c r="DR29"/>
  <c r="DQ29"/>
  <c r="DP29"/>
  <c r="DO29"/>
  <c r="DN29"/>
  <c r="DM29"/>
  <c r="DL29"/>
  <c r="DK29"/>
  <c r="DJ29"/>
  <c r="DI29"/>
  <c r="DH29"/>
  <c r="DG29"/>
  <c r="DF29"/>
  <c r="DE29"/>
  <c r="DD29"/>
  <c r="DC29"/>
  <c r="DB29"/>
  <c r="DA29"/>
  <c r="CZ29"/>
  <c r="CY29"/>
  <c r="CX29"/>
  <c r="CW29"/>
  <c r="CV29"/>
  <c r="CU29"/>
  <c r="CT29"/>
  <c r="CS29"/>
  <c r="CN29"/>
  <c r="CM29"/>
  <c r="CL29"/>
  <c r="CK29"/>
  <c r="CJ29"/>
  <c r="CI29"/>
  <c r="CH29"/>
  <c r="CG29"/>
  <c r="CF29"/>
  <c r="CE29"/>
  <c r="CD29"/>
  <c r="CC29"/>
  <c r="CB29"/>
  <c r="CA29"/>
  <c r="BZ29"/>
  <c r="BY29"/>
  <c r="BX29"/>
  <c r="BW29"/>
  <c r="BV29"/>
  <c r="BU29"/>
  <c r="BT29"/>
  <c r="BS29"/>
  <c r="BR29"/>
  <c r="BQ29"/>
  <c r="BP29"/>
  <c r="BO29"/>
  <c r="BN29"/>
  <c r="BM29"/>
  <c r="BL29"/>
  <c r="BK29"/>
  <c r="BJ29"/>
  <c r="BI29"/>
  <c r="BH29"/>
  <c r="BG29"/>
  <c r="BF29"/>
  <c r="BE29"/>
  <c r="BD29"/>
  <c r="BC29"/>
  <c r="BB29"/>
  <c r="BA29"/>
  <c r="AZ29"/>
  <c r="AY29"/>
  <c r="AX29"/>
  <c r="AW29"/>
  <c r="AV29"/>
  <c r="AU29"/>
  <c r="AT29"/>
  <c r="AS29"/>
  <c r="AR29"/>
  <c r="AQ29"/>
  <c r="AP29"/>
  <c r="AO29"/>
  <c r="AN29"/>
  <c r="AM29"/>
  <c r="AL29"/>
  <c r="AK29"/>
  <c r="AJ29"/>
  <c r="AI29"/>
  <c r="AH29"/>
  <c r="AG29"/>
  <c r="AF29"/>
  <c r="AE29"/>
  <c r="AD29"/>
  <c r="AC29"/>
  <c r="AB29"/>
  <c r="AA29"/>
  <c r="Z29"/>
  <c r="Y29"/>
  <c r="X29"/>
  <c r="W29"/>
  <c r="V29"/>
  <c r="U29"/>
  <c r="T29"/>
  <c r="R29"/>
  <c r="Q29"/>
  <c r="P29"/>
  <c r="O29"/>
  <c r="N29"/>
  <c r="M29"/>
  <c r="L29"/>
  <c r="K29"/>
  <c r="J29"/>
  <c r="ET28"/>
  <c r="ES28"/>
  <c r="ER28"/>
  <c r="EQ28"/>
  <c r="EP28"/>
  <c r="EO28"/>
  <c r="EN28"/>
  <c r="EM28"/>
  <c r="EL28"/>
  <c r="EK28"/>
  <c r="EJ28"/>
  <c r="EI28"/>
  <c r="EH28"/>
  <c r="EG28"/>
  <c r="EF28"/>
  <c r="EE28"/>
  <c r="ED28"/>
  <c r="EC28"/>
  <c r="EB28"/>
  <c r="EA28"/>
  <c r="DZ28"/>
  <c r="DY28"/>
  <c r="DX28"/>
  <c r="DW28"/>
  <c r="DV28"/>
  <c r="DU28"/>
  <c r="DT28"/>
  <c r="DS28"/>
  <c r="DR28"/>
  <c r="DQ28"/>
  <c r="DP28"/>
  <c r="DO28"/>
  <c r="DN28"/>
  <c r="DM28"/>
  <c r="DL28"/>
  <c r="DK28"/>
  <c r="DJ28"/>
  <c r="DI28"/>
  <c r="DH28"/>
  <c r="DG28"/>
  <c r="DF28"/>
  <c r="DE28"/>
  <c r="DD28"/>
  <c r="DC28"/>
  <c r="DB28"/>
  <c r="DA28"/>
  <c r="CZ28"/>
  <c r="CY28"/>
  <c r="CX28"/>
  <c r="CW28"/>
  <c r="CV28"/>
  <c r="CU28"/>
  <c r="CT28"/>
  <c r="CS28"/>
  <c r="CN28"/>
  <c r="CM28"/>
  <c r="CL28"/>
  <c r="CK28"/>
  <c r="CJ28"/>
  <c r="CI28"/>
  <c r="CH28"/>
  <c r="CG28"/>
  <c r="CF28"/>
  <c r="CE28"/>
  <c r="CD28"/>
  <c r="CC28"/>
  <c r="CB28"/>
  <c r="CA28"/>
  <c r="BZ28"/>
  <c r="BY28"/>
  <c r="BX28"/>
  <c r="BW28"/>
  <c r="BV28"/>
  <c r="BU28"/>
  <c r="BT28"/>
  <c r="BS28"/>
  <c r="BR28"/>
  <c r="BQ28"/>
  <c r="BP28"/>
  <c r="BO28"/>
  <c r="BN28"/>
  <c r="BM28"/>
  <c r="BL28"/>
  <c r="BK28"/>
  <c r="BJ28"/>
  <c r="BI28"/>
  <c r="BH28"/>
  <c r="BG28"/>
  <c r="BF28"/>
  <c r="BE28"/>
  <c r="BD28"/>
  <c r="BC28"/>
  <c r="BB28"/>
  <c r="BA28"/>
  <c r="AZ28"/>
  <c r="AY28"/>
  <c r="AX28"/>
  <c r="AW28"/>
  <c r="AV28"/>
  <c r="AU28"/>
  <c r="AT28"/>
  <c r="AS28"/>
  <c r="AR28"/>
  <c r="AQ28"/>
  <c r="AP28"/>
  <c r="AO28"/>
  <c r="AN28"/>
  <c r="AM28"/>
  <c r="AL28"/>
  <c r="AK28"/>
  <c r="AJ28"/>
  <c r="AI28"/>
  <c r="AH28"/>
  <c r="AG28"/>
  <c r="AF28"/>
  <c r="AE28"/>
  <c r="AD28"/>
  <c r="AC28"/>
  <c r="AB28"/>
  <c r="AA28"/>
  <c r="Z28"/>
  <c r="Y28"/>
  <c r="X28"/>
  <c r="W28"/>
  <c r="V28"/>
  <c r="U28"/>
  <c r="T28"/>
  <c r="R28"/>
  <c r="Q28"/>
  <c r="P28"/>
  <c r="O28"/>
  <c r="N28"/>
  <c r="M28"/>
  <c r="L28"/>
  <c r="K28"/>
  <c r="J28"/>
  <c r="ET27"/>
  <c r="ES27"/>
  <c r="ER27"/>
  <c r="EQ27"/>
  <c r="EP27"/>
  <c r="EO27"/>
  <c r="EN27"/>
  <c r="EM27"/>
  <c r="EL27"/>
  <c r="EK27"/>
  <c r="EJ27"/>
  <c r="EI27"/>
  <c r="EH27"/>
  <c r="EG27"/>
  <c r="EF27"/>
  <c r="EE27"/>
  <c r="ED27"/>
  <c r="EC27"/>
  <c r="EB27"/>
  <c r="EA27"/>
  <c r="DZ27"/>
  <c r="DY27"/>
  <c r="DX27"/>
  <c r="DW27"/>
  <c r="DV27"/>
  <c r="DU27"/>
  <c r="DT27"/>
  <c r="DS27"/>
  <c r="DR27"/>
  <c r="DQ27"/>
  <c r="DP27"/>
  <c r="DO27"/>
  <c r="DN27"/>
  <c r="DM27"/>
  <c r="DL27"/>
  <c r="DK27"/>
  <c r="DJ27"/>
  <c r="DI27"/>
  <c r="DH27"/>
  <c r="DG27"/>
  <c r="DF27"/>
  <c r="DE27"/>
  <c r="DD27"/>
  <c r="DC27"/>
  <c r="DB27"/>
  <c r="DA27"/>
  <c r="CZ27"/>
  <c r="CY27"/>
  <c r="CX27"/>
  <c r="CW27"/>
  <c r="CV27"/>
  <c r="CU27"/>
  <c r="CT27"/>
  <c r="CS27"/>
  <c r="CN27"/>
  <c r="CM27"/>
  <c r="CL27"/>
  <c r="CK27"/>
  <c r="CJ27"/>
  <c r="CI27"/>
  <c r="CH27"/>
  <c r="CG27"/>
  <c r="CF27"/>
  <c r="CE27"/>
  <c r="CD27"/>
  <c r="CC27"/>
  <c r="CB27"/>
  <c r="CA27"/>
  <c r="BZ27"/>
  <c r="BY27"/>
  <c r="BX27"/>
  <c r="BW27"/>
  <c r="BV27"/>
  <c r="BU27"/>
  <c r="BT27"/>
  <c r="BS27"/>
  <c r="BR27"/>
  <c r="BQ27"/>
  <c r="BP27"/>
  <c r="BO27"/>
  <c r="BN27"/>
  <c r="BM27"/>
  <c r="BL27"/>
  <c r="BK27"/>
  <c r="BJ27"/>
  <c r="BI27"/>
  <c r="BH27"/>
  <c r="BG27"/>
  <c r="BF27"/>
  <c r="BE27"/>
  <c r="BD27"/>
  <c r="BC27"/>
  <c r="BB27"/>
  <c r="BA27"/>
  <c r="AZ27"/>
  <c r="AY27"/>
  <c r="AX27"/>
  <c r="AW27"/>
  <c r="AV27"/>
  <c r="AU27"/>
  <c r="AT27"/>
  <c r="AS27"/>
  <c r="AR27"/>
  <c r="AQ27"/>
  <c r="AP27"/>
  <c r="AO27"/>
  <c r="AN27"/>
  <c r="AM27"/>
  <c r="AL27"/>
  <c r="AK27"/>
  <c r="AJ27"/>
  <c r="AI27"/>
  <c r="AH27"/>
  <c r="AG27"/>
  <c r="AF27"/>
  <c r="AE27"/>
  <c r="AD27"/>
  <c r="AC27"/>
  <c r="AB27"/>
  <c r="AA27"/>
  <c r="Z27"/>
  <c r="Y27"/>
  <c r="X27"/>
  <c r="W27"/>
  <c r="V27"/>
  <c r="U27"/>
  <c r="T27"/>
  <c r="R27"/>
  <c r="Q27"/>
  <c r="P27"/>
  <c r="O27"/>
  <c r="N27"/>
  <c r="M27"/>
  <c r="L27"/>
  <c r="K27"/>
  <c r="J27"/>
  <c r="ET26"/>
  <c r="ES26"/>
  <c r="ER26"/>
  <c r="EQ26"/>
  <c r="EP26"/>
  <c r="EO26"/>
  <c r="EN26"/>
  <c r="EM26"/>
  <c r="EL26"/>
  <c r="EK26"/>
  <c r="EJ26"/>
  <c r="EI26"/>
  <c r="EH26"/>
  <c r="EG26"/>
  <c r="EF26"/>
  <c r="EE26"/>
  <c r="ED26"/>
  <c r="EC26"/>
  <c r="EB26"/>
  <c r="EA26"/>
  <c r="DZ26"/>
  <c r="DY26"/>
  <c r="DX26"/>
  <c r="DW26"/>
  <c r="DV26"/>
  <c r="DU26"/>
  <c r="DT26"/>
  <c r="DS26"/>
  <c r="DR26"/>
  <c r="DQ26"/>
  <c r="DP26"/>
  <c r="DO26"/>
  <c r="DN26"/>
  <c r="DM26"/>
  <c r="DL26"/>
  <c r="DK26"/>
  <c r="DJ26"/>
  <c r="DI26"/>
  <c r="DH26"/>
  <c r="DG26"/>
  <c r="DF26"/>
  <c r="DE26"/>
  <c r="DD26"/>
  <c r="DC26"/>
  <c r="DB26"/>
  <c r="DA26"/>
  <c r="CZ26"/>
  <c r="CY26"/>
  <c r="CX26"/>
  <c r="CW26"/>
  <c r="CV26"/>
  <c r="CU26"/>
  <c r="CT26"/>
  <c r="CS26"/>
  <c r="CN26"/>
  <c r="CM26"/>
  <c r="CL26"/>
  <c r="CK26"/>
  <c r="CJ26"/>
  <c r="CI26"/>
  <c r="CH26"/>
  <c r="CG26"/>
  <c r="CF26"/>
  <c r="CE26"/>
  <c r="CD26"/>
  <c r="CC26"/>
  <c r="CB26"/>
  <c r="CA26"/>
  <c r="BZ26"/>
  <c r="BY26"/>
  <c r="BX26"/>
  <c r="BW26"/>
  <c r="BV26"/>
  <c r="BU26"/>
  <c r="BT26"/>
  <c r="BS26"/>
  <c r="BR26"/>
  <c r="BQ26"/>
  <c r="BP26"/>
  <c r="BO26"/>
  <c r="BN26"/>
  <c r="BM26"/>
  <c r="BL26"/>
  <c r="BK26"/>
  <c r="BJ26"/>
  <c r="BI26"/>
  <c r="BH26"/>
  <c r="BG26"/>
  <c r="BF26"/>
  <c r="BE26"/>
  <c r="BD26"/>
  <c r="BC26"/>
  <c r="BB26"/>
  <c r="BA26"/>
  <c r="AZ26"/>
  <c r="AY26"/>
  <c r="AX26"/>
  <c r="AW26"/>
  <c r="AV26"/>
  <c r="AU26"/>
  <c r="AT26"/>
  <c r="AS26"/>
  <c r="AR26"/>
  <c r="AQ26"/>
  <c r="AP26"/>
  <c r="AO26"/>
  <c r="AN26"/>
  <c r="AM26"/>
  <c r="AL26"/>
  <c r="AK26"/>
  <c r="AJ26"/>
  <c r="AI26"/>
  <c r="AH26"/>
  <c r="AG26"/>
  <c r="AF26"/>
  <c r="AE26"/>
  <c r="AD26"/>
  <c r="AC26"/>
  <c r="AB26"/>
  <c r="AA26"/>
  <c r="Z26"/>
  <c r="Y26"/>
  <c r="X26"/>
  <c r="W26"/>
  <c r="V26"/>
  <c r="U26"/>
  <c r="T26"/>
  <c r="R26"/>
  <c r="Q26"/>
  <c r="P26"/>
  <c r="O26"/>
  <c r="N26"/>
  <c r="M26"/>
  <c r="L26"/>
  <c r="K26"/>
  <c r="J26"/>
  <c r="ET25"/>
  <c r="ES25"/>
  <c r="ER25"/>
  <c r="EQ25"/>
  <c r="EP25"/>
  <c r="EO25"/>
  <c r="EN25"/>
  <c r="EM25"/>
  <c r="EL25"/>
  <c r="EK25"/>
  <c r="EJ25"/>
  <c r="EI25"/>
  <c r="EH25"/>
  <c r="EG25"/>
  <c r="EF25"/>
  <c r="EE25"/>
  <c r="ED25"/>
  <c r="EC25"/>
  <c r="EB25"/>
  <c r="EA25"/>
  <c r="DZ25"/>
  <c r="DY25"/>
  <c r="DX25"/>
  <c r="DW25"/>
  <c r="DV25"/>
  <c r="DU25"/>
  <c r="DT25"/>
  <c r="DS25"/>
  <c r="DR25"/>
  <c r="DQ25"/>
  <c r="DP25"/>
  <c r="DO25"/>
  <c r="DN25"/>
  <c r="DM25"/>
  <c r="DL25"/>
  <c r="DK25"/>
  <c r="DJ25"/>
  <c r="DI25"/>
  <c r="DH25"/>
  <c r="DG25"/>
  <c r="DF25"/>
  <c r="DE25"/>
  <c r="DD25"/>
  <c r="DC25"/>
  <c r="DB25"/>
  <c r="DA25"/>
  <c r="CZ25"/>
  <c r="CY25"/>
  <c r="CX25"/>
  <c r="CW25"/>
  <c r="CV25"/>
  <c r="CU25"/>
  <c r="CT25"/>
  <c r="CS25"/>
  <c r="CN25"/>
  <c r="CM25"/>
  <c r="CL25"/>
  <c r="CK25"/>
  <c r="CJ25"/>
  <c r="CI25"/>
  <c r="CH25"/>
  <c r="CG25"/>
  <c r="CF25"/>
  <c r="CE25"/>
  <c r="CD25"/>
  <c r="CC25"/>
  <c r="CB25"/>
  <c r="CA25"/>
  <c r="BZ25"/>
  <c r="BY25"/>
  <c r="BX25"/>
  <c r="BW25"/>
  <c r="BV25"/>
  <c r="BU25"/>
  <c r="BT25"/>
  <c r="BS25"/>
  <c r="BR25"/>
  <c r="BQ25"/>
  <c r="BP25"/>
  <c r="BO25"/>
  <c r="BN25"/>
  <c r="BM25"/>
  <c r="BL25"/>
  <c r="BK25"/>
  <c r="BJ25"/>
  <c r="BI25"/>
  <c r="BH25"/>
  <c r="BG25"/>
  <c r="BF25"/>
  <c r="BE25"/>
  <c r="BD25"/>
  <c r="BC25"/>
  <c r="BB25"/>
  <c r="BA25"/>
  <c r="AZ25"/>
  <c r="AY25"/>
  <c r="AX25"/>
  <c r="AW25"/>
  <c r="AV25"/>
  <c r="AU25"/>
  <c r="AT25"/>
  <c r="AS25"/>
  <c r="AR25"/>
  <c r="AQ25"/>
  <c r="AP25"/>
  <c r="AO25"/>
  <c r="AN25"/>
  <c r="AM25"/>
  <c r="AL25"/>
  <c r="AK25"/>
  <c r="AJ25"/>
  <c r="AI25"/>
  <c r="AH25"/>
  <c r="AG25"/>
  <c r="AF25"/>
  <c r="AE25"/>
  <c r="AD25"/>
  <c r="AC25"/>
  <c r="AB25"/>
  <c r="AA25"/>
  <c r="Z25"/>
  <c r="Y25"/>
  <c r="X25"/>
  <c r="W25"/>
  <c r="V25"/>
  <c r="U25"/>
  <c r="T25"/>
  <c r="R25"/>
  <c r="Q25"/>
  <c r="P25"/>
  <c r="O25"/>
  <c r="N25"/>
  <c r="M25"/>
  <c r="L25"/>
  <c r="K25"/>
  <c r="J25"/>
  <c r="ET24"/>
  <c r="ES24"/>
  <c r="ER24"/>
  <c r="EQ24"/>
  <c r="EP24"/>
  <c r="EO24"/>
  <c r="EN24"/>
  <c r="EM24"/>
  <c r="EL24"/>
  <c r="EK24"/>
  <c r="EJ24"/>
  <c r="EI24"/>
  <c r="EH24"/>
  <c r="EG24"/>
  <c r="EF24"/>
  <c r="EE24"/>
  <c r="ED24"/>
  <c r="EC24"/>
  <c r="EB24"/>
  <c r="EA24"/>
  <c r="DZ24"/>
  <c r="DY24"/>
  <c r="DX24"/>
  <c r="DW24"/>
  <c r="DV24"/>
  <c r="DU24"/>
  <c r="DT24"/>
  <c r="DS24"/>
  <c r="DR24"/>
  <c r="DQ24"/>
  <c r="DP24"/>
  <c r="DO24"/>
  <c r="DN24"/>
  <c r="DM24"/>
  <c r="DL24"/>
  <c r="DK24"/>
  <c r="DJ24"/>
  <c r="DI24"/>
  <c r="DH24"/>
  <c r="DG24"/>
  <c r="DF24"/>
  <c r="DE24"/>
  <c r="DD24"/>
  <c r="DC24"/>
  <c r="DB24"/>
  <c r="DA24"/>
  <c r="CZ24"/>
  <c r="CY24"/>
  <c r="CX24"/>
  <c r="CW24"/>
  <c r="CV24"/>
  <c r="CU24"/>
  <c r="CT24"/>
  <c r="CS24"/>
  <c r="CN24"/>
  <c r="CM24"/>
  <c r="CL24"/>
  <c r="CK24"/>
  <c r="CJ24"/>
  <c r="CI24"/>
  <c r="CH24"/>
  <c r="CG24"/>
  <c r="CF24"/>
  <c r="CE24"/>
  <c r="CD24"/>
  <c r="CC24"/>
  <c r="CB24"/>
  <c r="CA24"/>
  <c r="BZ24"/>
  <c r="BY24"/>
  <c r="BX24"/>
  <c r="BW24"/>
  <c r="BV24"/>
  <c r="BU24"/>
  <c r="BT24"/>
  <c r="BS24"/>
  <c r="BR24"/>
  <c r="BQ24"/>
  <c r="BP24"/>
  <c r="BO24"/>
  <c r="BN24"/>
  <c r="BM24"/>
  <c r="BL24"/>
  <c r="BK24"/>
  <c r="BJ24"/>
  <c r="BI24"/>
  <c r="BH24"/>
  <c r="BG24"/>
  <c r="BF24"/>
  <c r="BE24"/>
  <c r="BD24"/>
  <c r="BC24"/>
  <c r="BB24"/>
  <c r="BA24"/>
  <c r="AZ24"/>
  <c r="AY24"/>
  <c r="AX24"/>
  <c r="AW24"/>
  <c r="AV24"/>
  <c r="AU24"/>
  <c r="AT24"/>
  <c r="AS24"/>
  <c r="AR24"/>
  <c r="AQ24"/>
  <c r="AP24"/>
  <c r="AO24"/>
  <c r="AN24"/>
  <c r="AM24"/>
  <c r="AL24"/>
  <c r="AK24"/>
  <c r="AJ24"/>
  <c r="AI24"/>
  <c r="AH24"/>
  <c r="AG24"/>
  <c r="AF24"/>
  <c r="AE24"/>
  <c r="AD24"/>
  <c r="AC24"/>
  <c r="AB24"/>
  <c r="AA24"/>
  <c r="Z24"/>
  <c r="Y24"/>
  <c r="X24"/>
  <c r="W24"/>
  <c r="V24"/>
  <c r="U24"/>
  <c r="T24"/>
  <c r="R24"/>
  <c r="Q24"/>
  <c r="P24"/>
  <c r="O24"/>
  <c r="N24"/>
  <c r="M24"/>
  <c r="L24"/>
  <c r="K24"/>
  <c r="J24"/>
  <c r="ET23"/>
  <c r="ES23"/>
  <c r="ER23"/>
  <c r="EQ23"/>
  <c r="EP23"/>
  <c r="EO23"/>
  <c r="EN23"/>
  <c r="EM23"/>
  <c r="EL23"/>
  <c r="EK23"/>
  <c r="EJ23"/>
  <c r="EI23"/>
  <c r="EH23"/>
  <c r="EG23"/>
  <c r="EF23"/>
  <c r="EE23"/>
  <c r="ED23"/>
  <c r="EC23"/>
  <c r="EB23"/>
  <c r="EA23"/>
  <c r="DZ23"/>
  <c r="DY23"/>
  <c r="DX23"/>
  <c r="DW23"/>
  <c r="DV23"/>
  <c r="DU23"/>
  <c r="DT23"/>
  <c r="DS23"/>
  <c r="DR23"/>
  <c r="DQ23"/>
  <c r="DP23"/>
  <c r="DO23"/>
  <c r="DN23"/>
  <c r="DM23"/>
  <c r="DL23"/>
  <c r="DK23"/>
  <c r="DJ23"/>
  <c r="DI23"/>
  <c r="DH23"/>
  <c r="DG23"/>
  <c r="DF23"/>
  <c r="DE23"/>
  <c r="DD23"/>
  <c r="DC23"/>
  <c r="DB23"/>
  <c r="DA23"/>
  <c r="CZ23"/>
  <c r="CY23"/>
  <c r="CX23"/>
  <c r="CW23"/>
  <c r="CV23"/>
  <c r="CU23"/>
  <c r="CT23"/>
  <c r="CS23"/>
  <c r="CN23"/>
  <c r="CM23"/>
  <c r="CL23"/>
  <c r="CK23"/>
  <c r="CJ23"/>
  <c r="CI23"/>
  <c r="CH23"/>
  <c r="CG23"/>
  <c r="CF23"/>
  <c r="CE23"/>
  <c r="CD23"/>
  <c r="CC23"/>
  <c r="CB23"/>
  <c r="CA23"/>
  <c r="BZ23"/>
  <c r="BY23"/>
  <c r="BX23"/>
  <c r="BW23"/>
  <c r="BV23"/>
  <c r="BU23"/>
  <c r="BT23"/>
  <c r="BS23"/>
  <c r="BR23"/>
  <c r="BQ23"/>
  <c r="BP23"/>
  <c r="BO23"/>
  <c r="BN23"/>
  <c r="BM23"/>
  <c r="BL23"/>
  <c r="BK23"/>
  <c r="BJ23"/>
  <c r="BI23"/>
  <c r="BH23"/>
  <c r="BG23"/>
  <c r="BF23"/>
  <c r="BE23"/>
  <c r="BD23"/>
  <c r="BC23"/>
  <c r="BB23"/>
  <c r="BA23"/>
  <c r="AZ23"/>
  <c r="AY23"/>
  <c r="AX23"/>
  <c r="AW23"/>
  <c r="AV23"/>
  <c r="AU23"/>
  <c r="AT23"/>
  <c r="AS23"/>
  <c r="AR23"/>
  <c r="AQ23"/>
  <c r="AP23"/>
  <c r="AO23"/>
  <c r="AN23"/>
  <c r="AM23"/>
  <c r="AL23"/>
  <c r="AK23"/>
  <c r="AJ23"/>
  <c r="AI23"/>
  <c r="AH23"/>
  <c r="AG23"/>
  <c r="AF23"/>
  <c r="AE23"/>
  <c r="AD23"/>
  <c r="AC23"/>
  <c r="AB23"/>
  <c r="AA23"/>
  <c r="Z23"/>
  <c r="Y23"/>
  <c r="X23"/>
  <c r="W23"/>
  <c r="V23"/>
  <c r="U23"/>
  <c r="T23"/>
  <c r="R23"/>
  <c r="Q23"/>
  <c r="P23"/>
  <c r="O23"/>
  <c r="N23"/>
  <c r="M23"/>
  <c r="L23"/>
  <c r="K23"/>
  <c r="J23"/>
  <c r="ET22"/>
  <c r="ES22"/>
  <c r="ER22"/>
  <c r="EQ22"/>
  <c r="EP22"/>
  <c r="EO22"/>
  <c r="EN22"/>
  <c r="EM22"/>
  <c r="EL22"/>
  <c r="EK22"/>
  <c r="EJ22"/>
  <c r="EI22"/>
  <c r="EH22"/>
  <c r="EG22"/>
  <c r="EF22"/>
  <c r="EE22"/>
  <c r="ED22"/>
  <c r="EC22"/>
  <c r="EB22"/>
  <c r="EA22"/>
  <c r="DZ22"/>
  <c r="DY22"/>
  <c r="DX22"/>
  <c r="DW22"/>
  <c r="DV22"/>
  <c r="DU22"/>
  <c r="DT22"/>
  <c r="DS22"/>
  <c r="DR22"/>
  <c r="DQ22"/>
  <c r="DP22"/>
  <c r="DO22"/>
  <c r="DN22"/>
  <c r="DM22"/>
  <c r="DL22"/>
  <c r="DK22"/>
  <c r="DJ22"/>
  <c r="DI22"/>
  <c r="DH22"/>
  <c r="DG22"/>
  <c r="DF22"/>
  <c r="DE22"/>
  <c r="DD22"/>
  <c r="DC22"/>
  <c r="DB22"/>
  <c r="DA22"/>
  <c r="CZ22"/>
  <c r="CY22"/>
  <c r="CX22"/>
  <c r="CW22"/>
  <c r="CV22"/>
  <c r="CU22"/>
  <c r="CT22"/>
  <c r="CS22"/>
  <c r="CN22"/>
  <c r="CM22"/>
  <c r="CL22"/>
  <c r="CK22"/>
  <c r="CJ22"/>
  <c r="CI22"/>
  <c r="CH22"/>
  <c r="CG22"/>
  <c r="CF22"/>
  <c r="CE22"/>
  <c r="CD22"/>
  <c r="CC22"/>
  <c r="CB22"/>
  <c r="CA22"/>
  <c r="BZ22"/>
  <c r="BY22"/>
  <c r="BX22"/>
  <c r="BW22"/>
  <c r="BV22"/>
  <c r="BU22"/>
  <c r="BT22"/>
  <c r="BS22"/>
  <c r="BR22"/>
  <c r="BQ22"/>
  <c r="BP22"/>
  <c r="BO22"/>
  <c r="BN22"/>
  <c r="BM22"/>
  <c r="BL22"/>
  <c r="BK22"/>
  <c r="BJ22"/>
  <c r="BI22"/>
  <c r="BH22"/>
  <c r="BG22"/>
  <c r="BF22"/>
  <c r="BE22"/>
  <c r="BD22"/>
  <c r="BC22"/>
  <c r="BB22"/>
  <c r="BA22"/>
  <c r="AZ22"/>
  <c r="AY22"/>
  <c r="AX22"/>
  <c r="AW22"/>
  <c r="AV22"/>
  <c r="AU22"/>
  <c r="AT22"/>
  <c r="AS22"/>
  <c r="AR22"/>
  <c r="AQ22"/>
  <c r="AP22"/>
  <c r="AO22"/>
  <c r="AN22"/>
  <c r="AM22"/>
  <c r="AL22"/>
  <c r="AK22"/>
  <c r="AJ22"/>
  <c r="AI22"/>
  <c r="AH22"/>
  <c r="AG22"/>
  <c r="AF22"/>
  <c r="AE22"/>
  <c r="AD22"/>
  <c r="AC22"/>
  <c r="AB22"/>
  <c r="AA22"/>
  <c r="Z22"/>
  <c r="Y22"/>
  <c r="X22"/>
  <c r="W22"/>
  <c r="V22"/>
  <c r="U22"/>
  <c r="T22"/>
  <c r="R22"/>
  <c r="Q22"/>
  <c r="P22"/>
  <c r="O22"/>
  <c r="N22"/>
  <c r="M22"/>
  <c r="L22"/>
  <c r="K22"/>
  <c r="J22"/>
  <c r="ET21"/>
  <c r="ES21"/>
  <c r="ER21"/>
  <c r="EQ21"/>
  <c r="EP21"/>
  <c r="EO21"/>
  <c r="EN21"/>
  <c r="EM21"/>
  <c r="EL21"/>
  <c r="EK21"/>
  <c r="EJ21"/>
  <c r="EI21"/>
  <c r="EH21"/>
  <c r="EG21"/>
  <c r="EF21"/>
  <c r="EE21"/>
  <c r="ED21"/>
  <c r="EC21"/>
  <c r="EB21"/>
  <c r="EA21"/>
  <c r="DZ21"/>
  <c r="DY21"/>
  <c r="DX21"/>
  <c r="DW21"/>
  <c r="DV21"/>
  <c r="DU21"/>
  <c r="DT21"/>
  <c r="DS21"/>
  <c r="DR21"/>
  <c r="DQ21"/>
  <c r="DP21"/>
  <c r="DO21"/>
  <c r="DN21"/>
  <c r="DM21"/>
  <c r="DL21"/>
  <c r="DK21"/>
  <c r="DJ21"/>
  <c r="DI21"/>
  <c r="DH21"/>
  <c r="DG21"/>
  <c r="DF21"/>
  <c r="DE21"/>
  <c r="DD21"/>
  <c r="DC21"/>
  <c r="DB21"/>
  <c r="DA21"/>
  <c r="CZ21"/>
  <c r="CY21"/>
  <c r="CX21"/>
  <c r="CW21"/>
  <c r="CV21"/>
  <c r="CU21"/>
  <c r="CT21"/>
  <c r="CS21"/>
  <c r="CN21"/>
  <c r="CM21"/>
  <c r="CL21"/>
  <c r="CK21"/>
  <c r="CJ21"/>
  <c r="CI21"/>
  <c r="CH21"/>
  <c r="CG21"/>
  <c r="CF21"/>
  <c r="CE21"/>
  <c r="CD21"/>
  <c r="CC21"/>
  <c r="CB21"/>
  <c r="CA21"/>
  <c r="BZ21"/>
  <c r="BY21"/>
  <c r="BX21"/>
  <c r="BW21"/>
  <c r="BV21"/>
  <c r="BU21"/>
  <c r="BT21"/>
  <c r="BS21"/>
  <c r="BR21"/>
  <c r="BQ21"/>
  <c r="BP21"/>
  <c r="BO21"/>
  <c r="BN21"/>
  <c r="BM21"/>
  <c r="BL21"/>
  <c r="BK21"/>
  <c r="BJ21"/>
  <c r="BI21"/>
  <c r="BH21"/>
  <c r="BG21"/>
  <c r="BF21"/>
  <c r="BE21"/>
  <c r="BD21"/>
  <c r="BC21"/>
  <c r="BB21"/>
  <c r="BA21"/>
  <c r="AZ21"/>
  <c r="AY21"/>
  <c r="AX21"/>
  <c r="AW21"/>
  <c r="AV21"/>
  <c r="AU21"/>
  <c r="AT21"/>
  <c r="AS21"/>
  <c r="AR21"/>
  <c r="AQ21"/>
  <c r="AP21"/>
  <c r="AO21"/>
  <c r="AN21"/>
  <c r="AM21"/>
  <c r="AL21"/>
  <c r="AK21"/>
  <c r="AJ21"/>
  <c r="AI21"/>
  <c r="AH21"/>
  <c r="AG21"/>
  <c r="AF21"/>
  <c r="AE21"/>
  <c r="AD21"/>
  <c r="AC21"/>
  <c r="AB21"/>
  <c r="AA21"/>
  <c r="Z21"/>
  <c r="Y21"/>
  <c r="X21"/>
  <c r="W21"/>
  <c r="V21"/>
  <c r="U21"/>
  <c r="T21"/>
  <c r="R21"/>
  <c r="Q21"/>
  <c r="P21"/>
  <c r="O21"/>
  <c r="N21"/>
  <c r="M21"/>
  <c r="L21"/>
  <c r="K21"/>
  <c r="J21"/>
  <c r="ET20"/>
  <c r="ES20"/>
  <c r="ER20"/>
  <c r="EQ20"/>
  <c r="EP20"/>
  <c r="EO20"/>
  <c r="EN20"/>
  <c r="EM20"/>
  <c r="EL20"/>
  <c r="EK20"/>
  <c r="EJ20"/>
  <c r="EI20"/>
  <c r="EH20"/>
  <c r="EG20"/>
  <c r="EF20"/>
  <c r="EE20"/>
  <c r="ED20"/>
  <c r="EC20"/>
  <c r="EB20"/>
  <c r="EA20"/>
  <c r="DZ20"/>
  <c r="DY20"/>
  <c r="DX20"/>
  <c r="DW20"/>
  <c r="DV20"/>
  <c r="DU20"/>
  <c r="DT20"/>
  <c r="DS20"/>
  <c r="DR20"/>
  <c r="DQ20"/>
  <c r="DP20"/>
  <c r="DO20"/>
  <c r="DN20"/>
  <c r="DM20"/>
  <c r="DL20"/>
  <c r="DK20"/>
  <c r="DJ20"/>
  <c r="DI20"/>
  <c r="DH20"/>
  <c r="DG20"/>
  <c r="DF20"/>
  <c r="DE20"/>
  <c r="DD20"/>
  <c r="DC20"/>
  <c r="DB20"/>
  <c r="DA20"/>
  <c r="CZ20"/>
  <c r="CY20"/>
  <c r="CX20"/>
  <c r="CW20"/>
  <c r="CV20"/>
  <c r="CU20"/>
  <c r="CT20"/>
  <c r="CS20"/>
  <c r="CN20"/>
  <c r="CM20"/>
  <c r="CL20"/>
  <c r="CK20"/>
  <c r="CJ20"/>
  <c r="CI20"/>
  <c r="CH20"/>
  <c r="CG20"/>
  <c r="CF20"/>
  <c r="CE20"/>
  <c r="CD20"/>
  <c r="CC20"/>
  <c r="CB20"/>
  <c r="CA20"/>
  <c r="BZ20"/>
  <c r="BY20"/>
  <c r="BX20"/>
  <c r="BW20"/>
  <c r="BV20"/>
  <c r="BU20"/>
  <c r="BT20"/>
  <c r="BS20"/>
  <c r="BR20"/>
  <c r="BQ20"/>
  <c r="BP20"/>
  <c r="BO20"/>
  <c r="BN20"/>
  <c r="BM20"/>
  <c r="BL20"/>
  <c r="BK20"/>
  <c r="BJ20"/>
  <c r="BI20"/>
  <c r="BH20"/>
  <c r="BG20"/>
  <c r="BF20"/>
  <c r="BE20"/>
  <c r="BD20"/>
  <c r="BC20"/>
  <c r="BB20"/>
  <c r="BA20"/>
  <c r="AZ20"/>
  <c r="AY20"/>
  <c r="AX20"/>
  <c r="AW20"/>
  <c r="AV20"/>
  <c r="AU20"/>
  <c r="AT20"/>
  <c r="AS20"/>
  <c r="AR20"/>
  <c r="AQ20"/>
  <c r="AP20"/>
  <c r="AO20"/>
  <c r="AN20"/>
  <c r="AM20"/>
  <c r="AL20"/>
  <c r="AK20"/>
  <c r="AJ20"/>
  <c r="AI20"/>
  <c r="AH20"/>
  <c r="AG20"/>
  <c r="AF20"/>
  <c r="AE20"/>
  <c r="AD20"/>
  <c r="AC20"/>
  <c r="AB20"/>
  <c r="AA20"/>
  <c r="Z20"/>
  <c r="Y20"/>
  <c r="X20"/>
  <c r="W20"/>
  <c r="V20"/>
  <c r="U20"/>
  <c r="T20"/>
  <c r="R20"/>
  <c r="Q20"/>
  <c r="P20"/>
  <c r="O20"/>
  <c r="N20"/>
  <c r="M20"/>
  <c r="L20"/>
  <c r="K20"/>
  <c r="J20"/>
  <c r="ET19"/>
  <c r="ES19"/>
  <c r="ER19"/>
  <c r="EQ19"/>
  <c r="EP19"/>
  <c r="EO19"/>
  <c r="EN19"/>
  <c r="EM19"/>
  <c r="EL19"/>
  <c r="EK19"/>
  <c r="EJ19"/>
  <c r="EI19"/>
  <c r="EH19"/>
  <c r="EG19"/>
  <c r="EF19"/>
  <c r="EE19"/>
  <c r="ED19"/>
  <c r="EC19"/>
  <c r="EB19"/>
  <c r="EA19"/>
  <c r="DZ19"/>
  <c r="DY19"/>
  <c r="DX19"/>
  <c r="DW19"/>
  <c r="DV19"/>
  <c r="DU19"/>
  <c r="DT19"/>
  <c r="DS19"/>
  <c r="DR19"/>
  <c r="DQ19"/>
  <c r="DP19"/>
  <c r="DO19"/>
  <c r="DN19"/>
  <c r="DM19"/>
  <c r="DL19"/>
  <c r="DK19"/>
  <c r="DJ19"/>
  <c r="DI19"/>
  <c r="DH19"/>
  <c r="DG19"/>
  <c r="DF19"/>
  <c r="DE19"/>
  <c r="DD19"/>
  <c r="DC19"/>
  <c r="DB19"/>
  <c r="DA19"/>
  <c r="CZ19"/>
  <c r="CY19"/>
  <c r="CX19"/>
  <c r="CW19"/>
  <c r="CV19"/>
  <c r="CU19"/>
  <c r="CT19"/>
  <c r="CS19"/>
  <c r="CN19"/>
  <c r="CM19"/>
  <c r="CL19"/>
  <c r="CK19"/>
  <c r="CJ19"/>
  <c r="CI19"/>
  <c r="CH19"/>
  <c r="CG19"/>
  <c r="CF19"/>
  <c r="CE19"/>
  <c r="CD19"/>
  <c r="CC19"/>
  <c r="CB19"/>
  <c r="CA19"/>
  <c r="BZ19"/>
  <c r="BY19"/>
  <c r="BX19"/>
  <c r="BW19"/>
  <c r="BV19"/>
  <c r="BU19"/>
  <c r="BT19"/>
  <c r="BS19"/>
  <c r="BR19"/>
  <c r="BQ19"/>
  <c r="BP19"/>
  <c r="BO19"/>
  <c r="BN19"/>
  <c r="BM19"/>
  <c r="BL19"/>
  <c r="BK19"/>
  <c r="BJ19"/>
  <c r="BI19"/>
  <c r="BH19"/>
  <c r="BG19"/>
  <c r="BF19"/>
  <c r="BE19"/>
  <c r="BD19"/>
  <c r="BC19"/>
  <c r="BB19"/>
  <c r="BA19"/>
  <c r="AZ19"/>
  <c r="AY19"/>
  <c r="AX19"/>
  <c r="AW19"/>
  <c r="AV19"/>
  <c r="AU19"/>
  <c r="AT19"/>
  <c r="AS19"/>
  <c r="AR19"/>
  <c r="AQ19"/>
  <c r="AP19"/>
  <c r="AO19"/>
  <c r="AN19"/>
  <c r="AM19"/>
  <c r="AL19"/>
  <c r="AK19"/>
  <c r="AJ19"/>
  <c r="AI19"/>
  <c r="AH19"/>
  <c r="AG19"/>
  <c r="AF19"/>
  <c r="AE19"/>
  <c r="AD19"/>
  <c r="AC19"/>
  <c r="AB19"/>
  <c r="AA19"/>
  <c r="Z19"/>
  <c r="Y19"/>
  <c r="X19"/>
  <c r="W19"/>
  <c r="V19"/>
  <c r="U19"/>
  <c r="T19"/>
  <c r="R19"/>
  <c r="Q19"/>
  <c r="P19"/>
  <c r="O19"/>
  <c r="N19"/>
  <c r="M19"/>
  <c r="L19"/>
  <c r="K19"/>
  <c r="J19"/>
  <c r="ET18"/>
  <c r="ES18"/>
  <c r="ER18"/>
  <c r="EQ18"/>
  <c r="EP18"/>
  <c r="EO18"/>
  <c r="EN18"/>
  <c r="EM18"/>
  <c r="EL18"/>
  <c r="EK18"/>
  <c r="EJ18"/>
  <c r="EI18"/>
  <c r="EH18"/>
  <c r="EG18"/>
  <c r="EF18"/>
  <c r="EE18"/>
  <c r="ED18"/>
  <c r="EC18"/>
  <c r="EB18"/>
  <c r="EA18"/>
  <c r="DZ18"/>
  <c r="DY18"/>
  <c r="DX18"/>
  <c r="DW18"/>
  <c r="DV18"/>
  <c r="DU18"/>
  <c r="DT18"/>
  <c r="DS18"/>
  <c r="DR18"/>
  <c r="DQ18"/>
  <c r="DP18"/>
  <c r="DO18"/>
  <c r="DN18"/>
  <c r="DM18"/>
  <c r="DL18"/>
  <c r="DK18"/>
  <c r="DJ18"/>
  <c r="DI18"/>
  <c r="DH18"/>
  <c r="DG18"/>
  <c r="DF18"/>
  <c r="DE18"/>
  <c r="DD18"/>
  <c r="DC18"/>
  <c r="DB18"/>
  <c r="DA18"/>
  <c r="CZ18"/>
  <c r="CY18"/>
  <c r="CX18"/>
  <c r="CW18"/>
  <c r="CV18"/>
  <c r="CU18"/>
  <c r="CT18"/>
  <c r="CS18"/>
  <c r="CN18"/>
  <c r="CM18"/>
  <c r="CL18"/>
  <c r="CK18"/>
  <c r="CJ18"/>
  <c r="CI18"/>
  <c r="CH18"/>
  <c r="CG18"/>
  <c r="CF18"/>
  <c r="CE18"/>
  <c r="CD18"/>
  <c r="CC18"/>
  <c r="CB18"/>
  <c r="CA18"/>
  <c r="BZ18"/>
  <c r="BY18"/>
  <c r="BX18"/>
  <c r="BW18"/>
  <c r="BV18"/>
  <c r="BU18"/>
  <c r="BT18"/>
  <c r="BS18"/>
  <c r="BR18"/>
  <c r="BQ18"/>
  <c r="BP18"/>
  <c r="BO18"/>
  <c r="BN18"/>
  <c r="BM18"/>
  <c r="BL18"/>
  <c r="BK18"/>
  <c r="BJ18"/>
  <c r="BI18"/>
  <c r="BH18"/>
  <c r="BG18"/>
  <c r="BF18"/>
  <c r="BE18"/>
  <c r="BD18"/>
  <c r="BC18"/>
  <c r="BB18"/>
  <c r="BA18"/>
  <c r="AZ18"/>
  <c r="AY18"/>
  <c r="AX18"/>
  <c r="AW18"/>
  <c r="AV18"/>
  <c r="AU18"/>
  <c r="AT18"/>
  <c r="AS18"/>
  <c r="AR18"/>
  <c r="AQ18"/>
  <c r="AP18"/>
  <c r="AO18"/>
  <c r="AN18"/>
  <c r="AM18"/>
  <c r="AL18"/>
  <c r="AK18"/>
  <c r="AJ18"/>
  <c r="AI18"/>
  <c r="AH18"/>
  <c r="AG18"/>
  <c r="AF18"/>
  <c r="AE18"/>
  <c r="AD18"/>
  <c r="AC18"/>
  <c r="AB18"/>
  <c r="AA18"/>
  <c r="Z18"/>
  <c r="Y18"/>
  <c r="X18"/>
  <c r="W18"/>
  <c r="V18"/>
  <c r="U18"/>
  <c r="T18"/>
  <c r="R18"/>
  <c r="Q18"/>
  <c r="P18"/>
  <c r="O18"/>
  <c r="N18"/>
  <c r="M18"/>
  <c r="L18"/>
  <c r="K18"/>
  <c r="J18"/>
  <c r="ET17"/>
  <c r="ES17"/>
  <c r="ER17"/>
  <c r="EQ17"/>
  <c r="EP17"/>
  <c r="EO17"/>
  <c r="EN17"/>
  <c r="EM17"/>
  <c r="EL17"/>
  <c r="EK17"/>
  <c r="EJ17"/>
  <c r="EI17"/>
  <c r="EH17"/>
  <c r="EG17"/>
  <c r="EF17"/>
  <c r="EE17"/>
  <c r="ED17"/>
  <c r="EC17"/>
  <c r="EB17"/>
  <c r="EA17"/>
  <c r="DZ17"/>
  <c r="DY17"/>
  <c r="DX17"/>
  <c r="DW17"/>
  <c r="DV17"/>
  <c r="DU17"/>
  <c r="DT17"/>
  <c r="DS17"/>
  <c r="DR17"/>
  <c r="DQ17"/>
  <c r="DP17"/>
  <c r="DO17"/>
  <c r="DN17"/>
  <c r="DM17"/>
  <c r="DL17"/>
  <c r="DK17"/>
  <c r="DJ17"/>
  <c r="DI17"/>
  <c r="DH17"/>
  <c r="DG17"/>
  <c r="DF17"/>
  <c r="DE17"/>
  <c r="DD17"/>
  <c r="DC17"/>
  <c r="DB17"/>
  <c r="DA17"/>
  <c r="CZ17"/>
  <c r="CY17"/>
  <c r="CX17"/>
  <c r="CW17"/>
  <c r="CV17"/>
  <c r="CU17"/>
  <c r="CT17"/>
  <c r="CS17"/>
  <c r="CN17"/>
  <c r="CM17"/>
  <c r="CL17"/>
  <c r="CK17"/>
  <c r="CJ17"/>
  <c r="CI17"/>
  <c r="CH17"/>
  <c r="CG17"/>
  <c r="CF17"/>
  <c r="CE17"/>
  <c r="CD17"/>
  <c r="CC17"/>
  <c r="CB17"/>
  <c r="CA17"/>
  <c r="BZ17"/>
  <c r="BY17"/>
  <c r="BX17"/>
  <c r="BW17"/>
  <c r="BV17"/>
  <c r="BU17"/>
  <c r="BT17"/>
  <c r="BS17"/>
  <c r="BR17"/>
  <c r="BQ17"/>
  <c r="BP17"/>
  <c r="BO17"/>
  <c r="BN17"/>
  <c r="BM17"/>
  <c r="BL17"/>
  <c r="BK17"/>
  <c r="BJ17"/>
  <c r="BI17"/>
  <c r="BH17"/>
  <c r="BG17"/>
  <c r="BF17"/>
  <c r="BE17"/>
  <c r="BD17"/>
  <c r="BC17"/>
  <c r="BB17"/>
  <c r="BA17"/>
  <c r="AZ17"/>
  <c r="AY17"/>
  <c r="AX17"/>
  <c r="AW17"/>
  <c r="AV17"/>
  <c r="AU17"/>
  <c r="AT17"/>
  <c r="AS17"/>
  <c r="AR17"/>
  <c r="AQ17"/>
  <c r="AP17"/>
  <c r="AO17"/>
  <c r="AN17"/>
  <c r="AM17"/>
  <c r="AL17"/>
  <c r="AK17"/>
  <c r="AJ17"/>
  <c r="AI17"/>
  <c r="AH17"/>
  <c r="AG17"/>
  <c r="AF17"/>
  <c r="AE17"/>
  <c r="AD17"/>
  <c r="AC17"/>
  <c r="AB17"/>
  <c r="AA17"/>
  <c r="Z17"/>
  <c r="Y17"/>
  <c r="X17"/>
  <c r="W17"/>
  <c r="V17"/>
  <c r="U17"/>
  <c r="T17"/>
  <c r="R17"/>
  <c r="Q17"/>
  <c r="P17"/>
  <c r="O17"/>
  <c r="N17"/>
  <c r="M17"/>
  <c r="L17"/>
  <c r="K17"/>
  <c r="J17"/>
  <c r="ET16"/>
  <c r="ES16"/>
  <c r="ER16"/>
  <c r="EQ16"/>
  <c r="EP16"/>
  <c r="EO16"/>
  <c r="EN16"/>
  <c r="EM16"/>
  <c r="EL16"/>
  <c r="EK16"/>
  <c r="EJ16"/>
  <c r="EI16"/>
  <c r="EH16"/>
  <c r="EG16"/>
  <c r="EF16"/>
  <c r="EE16"/>
  <c r="ED16"/>
  <c r="EC16"/>
  <c r="EB16"/>
  <c r="EA16"/>
  <c r="DZ16"/>
  <c r="DY16"/>
  <c r="DX16"/>
  <c r="DW16"/>
  <c r="DV16"/>
  <c r="DU16"/>
  <c r="DT16"/>
  <c r="DS16"/>
  <c r="DR16"/>
  <c r="DQ16"/>
  <c r="DP16"/>
  <c r="DO16"/>
  <c r="DN16"/>
  <c r="DM16"/>
  <c r="DL16"/>
  <c r="DK16"/>
  <c r="DJ16"/>
  <c r="DI16"/>
  <c r="DH16"/>
  <c r="DG16"/>
  <c r="DF16"/>
  <c r="DE16"/>
  <c r="DD16"/>
  <c r="DC16"/>
  <c r="DB16"/>
  <c r="DA16"/>
  <c r="CZ16"/>
  <c r="CY16"/>
  <c r="CX16"/>
  <c r="CW16"/>
  <c r="CV16"/>
  <c r="CU16"/>
  <c r="CT16"/>
  <c r="CS16"/>
  <c r="CN16"/>
  <c r="CM16"/>
  <c r="CL16"/>
  <c r="CK16"/>
  <c r="CJ16"/>
  <c r="CI16"/>
  <c r="CH16"/>
  <c r="CG16"/>
  <c r="CF16"/>
  <c r="CE16"/>
  <c r="CD16"/>
  <c r="CC16"/>
  <c r="CB16"/>
  <c r="CA16"/>
  <c r="BZ16"/>
  <c r="BY16"/>
  <c r="BX16"/>
  <c r="BW16"/>
  <c r="BV16"/>
  <c r="BU16"/>
  <c r="BT16"/>
  <c r="BS16"/>
  <c r="BR16"/>
  <c r="BQ16"/>
  <c r="BP16"/>
  <c r="BO16"/>
  <c r="BN16"/>
  <c r="BM16"/>
  <c r="BL16"/>
  <c r="BK16"/>
  <c r="BJ16"/>
  <c r="BI16"/>
  <c r="BH16"/>
  <c r="BG16"/>
  <c r="BF16"/>
  <c r="BE16"/>
  <c r="BD16"/>
  <c r="BC16"/>
  <c r="BB16"/>
  <c r="BA16"/>
  <c r="AZ16"/>
  <c r="AY16"/>
  <c r="AX16"/>
  <c r="AW16"/>
  <c r="AV16"/>
  <c r="AU16"/>
  <c r="AT16"/>
  <c r="AS16"/>
  <c r="AR16"/>
  <c r="AQ16"/>
  <c r="AP16"/>
  <c r="AO16"/>
  <c r="AN16"/>
  <c r="AM16"/>
  <c r="AL16"/>
  <c r="AK16"/>
  <c r="AJ16"/>
  <c r="AI16"/>
  <c r="AH16"/>
  <c r="AG16"/>
  <c r="AF16"/>
  <c r="AE16"/>
  <c r="AD16"/>
  <c r="AC16"/>
  <c r="AB16"/>
  <c r="AA16"/>
  <c r="Z16"/>
  <c r="Y16"/>
  <c r="X16"/>
  <c r="W16"/>
  <c r="V16"/>
  <c r="U16"/>
  <c r="T16"/>
  <c r="R16"/>
  <c r="Q16"/>
  <c r="P16"/>
  <c r="O16"/>
  <c r="N16"/>
  <c r="M16"/>
  <c r="L16"/>
  <c r="K16"/>
  <c r="J16"/>
  <c r="ET15"/>
  <c r="ES15"/>
  <c r="ER15"/>
  <c r="EQ15"/>
  <c r="EP15"/>
  <c r="EO15"/>
  <c r="EN15"/>
  <c r="EM15"/>
  <c r="EL15"/>
  <c r="EK15"/>
  <c r="EJ15"/>
  <c r="EI15"/>
  <c r="EH15"/>
  <c r="EG15"/>
  <c r="EF15"/>
  <c r="EE15"/>
  <c r="ED15"/>
  <c r="EC15"/>
  <c r="EB15"/>
  <c r="EA15"/>
  <c r="DZ15"/>
  <c r="DY15"/>
  <c r="DX15"/>
  <c r="DW15"/>
  <c r="DV15"/>
  <c r="DU15"/>
  <c r="DT15"/>
  <c r="DS15"/>
  <c r="DR15"/>
  <c r="DQ15"/>
  <c r="DP15"/>
  <c r="DO15"/>
  <c r="DN15"/>
  <c r="DM15"/>
  <c r="DL15"/>
  <c r="DK15"/>
  <c r="DJ15"/>
  <c r="DI15"/>
  <c r="DH15"/>
  <c r="DG15"/>
  <c r="DF15"/>
  <c r="DE15"/>
  <c r="DD15"/>
  <c r="DC15"/>
  <c r="DB15"/>
  <c r="DA15"/>
  <c r="CZ15"/>
  <c r="CY15"/>
  <c r="CX15"/>
  <c r="CW15"/>
  <c r="CV15"/>
  <c r="CU15"/>
  <c r="CT15"/>
  <c r="CS15"/>
  <c r="CN15"/>
  <c r="CM15"/>
  <c r="CL15"/>
  <c r="CK15"/>
  <c r="CJ15"/>
  <c r="CI15"/>
  <c r="CH15"/>
  <c r="CG15"/>
  <c r="CF15"/>
  <c r="CE15"/>
  <c r="CD15"/>
  <c r="CC15"/>
  <c r="CB15"/>
  <c r="CA15"/>
  <c r="BZ15"/>
  <c r="BY15"/>
  <c r="BX15"/>
  <c r="BW15"/>
  <c r="BV15"/>
  <c r="BU15"/>
  <c r="BT15"/>
  <c r="BS15"/>
  <c r="BR15"/>
  <c r="BQ15"/>
  <c r="BP15"/>
  <c r="BO15"/>
  <c r="BN15"/>
  <c r="BM15"/>
  <c r="BL15"/>
  <c r="BK15"/>
  <c r="BJ15"/>
  <c r="BI15"/>
  <c r="BH15"/>
  <c r="BG15"/>
  <c r="BF15"/>
  <c r="BE15"/>
  <c r="BD15"/>
  <c r="BC15"/>
  <c r="BB15"/>
  <c r="BA15"/>
  <c r="AZ15"/>
  <c r="AY15"/>
  <c r="AX15"/>
  <c r="AW15"/>
  <c r="AV15"/>
  <c r="AU15"/>
  <c r="AT15"/>
  <c r="AS15"/>
  <c r="AR15"/>
  <c r="AQ15"/>
  <c r="AP15"/>
  <c r="AO15"/>
  <c r="AN15"/>
  <c r="AM15"/>
  <c r="AL15"/>
  <c r="AK15"/>
  <c r="AJ15"/>
  <c r="AI15"/>
  <c r="AH15"/>
  <c r="AG15"/>
  <c r="AF15"/>
  <c r="AE15"/>
  <c r="AD15"/>
  <c r="AC15"/>
  <c r="AB15"/>
  <c r="AA15"/>
  <c r="Z15"/>
  <c r="Y15"/>
  <c r="X15"/>
  <c r="W15"/>
  <c r="V15"/>
  <c r="U15"/>
  <c r="T15"/>
  <c r="R15"/>
  <c r="Q15"/>
  <c r="P15"/>
  <c r="O15"/>
  <c r="N15"/>
  <c r="M15"/>
  <c r="L15"/>
  <c r="K15"/>
  <c r="J15"/>
  <c r="ET14"/>
  <c r="ES14"/>
  <c r="ER14"/>
  <c r="EQ14"/>
  <c r="EP14"/>
  <c r="EO14"/>
  <c r="EN14"/>
  <c r="EM14"/>
  <c r="EL14"/>
  <c r="EK14"/>
  <c r="EJ14"/>
  <c r="EI14"/>
  <c r="EH14"/>
  <c r="EG14"/>
  <c r="EF14"/>
  <c r="EE14"/>
  <c r="ED14"/>
  <c r="EC14"/>
  <c r="EB14"/>
  <c r="EA14"/>
  <c r="DZ14"/>
  <c r="DY14"/>
  <c r="DX14"/>
  <c r="DW14"/>
  <c r="DV14"/>
  <c r="DU14"/>
  <c r="DT14"/>
  <c r="DS14"/>
  <c r="DR14"/>
  <c r="DQ14"/>
  <c r="DP14"/>
  <c r="DO14"/>
  <c r="DN14"/>
  <c r="DM14"/>
  <c r="DL14"/>
  <c r="DK14"/>
  <c r="DJ14"/>
  <c r="DI14"/>
  <c r="DH14"/>
  <c r="DG14"/>
  <c r="DF14"/>
  <c r="DE14"/>
  <c r="DD14"/>
  <c r="DC14"/>
  <c r="DB14"/>
  <c r="DA14"/>
  <c r="CZ14"/>
  <c r="CY14"/>
  <c r="CX14"/>
  <c r="CW14"/>
  <c r="CV14"/>
  <c r="CU14"/>
  <c r="CT14"/>
  <c r="CS14"/>
  <c r="CN14"/>
  <c r="CM14"/>
  <c r="CL14"/>
  <c r="CK14"/>
  <c r="CJ14"/>
  <c r="CI14"/>
  <c r="CH14"/>
  <c r="CG14"/>
  <c r="CF14"/>
  <c r="CE14"/>
  <c r="CD14"/>
  <c r="CC14"/>
  <c r="CB14"/>
  <c r="CA14"/>
  <c r="BZ14"/>
  <c r="BY14"/>
  <c r="BX14"/>
  <c r="BW14"/>
  <c r="BV14"/>
  <c r="BU14"/>
  <c r="BT14"/>
  <c r="BS14"/>
  <c r="BR14"/>
  <c r="BQ14"/>
  <c r="BP14"/>
  <c r="BO14"/>
  <c r="BN14"/>
  <c r="BM14"/>
  <c r="BL14"/>
  <c r="BK14"/>
  <c r="BJ14"/>
  <c r="BI14"/>
  <c r="BH14"/>
  <c r="BG14"/>
  <c r="BF14"/>
  <c r="BE14"/>
  <c r="BD14"/>
  <c r="BC14"/>
  <c r="BB14"/>
  <c r="BA14"/>
  <c r="AZ14"/>
  <c r="AY14"/>
  <c r="AX14"/>
  <c r="AW14"/>
  <c r="AV14"/>
  <c r="AU14"/>
  <c r="AT14"/>
  <c r="AS14"/>
  <c r="AR14"/>
  <c r="AQ14"/>
  <c r="AP14"/>
  <c r="AO14"/>
  <c r="AN14"/>
  <c r="AM14"/>
  <c r="AL14"/>
  <c r="AK14"/>
  <c r="AJ14"/>
  <c r="AI14"/>
  <c r="AH14"/>
  <c r="AG14"/>
  <c r="AF14"/>
  <c r="AE14"/>
  <c r="AD14"/>
  <c r="AC14"/>
  <c r="AB14"/>
  <c r="AA14"/>
  <c r="Z14"/>
  <c r="Y14"/>
  <c r="X14"/>
  <c r="W14"/>
  <c r="V14"/>
  <c r="U14"/>
  <c r="T14"/>
  <c r="R14"/>
  <c r="Q14"/>
  <c r="P14"/>
  <c r="O14"/>
  <c r="N14"/>
  <c r="M14"/>
  <c r="L14"/>
  <c r="K14"/>
  <c r="J14"/>
  <c r="ET13"/>
  <c r="ES13"/>
  <c r="ER13"/>
  <c r="EQ13"/>
  <c r="EP13"/>
  <c r="EO13"/>
  <c r="EN13"/>
  <c r="EM13"/>
  <c r="EL13"/>
  <c r="EK13"/>
  <c r="EJ13"/>
  <c r="EI13"/>
  <c r="EH13"/>
  <c r="EG13"/>
  <c r="EF13"/>
  <c r="EE13"/>
  <c r="ED13"/>
  <c r="EC13"/>
  <c r="EB13"/>
  <c r="EA13"/>
  <c r="DZ13"/>
  <c r="DY13"/>
  <c r="DX13"/>
  <c r="DW13"/>
  <c r="DV13"/>
  <c r="DU13"/>
  <c r="DT13"/>
  <c r="DS13"/>
  <c r="DR13"/>
  <c r="DQ13"/>
  <c r="DP13"/>
  <c r="DO13"/>
  <c r="DN13"/>
  <c r="DM13"/>
  <c r="DL13"/>
  <c r="DK13"/>
  <c r="DJ13"/>
  <c r="DI13"/>
  <c r="DH13"/>
  <c r="DG13"/>
  <c r="DF13"/>
  <c r="DE13"/>
  <c r="DD13"/>
  <c r="DC13"/>
  <c r="DB13"/>
  <c r="DA13"/>
  <c r="CZ13"/>
  <c r="CY13"/>
  <c r="CX13"/>
  <c r="CW13"/>
  <c r="CV13"/>
  <c r="CU13"/>
  <c r="CT13"/>
  <c r="CS13"/>
  <c r="CN13"/>
  <c r="CM13"/>
  <c r="CL13"/>
  <c r="CK13"/>
  <c r="CJ13"/>
  <c r="CI13"/>
  <c r="CH13"/>
  <c r="CG13"/>
  <c r="CF13"/>
  <c r="CE13"/>
  <c r="CD13"/>
  <c r="CC13"/>
  <c r="CB13"/>
  <c r="CA13"/>
  <c r="BZ13"/>
  <c r="BY13"/>
  <c r="BX13"/>
  <c r="BW13"/>
  <c r="BV13"/>
  <c r="BU13"/>
  <c r="BT13"/>
  <c r="BS13"/>
  <c r="BR13"/>
  <c r="BQ13"/>
  <c r="BP13"/>
  <c r="BO13"/>
  <c r="BN13"/>
  <c r="BM13"/>
  <c r="BL13"/>
  <c r="BK13"/>
  <c r="BJ13"/>
  <c r="BI13"/>
  <c r="BH13"/>
  <c r="BG13"/>
  <c r="BF13"/>
  <c r="BE13"/>
  <c r="BD13"/>
  <c r="BC13"/>
  <c r="BB13"/>
  <c r="BA13"/>
  <c r="AZ13"/>
  <c r="AY13"/>
  <c r="AX13"/>
  <c r="AW13"/>
  <c r="AV13"/>
  <c r="AU13"/>
  <c r="AT13"/>
  <c r="AS13"/>
  <c r="AR13"/>
  <c r="AQ13"/>
  <c r="AP13"/>
  <c r="AO13"/>
  <c r="AN13"/>
  <c r="AM13"/>
  <c r="AL13"/>
  <c r="AK13"/>
  <c r="AJ13"/>
  <c r="AI13"/>
  <c r="AH13"/>
  <c r="AG13"/>
  <c r="AF13"/>
  <c r="AE13"/>
  <c r="AD13"/>
  <c r="AC13"/>
  <c r="AB13"/>
  <c r="AA13"/>
  <c r="Z13"/>
  <c r="Y13"/>
  <c r="X13"/>
  <c r="W13"/>
  <c r="V13"/>
  <c r="U13"/>
  <c r="T13"/>
  <c r="R13"/>
  <c r="Q13"/>
  <c r="P13"/>
  <c r="O13"/>
  <c r="N13"/>
  <c r="M13"/>
  <c r="L13"/>
  <c r="K13"/>
  <c r="J13"/>
  <c r="ET12"/>
  <c r="ES12"/>
  <c r="ER12"/>
  <c r="EQ12"/>
  <c r="EP12"/>
  <c r="EO12"/>
  <c r="EN12"/>
  <c r="EM12"/>
  <c r="EL12"/>
  <c r="EK12"/>
  <c r="EJ12"/>
  <c r="EI12"/>
  <c r="EH12"/>
  <c r="EG12"/>
  <c r="EF12"/>
  <c r="EE12"/>
  <c r="ED12"/>
  <c r="EC12"/>
  <c r="EB12"/>
  <c r="EA12"/>
  <c r="DZ12"/>
  <c r="DY12"/>
  <c r="DX12"/>
  <c r="DW12"/>
  <c r="DV12"/>
  <c r="DU12"/>
  <c r="DT12"/>
  <c r="DS12"/>
  <c r="DR12"/>
  <c r="DQ12"/>
  <c r="DP12"/>
  <c r="DO12"/>
  <c r="DN12"/>
  <c r="DM12"/>
  <c r="DL12"/>
  <c r="DK12"/>
  <c r="DJ12"/>
  <c r="DI12"/>
  <c r="DH12"/>
  <c r="DG12"/>
  <c r="DF12"/>
  <c r="DE12"/>
  <c r="DD12"/>
  <c r="DC12"/>
  <c r="DB12"/>
  <c r="DA12"/>
  <c r="CZ12"/>
  <c r="CY12"/>
  <c r="CX12"/>
  <c r="CW12"/>
  <c r="CV12"/>
  <c r="CU12"/>
  <c r="CT12"/>
  <c r="CS12"/>
  <c r="CN12"/>
  <c r="CM12"/>
  <c r="CL12"/>
  <c r="CK12"/>
  <c r="CJ12"/>
  <c r="CI12"/>
  <c r="CH12"/>
  <c r="CG12"/>
  <c r="CF12"/>
  <c r="CE12"/>
  <c r="CD12"/>
  <c r="CC12"/>
  <c r="CB12"/>
  <c r="CA12"/>
  <c r="BZ12"/>
  <c r="BY12"/>
  <c r="BX12"/>
  <c r="BW12"/>
  <c r="BV12"/>
  <c r="BU12"/>
  <c r="BT12"/>
  <c r="BS12"/>
  <c r="BR12"/>
  <c r="BQ12"/>
  <c r="BP12"/>
  <c r="BO12"/>
  <c r="BN12"/>
  <c r="BM12"/>
  <c r="BL12"/>
  <c r="BK12"/>
  <c r="BJ12"/>
  <c r="BI12"/>
  <c r="BH12"/>
  <c r="BG12"/>
  <c r="BF12"/>
  <c r="BE12"/>
  <c r="BD12"/>
  <c r="BC12"/>
  <c r="BB12"/>
  <c r="BA12"/>
  <c r="AZ12"/>
  <c r="AY12"/>
  <c r="AX12"/>
  <c r="AW12"/>
  <c r="AV12"/>
  <c r="AU12"/>
  <c r="AT12"/>
  <c r="AS12"/>
  <c r="AR12"/>
  <c r="AQ12"/>
  <c r="AP12"/>
  <c r="AO12"/>
  <c r="AN12"/>
  <c r="AM12"/>
  <c r="AL12"/>
  <c r="AK12"/>
  <c r="AJ12"/>
  <c r="AI12"/>
  <c r="AH12"/>
  <c r="AG12"/>
  <c r="AF12"/>
  <c r="AE12"/>
  <c r="AD12"/>
  <c r="AC12"/>
  <c r="AB12"/>
  <c r="AA12"/>
  <c r="Z12"/>
  <c r="Y12"/>
  <c r="X12"/>
  <c r="W12"/>
  <c r="V12"/>
  <c r="U12"/>
  <c r="T12"/>
  <c r="R12"/>
  <c r="Q12"/>
  <c r="P12"/>
  <c r="O12"/>
  <c r="N12"/>
  <c r="M12"/>
  <c r="L12"/>
  <c r="K12"/>
  <c r="J12"/>
  <c r="ET11"/>
  <c r="ES11"/>
  <c r="ER11"/>
  <c r="EQ11"/>
  <c r="EP11"/>
  <c r="EO11"/>
  <c r="EN11"/>
  <c r="EM11"/>
  <c r="EL11"/>
  <c r="EK11"/>
  <c r="EJ11"/>
  <c r="EI11"/>
  <c r="EH11"/>
  <c r="EG11"/>
  <c r="EF11"/>
  <c r="EE11"/>
  <c r="ED11"/>
  <c r="EC11"/>
  <c r="EB11"/>
  <c r="EA11"/>
  <c r="DZ11"/>
  <c r="DY11"/>
  <c r="DX11"/>
  <c r="DW11"/>
  <c r="DV11"/>
  <c r="DU11"/>
  <c r="DT11"/>
  <c r="DS11"/>
  <c r="DR11"/>
  <c r="DQ11"/>
  <c r="DP11"/>
  <c r="DO11"/>
  <c r="DN11"/>
  <c r="DM11"/>
  <c r="DL11"/>
  <c r="DK11"/>
  <c r="DJ11"/>
  <c r="DI11"/>
  <c r="DH11"/>
  <c r="DG11"/>
  <c r="DF11"/>
  <c r="DE11"/>
  <c r="DD11"/>
  <c r="DC11"/>
  <c r="DB11"/>
  <c r="DA11"/>
  <c r="CZ11"/>
  <c r="CY11"/>
  <c r="CX11"/>
  <c r="CW11"/>
  <c r="CV11"/>
  <c r="CU11"/>
  <c r="CT11"/>
  <c r="CS11"/>
  <c r="CN11"/>
  <c r="CM11"/>
  <c r="CL11"/>
  <c r="CK11"/>
  <c r="CJ11"/>
  <c r="CI11"/>
  <c r="CH11"/>
  <c r="CG11"/>
  <c r="CF11"/>
  <c r="CE11"/>
  <c r="CD11"/>
  <c r="CC11"/>
  <c r="CB11"/>
  <c r="CA11"/>
  <c r="BZ11"/>
  <c r="BY11"/>
  <c r="BX11"/>
  <c r="BW11"/>
  <c r="BV11"/>
  <c r="BU11"/>
  <c r="BT11"/>
  <c r="BS11"/>
  <c r="BR11"/>
  <c r="BQ11"/>
  <c r="BP11"/>
  <c r="BO11"/>
  <c r="BN11"/>
  <c r="BM11"/>
  <c r="BL11"/>
  <c r="BK11"/>
  <c r="BJ11"/>
  <c r="BI11"/>
  <c r="BH11"/>
  <c r="BG11"/>
  <c r="BF11"/>
  <c r="BE11"/>
  <c r="BD11"/>
  <c r="BC11"/>
  <c r="BB11"/>
  <c r="BA11"/>
  <c r="AZ11"/>
  <c r="AY11"/>
  <c r="AX11"/>
  <c r="AW11"/>
  <c r="AV11"/>
  <c r="AU11"/>
  <c r="AT11"/>
  <c r="AS11"/>
  <c r="AR11"/>
  <c r="AQ11"/>
  <c r="AP11"/>
  <c r="AO11"/>
  <c r="AN11"/>
  <c r="AM11"/>
  <c r="AL11"/>
  <c r="AK11"/>
  <c r="AJ11"/>
  <c r="AI11"/>
  <c r="AH11"/>
  <c r="AG11"/>
  <c r="AF11"/>
  <c r="AE11"/>
  <c r="AD11"/>
  <c r="AC11"/>
  <c r="AB11"/>
  <c r="AA11"/>
  <c r="Z11"/>
  <c r="Y11"/>
  <c r="X11"/>
  <c r="W11"/>
  <c r="V11"/>
  <c r="U11"/>
  <c r="T11"/>
  <c r="R11"/>
  <c r="Q11"/>
  <c r="P11"/>
  <c r="O11"/>
  <c r="N11"/>
  <c r="M11"/>
  <c r="L11"/>
  <c r="K11"/>
  <c r="J11"/>
  <c r="ET10"/>
  <c r="ES10"/>
  <c r="ER10"/>
  <c r="EQ10"/>
  <c r="EP10"/>
  <c r="EO10"/>
  <c r="EN10"/>
  <c r="EM10"/>
  <c r="EL10"/>
  <c r="EK10"/>
  <c r="EJ10"/>
  <c r="EI10"/>
  <c r="EH10"/>
  <c r="EG10"/>
  <c r="EF10"/>
  <c r="EE10"/>
  <c r="ED10"/>
  <c r="EC10"/>
  <c r="EB10"/>
  <c r="EA10"/>
  <c r="DZ10"/>
  <c r="DY10"/>
  <c r="DX10"/>
  <c r="DW10"/>
  <c r="DV10"/>
  <c r="DU10"/>
  <c r="DT10"/>
  <c r="DS10"/>
  <c r="DR10"/>
  <c r="DQ10"/>
  <c r="DP10"/>
  <c r="DO10"/>
  <c r="DN10"/>
  <c r="DM10"/>
  <c r="DL10"/>
  <c r="DK10"/>
  <c r="DJ10"/>
  <c r="DI10"/>
  <c r="DH10"/>
  <c r="DG10"/>
  <c r="DF10"/>
  <c r="DE10"/>
  <c r="DD10"/>
  <c r="DC10"/>
  <c r="DB10"/>
  <c r="DA10"/>
  <c r="CZ10"/>
  <c r="CY10"/>
  <c r="CX10"/>
  <c r="CW10"/>
  <c r="CV10"/>
  <c r="CU10"/>
  <c r="CT10"/>
  <c r="CS10"/>
  <c r="CN10"/>
  <c r="CM10"/>
  <c r="CL10"/>
  <c r="CK10"/>
  <c r="CJ10"/>
  <c r="CI10"/>
  <c r="CH10"/>
  <c r="CG10"/>
  <c r="CF10"/>
  <c r="CE10"/>
  <c r="CD10"/>
  <c r="CC10"/>
  <c r="CB10"/>
  <c r="CA10"/>
  <c r="BZ10"/>
  <c r="BY10"/>
  <c r="BX10"/>
  <c r="BW10"/>
  <c r="BV10"/>
  <c r="BU10"/>
  <c r="BT10"/>
  <c r="BS10"/>
  <c r="BR10"/>
  <c r="BQ10"/>
  <c r="BP10"/>
  <c r="BO10"/>
  <c r="BN10"/>
  <c r="BM10"/>
  <c r="BL10"/>
  <c r="BK10"/>
  <c r="BJ10"/>
  <c r="BI10"/>
  <c r="BH10"/>
  <c r="BG10"/>
  <c r="BF10"/>
  <c r="BE10"/>
  <c r="BD10"/>
  <c r="BC10"/>
  <c r="BB10"/>
  <c r="BA10"/>
  <c r="AZ10"/>
  <c r="AY10"/>
  <c r="AX10"/>
  <c r="AW10"/>
  <c r="AV10"/>
  <c r="AU10"/>
  <c r="AT10"/>
  <c r="AS10"/>
  <c r="AR10"/>
  <c r="AQ10"/>
  <c r="AP10"/>
  <c r="AO10"/>
  <c r="AN10"/>
  <c r="AM10"/>
  <c r="AL10"/>
  <c r="AK10"/>
  <c r="AJ10"/>
  <c r="AI10"/>
  <c r="AH10"/>
  <c r="AG10"/>
  <c r="AF10"/>
  <c r="AE10"/>
  <c r="AD10"/>
  <c r="AC10"/>
  <c r="AB10"/>
  <c r="AA10"/>
  <c r="Z10"/>
  <c r="Y10"/>
  <c r="X10"/>
  <c r="W10"/>
  <c r="V10"/>
  <c r="U10"/>
  <c r="T10"/>
  <c r="R10"/>
  <c r="Q10"/>
  <c r="P10"/>
  <c r="O10"/>
  <c r="N10"/>
  <c r="M10"/>
  <c r="L10"/>
  <c r="K10"/>
  <c r="J10"/>
  <c r="ET9"/>
  <c r="ES9"/>
  <c r="ER9"/>
  <c r="EQ9"/>
  <c r="EP9"/>
  <c r="EO9"/>
  <c r="EN9"/>
  <c r="EM9"/>
  <c r="EL9"/>
  <c r="EK9"/>
  <c r="EJ9"/>
  <c r="EI9"/>
  <c r="EH9"/>
  <c r="EG9"/>
  <c r="EF9"/>
  <c r="EE9"/>
  <c r="ED9"/>
  <c r="EC9"/>
  <c r="EB9"/>
  <c r="EA9"/>
  <c r="DZ9"/>
  <c r="DY9"/>
  <c r="DX9"/>
  <c r="DW9"/>
  <c r="DV9"/>
  <c r="DU9"/>
  <c r="DT9"/>
  <c r="DS9"/>
  <c r="DR9"/>
  <c r="DQ9"/>
  <c r="DP9"/>
  <c r="DO9"/>
  <c r="DN9"/>
  <c r="DM9"/>
  <c r="DL9"/>
  <c r="DK9"/>
  <c r="DJ9"/>
  <c r="DI9"/>
  <c r="DH9"/>
  <c r="DG9"/>
  <c r="DF9"/>
  <c r="DE9"/>
  <c r="DD9"/>
  <c r="DC9"/>
  <c r="DB9"/>
  <c r="DA9"/>
  <c r="CZ9"/>
  <c r="CY9"/>
  <c r="CX9"/>
  <c r="CW9"/>
  <c r="CV9"/>
  <c r="CU9"/>
  <c r="CT9"/>
  <c r="CS9"/>
  <c r="CN9"/>
  <c r="CM9"/>
  <c r="CL9"/>
  <c r="CK9"/>
  <c r="CJ9"/>
  <c r="CI9"/>
  <c r="CH9"/>
  <c r="CG9"/>
  <c r="CF9"/>
  <c r="CE9"/>
  <c r="CD9"/>
  <c r="CC9"/>
  <c r="CB9"/>
  <c r="CA9"/>
  <c r="BZ9"/>
  <c r="BY9"/>
  <c r="BX9"/>
  <c r="BW9"/>
  <c r="BV9"/>
  <c r="BU9"/>
  <c r="BT9"/>
  <c r="BS9"/>
  <c r="BR9"/>
  <c r="BQ9"/>
  <c r="BP9"/>
  <c r="BO9"/>
  <c r="BN9"/>
  <c r="BM9"/>
  <c r="BL9"/>
  <c r="BK9"/>
  <c r="BJ9"/>
  <c r="BI9"/>
  <c r="BH9"/>
  <c r="BG9"/>
  <c r="BF9"/>
  <c r="BE9"/>
  <c r="BD9"/>
  <c r="BC9"/>
  <c r="BB9"/>
  <c r="BA9"/>
  <c r="AZ9"/>
  <c r="AY9"/>
  <c r="AX9"/>
  <c r="AW9"/>
  <c r="AV9"/>
  <c r="AU9"/>
  <c r="AT9"/>
  <c r="AS9"/>
  <c r="AR9"/>
  <c r="AQ9"/>
  <c r="AP9"/>
  <c r="AO9"/>
  <c r="AN9"/>
  <c r="AM9"/>
  <c r="AL9"/>
  <c r="AK9"/>
  <c r="AJ9"/>
  <c r="AI9"/>
  <c r="AH9"/>
  <c r="AG9"/>
  <c r="AF9"/>
  <c r="AE9"/>
  <c r="AD9"/>
  <c r="AC9"/>
  <c r="AB9"/>
  <c r="AA9"/>
  <c r="Z9"/>
  <c r="Y9"/>
  <c r="X9"/>
  <c r="W9"/>
  <c r="V9"/>
  <c r="U9"/>
  <c r="T9"/>
  <c r="R9"/>
  <c r="Q9"/>
  <c r="P9"/>
  <c r="O9"/>
  <c r="N9"/>
  <c r="M9"/>
  <c r="L9"/>
  <c r="K9"/>
  <c r="J9"/>
  <c r="ET8"/>
  <c r="ES8"/>
  <c r="ER8"/>
  <c r="EQ8"/>
  <c r="EP8"/>
  <c r="EO8"/>
  <c r="EN8"/>
  <c r="EM8"/>
  <c r="EL8"/>
  <c r="EK8"/>
  <c r="EJ8"/>
  <c r="EI8"/>
  <c r="EH8"/>
  <c r="EG8"/>
  <c r="EF8"/>
  <c r="EE8"/>
  <c r="ED8"/>
  <c r="EC8"/>
  <c r="EB8"/>
  <c r="EA8"/>
  <c r="DZ8"/>
  <c r="DY8"/>
  <c r="DX8"/>
  <c r="DW8"/>
  <c r="DV8"/>
  <c r="DU8"/>
  <c r="DT8"/>
  <c r="DS8"/>
  <c r="DR8"/>
  <c r="DQ8"/>
  <c r="DP8"/>
  <c r="DO8"/>
  <c r="DN8"/>
  <c r="DM8"/>
  <c r="DL8"/>
  <c r="DK8"/>
  <c r="DJ8"/>
  <c r="DI8"/>
  <c r="DH8"/>
  <c r="DG8"/>
  <c r="DF8"/>
  <c r="DE8"/>
  <c r="DD8"/>
  <c r="DC8"/>
  <c r="DB8"/>
  <c r="DA8"/>
  <c r="CZ8"/>
  <c r="CY8"/>
  <c r="CX8"/>
  <c r="CW8"/>
  <c r="CV8"/>
  <c r="CU8"/>
  <c r="CT8"/>
  <c r="CS8"/>
  <c r="CN8"/>
  <c r="CM8"/>
  <c r="CL8"/>
  <c r="CK8"/>
  <c r="CJ8"/>
  <c r="CI8"/>
  <c r="CH8"/>
  <c r="CG8"/>
  <c r="CF8"/>
  <c r="CE8"/>
  <c r="CD8"/>
  <c r="CC8"/>
  <c r="CB8"/>
  <c r="CA8"/>
  <c r="BZ8"/>
  <c r="BY8"/>
  <c r="BX8"/>
  <c r="BW8"/>
  <c r="BV8"/>
  <c r="BU8"/>
  <c r="BT8"/>
  <c r="BS8"/>
  <c r="BR8"/>
  <c r="BQ8"/>
  <c r="BP8"/>
  <c r="BO8"/>
  <c r="BN8"/>
  <c r="BM8"/>
  <c r="BL8"/>
  <c r="BK8"/>
  <c r="BJ8"/>
  <c r="BI8"/>
  <c r="BH8"/>
  <c r="BG8"/>
  <c r="BF8"/>
  <c r="BE8"/>
  <c r="BD8"/>
  <c r="BC8"/>
  <c r="BB8"/>
  <c r="BA8"/>
  <c r="AZ8"/>
  <c r="AY8"/>
  <c r="AX8"/>
  <c r="AW8"/>
  <c r="AV8"/>
  <c r="AU8"/>
  <c r="AT8"/>
  <c r="AS8"/>
  <c r="AR8"/>
  <c r="AQ8"/>
  <c r="AP8"/>
  <c r="AO8"/>
  <c r="AN8"/>
  <c r="AM8"/>
  <c r="AL8"/>
  <c r="AK8"/>
  <c r="AJ8"/>
  <c r="AI8"/>
  <c r="AH8"/>
  <c r="AG8"/>
  <c r="AF8"/>
  <c r="AE8"/>
  <c r="AD8"/>
  <c r="AC8"/>
  <c r="AB8"/>
  <c r="AA8"/>
  <c r="Z8"/>
  <c r="Y8"/>
  <c r="X8"/>
  <c r="W8"/>
  <c r="V8"/>
  <c r="U8"/>
  <c r="T8"/>
  <c r="R8"/>
  <c r="Q8"/>
  <c r="P8"/>
  <c r="O8"/>
  <c r="N8"/>
  <c r="M8"/>
  <c r="L8"/>
  <c r="K8"/>
  <c r="J8"/>
  <c r="ET7"/>
  <c r="ES7"/>
  <c r="ER7"/>
  <c r="EQ7"/>
  <c r="EP7"/>
  <c r="EO7"/>
  <c r="EN7"/>
  <c r="EM7"/>
  <c r="EL7"/>
  <c r="EK7"/>
  <c r="EJ7"/>
  <c r="EI7"/>
  <c r="EH7"/>
  <c r="EG7"/>
  <c r="EF7"/>
  <c r="EE7"/>
  <c r="ED7"/>
  <c r="EC7"/>
  <c r="EB7"/>
  <c r="EA7"/>
  <c r="DZ7"/>
  <c r="DY7"/>
  <c r="DX7"/>
  <c r="DW7"/>
  <c r="DV7"/>
  <c r="DU7"/>
  <c r="DT7"/>
  <c r="DS7"/>
  <c r="DR7"/>
  <c r="DQ7"/>
  <c r="DP7"/>
  <c r="DO7"/>
  <c r="DN7"/>
  <c r="DM7"/>
  <c r="DL7"/>
  <c r="DK7"/>
  <c r="DJ7"/>
  <c r="DI7"/>
  <c r="DH7"/>
  <c r="DG7"/>
  <c r="DF7"/>
  <c r="DE7"/>
  <c r="DD7"/>
  <c r="DC7"/>
  <c r="DB7"/>
  <c r="DA7"/>
  <c r="CZ7"/>
  <c r="CY7"/>
  <c r="CX7"/>
  <c r="CW7"/>
  <c r="CV7"/>
  <c r="CU7"/>
  <c r="CT7"/>
  <c r="CS7"/>
  <c r="CN7"/>
  <c r="CM7"/>
  <c r="CL7"/>
  <c r="CK7"/>
  <c r="CJ7"/>
  <c r="CI7"/>
  <c r="CH7"/>
  <c r="CG7"/>
  <c r="CF7"/>
  <c r="CE7"/>
  <c r="CD7"/>
  <c r="CC7"/>
  <c r="CB7"/>
  <c r="CA7"/>
  <c r="BZ7"/>
  <c r="BY7"/>
  <c r="BX7"/>
  <c r="BW7"/>
  <c r="BV7"/>
  <c r="BU7"/>
  <c r="BT7"/>
  <c r="BS7"/>
  <c r="BR7"/>
  <c r="BQ7"/>
  <c r="BP7"/>
  <c r="BO7"/>
  <c r="BN7"/>
  <c r="BM7"/>
  <c r="BL7"/>
  <c r="BK7"/>
  <c r="BJ7"/>
  <c r="BI7"/>
  <c r="BH7"/>
  <c r="BG7"/>
  <c r="BF7"/>
  <c r="BE7"/>
  <c r="BD7"/>
  <c r="BC7"/>
  <c r="BB7"/>
  <c r="BA7"/>
  <c r="AZ7"/>
  <c r="AY7"/>
  <c r="AX7"/>
  <c r="AW7"/>
  <c r="AV7"/>
  <c r="AU7"/>
  <c r="AT7"/>
  <c r="AS7"/>
  <c r="AR7"/>
  <c r="AQ7"/>
  <c r="AP7"/>
  <c r="AO7"/>
  <c r="AN7"/>
  <c r="AM7"/>
  <c r="AL7"/>
  <c r="AK7"/>
  <c r="AJ7"/>
  <c r="AI7"/>
  <c r="AH7"/>
  <c r="AG7"/>
  <c r="AF7"/>
  <c r="AE7"/>
  <c r="AD7"/>
  <c r="AC7"/>
  <c r="AB7"/>
  <c r="AA7"/>
  <c r="Z7"/>
  <c r="Y7"/>
  <c r="X7"/>
  <c r="W7"/>
  <c r="V7"/>
  <c r="U7"/>
  <c r="T7"/>
  <c r="R7"/>
  <c r="Q7"/>
  <c r="P7"/>
  <c r="O7"/>
  <c r="N7"/>
  <c r="M7"/>
  <c r="L7"/>
  <c r="K7"/>
  <c r="J7"/>
  <c r="ET6"/>
  <c r="ES6"/>
  <c r="ER6"/>
  <c r="EQ6"/>
  <c r="EP6"/>
  <c r="EO6"/>
  <c r="EN6"/>
  <c r="EM6"/>
  <c r="EL6"/>
  <c r="EK6"/>
  <c r="EJ6"/>
  <c r="EI6"/>
  <c r="EH6"/>
  <c r="EG6"/>
  <c r="EF6"/>
  <c r="EE6"/>
  <c r="ED6"/>
  <c r="EC6"/>
  <c r="EB6"/>
  <c r="EA6"/>
  <c r="DZ6"/>
  <c r="DY6"/>
  <c r="DX6"/>
  <c r="DW6"/>
  <c r="DV6"/>
  <c r="DU6"/>
  <c r="DT6"/>
  <c r="DS6"/>
  <c r="DR6"/>
  <c r="DQ6"/>
  <c r="DP6"/>
  <c r="DO6"/>
  <c r="DN6"/>
  <c r="DM6"/>
  <c r="DL6"/>
  <c r="DK6"/>
  <c r="DJ6"/>
  <c r="DI6"/>
  <c r="DH6"/>
  <c r="DG6"/>
  <c r="DF6"/>
  <c r="DE6"/>
  <c r="DD6"/>
  <c r="DC6"/>
  <c r="DB6"/>
  <c r="DA6"/>
  <c r="CZ6"/>
  <c r="CY6"/>
  <c r="CX6"/>
  <c r="CW6"/>
  <c r="CV6"/>
  <c r="CU6"/>
  <c r="CT6"/>
  <c r="CS6"/>
  <c r="CN6"/>
  <c r="CM6"/>
  <c r="CL6"/>
  <c r="CK6"/>
  <c r="CJ6"/>
  <c r="CI6"/>
  <c r="CH6"/>
  <c r="CG6"/>
  <c r="CF6"/>
  <c r="CE6"/>
  <c r="CD6"/>
  <c r="CC6"/>
  <c r="CB6"/>
  <c r="CA6"/>
  <c r="BZ6"/>
  <c r="BY6"/>
  <c r="BX6"/>
  <c r="BW6"/>
  <c r="BV6"/>
  <c r="BU6"/>
  <c r="BT6"/>
  <c r="BS6"/>
  <c r="BR6"/>
  <c r="BQ6"/>
  <c r="BP6"/>
  <c r="BO6"/>
  <c r="BN6"/>
  <c r="BM6"/>
  <c r="BL6"/>
  <c r="BK6"/>
  <c r="BJ6"/>
  <c r="BI6"/>
  <c r="BH6"/>
  <c r="BG6"/>
  <c r="BF6"/>
  <c r="BE6"/>
  <c r="BD6"/>
  <c r="BC6"/>
  <c r="BB6"/>
  <c r="BA6"/>
  <c r="AZ6"/>
  <c r="AY6"/>
  <c r="AX6"/>
  <c r="AW6"/>
  <c r="AV6"/>
  <c r="AU6"/>
  <c r="AT6"/>
  <c r="AS6"/>
  <c r="AR6"/>
  <c r="AQ6"/>
  <c r="AP6"/>
  <c r="AO6"/>
  <c r="AN6"/>
  <c r="AM6"/>
  <c r="AL6"/>
  <c r="AK6"/>
  <c r="AJ6"/>
  <c r="AI6"/>
  <c r="AH6"/>
  <c r="AG6"/>
  <c r="AF6"/>
  <c r="AE6"/>
  <c r="AD6"/>
  <c r="AC6"/>
  <c r="AB6"/>
  <c r="AA6"/>
  <c r="Z6"/>
  <c r="Y6"/>
  <c r="X6"/>
  <c r="W6"/>
  <c r="V6"/>
  <c r="U6"/>
  <c r="T6"/>
  <c r="R6"/>
  <c r="Q6"/>
  <c r="P6"/>
  <c r="O6"/>
  <c r="N6"/>
  <c r="M6"/>
  <c r="L6"/>
  <c r="K6"/>
  <c r="J6"/>
  <c r="ET5"/>
  <c r="ES5"/>
  <c r="ES122"/>
  <c r="F39" i="2"/>
  <c r="ER5" i="1"/>
  <c r="EP5"/>
  <c r="EO5"/>
  <c r="EN5"/>
  <c r="EM5"/>
  <c r="EK5"/>
  <c r="EK122"/>
  <c r="EJ5"/>
  <c r="EI5"/>
  <c r="EI122"/>
  <c r="E39" i="2"/>
  <c r="EH5" i="1"/>
  <c r="EF5"/>
  <c r="EE5"/>
  <c r="ED5"/>
  <c r="EC5"/>
  <c r="EA5"/>
  <c r="EA122"/>
  <c r="DZ5"/>
  <c r="DY5"/>
  <c r="DY122"/>
  <c r="D39" i="2"/>
  <c r="DX5" i="1"/>
  <c r="DV5"/>
  <c r="DU5"/>
  <c r="DT5"/>
  <c r="DS5"/>
  <c r="DQ5"/>
  <c r="DQ122"/>
  <c r="DP5"/>
  <c r="DO5"/>
  <c r="DO122"/>
  <c r="C39" i="2"/>
  <c r="DN5" i="1"/>
  <c r="DL5"/>
  <c r="DK5"/>
  <c r="DJ5"/>
  <c r="DI5"/>
  <c r="DG5"/>
  <c r="DF5"/>
  <c r="DE5"/>
  <c r="DE122" s="1"/>
  <c r="B39" i="2" s="1"/>
  <c r="DD5" i="1"/>
  <c r="DC5"/>
  <c r="DC122"/>
  <c r="B37" i="2" s="1"/>
  <c r="DB5" i="1"/>
  <c r="DA5"/>
  <c r="DA122" s="1"/>
  <c r="B21" i="2" s="1"/>
  <c r="CZ5" i="1"/>
  <c r="CZ122" s="1"/>
  <c r="B20" i="2" s="1"/>
  <c r="CQ122" i="1"/>
  <c r="M30" i="2"/>
  <c r="CO122" i="1"/>
  <c r="M24" i="2"/>
  <c r="CN5" i="1"/>
  <c r="CN122"/>
  <c r="M16" i="2"/>
  <c r="CM5" i="1"/>
  <c r="CL5"/>
  <c r="CK5"/>
  <c r="CJ5"/>
  <c r="CJ122"/>
  <c r="M15" i="2"/>
  <c r="M17"/>
  <c r="CI5" i="1"/>
  <c r="CH5"/>
  <c r="CG5"/>
  <c r="CE5"/>
  <c r="BZ5"/>
  <c r="BY5"/>
  <c r="BY122"/>
  <c r="L30" i="2"/>
  <c r="BX5" i="1"/>
  <c r="BW5"/>
  <c r="BV5"/>
  <c r="BU5"/>
  <c r="BT5"/>
  <c r="BS5"/>
  <c r="BR5"/>
  <c r="BQ5"/>
  <c r="E11" i="2"/>
  <c r="E16" s="1"/>
  <c r="BP5" i="1"/>
  <c r="BO5"/>
  <c r="BM5"/>
  <c r="E13" i="2"/>
  <c r="BH5" i="1"/>
  <c r="BG5"/>
  <c r="BF5"/>
  <c r="BF122"/>
  <c r="K27" i="2"/>
  <c r="BE5" i="1"/>
  <c r="BD5"/>
  <c r="BC5"/>
  <c r="BB5"/>
  <c r="BB122"/>
  <c r="K10" i="2"/>
  <c r="BA5" i="1"/>
  <c r="AZ5"/>
  <c r="AY5"/>
  <c r="AX5"/>
  <c r="AW5"/>
  <c r="AU5"/>
  <c r="AP5"/>
  <c r="AO5"/>
  <c r="AO122"/>
  <c r="J30" i="2"/>
  <c r="J32"/>
  <c r="AN5" i="1"/>
  <c r="AM5"/>
  <c r="AM122"/>
  <c r="J24" i="2"/>
  <c r="AL5" i="1"/>
  <c r="AK5"/>
  <c r="AK122"/>
  <c r="J13" i="2"/>
  <c r="AJ5" i="1"/>
  <c r="AI5"/>
  <c r="AI122"/>
  <c r="J7" i="2"/>
  <c r="AH5" i="1"/>
  <c r="AG5"/>
  <c r="AF5"/>
  <c r="AE5"/>
  <c r="AC5"/>
  <c r="X5"/>
  <c r="X122"/>
  <c r="I33" i="2"/>
  <c r="I35" s="1"/>
  <c r="W5" i="1"/>
  <c r="V5"/>
  <c r="U5"/>
  <c r="T5"/>
  <c r="R5"/>
  <c r="Q5"/>
  <c r="Q122"/>
  <c r="I7" i="2"/>
  <c r="P5" i="1"/>
  <c r="O5"/>
  <c r="N5"/>
  <c r="M5"/>
  <c r="K5"/>
  <c r="J5"/>
  <c r="J122"/>
  <c r="CV5"/>
  <c r="CC5"/>
  <c r="DR5"/>
  <c r="DH5"/>
  <c r="AB5"/>
  <c r="AB122" s="1"/>
  <c r="I34" i="2" s="1"/>
  <c r="D2" i="1"/>
  <c r="DR122"/>
  <c r="R122"/>
  <c r="I10" i="2"/>
  <c r="U122" i="1"/>
  <c r="I24" i="2"/>
  <c r="AJ122" i="1"/>
  <c r="J10" i="2"/>
  <c r="AN122" i="1"/>
  <c r="J27" i="2"/>
  <c r="BA122" i="1"/>
  <c r="K7" i="2"/>
  <c r="BC122" i="1"/>
  <c r="K13" i="2"/>
  <c r="BE122" i="1"/>
  <c r="K24" i="2"/>
  <c r="BZ122" i="1"/>
  <c r="L33" i="2"/>
  <c r="CG122" i="1"/>
  <c r="M6" i="2"/>
  <c r="CI122" i="1"/>
  <c r="CK122"/>
  <c r="M7" i="2"/>
  <c r="CM122" i="1"/>
  <c r="M13" i="2"/>
  <c r="DF122" i="1"/>
  <c r="B40" i="2" s="1"/>
  <c r="DK122" i="1"/>
  <c r="DN122"/>
  <c r="C38" i="2"/>
  <c r="DP122" i="1"/>
  <c r="C40" i="2"/>
  <c r="DS122" i="1"/>
  <c r="DU122"/>
  <c r="DX122"/>
  <c r="D38" i="2"/>
  <c r="DZ122" i="1"/>
  <c r="D40" i="2"/>
  <c r="EE122" i="1"/>
  <c r="EJ122"/>
  <c r="E40" i="2"/>
  <c r="EM122" i="1"/>
  <c r="EO122"/>
  <c r="ET122"/>
  <c r="F40" i="2"/>
  <c r="DH122" i="1"/>
  <c r="DG122"/>
  <c r="CE122"/>
  <c r="DJ122"/>
  <c r="DT122"/>
  <c r="DV122"/>
  <c r="ED122"/>
  <c r="EF122"/>
  <c r="EN122"/>
  <c r="EP122"/>
  <c r="AC122"/>
  <c r="C13" i="2"/>
  <c r="AF122" i="1"/>
  <c r="J9" i="2"/>
  <c r="J11"/>
  <c r="AH122" i="1"/>
  <c r="J15" i="2"/>
  <c r="C12"/>
  <c r="C17" s="1"/>
  <c r="AW122" i="1"/>
  <c r="K6" i="2"/>
  <c r="K8"/>
  <c r="AY122" i="1"/>
  <c r="K12" i="2"/>
  <c r="K14"/>
  <c r="AE122" i="1"/>
  <c r="J6" i="2"/>
  <c r="J8"/>
  <c r="AG122" i="1"/>
  <c r="J12" i="2"/>
  <c r="J14"/>
  <c r="AX122" i="1"/>
  <c r="K9" i="2"/>
  <c r="K11"/>
  <c r="T122" i="1"/>
  <c r="I16" i="2"/>
  <c r="DB122" i="1"/>
  <c r="B22" i="2" s="1"/>
  <c r="CX5" i="1"/>
  <c r="CY5"/>
  <c r="CY122"/>
  <c r="B19" i="2" s="1"/>
  <c r="DW5" i="1"/>
  <c r="DW122"/>
  <c r="D37" i="2"/>
  <c r="EQ5" i="1"/>
  <c r="L5"/>
  <c r="CL122"/>
  <c r="M10" i="2"/>
  <c r="DM5" i="1"/>
  <c r="DM122"/>
  <c r="C37" i="2"/>
  <c r="EG5" i="1"/>
  <c r="EG122"/>
  <c r="E37" i="2"/>
  <c r="BX122" i="1"/>
  <c r="L27" i="2"/>
  <c r="DD122" i="1"/>
  <c r="B38" i="2" s="1"/>
  <c r="DL122" i="1"/>
  <c r="EH122"/>
  <c r="E38" i="2"/>
  <c r="CU5" i="1"/>
  <c r="CU122"/>
  <c r="M31" i="2"/>
  <c r="M32"/>
  <c r="CV122" i="1"/>
  <c r="M34" i="2"/>
  <c r="B12"/>
  <c r="B17" s="1"/>
  <c r="P122" i="1"/>
  <c r="I15" i="2"/>
  <c r="I17" s="1"/>
  <c r="Y5" i="1"/>
  <c r="AA5"/>
  <c r="AA122"/>
  <c r="I31" i="2" s="1"/>
  <c r="I32" s="1"/>
  <c r="AL122" i="1"/>
  <c r="J16" i="2"/>
  <c r="AQ5" i="1"/>
  <c r="AS5"/>
  <c r="AZ122"/>
  <c r="K15" i="2"/>
  <c r="BD122" i="1"/>
  <c r="K16" i="2"/>
  <c r="BJ5" i="1"/>
  <c r="BI5"/>
  <c r="BI122"/>
  <c r="BL5"/>
  <c r="BN5"/>
  <c r="CB5"/>
  <c r="CD5"/>
  <c r="CD122"/>
  <c r="CF5"/>
  <c r="CF122"/>
  <c r="CT5"/>
  <c r="CT122"/>
  <c r="M28" i="2"/>
  <c r="CW5" i="1"/>
  <c r="CW122"/>
  <c r="B7" i="2" s="1"/>
  <c r="EC122" i="1"/>
  <c r="EL5"/>
  <c r="B10" i="2"/>
  <c r="B15" s="1"/>
  <c r="N122" i="1"/>
  <c r="I9" i="2"/>
  <c r="B13"/>
  <c r="K122" i="1"/>
  <c r="M122"/>
  <c r="B9" i="2"/>
  <c r="B14" s="1"/>
  <c r="O122" i="1"/>
  <c r="I12" i="2"/>
  <c r="B11"/>
  <c r="B16" s="1"/>
  <c r="W122" i="1"/>
  <c r="Z5"/>
  <c r="Z122" s="1"/>
  <c r="I28" i="2" s="1"/>
  <c r="I29" s="1"/>
  <c r="AD5" i="1"/>
  <c r="AD122"/>
  <c r="AR5"/>
  <c r="AT5"/>
  <c r="AT122"/>
  <c r="AV5"/>
  <c r="AV122"/>
  <c r="AU122"/>
  <c r="BK5"/>
  <c r="BW122"/>
  <c r="CA5"/>
  <c r="CP122"/>
  <c r="M27" i="2"/>
  <c r="M29"/>
  <c r="CS5" i="1"/>
  <c r="CS122"/>
  <c r="DI122"/>
  <c r="EB5"/>
  <c r="EB122"/>
  <c r="EL122"/>
  <c r="ER122"/>
  <c r="CR122"/>
  <c r="M33" i="2"/>
  <c r="M35"/>
  <c r="M25"/>
  <c r="M26"/>
  <c r="BV122" i="1"/>
  <c r="L24" i="2"/>
  <c r="CC122" i="1"/>
  <c r="L31" i="2"/>
  <c r="L32"/>
  <c r="L34"/>
  <c r="BH122" i="1"/>
  <c r="K25" i="2"/>
  <c r="K26"/>
  <c r="CH122" i="1"/>
  <c r="M9" i="2"/>
  <c r="M11"/>
  <c r="M12"/>
  <c r="M14"/>
  <c r="K17"/>
  <c r="L35"/>
  <c r="EQ122" i="1"/>
  <c r="F37" i="2"/>
  <c r="F38"/>
  <c r="AS122" i="1"/>
  <c r="J34" i="2"/>
  <c r="V122" i="1"/>
  <c r="I27" i="2"/>
  <c r="I30"/>
  <c r="L122" i="1"/>
  <c r="I6" i="2"/>
  <c r="I8" s="1"/>
  <c r="J17"/>
  <c r="M8"/>
  <c r="I11"/>
  <c r="Y122" i="1"/>
  <c r="I25" i="2"/>
  <c r="I26" s="1"/>
  <c r="CB122" i="1"/>
  <c r="L28" i="2"/>
  <c r="L29"/>
  <c r="CX122" i="1"/>
  <c r="BQ122"/>
  <c r="CA122"/>
  <c r="L25" i="2"/>
  <c r="AR122" i="1"/>
  <c r="F2" i="2"/>
  <c r="E2"/>
  <c r="D2"/>
  <c r="C2"/>
  <c r="F25"/>
  <c r="E25"/>
  <c r="D25"/>
  <c r="C25"/>
  <c r="B25"/>
  <c r="BG122" i="1"/>
  <c r="K30" i="2"/>
  <c r="K33"/>
  <c r="BU122" i="1"/>
  <c r="L16" i="2"/>
  <c r="AQ122" i="1"/>
  <c r="J28" i="2"/>
  <c r="J29"/>
  <c r="BP122" i="1"/>
  <c r="L12" i="2"/>
  <c r="L26"/>
  <c r="BN122" i="1"/>
  <c r="BM122"/>
  <c r="BL122"/>
  <c r="F22" i="2"/>
  <c r="E22"/>
  <c r="D22"/>
  <c r="C22"/>
  <c r="F21"/>
  <c r="E21"/>
  <c r="D21"/>
  <c r="C21"/>
  <c r="F20"/>
  <c r="E20"/>
  <c r="D20"/>
  <c r="C20"/>
  <c r="F19"/>
  <c r="E19"/>
  <c r="D19"/>
  <c r="C19"/>
  <c r="BO122" i="1"/>
  <c r="L6" i="2"/>
  <c r="L9"/>
  <c r="AP122" i="1"/>
  <c r="J33" i="2"/>
  <c r="J35"/>
  <c r="J25"/>
  <c r="J26"/>
  <c r="BT122" i="1"/>
  <c r="L13" i="2"/>
  <c r="L14"/>
  <c r="BK122" i="1"/>
  <c r="K34" i="2"/>
  <c r="K35"/>
  <c r="BS122" i="1"/>
  <c r="L10" i="2"/>
  <c r="L11"/>
  <c r="BJ122" i="1"/>
  <c r="K28" i="2"/>
  <c r="K29"/>
  <c r="K31"/>
  <c r="K32"/>
  <c r="BR122" i="1"/>
  <c r="L15" i="2"/>
  <c r="L17"/>
  <c r="L7"/>
  <c r="L8"/>
  <c r="F7"/>
  <c r="E7"/>
  <c r="D7"/>
  <c r="C7"/>
  <c r="M1" i="1"/>
  <c r="C11" i="2" l="1"/>
  <c r="C16" s="1"/>
  <c r="C9"/>
  <c r="C14" s="1"/>
  <c r="F13"/>
  <c r="E12"/>
  <c r="E17" s="1"/>
  <c r="E9"/>
  <c r="E14" s="1"/>
  <c r="F10"/>
  <c r="F15" s="1"/>
  <c r="F11"/>
  <c r="F16" s="1"/>
  <c r="F12"/>
  <c r="F17" s="1"/>
  <c r="N1" i="1"/>
  <c r="D3" i="2"/>
  <c r="D10"/>
  <c r="D15" s="1"/>
  <c r="E3"/>
  <c r="D11"/>
  <c r="D16" s="1"/>
  <c r="F3"/>
  <c r="D9"/>
  <c r="D14" s="1"/>
  <c r="B3"/>
  <c r="C3"/>
  <c r="D12"/>
  <c r="D17" s="1"/>
  <c r="U1" i="1"/>
  <c r="W1"/>
  <c r="T1"/>
  <c r="S1"/>
  <c r="V1" l="1"/>
  <c r="A4" s="1"/>
  <c r="D8" i="2"/>
  <c r="D24"/>
  <c r="D26" s="1"/>
  <c r="C8"/>
  <c r="C26"/>
  <c r="C24"/>
  <c r="B8"/>
  <c r="B24"/>
  <c r="E26"/>
  <c r="E8"/>
  <c r="E24"/>
  <c r="F8"/>
  <c r="F24"/>
  <c r="F26" s="1"/>
  <c r="B31" l="1"/>
  <c r="B30"/>
  <c r="B35" s="1"/>
  <c r="B27"/>
  <c r="B32" s="1"/>
  <c r="B29"/>
  <c r="B34" s="1"/>
  <c r="B28"/>
  <c r="B33" s="1"/>
  <c r="B26"/>
  <c r="D27"/>
  <c r="D32" s="1"/>
  <c r="D30"/>
  <c r="D35" s="1"/>
  <c r="D28"/>
  <c r="D33" s="1"/>
  <c r="D29"/>
  <c r="D34" s="1"/>
  <c r="D31"/>
  <c r="F31"/>
  <c r="F29"/>
  <c r="F34" s="1"/>
  <c r="F30"/>
  <c r="F35" s="1"/>
  <c r="F27"/>
  <c r="F32" s="1"/>
  <c r="F28"/>
  <c r="F33" s="1"/>
  <c r="C30"/>
  <c r="C35" s="1"/>
  <c r="C28"/>
  <c r="C33" s="1"/>
  <c r="C27"/>
  <c r="C32" s="1"/>
  <c r="C29"/>
  <c r="C34" s="1"/>
  <c r="C31"/>
  <c r="E31"/>
  <c r="E28"/>
  <c r="E33" s="1"/>
  <c r="E30"/>
  <c r="E35" s="1"/>
  <c r="E27"/>
  <c r="E32" s="1"/>
  <c r="E29"/>
  <c r="E34" s="1"/>
</calcChain>
</file>

<file path=xl/sharedStrings.xml><?xml version="1.0" encoding="utf-8"?>
<sst xmlns="http://schemas.openxmlformats.org/spreadsheetml/2006/main" count="218" uniqueCount="113">
  <si>
    <t>NB donnes jouees --&gt;</t>
  </si>
  <si>
    <t>Preneur</t>
  </si>
  <si>
    <t>Contrat</t>
  </si>
  <si>
    <t>Score</t>
  </si>
  <si>
    <t>Donneur</t>
  </si>
  <si>
    <t>donnes</t>
  </si>
  <si>
    <t>Att+</t>
  </si>
  <si>
    <t>Def +</t>
  </si>
  <si>
    <t>prise</t>
  </si>
  <si>
    <t>pousse</t>
  </si>
  <si>
    <t>GS</t>
  </si>
  <si>
    <t>GC</t>
  </si>
  <si>
    <t>Prise+</t>
  </si>
  <si>
    <t>Pousse+</t>
  </si>
  <si>
    <t>GS+</t>
  </si>
  <si>
    <t>GC+</t>
  </si>
  <si>
    <t>def1</t>
  </si>
  <si>
    <t>def2</t>
  </si>
  <si>
    <t>def3</t>
  </si>
  <si>
    <t>def4</t>
  </si>
  <si>
    <t>def 1+</t>
  </si>
  <si>
    <t>def2+</t>
  </si>
  <si>
    <t>def3+</t>
  </si>
  <si>
    <t>def4+</t>
  </si>
  <si>
    <t>att j1</t>
  </si>
  <si>
    <t>def j1</t>
  </si>
  <si>
    <t>att j1 pr</t>
  </si>
  <si>
    <t>att j1 pous</t>
  </si>
  <si>
    <t>att j1 gs</t>
  </si>
  <si>
    <t>att j1 gc</t>
  </si>
  <si>
    <t>def j1 pr</t>
  </si>
  <si>
    <t>def j1 pous</t>
  </si>
  <si>
    <t>def j1 gs</t>
  </si>
  <si>
    <t>def j1 gc</t>
  </si>
  <si>
    <t>att j2</t>
  </si>
  <si>
    <t>def j2</t>
  </si>
  <si>
    <t>att j2 prise</t>
  </si>
  <si>
    <t>att j2 pous</t>
  </si>
  <si>
    <t>att j2 gs</t>
  </si>
  <si>
    <t>att j2 gc</t>
  </si>
  <si>
    <t>def j2 pr</t>
  </si>
  <si>
    <t>def j2 pous</t>
  </si>
  <si>
    <t>def j2 gs</t>
  </si>
  <si>
    <t>def j2 gc</t>
  </si>
  <si>
    <t>att j3</t>
  </si>
  <si>
    <t>def j3</t>
  </si>
  <si>
    <t>att j3pr</t>
  </si>
  <si>
    <t>att j3 pous</t>
  </si>
  <si>
    <t>att j3 gs</t>
  </si>
  <si>
    <t>att j3 gc</t>
  </si>
  <si>
    <t>def j3 pr</t>
  </si>
  <si>
    <t>def j3 pous</t>
  </si>
  <si>
    <t>def j3 gs</t>
  </si>
  <si>
    <t>def j3 gc</t>
  </si>
  <si>
    <t>att j4</t>
  </si>
  <si>
    <t>def j4</t>
  </si>
  <si>
    <t>att j4prise</t>
  </si>
  <si>
    <t>att j4 pous</t>
  </si>
  <si>
    <t>att j4 gs</t>
  </si>
  <si>
    <t>att j4 gc</t>
  </si>
  <si>
    <t>def j4 pr</t>
  </si>
  <si>
    <t>def j4 pous</t>
  </si>
  <si>
    <t>def j4 gs</t>
  </si>
  <si>
    <t>def j4 gc</t>
  </si>
  <si>
    <t>att j5</t>
  </si>
  <si>
    <t>def j5</t>
  </si>
  <si>
    <t>att j5prise</t>
  </si>
  <si>
    <t>att j5 pous</t>
  </si>
  <si>
    <t>att j5 gs</t>
  </si>
  <si>
    <t>att j5 gc</t>
  </si>
  <si>
    <t>def j5 pr</t>
  </si>
  <si>
    <t>def j5 pous</t>
  </si>
  <si>
    <t>def j5 gs</t>
  </si>
  <si>
    <t>def j5 gc</t>
  </si>
  <si>
    <t>Gains/pertes</t>
  </si>
  <si>
    <t>Nb parties jouees</t>
  </si>
  <si>
    <t>Nb fois donneur</t>
  </si>
  <si>
    <t>Attaques</t>
  </si>
  <si>
    <t>Nb Attaques</t>
  </si>
  <si>
    <t>% Attaque Globale</t>
  </si>
  <si>
    <t xml:space="preserve"> Prise</t>
  </si>
  <si>
    <t xml:space="preserve"> Pousse</t>
  </si>
  <si>
    <t>% Réussite Globale attaque</t>
  </si>
  <si>
    <t>Prise</t>
  </si>
  <si>
    <t>Pousse</t>
  </si>
  <si>
    <t>Défense</t>
  </si>
  <si>
    <t>NB Défense</t>
  </si>
  <si>
    <t>% Défense Globale</t>
  </si>
  <si>
    <t>vs prise</t>
  </si>
  <si>
    <t>vs pousse</t>
  </si>
  <si>
    <t>vs GS</t>
  </si>
  <si>
    <t>vs GC</t>
  </si>
  <si>
    <t>% Reussite Globale Défense</t>
  </si>
  <si>
    <t>vs Prise</t>
  </si>
  <si>
    <t>Vs pousse</t>
  </si>
  <si>
    <t>Prises</t>
  </si>
  <si>
    <t>Prises gagnees</t>
  </si>
  <si>
    <t>Prises perdues</t>
  </si>
  <si>
    <t>Pousse gagnees</t>
  </si>
  <si>
    <t>Pousses perdues</t>
  </si>
  <si>
    <t>GS gagnees</t>
  </si>
  <si>
    <t>GS perdues</t>
  </si>
  <si>
    <t>GC gagnees</t>
  </si>
  <si>
    <t>GC perdues</t>
  </si>
  <si>
    <t xml:space="preserve"> </t>
  </si>
  <si>
    <t>Gains/perte Attaques</t>
  </si>
  <si>
    <t>Gains/perte Défense</t>
  </si>
  <si>
    <t>Scores</t>
  </si>
  <si>
    <t>Starotlib V1.9</t>
  </si>
  <si>
    <t>Christian</t>
  </si>
  <si>
    <t>Noel</t>
  </si>
  <si>
    <t>Thierry</t>
  </si>
  <si>
    <t>Marcelle</t>
  </si>
</sst>
</file>

<file path=xl/styles.xml><?xml version="1.0" encoding="utf-8"?>
<styleSheet xmlns="http://schemas.openxmlformats.org/spreadsheetml/2006/main">
  <numFmts count="1">
    <numFmt numFmtId="164" formatCode="#,##0.0\ &quot;€&quot;;[Red]\-#,##0.0\ &quot;€&quot;"/>
  </numFmts>
  <fonts count="23">
    <font>
      <sz val="11"/>
      <color rgb="FF000000"/>
      <name val="Calibri"/>
    </font>
    <font>
      <b/>
      <sz val="14"/>
      <color rgb="FF000000"/>
      <name val="Calibri"/>
      <family val="2"/>
    </font>
    <font>
      <sz val="11"/>
      <color rgb="FF000000"/>
      <name val="Arial"/>
      <family val="2"/>
    </font>
    <font>
      <sz val="12"/>
      <color rgb="FF000000"/>
      <name val="Calibri"/>
      <family val="2"/>
    </font>
    <font>
      <sz val="12"/>
      <name val="Calibri"/>
      <family val="2"/>
    </font>
    <font>
      <b/>
      <sz val="11"/>
      <color rgb="FF000000"/>
      <name val="Calibri"/>
      <family val="2"/>
    </font>
    <font>
      <b/>
      <sz val="14"/>
      <name val="Calibri"/>
      <family val="2"/>
    </font>
    <font>
      <b/>
      <sz val="18"/>
      <color rgb="FF9900FF"/>
      <name val="Calibri"/>
      <family val="2"/>
    </font>
    <font>
      <sz val="18"/>
      <color rgb="FF000000"/>
      <name val="Calibri"/>
      <family val="2"/>
    </font>
    <font>
      <sz val="12"/>
      <color rgb="FF000000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sz val="14"/>
      <color rgb="FF000000"/>
      <name val="Calibri"/>
      <family val="2"/>
    </font>
    <font>
      <sz val="10"/>
      <name val="Calibri"/>
      <family val="2"/>
    </font>
    <font>
      <sz val="10"/>
      <color rgb="FF000000"/>
      <name val="Calibri"/>
      <family val="2"/>
    </font>
    <font>
      <b/>
      <sz val="12"/>
      <color rgb="FF000000"/>
      <name val="Calibri"/>
      <family val="2"/>
    </font>
    <font>
      <b/>
      <sz val="12"/>
      <name val="Calibri"/>
      <family val="2"/>
    </font>
    <font>
      <b/>
      <sz val="14"/>
      <color rgb="FF9900FF"/>
      <name val="Calibri"/>
      <family val="2"/>
    </font>
    <font>
      <b/>
      <sz val="12"/>
      <color theme="2" tint="-0.749992370372631"/>
      <name val="Calibri"/>
      <family val="2"/>
    </font>
    <font>
      <b/>
      <i/>
      <sz val="11"/>
      <color rgb="FF000000"/>
      <name val="Calibri"/>
      <family val="2"/>
    </font>
    <font>
      <b/>
      <sz val="14"/>
      <color rgb="FF000000"/>
      <name val="Calibri"/>
      <family val="2"/>
    </font>
  </fonts>
  <fills count="39">
    <fill>
      <patternFill patternType="none"/>
    </fill>
    <fill>
      <patternFill patternType="gray125"/>
    </fill>
    <fill>
      <patternFill patternType="solid">
        <fgColor rgb="FF999999"/>
        <bgColor rgb="FF999999"/>
      </patternFill>
    </fill>
    <fill>
      <patternFill patternType="solid">
        <fgColor rgb="FFD8D8D8"/>
        <bgColor rgb="FFD8D8D8"/>
      </patternFill>
    </fill>
    <fill>
      <patternFill patternType="solid">
        <fgColor theme="5" tint="0.39997558519241921"/>
        <bgColor rgb="FFEA9999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rgb="FFCCFFCC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59999389629810485"/>
        <bgColor rgb="FFB4A7D6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rgb="FFFFFF66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7C8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FF5F5B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3" tint="0.79998168889431442"/>
        <bgColor rgb="FF95B3D7"/>
      </patternFill>
    </fill>
    <fill>
      <patternFill patternType="solid">
        <fgColor theme="3" tint="0.79998168889431442"/>
        <bgColor rgb="FFA4C2F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92D050"/>
        <bgColor rgb="FF999999"/>
      </patternFill>
    </fill>
    <fill>
      <patternFill patternType="solid">
        <fgColor rgb="FFFF9999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 tint="0.79998168889431442"/>
        <bgColor rgb="FF999999"/>
      </patternFill>
    </fill>
    <fill>
      <patternFill patternType="solid">
        <fgColor theme="7" tint="0.39994506668294322"/>
        <bgColor indexed="64"/>
      </patternFill>
    </fill>
    <fill>
      <patternFill patternType="solid">
        <fgColor theme="7" tint="0.59996337778862885"/>
        <bgColor indexed="64"/>
      </patternFill>
    </fill>
    <fill>
      <patternFill patternType="solid">
        <fgColor rgb="FFFF848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 tint="-0.14999847407452621"/>
        <bgColor rgb="FF999999"/>
      </patternFill>
    </fill>
  </fills>
  <borders count="26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43">
    <xf numFmtId="0" fontId="0" fillId="0" borderId="0" xfId="0" applyFont="1" applyAlignment="1"/>
    <xf numFmtId="0" fontId="1" fillId="0" borderId="0" xfId="0" applyFont="1"/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Font="1"/>
    <xf numFmtId="0" fontId="15" fillId="0" borderId="0" xfId="0" applyFont="1" applyAlignment="1">
      <alignment vertical="center"/>
    </xf>
    <xf numFmtId="0" fontId="15" fillId="0" borderId="0" xfId="0" applyFont="1" applyAlignment="1"/>
    <xf numFmtId="0" fontId="15" fillId="0" borderId="0" xfId="0" applyFont="1"/>
    <xf numFmtId="0" fontId="16" fillId="0" borderId="0" xfId="0" applyFont="1"/>
    <xf numFmtId="0" fontId="0" fillId="0" borderId="0" xfId="0" applyFont="1" applyAlignment="1">
      <alignment horizontal="right"/>
    </xf>
    <xf numFmtId="0" fontId="12" fillId="2" borderId="2" xfId="0" applyFont="1" applyFill="1" applyBorder="1" applyAlignment="1">
      <alignment horizontal="center"/>
    </xf>
    <xf numFmtId="0" fontId="17" fillId="10" borderId="2" xfId="0" applyFont="1" applyFill="1" applyBorder="1" applyAlignment="1">
      <alignment horizontal="center" vertical="center"/>
    </xf>
    <xf numFmtId="0" fontId="17" fillId="4" borderId="2" xfId="0" applyFont="1" applyFill="1" applyBorder="1" applyAlignment="1">
      <alignment horizontal="center" vertical="center"/>
    </xf>
    <xf numFmtId="0" fontId="18" fillId="6" borderId="2" xfId="0" applyFont="1" applyFill="1" applyBorder="1" applyAlignment="1">
      <alignment horizontal="center" vertical="center"/>
    </xf>
    <xf numFmtId="0" fontId="18" fillId="8" borderId="2" xfId="0" applyFont="1" applyFill="1" applyBorder="1" applyAlignment="1">
      <alignment horizontal="center" vertical="center"/>
    </xf>
    <xf numFmtId="0" fontId="16" fillId="0" borderId="0" xfId="0" applyFont="1" applyAlignment="1">
      <alignment vertical="center"/>
    </xf>
    <xf numFmtId="0" fontId="1" fillId="0" borderId="0" xfId="0" applyFont="1" applyFill="1" applyBorder="1"/>
    <xf numFmtId="0" fontId="3" fillId="0" borderId="0" xfId="0" applyFont="1" applyFill="1" applyBorder="1" applyAlignment="1">
      <alignment vertical="center"/>
    </xf>
    <xf numFmtId="0" fontId="16" fillId="0" borderId="0" xfId="0" applyFont="1" applyFill="1" applyBorder="1" applyAlignment="1">
      <alignment vertical="center"/>
    </xf>
    <xf numFmtId="0" fontId="15" fillId="0" borderId="0" xfId="0" applyFont="1" applyFill="1" applyBorder="1"/>
    <xf numFmtId="0" fontId="16" fillId="0" borderId="0" xfId="0" applyFont="1" applyFill="1"/>
    <xf numFmtId="0" fontId="16" fillId="0" borderId="0" xfId="0" applyFont="1" applyFill="1" applyBorder="1"/>
    <xf numFmtId="0" fontId="0" fillId="0" borderId="3" xfId="0" applyFont="1" applyBorder="1" applyAlignment="1"/>
    <xf numFmtId="0" fontId="0" fillId="0" borderId="2" xfId="0" applyFont="1" applyBorder="1" applyAlignment="1"/>
    <xf numFmtId="0" fontId="0" fillId="13" borderId="2" xfId="0" applyFont="1" applyFill="1" applyBorder="1" applyAlignment="1"/>
    <xf numFmtId="0" fontId="0" fillId="14" borderId="2" xfId="0" applyFont="1" applyFill="1" applyBorder="1" applyAlignment="1"/>
    <xf numFmtId="0" fontId="13" fillId="13" borderId="10" xfId="0" applyFont="1" applyFill="1" applyBorder="1" applyAlignment="1"/>
    <xf numFmtId="0" fontId="0" fillId="13" borderId="11" xfId="0" applyFont="1" applyFill="1" applyBorder="1" applyAlignment="1"/>
    <xf numFmtId="0" fontId="13" fillId="14" borderId="10" xfId="0" applyFont="1" applyFill="1" applyBorder="1" applyAlignment="1"/>
    <xf numFmtId="0" fontId="0" fillId="14" borderId="11" xfId="0" applyFont="1" applyFill="1" applyBorder="1" applyAlignment="1"/>
    <xf numFmtId="0" fontId="0" fillId="0" borderId="11" xfId="0" applyFont="1" applyBorder="1" applyAlignment="1"/>
    <xf numFmtId="0" fontId="13" fillId="17" borderId="4" xfId="0" applyFont="1" applyFill="1" applyBorder="1" applyAlignment="1">
      <alignment horizontal="right"/>
    </xf>
    <xf numFmtId="9" fontId="0" fillId="17" borderId="2" xfId="0" applyNumberFormat="1" applyFont="1" applyFill="1" applyBorder="1" applyAlignment="1"/>
    <xf numFmtId="0" fontId="12" fillId="18" borderId="4" xfId="0" applyFont="1" applyFill="1" applyBorder="1" applyAlignment="1">
      <alignment horizontal="center"/>
    </xf>
    <xf numFmtId="9" fontId="0" fillId="17" borderId="2" xfId="0" applyNumberFormat="1" applyFont="1" applyFill="1" applyBorder="1" applyAlignment="1">
      <alignment horizontal="right"/>
    </xf>
    <xf numFmtId="0" fontId="13" fillId="15" borderId="4" xfId="0" applyFont="1" applyFill="1" applyBorder="1" applyAlignment="1"/>
    <xf numFmtId="0" fontId="0" fillId="15" borderId="2" xfId="0" applyFont="1" applyFill="1" applyBorder="1" applyAlignment="1"/>
    <xf numFmtId="0" fontId="0" fillId="15" borderId="11" xfId="0" applyFont="1" applyFill="1" applyBorder="1" applyAlignment="1"/>
    <xf numFmtId="0" fontId="13" fillId="18" borderId="4" xfId="0" applyFont="1" applyFill="1" applyBorder="1" applyAlignment="1"/>
    <xf numFmtId="9" fontId="0" fillId="18" borderId="2" xfId="0" applyNumberFormat="1" applyFont="1" applyFill="1" applyBorder="1" applyAlignment="1"/>
    <xf numFmtId="0" fontId="13" fillId="19" borderId="4" xfId="0" applyFont="1" applyFill="1" applyBorder="1" applyAlignment="1"/>
    <xf numFmtId="0" fontId="12" fillId="19" borderId="4" xfId="0" applyFont="1" applyFill="1" applyBorder="1" applyAlignment="1">
      <alignment horizontal="center"/>
    </xf>
    <xf numFmtId="0" fontId="13" fillId="7" borderId="4" xfId="0" applyFont="1" applyFill="1" applyBorder="1" applyAlignment="1"/>
    <xf numFmtId="9" fontId="0" fillId="14" borderId="2" xfId="0" applyNumberFormat="1" applyFont="1" applyFill="1" applyBorder="1" applyAlignment="1"/>
    <xf numFmtId="9" fontId="0" fillId="19" borderId="2" xfId="0" applyNumberFormat="1" applyFont="1" applyFill="1" applyBorder="1" applyAlignment="1"/>
    <xf numFmtId="0" fontId="13" fillId="14" borderId="4" xfId="0" applyFont="1" applyFill="1" applyBorder="1" applyAlignment="1">
      <alignment horizontal="right"/>
    </xf>
    <xf numFmtId="0" fontId="13" fillId="14" borderId="5" xfId="0" applyFont="1" applyFill="1" applyBorder="1" applyAlignment="1">
      <alignment horizontal="right"/>
    </xf>
    <xf numFmtId="9" fontId="0" fillId="14" borderId="12" xfId="0" applyNumberFormat="1" applyFont="1" applyFill="1" applyBorder="1" applyAlignment="1"/>
    <xf numFmtId="9" fontId="0" fillId="7" borderId="2" xfId="0" applyNumberFormat="1" applyFont="1" applyFill="1" applyBorder="1"/>
    <xf numFmtId="9" fontId="0" fillId="18" borderId="11" xfId="0" applyNumberFormat="1" applyFont="1" applyFill="1" applyBorder="1" applyAlignment="1"/>
    <xf numFmtId="9" fontId="0" fillId="19" borderId="11" xfId="0" applyNumberFormat="1" applyFont="1" applyFill="1" applyBorder="1" applyAlignment="1"/>
    <xf numFmtId="9" fontId="0" fillId="17" borderId="11" xfId="0" applyNumberFormat="1" applyFont="1" applyFill="1" applyBorder="1" applyAlignment="1"/>
    <xf numFmtId="9" fontId="0" fillId="17" borderId="11" xfId="0" applyNumberFormat="1" applyFont="1" applyFill="1" applyBorder="1" applyAlignment="1">
      <alignment horizontal="right"/>
    </xf>
    <xf numFmtId="9" fontId="0" fillId="14" borderId="11" xfId="0" applyNumberFormat="1" applyFont="1" applyFill="1" applyBorder="1" applyAlignment="1"/>
    <xf numFmtId="9" fontId="0" fillId="7" borderId="11" xfId="0" applyNumberFormat="1" applyFont="1" applyFill="1" applyBorder="1" applyAlignment="1"/>
    <xf numFmtId="9" fontId="0" fillId="14" borderId="13" xfId="0" applyNumberFormat="1" applyFont="1" applyFill="1" applyBorder="1" applyAlignment="1"/>
    <xf numFmtId="0" fontId="17" fillId="20" borderId="2" xfId="0" applyFont="1" applyFill="1" applyBorder="1" applyAlignment="1">
      <alignment horizontal="center" vertical="center"/>
    </xf>
    <xf numFmtId="0" fontId="20" fillId="23" borderId="0" xfId="0" applyFont="1" applyFill="1" applyBorder="1" applyAlignment="1">
      <alignment horizontal="center" vertical="center"/>
    </xf>
    <xf numFmtId="0" fontId="6" fillId="12" borderId="2" xfId="0" applyNumberFormat="1" applyFont="1" applyFill="1" applyBorder="1" applyAlignment="1" applyProtection="1">
      <alignment horizontal="center" vertical="center"/>
      <protection locked="0"/>
    </xf>
    <xf numFmtId="0" fontId="1" fillId="12" borderId="2" xfId="0" applyNumberFormat="1" applyFont="1" applyFill="1" applyBorder="1" applyAlignment="1" applyProtection="1">
      <alignment horizontal="center" vertical="center"/>
      <protection locked="0"/>
    </xf>
    <xf numFmtId="0" fontId="7" fillId="12" borderId="2" xfId="0" applyNumberFormat="1" applyFont="1" applyFill="1" applyBorder="1" applyAlignment="1" applyProtection="1">
      <alignment vertical="center"/>
      <protection locked="0"/>
    </xf>
    <xf numFmtId="0" fontId="7" fillId="12" borderId="2" xfId="0" applyNumberFormat="1" applyFont="1" applyFill="1" applyBorder="1" applyAlignment="1" applyProtection="1">
      <alignment horizontal="center" vertical="center"/>
      <protection locked="0"/>
    </xf>
    <xf numFmtId="0" fontId="8" fillId="12" borderId="2" xfId="0" applyNumberFormat="1" applyFont="1" applyFill="1" applyBorder="1" applyProtection="1">
      <protection locked="0"/>
    </xf>
    <xf numFmtId="0" fontId="0" fillId="12" borderId="2" xfId="0" applyNumberFormat="1" applyFont="1" applyFill="1" applyBorder="1" applyProtection="1">
      <protection locked="0"/>
    </xf>
    <xf numFmtId="0" fontId="0" fillId="0" borderId="0" xfId="0" applyAlignment="1"/>
    <xf numFmtId="0" fontId="13" fillId="24" borderId="4" xfId="0" applyFont="1" applyFill="1" applyBorder="1" applyAlignment="1"/>
    <xf numFmtId="164" fontId="0" fillId="24" borderId="2" xfId="0" applyNumberFormat="1" applyFont="1" applyFill="1" applyBorder="1" applyAlignment="1"/>
    <xf numFmtId="0" fontId="13" fillId="25" borderId="4" xfId="0" applyFont="1" applyFill="1" applyBorder="1" applyAlignment="1"/>
    <xf numFmtId="0" fontId="0" fillId="25" borderId="2" xfId="0" applyFont="1" applyFill="1" applyBorder="1" applyAlignment="1"/>
    <xf numFmtId="0" fontId="0" fillId="25" borderId="11" xfId="0" applyFont="1" applyFill="1" applyBorder="1" applyAlignment="1"/>
    <xf numFmtId="164" fontId="0" fillId="7" borderId="2" xfId="0" applyNumberFormat="1" applyFont="1" applyFill="1" applyBorder="1" applyAlignment="1"/>
    <xf numFmtId="164" fontId="19" fillId="12" borderId="2" xfId="0" applyNumberFormat="1" applyFont="1" applyFill="1" applyBorder="1" applyAlignment="1" applyProtection="1">
      <alignment vertical="center"/>
      <protection locked="0"/>
    </xf>
    <xf numFmtId="164" fontId="19" fillId="12" borderId="2" xfId="0" applyNumberFormat="1" applyFont="1" applyFill="1" applyBorder="1" applyAlignment="1" applyProtection="1">
      <alignment horizontal="center" vertical="center"/>
      <protection locked="0"/>
    </xf>
    <xf numFmtId="164" fontId="14" fillId="12" borderId="2" xfId="0" applyNumberFormat="1" applyFont="1" applyFill="1" applyBorder="1" applyProtection="1">
      <protection locked="0"/>
    </xf>
    <xf numFmtId="164" fontId="9" fillId="10" borderId="2" xfId="0" applyNumberFormat="1" applyFont="1" applyFill="1" applyBorder="1" applyAlignment="1">
      <alignment vertical="center"/>
    </xf>
    <xf numFmtId="164" fontId="9" fillId="21" borderId="2" xfId="0" applyNumberFormat="1" applyFont="1" applyFill="1" applyBorder="1" applyAlignment="1">
      <alignment vertical="center"/>
    </xf>
    <xf numFmtId="164" fontId="9" fillId="4" borderId="2" xfId="0" applyNumberFormat="1" applyFont="1" applyFill="1" applyBorder="1" applyAlignment="1">
      <alignment vertical="center"/>
    </xf>
    <xf numFmtId="164" fontId="9" fillId="6" borderId="2" xfId="0" applyNumberFormat="1" applyFont="1" applyFill="1" applyBorder="1" applyAlignment="1">
      <alignment vertical="center"/>
    </xf>
    <xf numFmtId="164" fontId="9" fillId="8" borderId="2" xfId="0" applyNumberFormat="1" applyFont="1" applyFill="1" applyBorder="1" applyAlignment="1">
      <alignment vertical="center"/>
    </xf>
    <xf numFmtId="164" fontId="9" fillId="11" borderId="2" xfId="0" applyNumberFormat="1" applyFont="1" applyFill="1" applyBorder="1"/>
    <xf numFmtId="164" fontId="9" fillId="22" borderId="2" xfId="0" applyNumberFormat="1" applyFont="1" applyFill="1" applyBorder="1"/>
    <xf numFmtId="164" fontId="9" fillId="5" borderId="2" xfId="0" applyNumberFormat="1" applyFont="1" applyFill="1" applyBorder="1"/>
    <xf numFmtId="164" fontId="9" fillId="7" borderId="2" xfId="0" applyNumberFormat="1" applyFont="1" applyFill="1" applyBorder="1"/>
    <xf numFmtId="164" fontId="9" fillId="9" borderId="2" xfId="0" applyNumberFormat="1" applyFont="1" applyFill="1" applyBorder="1"/>
    <xf numFmtId="164" fontId="1" fillId="3" borderId="18" xfId="0" applyNumberFormat="1" applyFont="1" applyFill="1" applyBorder="1"/>
    <xf numFmtId="164" fontId="1" fillId="3" borderId="19" xfId="0" applyNumberFormat="1" applyFont="1" applyFill="1" applyBorder="1"/>
    <xf numFmtId="164" fontId="1" fillId="3" borderId="20" xfId="0" applyNumberFormat="1" applyFont="1" applyFill="1" applyBorder="1"/>
    <xf numFmtId="0" fontId="13" fillId="11" borderId="4" xfId="0" applyFont="1" applyFill="1" applyBorder="1" applyAlignment="1">
      <alignment horizontal="right"/>
    </xf>
    <xf numFmtId="164" fontId="0" fillId="11" borderId="2" xfId="0" applyNumberFormat="1" applyFont="1" applyFill="1" applyBorder="1" applyAlignment="1"/>
    <xf numFmtId="164" fontId="0" fillId="11" borderId="11" xfId="0" applyNumberFormat="1" applyFont="1" applyFill="1" applyBorder="1" applyAlignment="1"/>
    <xf numFmtId="0" fontId="21" fillId="27" borderId="7" xfId="0" applyNumberFormat="1" applyFont="1" applyFill="1" applyBorder="1" applyAlignment="1">
      <alignment horizontal="center"/>
    </xf>
    <xf numFmtId="0" fontId="21" fillId="27" borderId="8" xfId="0" applyNumberFormat="1" applyFont="1" applyFill="1" applyBorder="1" applyAlignment="1">
      <alignment horizontal="center"/>
    </xf>
    <xf numFmtId="0" fontId="4" fillId="12" borderId="17" xfId="0" applyNumberFormat="1" applyFont="1" applyFill="1" applyBorder="1" applyAlignment="1" applyProtection="1">
      <alignment horizontal="left" vertical="center"/>
      <protection locked="0"/>
    </xf>
    <xf numFmtId="0" fontId="4" fillId="12" borderId="17" xfId="0" applyNumberFormat="1" applyFont="1" applyFill="1" applyBorder="1" applyAlignment="1" applyProtection="1">
      <alignment horizontal="center" vertical="center"/>
      <protection locked="0"/>
    </xf>
    <xf numFmtId="0" fontId="12" fillId="26" borderId="4" xfId="0" applyFont="1" applyFill="1" applyBorder="1" applyAlignment="1"/>
    <xf numFmtId="164" fontId="12" fillId="26" borderId="6" xfId="0" applyNumberFormat="1" applyFont="1" applyFill="1" applyBorder="1" applyAlignment="1"/>
    <xf numFmtId="164" fontId="12" fillId="26" borderId="9" xfId="0" applyNumberFormat="1" applyFont="1" applyFill="1" applyBorder="1" applyAlignment="1"/>
    <xf numFmtId="0" fontId="21" fillId="0" borderId="21" xfId="0" applyNumberFormat="1" applyFont="1" applyFill="1" applyBorder="1" applyAlignment="1">
      <alignment horizontal="center"/>
    </xf>
    <xf numFmtId="0" fontId="13" fillId="14" borderId="2" xfId="0" applyFont="1" applyFill="1" applyBorder="1" applyAlignment="1">
      <alignment horizontal="center"/>
    </xf>
    <xf numFmtId="0" fontId="13" fillId="7" borderId="2" xfId="0" applyFont="1" applyFill="1" applyBorder="1" applyAlignment="1">
      <alignment horizontal="center"/>
    </xf>
    <xf numFmtId="0" fontId="13" fillId="9" borderId="2" xfId="0" applyFont="1" applyFill="1" applyBorder="1" applyAlignment="1">
      <alignment horizontal="center"/>
    </xf>
    <xf numFmtId="0" fontId="13" fillId="29" borderId="2" xfId="0" applyFont="1" applyFill="1" applyBorder="1" applyAlignment="1">
      <alignment horizontal="center"/>
    </xf>
    <xf numFmtId="0" fontId="0" fillId="7" borderId="2" xfId="0" applyFont="1" applyFill="1" applyBorder="1" applyAlignment="1">
      <alignment horizontal="center"/>
    </xf>
    <xf numFmtId="0" fontId="0" fillId="14" borderId="2" xfId="0" applyFont="1" applyFill="1" applyBorder="1" applyAlignment="1">
      <alignment horizontal="center"/>
    </xf>
    <xf numFmtId="0" fontId="0" fillId="29" borderId="2" xfId="0" applyFont="1" applyFill="1" applyBorder="1" applyAlignment="1">
      <alignment horizontal="center"/>
    </xf>
    <xf numFmtId="0" fontId="0" fillId="9" borderId="2" xfId="0" applyFont="1" applyFill="1" applyBorder="1" applyAlignment="1">
      <alignment horizontal="center"/>
    </xf>
    <xf numFmtId="0" fontId="22" fillId="0" borderId="0" xfId="0" applyFont="1"/>
    <xf numFmtId="0" fontId="3" fillId="12" borderId="17" xfId="0" applyNumberFormat="1" applyFont="1" applyFill="1" applyBorder="1" applyAlignment="1" applyProtection="1">
      <alignment horizontal="left" vertical="center"/>
      <protection locked="0"/>
    </xf>
    <xf numFmtId="0" fontId="0" fillId="31" borderId="2" xfId="0" applyFont="1" applyFill="1" applyBorder="1" applyAlignment="1">
      <alignment horizontal="center"/>
    </xf>
    <xf numFmtId="0" fontId="0" fillId="32" borderId="2" xfId="0" applyFont="1" applyFill="1" applyBorder="1" applyAlignment="1">
      <alignment horizontal="center"/>
    </xf>
    <xf numFmtId="0" fontId="13" fillId="18" borderId="2" xfId="0" applyFont="1" applyFill="1" applyBorder="1" applyAlignment="1">
      <alignment horizontal="center"/>
    </xf>
    <xf numFmtId="0" fontId="0" fillId="18" borderId="2" xfId="0" applyFont="1" applyFill="1" applyBorder="1" applyAlignment="1">
      <alignment horizontal="center"/>
    </xf>
    <xf numFmtId="0" fontId="13" fillId="33" borderId="2" xfId="0" applyFont="1" applyFill="1" applyBorder="1" applyAlignment="1">
      <alignment horizontal="center"/>
    </xf>
    <xf numFmtId="0" fontId="0" fillId="33" borderId="2" xfId="0" applyFont="1" applyFill="1" applyBorder="1" applyAlignment="1">
      <alignment horizontal="center"/>
    </xf>
    <xf numFmtId="0" fontId="13" fillId="25" borderId="2" xfId="0" applyFont="1" applyFill="1" applyBorder="1" applyAlignment="1">
      <alignment horizontal="center"/>
    </xf>
    <xf numFmtId="0" fontId="0" fillId="25" borderId="2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13" fillId="34" borderId="2" xfId="0" applyFont="1" applyFill="1" applyBorder="1" applyAlignment="1">
      <alignment horizontal="center"/>
    </xf>
    <xf numFmtId="0" fontId="13" fillId="35" borderId="2" xfId="0" applyFont="1" applyFill="1" applyBorder="1" applyAlignment="1">
      <alignment horizontal="center"/>
    </xf>
    <xf numFmtId="0" fontId="13" fillId="28" borderId="4" xfId="0" applyFont="1" applyFill="1" applyBorder="1" applyAlignment="1">
      <alignment horizontal="left"/>
    </xf>
    <xf numFmtId="0" fontId="13" fillId="36" borderId="4" xfId="0" applyFont="1" applyFill="1" applyBorder="1" applyAlignment="1">
      <alignment horizontal="right"/>
    </xf>
    <xf numFmtId="164" fontId="0" fillId="36" borderId="2" xfId="0" applyNumberFormat="1" applyFont="1" applyFill="1" applyBorder="1" applyAlignment="1"/>
    <xf numFmtId="164" fontId="0" fillId="36" borderId="11" xfId="0" applyNumberFormat="1" applyFont="1" applyFill="1" applyBorder="1" applyAlignment="1"/>
    <xf numFmtId="0" fontId="13" fillId="37" borderId="4" xfId="0" applyFont="1" applyFill="1" applyBorder="1" applyAlignment="1">
      <alignment horizontal="left"/>
    </xf>
    <xf numFmtId="0" fontId="13" fillId="0" borderId="0" xfId="0" applyFont="1" applyAlignment="1"/>
    <xf numFmtId="0" fontId="2" fillId="2" borderId="1" xfId="0" applyFont="1" applyFill="1" applyBorder="1" applyAlignment="1">
      <alignment horizontal="left"/>
    </xf>
    <xf numFmtId="0" fontId="10" fillId="38" borderId="0" xfId="0" applyFont="1" applyFill="1" applyBorder="1"/>
    <xf numFmtId="0" fontId="3" fillId="38" borderId="0" xfId="0" applyFont="1" applyFill="1" applyBorder="1" applyAlignment="1">
      <alignment horizontal="center" vertical="center"/>
    </xf>
    <xf numFmtId="0" fontId="3" fillId="38" borderId="0" xfId="0" applyFont="1" applyFill="1" applyBorder="1" applyAlignment="1">
      <alignment horizontal="left" vertical="center"/>
    </xf>
    <xf numFmtId="0" fontId="12" fillId="38" borderId="2" xfId="0" applyFont="1" applyFill="1" applyBorder="1" applyAlignment="1">
      <alignment horizontal="center"/>
    </xf>
    <xf numFmtId="0" fontId="5" fillId="38" borderId="2" xfId="0" applyFont="1" applyFill="1" applyBorder="1" applyAlignment="1">
      <alignment horizontal="center"/>
    </xf>
    <xf numFmtId="0" fontId="11" fillId="38" borderId="23" xfId="0" applyFont="1" applyFill="1" applyBorder="1"/>
    <xf numFmtId="0" fontId="1" fillId="38" borderId="24" xfId="0" applyFont="1" applyFill="1" applyBorder="1"/>
    <xf numFmtId="0" fontId="0" fillId="26" borderId="25" xfId="0" applyFont="1" applyFill="1" applyBorder="1" applyAlignment="1"/>
    <xf numFmtId="0" fontId="22" fillId="30" borderId="14" xfId="0" applyFont="1" applyFill="1" applyBorder="1" applyAlignment="1">
      <alignment horizontal="center"/>
    </xf>
    <xf numFmtId="0" fontId="14" fillId="13" borderId="15" xfId="0" applyFont="1" applyFill="1" applyBorder="1" applyAlignment="1">
      <alignment horizontal="center"/>
    </xf>
    <xf numFmtId="0" fontId="14" fillId="13" borderId="22" xfId="0" applyFont="1" applyFill="1" applyBorder="1" applyAlignment="1">
      <alignment horizontal="center"/>
    </xf>
    <xf numFmtId="0" fontId="0" fillId="16" borderId="14" xfId="0" applyFont="1" applyFill="1" applyBorder="1" applyAlignment="1"/>
    <xf numFmtId="0" fontId="0" fillId="0" borderId="15" xfId="0" applyFont="1" applyBorder="1" applyAlignment="1"/>
    <xf numFmtId="0" fontId="0" fillId="0" borderId="16" xfId="0" applyFont="1" applyBorder="1" applyAlignment="1"/>
    <xf numFmtId="164" fontId="0" fillId="16" borderId="14" xfId="0" applyNumberFormat="1" applyFont="1" applyFill="1" applyBorder="1" applyAlignment="1"/>
    <xf numFmtId="0" fontId="0" fillId="16" borderId="15" xfId="0" applyFont="1" applyFill="1" applyBorder="1" applyAlignment="1"/>
    <xf numFmtId="0" fontId="0" fillId="16" borderId="16" xfId="0" applyFont="1" applyFill="1" applyBorder="1" applyAlignment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CDDEAC"/>
      <color rgb="FFFF8481"/>
      <color rgb="FFFF5F5B"/>
      <color rgb="FFFF3300"/>
      <color rgb="FFCE0241"/>
      <color rgb="FF12BE22"/>
      <color rgb="FFFF9999"/>
      <color rgb="FFFF99FF"/>
      <color rgb="FFFF7C80"/>
      <color rgb="FFF2DD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fr-FR"/>
              <a:t>Fréquence</a:t>
            </a:r>
            <a:r>
              <a:rPr lang="fr-FR" baseline="0"/>
              <a:t> </a:t>
            </a:r>
            <a:r>
              <a:rPr lang="fr-FR"/>
              <a:t>Attaques</a:t>
            </a:r>
          </a:p>
        </c:rich>
      </c:tx>
      <c:layout/>
    </c:title>
    <c:plotArea>
      <c:layout/>
      <c:pieChart>
        <c:varyColors val="1"/>
        <c:ser>
          <c:idx val="0"/>
          <c:order val="0"/>
          <c:dLbls>
            <c:spPr>
              <a:noFill/>
              <a:ln>
                <a:noFill/>
              </a:ln>
              <a:effectLst/>
            </c:spPr>
            <c:showPercent val="1"/>
            <c:showLeaderLines val="1"/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Stats!$B$1:$F$1</c:f>
              <c:strCache>
                <c:ptCount val="4"/>
                <c:pt idx="0">
                  <c:v>Christian</c:v>
                </c:pt>
                <c:pt idx="1">
                  <c:v>Noel</c:v>
                </c:pt>
                <c:pt idx="2">
                  <c:v>Thierry</c:v>
                </c:pt>
                <c:pt idx="3">
                  <c:v>Marcelle</c:v>
                </c:pt>
              </c:strCache>
            </c:strRef>
          </c:cat>
          <c:val>
            <c:numRef>
              <c:f>Stats!$B$6:$F$6</c:f>
              <c:numCache>
                <c:formatCode>General</c:formatCode>
                <c:ptCount val="5"/>
                <c:pt idx="0">
                  <c:v>7</c:v>
                </c:pt>
                <c:pt idx="1">
                  <c:v>11</c:v>
                </c:pt>
                <c:pt idx="2">
                  <c:v>14</c:v>
                </c:pt>
                <c:pt idx="3">
                  <c:v>8</c:v>
                </c:pt>
                <c:pt idx="4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1BF0-0744-B06B-7A308D62B20A}"/>
            </c:ext>
          </c:extLst>
        </c:ser>
        <c:dLbls>
          <c:showPercent val="1"/>
        </c:dLbls>
        <c:firstSliceAng val="0"/>
      </c:pieChart>
    </c:plotArea>
    <c:legend>
      <c:legendPos val="r"/>
      <c:layout/>
      <c:txPr>
        <a:bodyPr/>
        <a:lstStyle/>
        <a:p>
          <a:pPr rtl="0">
            <a:defRPr/>
          </a:pPr>
          <a:endParaRPr lang="fr-FR"/>
        </a:p>
      </c:txPr>
    </c:legend>
    <c:plotVisOnly val="1"/>
    <c:dispBlanksAs val="zero"/>
  </c:chart>
  <c:spPr>
    <a:solidFill>
      <a:schemeClr val="bg1">
        <a:lumMod val="85000"/>
      </a:schemeClr>
    </a:solidFill>
  </c:spPr>
  <c:printSettings>
    <c:headerFooter/>
    <c:pageMargins b="0.75000000000000255" l="0.70000000000000062" r="0.70000000000000062" t="0.75000000000000255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fr-FR"/>
              <a:t>% Réussite </a:t>
            </a:r>
          </a:p>
        </c:rich>
      </c:tx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tx>
            <c:v>Attaque</c:v>
          </c:tx>
          <c:spPr>
            <a:solidFill>
              <a:srgbClr val="CE0241"/>
            </a:solidFill>
          </c:spPr>
          <c:dLbls>
            <c:spPr>
              <a:noFill/>
              <a:ln>
                <a:noFill/>
              </a:ln>
              <a:effectLst/>
            </c:spPr>
            <c:showVal val="1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Stats!$B$1:$F$1</c:f>
              <c:strCache>
                <c:ptCount val="4"/>
                <c:pt idx="0">
                  <c:v>Christian</c:v>
                </c:pt>
                <c:pt idx="1">
                  <c:v>Noel</c:v>
                </c:pt>
                <c:pt idx="2">
                  <c:v>Thierry</c:v>
                </c:pt>
                <c:pt idx="3">
                  <c:v>Marcelle</c:v>
                </c:pt>
              </c:strCache>
            </c:strRef>
          </c:cat>
          <c:val>
            <c:numRef>
              <c:f>Stats!$B$13:$F$13</c:f>
              <c:numCache>
                <c:formatCode>0%</c:formatCode>
                <c:ptCount val="5"/>
                <c:pt idx="0">
                  <c:v>0.5714285714285714</c:v>
                </c:pt>
                <c:pt idx="1">
                  <c:v>0.54545454545454541</c:v>
                </c:pt>
                <c:pt idx="2">
                  <c:v>0.7142857142857143</c:v>
                </c:pt>
                <c:pt idx="3">
                  <c:v>0.625</c:v>
                </c:pt>
                <c:pt idx="4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E285-FE45-B8E1-D77DD09F34CE}"/>
            </c:ext>
          </c:extLst>
        </c:ser>
        <c:ser>
          <c:idx val="1"/>
          <c:order val="1"/>
          <c:tx>
            <c:v>Defense</c:v>
          </c:tx>
          <c:spPr>
            <a:solidFill>
              <a:srgbClr val="12BE22"/>
            </a:solidFill>
          </c:spPr>
          <c:dLbls>
            <c:spPr>
              <a:noFill/>
              <a:ln>
                <a:noFill/>
              </a:ln>
              <a:effectLst/>
            </c:spPr>
            <c:showVal val="1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Stats!$B$1:$F$1</c:f>
              <c:strCache>
                <c:ptCount val="4"/>
                <c:pt idx="0">
                  <c:v>Christian</c:v>
                </c:pt>
                <c:pt idx="1">
                  <c:v>Noel</c:v>
                </c:pt>
                <c:pt idx="2">
                  <c:v>Thierry</c:v>
                </c:pt>
                <c:pt idx="3">
                  <c:v>Marcelle</c:v>
                </c:pt>
              </c:strCache>
            </c:strRef>
          </c:cat>
          <c:val>
            <c:numRef>
              <c:f>Stats!$B$31:$F$31</c:f>
              <c:numCache>
                <c:formatCode>0%</c:formatCode>
                <c:ptCount val="5"/>
                <c:pt idx="0">
                  <c:v>0.36363636363636365</c:v>
                </c:pt>
                <c:pt idx="1">
                  <c:v>0.34482758620689657</c:v>
                </c:pt>
                <c:pt idx="2">
                  <c:v>0.42307692307692307</c:v>
                </c:pt>
                <c:pt idx="3">
                  <c:v>0.375</c:v>
                </c:pt>
                <c:pt idx="4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E285-FE45-B8E1-D77DD09F34CE}"/>
            </c:ext>
          </c:extLst>
        </c:ser>
        <c:dLbls>
          <c:showVal val="1"/>
        </c:dLbls>
        <c:shape val="cylinder"/>
        <c:axId val="105270656"/>
        <c:axId val="105653376"/>
        <c:axId val="0"/>
      </c:bar3DChart>
      <c:catAx>
        <c:axId val="105270656"/>
        <c:scaling>
          <c:orientation val="minMax"/>
        </c:scaling>
        <c:axPos val="b"/>
        <c:numFmt formatCode="General" sourceLinked="1"/>
        <c:majorTickMark val="none"/>
        <c:tickLblPos val="nextTo"/>
        <c:crossAx val="105653376"/>
        <c:crosses val="autoZero"/>
        <c:auto val="1"/>
        <c:lblAlgn val="ctr"/>
        <c:lblOffset val="100"/>
      </c:catAx>
      <c:valAx>
        <c:axId val="105653376"/>
        <c:scaling>
          <c:orientation val="minMax"/>
        </c:scaling>
        <c:delete val="1"/>
        <c:axPos val="l"/>
        <c:numFmt formatCode="0%" sourceLinked="1"/>
        <c:majorTickMark val="none"/>
        <c:tickLblPos val="none"/>
        <c:crossAx val="105270656"/>
        <c:crosses val="autoZero"/>
        <c:crossBetween val="between"/>
      </c:valAx>
    </c:plotArea>
    <c:legend>
      <c:legendPos val="t"/>
    </c:legend>
    <c:plotVisOnly val="1"/>
    <c:dispBlanksAs val="gap"/>
  </c:chart>
  <c:spPr>
    <a:solidFill>
      <a:schemeClr val="accent1">
        <a:lumMod val="20000"/>
        <a:lumOff val="80000"/>
      </a:schemeClr>
    </a:solidFill>
  </c:spPr>
  <c:printSettings>
    <c:headerFooter/>
    <c:pageMargins b="0.75000000000000255" l="0.70000000000000062" r="0.70000000000000062" t="0.75000000000000255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fr-FR"/>
              <a:t>% Réussite par contrat</a:t>
            </a:r>
          </a:p>
        </c:rich>
      </c:tx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tx>
            <c:v>Prise</c:v>
          </c:tx>
          <c:spPr>
            <a:solidFill>
              <a:schemeClr val="tx2">
                <a:lumMod val="40000"/>
                <a:lumOff val="60000"/>
              </a:schemeClr>
            </a:solidFill>
          </c:spPr>
          <c:dLbls>
            <c:spPr>
              <a:noFill/>
              <a:ln>
                <a:noFill/>
              </a:ln>
              <a:effectLst/>
            </c:spPr>
            <c:showVal val="1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Stats!$B$1:$F$1</c:f>
              <c:strCache>
                <c:ptCount val="4"/>
                <c:pt idx="0">
                  <c:v>Christian</c:v>
                </c:pt>
                <c:pt idx="1">
                  <c:v>Noel</c:v>
                </c:pt>
                <c:pt idx="2">
                  <c:v>Thierry</c:v>
                </c:pt>
                <c:pt idx="3">
                  <c:v>Marcelle</c:v>
                </c:pt>
              </c:strCache>
            </c:strRef>
          </c:cat>
          <c:val>
            <c:numRef>
              <c:f>Stats!$B$14:$F$14</c:f>
              <c:numCache>
                <c:formatCode>0%</c:formatCode>
                <c:ptCount val="5"/>
                <c:pt idx="0">
                  <c:v>1</c:v>
                </c:pt>
                <c:pt idx="1">
                  <c:v>0.5</c:v>
                </c:pt>
                <c:pt idx="2">
                  <c:v>0.6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68E9-8D43-AB15-F9AD7AF82526}"/>
            </c:ext>
          </c:extLst>
        </c:ser>
        <c:ser>
          <c:idx val="1"/>
          <c:order val="1"/>
          <c:tx>
            <c:v>Pousse</c:v>
          </c:tx>
          <c:spPr>
            <a:solidFill>
              <a:schemeClr val="accent2">
                <a:lumMod val="60000"/>
                <a:lumOff val="40000"/>
              </a:schemeClr>
            </a:solidFill>
          </c:spPr>
          <c:dLbls>
            <c:spPr>
              <a:noFill/>
              <a:ln>
                <a:noFill/>
              </a:ln>
              <a:effectLst/>
            </c:spPr>
            <c:showVal val="1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Stats!$B$1:$F$1</c:f>
              <c:strCache>
                <c:ptCount val="4"/>
                <c:pt idx="0">
                  <c:v>Christian</c:v>
                </c:pt>
                <c:pt idx="1">
                  <c:v>Noel</c:v>
                </c:pt>
                <c:pt idx="2">
                  <c:v>Thierry</c:v>
                </c:pt>
                <c:pt idx="3">
                  <c:v>Marcelle</c:v>
                </c:pt>
              </c:strCache>
            </c:strRef>
          </c:cat>
          <c:val>
            <c:numRef>
              <c:f>Stats!$B$15:$F$15</c:f>
              <c:numCache>
                <c:formatCode>0%</c:formatCode>
                <c:ptCount val="5"/>
                <c:pt idx="0">
                  <c:v>0.5</c:v>
                </c:pt>
                <c:pt idx="1">
                  <c:v>0.5714285714285714</c:v>
                </c:pt>
                <c:pt idx="2">
                  <c:v>1</c:v>
                </c:pt>
                <c:pt idx="3">
                  <c:v>0.7142857142857143</c:v>
                </c:pt>
                <c:pt idx="4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68E9-8D43-AB15-F9AD7AF82526}"/>
            </c:ext>
          </c:extLst>
        </c:ser>
        <c:ser>
          <c:idx val="2"/>
          <c:order val="2"/>
          <c:tx>
            <c:v>GS</c:v>
          </c:tx>
          <c:spPr>
            <a:solidFill>
              <a:schemeClr val="accent3">
                <a:lumMod val="60000"/>
                <a:lumOff val="40000"/>
              </a:schemeClr>
            </a:solidFill>
          </c:spPr>
          <c:dLbls>
            <c:spPr>
              <a:noFill/>
              <a:ln>
                <a:noFill/>
              </a:ln>
              <a:effectLst/>
            </c:spPr>
            <c:showVal val="1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Stats!$B$1:$F$1</c:f>
              <c:strCache>
                <c:ptCount val="4"/>
                <c:pt idx="0">
                  <c:v>Christian</c:v>
                </c:pt>
                <c:pt idx="1">
                  <c:v>Noel</c:v>
                </c:pt>
                <c:pt idx="2">
                  <c:v>Thierry</c:v>
                </c:pt>
                <c:pt idx="3">
                  <c:v>Marcelle</c:v>
                </c:pt>
              </c:strCache>
            </c:strRef>
          </c:cat>
          <c:val>
            <c:numRef>
              <c:f>Stats!$B$16:$F$16</c:f>
              <c:numCache>
                <c:formatCode>0%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68E9-8D43-AB15-F9AD7AF82526}"/>
            </c:ext>
          </c:extLst>
        </c:ser>
        <c:ser>
          <c:idx val="3"/>
          <c:order val="3"/>
          <c:tx>
            <c:v>GC</c:v>
          </c:tx>
          <c:spPr>
            <a:solidFill>
              <a:schemeClr val="accent4">
                <a:lumMod val="60000"/>
                <a:lumOff val="40000"/>
              </a:schemeClr>
            </a:solidFill>
          </c:spPr>
          <c:dLbls>
            <c:spPr>
              <a:noFill/>
              <a:ln>
                <a:noFill/>
              </a:ln>
              <a:effectLst/>
            </c:spPr>
            <c:showVal val="1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Stats!$B$1:$F$1</c:f>
              <c:strCache>
                <c:ptCount val="4"/>
                <c:pt idx="0">
                  <c:v>Christian</c:v>
                </c:pt>
                <c:pt idx="1">
                  <c:v>Noel</c:v>
                </c:pt>
                <c:pt idx="2">
                  <c:v>Thierry</c:v>
                </c:pt>
                <c:pt idx="3">
                  <c:v>Marcelle</c:v>
                </c:pt>
              </c:strCache>
            </c:strRef>
          </c:cat>
          <c:val>
            <c:numRef>
              <c:f>Stats!$B$17:$F$17</c:f>
              <c:numCache>
                <c:formatCode>0%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68E9-8D43-AB15-F9AD7AF82526}"/>
            </c:ext>
          </c:extLst>
        </c:ser>
        <c:dLbls>
          <c:showVal val="1"/>
        </c:dLbls>
        <c:shape val="cylinder"/>
        <c:axId val="109140992"/>
        <c:axId val="178957696"/>
        <c:axId val="0"/>
      </c:bar3DChart>
      <c:catAx>
        <c:axId val="109140992"/>
        <c:scaling>
          <c:orientation val="minMax"/>
        </c:scaling>
        <c:axPos val="b"/>
        <c:numFmt formatCode="General" sourceLinked="1"/>
        <c:majorTickMark val="none"/>
        <c:tickLblPos val="nextTo"/>
        <c:crossAx val="178957696"/>
        <c:crosses val="autoZero"/>
        <c:auto val="1"/>
        <c:lblAlgn val="ctr"/>
        <c:lblOffset val="100"/>
      </c:catAx>
      <c:valAx>
        <c:axId val="178957696"/>
        <c:scaling>
          <c:orientation val="minMax"/>
        </c:scaling>
        <c:delete val="1"/>
        <c:axPos val="l"/>
        <c:numFmt formatCode="0%" sourceLinked="1"/>
        <c:tickLblPos val="none"/>
        <c:crossAx val="109140992"/>
        <c:crosses val="autoZero"/>
        <c:crossBetween val="between"/>
      </c:valAx>
    </c:plotArea>
    <c:legend>
      <c:legendPos val="t"/>
    </c:legend>
    <c:plotVisOnly val="1"/>
    <c:dispBlanksAs val="gap"/>
  </c:chart>
  <c:spPr>
    <a:solidFill>
      <a:schemeClr val="accent6">
        <a:lumMod val="20000"/>
        <a:lumOff val="80000"/>
      </a:schemeClr>
    </a:solidFill>
  </c:spPr>
  <c:printSettings>
    <c:headerFooter/>
    <c:pageMargins b="0.75000000000000255" l="0.70000000000000062" r="0.70000000000000062" t="0.75000000000000255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fr-FR"/>
              <a:t>Gains/pertes</a:t>
            </a:r>
          </a:p>
        </c:rich>
      </c:tx>
      <c:layout>
        <c:manualLayout>
          <c:xMode val="edge"/>
          <c:yMode val="edge"/>
          <c:x val="0.348986001749784"/>
          <c:y val="9.2592592592593385E-3"/>
        </c:manualLayout>
      </c:layout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tx>
            <c:v>Attaque</c:v>
          </c:tx>
          <c:cat>
            <c:strRef>
              <c:f>Stats!$B$1:$F$1</c:f>
              <c:strCache>
                <c:ptCount val="4"/>
                <c:pt idx="0">
                  <c:v>Christian</c:v>
                </c:pt>
                <c:pt idx="1">
                  <c:v>Noel</c:v>
                </c:pt>
                <c:pt idx="2">
                  <c:v>Thierry</c:v>
                </c:pt>
                <c:pt idx="3">
                  <c:v>Marcelle</c:v>
                </c:pt>
              </c:strCache>
            </c:strRef>
          </c:cat>
          <c:val>
            <c:numRef>
              <c:f>Stats!$B$7:$F$7</c:f>
              <c:numCache>
                <c:formatCode>#,##0.0\ "€";[Red]\-#,##0.0\ "€"</c:formatCode>
                <c:ptCount val="5"/>
                <c:pt idx="0">
                  <c:v>8.4</c:v>
                </c:pt>
                <c:pt idx="1">
                  <c:v>6.6000000000000005</c:v>
                </c:pt>
                <c:pt idx="2">
                  <c:v>26.400000000000006</c:v>
                </c:pt>
                <c:pt idx="3">
                  <c:v>20.100000000000001</c:v>
                </c:pt>
                <c:pt idx="4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4BCD-1643-8DC8-E018B7FA0A44}"/>
            </c:ext>
          </c:extLst>
        </c:ser>
        <c:ser>
          <c:idx val="1"/>
          <c:order val="1"/>
          <c:tx>
            <c:v>Défense</c:v>
          </c:tx>
          <c:cat>
            <c:strRef>
              <c:f>Stats!$B$1:$F$1</c:f>
              <c:strCache>
                <c:ptCount val="4"/>
                <c:pt idx="0">
                  <c:v>Christian</c:v>
                </c:pt>
                <c:pt idx="1">
                  <c:v>Noel</c:v>
                </c:pt>
                <c:pt idx="2">
                  <c:v>Thierry</c:v>
                </c:pt>
                <c:pt idx="3">
                  <c:v>Marcelle</c:v>
                </c:pt>
              </c:strCache>
            </c:strRef>
          </c:cat>
          <c:val>
            <c:numRef>
              <c:f>Stats!$B$25:$F$25</c:f>
              <c:numCache>
                <c:formatCode>#,##0.0\ "€";[Red]\-#,##0.0\ "€"</c:formatCode>
                <c:ptCount val="5"/>
                <c:pt idx="0">
                  <c:v>-17.7</c:v>
                </c:pt>
                <c:pt idx="1">
                  <c:v>-18.3</c:v>
                </c:pt>
                <c:pt idx="2">
                  <c:v>-11.7</c:v>
                </c:pt>
                <c:pt idx="3">
                  <c:v>-13.8</c:v>
                </c:pt>
                <c:pt idx="4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4BCD-1643-8DC8-E018B7FA0A44}"/>
            </c:ext>
          </c:extLst>
        </c:ser>
        <c:ser>
          <c:idx val="2"/>
          <c:order val="2"/>
          <c:tx>
            <c:v>Gains</c:v>
          </c:tx>
          <c:dLbls>
            <c:spPr>
              <a:noFill/>
              <a:ln>
                <a:noFill/>
              </a:ln>
              <a:effectLst/>
            </c:spPr>
            <c:showVal val="1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Stats!$B$1:$F$1</c:f>
              <c:strCache>
                <c:ptCount val="4"/>
                <c:pt idx="0">
                  <c:v>Christian</c:v>
                </c:pt>
                <c:pt idx="1">
                  <c:v>Noel</c:v>
                </c:pt>
                <c:pt idx="2">
                  <c:v>Thierry</c:v>
                </c:pt>
                <c:pt idx="3">
                  <c:v>Marcelle</c:v>
                </c:pt>
              </c:strCache>
            </c:strRef>
          </c:cat>
          <c:val>
            <c:numRef>
              <c:f>Stats!$B$2:$F$2</c:f>
              <c:numCache>
                <c:formatCode>#,##0.0\ "€";[Red]\-#,##0.0\ "€"</c:formatCode>
                <c:ptCount val="5"/>
                <c:pt idx="0">
                  <c:v>-9.2999999999999989</c:v>
                </c:pt>
                <c:pt idx="1">
                  <c:v>-11.699999999999998</c:v>
                </c:pt>
                <c:pt idx="2">
                  <c:v>14.700000000000003</c:v>
                </c:pt>
                <c:pt idx="3">
                  <c:v>6.3000000000000034</c:v>
                </c:pt>
                <c:pt idx="4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4BCD-1643-8DC8-E018B7FA0A44}"/>
            </c:ext>
          </c:extLst>
        </c:ser>
        <c:shape val="pyramid"/>
        <c:axId val="182663424"/>
        <c:axId val="194146304"/>
        <c:axId val="0"/>
      </c:bar3DChart>
      <c:catAx>
        <c:axId val="182663424"/>
        <c:scaling>
          <c:orientation val="minMax"/>
        </c:scaling>
        <c:axPos val="b"/>
        <c:numFmt formatCode="General" sourceLinked="1"/>
        <c:majorTickMark val="none"/>
        <c:tickLblPos val="nextTo"/>
        <c:crossAx val="194146304"/>
        <c:crosses val="autoZero"/>
        <c:auto val="1"/>
        <c:lblAlgn val="ctr"/>
        <c:lblOffset val="100"/>
      </c:catAx>
      <c:valAx>
        <c:axId val="194146304"/>
        <c:scaling>
          <c:orientation val="minMax"/>
        </c:scaling>
        <c:axPos val="l"/>
        <c:majorGridlines/>
        <c:numFmt formatCode="&quot;€&quot;#,##0.00_);[Red]\(&quot;€&quot;#,##0.00\)" sourceLinked="0"/>
        <c:majorTickMark val="none"/>
        <c:tickLblPos val="nextTo"/>
        <c:crossAx val="182663424"/>
        <c:crosses val="autoZero"/>
        <c:crossBetween val="between"/>
      </c:valAx>
    </c:plotArea>
    <c:legend>
      <c:legendPos val="r"/>
    </c:legend>
    <c:plotVisOnly val="1"/>
    <c:dispBlanksAs val="gap"/>
  </c:chart>
  <c:spPr>
    <a:solidFill>
      <a:schemeClr val="accent3">
        <a:lumMod val="20000"/>
        <a:lumOff val="80000"/>
      </a:schemeClr>
    </a:solidFill>
    <a:effectLst>
      <a:innerShdw blurRad="63500" dist="50800">
        <a:prstClr val="black">
          <a:alpha val="50000"/>
        </a:prstClr>
      </a:innerShdw>
    </a:effectLst>
  </c:spPr>
  <c:printSettings>
    <c:headerFooter/>
    <c:pageMargins b="0.75000000000000255" l="0.70000000000000062" r="0.70000000000000062" t="0.75000000000000255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 sz="1600"/>
            </a:pPr>
            <a:r>
              <a:rPr lang="fr-FR" sz="1600"/>
              <a:t> Répartition  des attaques  par </a:t>
            </a:r>
            <a:r>
              <a:rPr lang="fr-FR" sz="1600" baseline="0"/>
              <a:t>contrat</a:t>
            </a:r>
            <a:endParaRPr lang="fr-FR" sz="1600"/>
          </a:p>
        </c:rich>
      </c:tx>
      <c:layout>
        <c:manualLayout>
          <c:xMode val="edge"/>
          <c:yMode val="edge"/>
          <c:x val="0.18398741910914637"/>
          <c:y val="1.7873106013695021E-2"/>
        </c:manualLayout>
      </c:layout>
    </c:title>
    <c:plotArea>
      <c:layout/>
      <c:barChart>
        <c:barDir val="col"/>
        <c:grouping val="stacked"/>
        <c:ser>
          <c:idx val="1"/>
          <c:order val="0"/>
          <c:tx>
            <c:v>Prises</c:v>
          </c:tx>
          <c:spPr>
            <a:solidFill>
              <a:srgbClr val="1F497D">
                <a:lumMod val="40000"/>
                <a:lumOff val="60000"/>
              </a:srgbClr>
            </a:solidFill>
          </c:spPr>
          <c:dLbls>
            <c:spPr>
              <a:noFill/>
              <a:ln>
                <a:noFill/>
              </a:ln>
              <a:effectLst/>
            </c:spPr>
            <c:showVal val="1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Stats!$B$1:$F$1</c:f>
              <c:strCache>
                <c:ptCount val="4"/>
                <c:pt idx="0">
                  <c:v>Christian</c:v>
                </c:pt>
                <c:pt idx="1">
                  <c:v>Noel</c:v>
                </c:pt>
                <c:pt idx="2">
                  <c:v>Thierry</c:v>
                </c:pt>
                <c:pt idx="3">
                  <c:v>Marcelle</c:v>
                </c:pt>
              </c:strCache>
            </c:strRef>
          </c:cat>
          <c:val>
            <c:numRef>
              <c:f>Stats!$I$8:$M$8</c:f>
              <c:numCache>
                <c:formatCode>General</c:formatCode>
                <c:ptCount val="5"/>
                <c:pt idx="0">
                  <c:v>0</c:v>
                </c:pt>
                <c:pt idx="1">
                  <c:v>-2</c:v>
                </c:pt>
                <c:pt idx="2">
                  <c:v>-4</c:v>
                </c:pt>
                <c:pt idx="3">
                  <c:v>-1</c:v>
                </c:pt>
                <c:pt idx="4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E2B2-AE46-97D7-7D40CC9ED4D2}"/>
            </c:ext>
          </c:extLst>
        </c:ser>
        <c:ser>
          <c:idx val="0"/>
          <c:order val="1"/>
          <c:tx>
            <c:v>Prises</c:v>
          </c:tx>
          <c:spPr>
            <a:solidFill>
              <a:schemeClr val="tx2">
                <a:lumMod val="40000"/>
                <a:lumOff val="60000"/>
              </a:schemeClr>
            </a:solidFill>
          </c:spPr>
          <c:dLbls>
            <c:spPr>
              <a:noFill/>
              <a:ln>
                <a:noFill/>
              </a:ln>
              <a:effectLst/>
            </c:spPr>
            <c:showVal val="1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Stats!$B$1:$F$1</c:f>
              <c:strCache>
                <c:ptCount val="4"/>
                <c:pt idx="0">
                  <c:v>Christian</c:v>
                </c:pt>
                <c:pt idx="1">
                  <c:v>Noel</c:v>
                </c:pt>
                <c:pt idx="2">
                  <c:v>Thierry</c:v>
                </c:pt>
                <c:pt idx="3">
                  <c:v>Marcelle</c:v>
                </c:pt>
              </c:strCache>
            </c:strRef>
          </c:cat>
          <c:val>
            <c:numRef>
              <c:f>Stats!$I$7:$M$7</c:f>
              <c:numCache>
                <c:formatCode>General</c:formatCode>
                <c:ptCount val="5"/>
                <c:pt idx="0">
                  <c:v>1</c:v>
                </c:pt>
                <c:pt idx="1">
                  <c:v>2</c:v>
                </c:pt>
                <c:pt idx="2">
                  <c:v>6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E2B2-AE46-97D7-7D40CC9ED4D2}"/>
            </c:ext>
          </c:extLst>
        </c:ser>
        <c:ser>
          <c:idx val="2"/>
          <c:order val="2"/>
          <c:tx>
            <c:v>Pousses</c:v>
          </c:tx>
          <c:spPr>
            <a:solidFill>
              <a:srgbClr val="C0504D">
                <a:lumMod val="60000"/>
                <a:lumOff val="40000"/>
              </a:srgbClr>
            </a:solidFill>
          </c:spPr>
          <c:dLbls>
            <c:spPr>
              <a:noFill/>
              <a:ln>
                <a:noFill/>
              </a:ln>
              <a:effectLst/>
            </c:spPr>
            <c:showVal val="1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Stats!$B$1:$F$1</c:f>
              <c:strCache>
                <c:ptCount val="4"/>
                <c:pt idx="0">
                  <c:v>Christian</c:v>
                </c:pt>
                <c:pt idx="1">
                  <c:v>Noel</c:v>
                </c:pt>
                <c:pt idx="2">
                  <c:v>Thierry</c:v>
                </c:pt>
                <c:pt idx="3">
                  <c:v>Marcelle</c:v>
                </c:pt>
              </c:strCache>
            </c:strRef>
          </c:cat>
          <c:val>
            <c:numRef>
              <c:f>Stats!$I$10:$M$10</c:f>
              <c:numCache>
                <c:formatCode>General</c:formatCode>
                <c:ptCount val="5"/>
                <c:pt idx="0">
                  <c:v>3</c:v>
                </c:pt>
                <c:pt idx="1">
                  <c:v>4</c:v>
                </c:pt>
                <c:pt idx="2">
                  <c:v>4</c:v>
                </c:pt>
                <c:pt idx="3">
                  <c:v>5</c:v>
                </c:pt>
                <c:pt idx="4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E2B2-AE46-97D7-7D40CC9ED4D2}"/>
            </c:ext>
          </c:extLst>
        </c:ser>
        <c:ser>
          <c:idx val="3"/>
          <c:order val="3"/>
          <c:tx>
            <c:v>Pousses</c:v>
          </c:tx>
          <c:spPr>
            <a:solidFill>
              <a:srgbClr val="C0504D">
                <a:lumMod val="60000"/>
                <a:lumOff val="40000"/>
              </a:srgbClr>
            </a:solidFill>
          </c:spPr>
          <c:dLbls>
            <c:spPr>
              <a:noFill/>
              <a:ln>
                <a:noFill/>
              </a:ln>
              <a:effectLst/>
            </c:spPr>
            <c:showVal val="1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Stats!$B$1:$F$1</c:f>
              <c:strCache>
                <c:ptCount val="4"/>
                <c:pt idx="0">
                  <c:v>Christian</c:v>
                </c:pt>
                <c:pt idx="1">
                  <c:v>Noel</c:v>
                </c:pt>
                <c:pt idx="2">
                  <c:v>Thierry</c:v>
                </c:pt>
                <c:pt idx="3">
                  <c:v>Marcelle</c:v>
                </c:pt>
              </c:strCache>
            </c:strRef>
          </c:cat>
          <c:val>
            <c:numRef>
              <c:f>Stats!$I$11:$M$11</c:f>
              <c:numCache>
                <c:formatCode>General</c:formatCode>
                <c:ptCount val="5"/>
                <c:pt idx="0">
                  <c:v>-3</c:v>
                </c:pt>
                <c:pt idx="1">
                  <c:v>-3</c:v>
                </c:pt>
                <c:pt idx="2">
                  <c:v>0</c:v>
                </c:pt>
                <c:pt idx="3">
                  <c:v>-2</c:v>
                </c:pt>
                <c:pt idx="4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E2B2-AE46-97D7-7D40CC9ED4D2}"/>
            </c:ext>
          </c:extLst>
        </c:ser>
        <c:ser>
          <c:idx val="4"/>
          <c:order val="4"/>
          <c:tx>
            <c:v>GS</c:v>
          </c:tx>
          <c:spPr>
            <a:solidFill>
              <a:schemeClr val="accent3">
                <a:lumMod val="60000"/>
                <a:lumOff val="40000"/>
              </a:schemeClr>
            </a:solidFill>
          </c:spPr>
          <c:dLbls>
            <c:spPr>
              <a:noFill/>
              <a:ln>
                <a:noFill/>
              </a:ln>
              <a:effectLst/>
            </c:spPr>
            <c:showVal val="1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Stats!$B$1:$F$1</c:f>
              <c:strCache>
                <c:ptCount val="4"/>
                <c:pt idx="0">
                  <c:v>Christian</c:v>
                </c:pt>
                <c:pt idx="1">
                  <c:v>Noel</c:v>
                </c:pt>
                <c:pt idx="2">
                  <c:v>Thierry</c:v>
                </c:pt>
                <c:pt idx="3">
                  <c:v>Marcelle</c:v>
                </c:pt>
              </c:strCache>
            </c:strRef>
          </c:cat>
          <c:val>
            <c:numRef>
              <c:f>Stats!$I$14:$M$14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E2B2-AE46-97D7-7D40CC9ED4D2}"/>
            </c:ext>
          </c:extLst>
        </c:ser>
        <c:ser>
          <c:idx val="5"/>
          <c:order val="5"/>
          <c:tx>
            <c:v>GS</c:v>
          </c:tx>
          <c:spPr>
            <a:solidFill>
              <a:srgbClr val="9BBB59">
                <a:lumMod val="60000"/>
                <a:lumOff val="40000"/>
              </a:srgbClr>
            </a:solidFill>
          </c:spPr>
          <c:dLbls>
            <c:spPr>
              <a:noFill/>
              <a:ln>
                <a:noFill/>
              </a:ln>
              <a:effectLst/>
            </c:spPr>
            <c:showVal val="1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Stats!$B$1:$F$1</c:f>
              <c:strCache>
                <c:ptCount val="4"/>
                <c:pt idx="0">
                  <c:v>Christian</c:v>
                </c:pt>
                <c:pt idx="1">
                  <c:v>Noel</c:v>
                </c:pt>
                <c:pt idx="2">
                  <c:v>Thierry</c:v>
                </c:pt>
                <c:pt idx="3">
                  <c:v>Marcelle</c:v>
                </c:pt>
              </c:strCache>
            </c:strRef>
          </c:cat>
          <c:val>
            <c:numRef>
              <c:f>Stats!$I$13:$M$13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5-E2B2-AE46-97D7-7D40CC9ED4D2}"/>
            </c:ext>
          </c:extLst>
        </c:ser>
        <c:ser>
          <c:idx val="6"/>
          <c:order val="6"/>
          <c:tx>
            <c:v>GC</c:v>
          </c:tx>
          <c:spPr>
            <a:solidFill>
              <a:srgbClr val="8064A2">
                <a:lumMod val="60000"/>
                <a:lumOff val="40000"/>
              </a:srgbClr>
            </a:solidFill>
          </c:spPr>
          <c:dLbls>
            <c:spPr>
              <a:noFill/>
              <a:ln>
                <a:noFill/>
              </a:ln>
              <a:effectLst/>
            </c:spPr>
            <c:showVal val="1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Stats!$B$1:$F$1</c:f>
              <c:strCache>
                <c:ptCount val="4"/>
                <c:pt idx="0">
                  <c:v>Christian</c:v>
                </c:pt>
                <c:pt idx="1">
                  <c:v>Noel</c:v>
                </c:pt>
                <c:pt idx="2">
                  <c:v>Thierry</c:v>
                </c:pt>
                <c:pt idx="3">
                  <c:v>Marcelle</c:v>
                </c:pt>
              </c:strCache>
            </c:strRef>
          </c:cat>
          <c:val>
            <c:numRef>
              <c:f>Stats!$I$17:$M$17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6-E2B2-AE46-97D7-7D40CC9ED4D2}"/>
            </c:ext>
          </c:extLst>
        </c:ser>
        <c:ser>
          <c:idx val="7"/>
          <c:order val="7"/>
          <c:tx>
            <c:v>GC</c:v>
          </c:tx>
          <c:spPr>
            <a:solidFill>
              <a:srgbClr val="8064A2">
                <a:lumMod val="60000"/>
                <a:lumOff val="40000"/>
              </a:srgbClr>
            </a:solidFill>
          </c:spPr>
          <c:dLbls>
            <c:spPr>
              <a:noFill/>
              <a:ln>
                <a:noFill/>
              </a:ln>
              <a:effectLst/>
            </c:spPr>
            <c:showVal val="1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Stats!$B$1:$F$1</c:f>
              <c:strCache>
                <c:ptCount val="4"/>
                <c:pt idx="0">
                  <c:v>Christian</c:v>
                </c:pt>
                <c:pt idx="1">
                  <c:v>Noel</c:v>
                </c:pt>
                <c:pt idx="2">
                  <c:v>Thierry</c:v>
                </c:pt>
                <c:pt idx="3">
                  <c:v>Marcelle</c:v>
                </c:pt>
              </c:strCache>
            </c:strRef>
          </c:cat>
          <c:val>
            <c:numRef>
              <c:f>Stats!$I$16:$M$16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7-E2B2-AE46-97D7-7D40CC9ED4D2}"/>
            </c:ext>
          </c:extLst>
        </c:ser>
        <c:gapWidth val="50"/>
        <c:overlap val="100"/>
        <c:axId val="105644032"/>
        <c:axId val="105645568"/>
      </c:barChart>
      <c:catAx>
        <c:axId val="105644032"/>
        <c:scaling>
          <c:orientation val="minMax"/>
        </c:scaling>
        <c:axPos val="b"/>
        <c:numFmt formatCode="General" sourceLinked="0"/>
        <c:majorTickMark val="none"/>
        <c:tickLblPos val="high"/>
        <c:spPr>
          <a:noFill/>
          <a:ln w="25400">
            <a:solidFill>
              <a:sysClr val="windowText" lastClr="000000"/>
            </a:solidFill>
          </a:ln>
          <a:effectLst>
            <a:innerShdw blurRad="63500" dist="50800" dir="2700000">
              <a:prstClr val="black">
                <a:alpha val="50000"/>
              </a:prstClr>
            </a:innerShdw>
          </a:effectLst>
        </c:spPr>
        <c:txPr>
          <a:bodyPr/>
          <a:lstStyle/>
          <a:p>
            <a:pPr>
              <a:defRPr b="1"/>
            </a:pPr>
            <a:endParaRPr lang="fr-FR"/>
          </a:p>
        </c:txPr>
        <c:crossAx val="105645568"/>
        <c:crosses val="autoZero"/>
        <c:lblAlgn val="ctr"/>
        <c:lblOffset val="100"/>
      </c:catAx>
      <c:valAx>
        <c:axId val="105645568"/>
        <c:scaling>
          <c:orientation val="minMax"/>
        </c:scaling>
        <c:axPos val="l"/>
        <c:majorGridlines/>
        <c:numFmt formatCode="General" sourceLinked="1"/>
        <c:majorTickMark val="none"/>
        <c:tickLblPos val="nextTo"/>
        <c:spPr>
          <a:ln w="9525">
            <a:noFill/>
          </a:ln>
        </c:spPr>
        <c:crossAx val="105644032"/>
        <c:crosses val="autoZero"/>
        <c:crossBetween val="between"/>
      </c:valAx>
      <c:spPr>
        <a:gradFill flip="none" rotWithShape="1">
          <a:gsLst>
            <a:gs pos="0">
              <a:srgbClr val="FFEFD1"/>
            </a:gs>
            <a:gs pos="64999">
              <a:srgbClr val="F0EBD5"/>
            </a:gs>
            <a:gs pos="100000">
              <a:srgbClr val="D1C39F"/>
            </a:gs>
          </a:gsLst>
          <a:lin ang="16200000" scaled="1"/>
          <a:tileRect/>
        </a:gradFill>
        <a:ln>
          <a:gradFill>
            <a:gsLst>
              <a:gs pos="0">
                <a:schemeClr val="accent1">
                  <a:tint val="66000"/>
                  <a:satMod val="160000"/>
                </a:schemeClr>
              </a:gs>
              <a:gs pos="50000">
                <a:schemeClr val="accent1">
                  <a:tint val="44500"/>
                  <a:satMod val="160000"/>
                </a:schemeClr>
              </a:gs>
              <a:gs pos="100000">
                <a:schemeClr val="accent1">
                  <a:tint val="23500"/>
                  <a:satMod val="160000"/>
                </a:schemeClr>
              </a:gs>
            </a:gsLst>
            <a:lin ang="5400000" scaled="0"/>
          </a:gradFill>
        </a:ln>
      </c:spPr>
    </c:plotArea>
    <c:legend>
      <c:legendPos val="b"/>
      <c:spPr>
        <a:solidFill>
          <a:srgbClr val="EEECE1">
            <a:lumMod val="75000"/>
            <a:alpha val="35000"/>
          </a:srgbClr>
        </a:solidFill>
        <a:effectLst>
          <a:innerShdw blurRad="63500" dist="50800" dir="2700000">
            <a:prstClr val="black">
              <a:alpha val="50000"/>
            </a:prstClr>
          </a:innerShdw>
        </a:effectLst>
      </c:spPr>
      <c:txPr>
        <a:bodyPr/>
        <a:lstStyle/>
        <a:p>
          <a:pPr>
            <a:defRPr b="1"/>
          </a:pPr>
          <a:endParaRPr lang="fr-FR"/>
        </a:p>
      </c:txPr>
    </c:legend>
    <c:plotVisOnly val="1"/>
    <c:dispBlanksAs val="gap"/>
  </c:chart>
  <c:spPr>
    <a:solidFill>
      <a:schemeClr val="bg1">
        <a:lumMod val="85000"/>
      </a:schemeClr>
    </a:solidFill>
  </c:spPr>
  <c:printSettings>
    <c:headerFooter/>
    <c:pageMargins b="0.75000000000000178" l="0.70000000000000062" r="0.70000000000000062" t="0.75000000000000178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 sz="1600"/>
            </a:pPr>
            <a:r>
              <a:rPr lang="fr-FR" sz="1600"/>
              <a:t> Répartition  des défenses  par </a:t>
            </a:r>
            <a:r>
              <a:rPr lang="fr-FR" sz="1600" baseline="0"/>
              <a:t>contrat</a:t>
            </a:r>
            <a:endParaRPr lang="fr-FR" sz="1600"/>
          </a:p>
        </c:rich>
      </c:tx>
      <c:layout>
        <c:manualLayout>
          <c:xMode val="edge"/>
          <c:yMode val="edge"/>
          <c:x val="0.18398741910914646"/>
          <c:y val="1.7873106013695021E-2"/>
        </c:manualLayout>
      </c:layout>
    </c:title>
    <c:plotArea>
      <c:layout/>
      <c:barChart>
        <c:barDir val="col"/>
        <c:grouping val="stacked"/>
        <c:ser>
          <c:idx val="1"/>
          <c:order val="0"/>
          <c:tx>
            <c:v>Prises</c:v>
          </c:tx>
          <c:spPr>
            <a:solidFill>
              <a:srgbClr val="1F497D">
                <a:lumMod val="40000"/>
                <a:lumOff val="60000"/>
              </a:srgbClr>
            </a:solidFill>
          </c:spPr>
          <c:dLbls>
            <c:spPr>
              <a:noFill/>
              <a:ln>
                <a:noFill/>
              </a:ln>
              <a:effectLst/>
            </c:spPr>
            <c:showVal val="1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Stats!$B$1:$F$1</c:f>
              <c:strCache>
                <c:ptCount val="4"/>
                <c:pt idx="0">
                  <c:v>Christian</c:v>
                </c:pt>
                <c:pt idx="1">
                  <c:v>Noel</c:v>
                </c:pt>
                <c:pt idx="2">
                  <c:v>Thierry</c:v>
                </c:pt>
                <c:pt idx="3">
                  <c:v>Marcelle</c:v>
                </c:pt>
              </c:strCache>
            </c:strRef>
          </c:cat>
          <c:val>
            <c:numRef>
              <c:f>Stats!$I$25:$M$25</c:f>
              <c:numCache>
                <c:formatCode>General</c:formatCode>
                <c:ptCount val="5"/>
                <c:pt idx="0">
                  <c:v>7</c:v>
                </c:pt>
                <c:pt idx="1">
                  <c:v>5</c:v>
                </c:pt>
                <c:pt idx="2">
                  <c:v>3</c:v>
                </c:pt>
                <c:pt idx="3">
                  <c:v>6</c:v>
                </c:pt>
                <c:pt idx="4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64AD-2844-BB7D-6A860DFEA1E2}"/>
            </c:ext>
          </c:extLst>
        </c:ser>
        <c:ser>
          <c:idx val="0"/>
          <c:order val="1"/>
          <c:tx>
            <c:v>Prises</c:v>
          </c:tx>
          <c:spPr>
            <a:solidFill>
              <a:schemeClr val="tx2">
                <a:lumMod val="40000"/>
                <a:lumOff val="60000"/>
              </a:schemeClr>
            </a:solidFill>
          </c:spPr>
          <c:dLbls>
            <c:spPr>
              <a:noFill/>
              <a:ln>
                <a:noFill/>
              </a:ln>
              <a:effectLst/>
            </c:spPr>
            <c:showVal val="1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Stats!$B$1:$F$1</c:f>
              <c:strCache>
                <c:ptCount val="4"/>
                <c:pt idx="0">
                  <c:v>Christian</c:v>
                </c:pt>
                <c:pt idx="1">
                  <c:v>Noel</c:v>
                </c:pt>
                <c:pt idx="2">
                  <c:v>Thierry</c:v>
                </c:pt>
                <c:pt idx="3">
                  <c:v>Marcelle</c:v>
                </c:pt>
              </c:strCache>
            </c:strRef>
          </c:cat>
          <c:val>
            <c:numRef>
              <c:f>Stats!$I$26:$M$26</c:f>
              <c:numCache>
                <c:formatCode>General</c:formatCode>
                <c:ptCount val="5"/>
                <c:pt idx="0">
                  <c:v>-8</c:v>
                </c:pt>
                <c:pt idx="1">
                  <c:v>-7</c:v>
                </c:pt>
                <c:pt idx="2">
                  <c:v>-3</c:v>
                </c:pt>
                <c:pt idx="3">
                  <c:v>-9</c:v>
                </c:pt>
                <c:pt idx="4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64AD-2844-BB7D-6A860DFEA1E2}"/>
            </c:ext>
          </c:extLst>
        </c:ser>
        <c:ser>
          <c:idx val="2"/>
          <c:order val="2"/>
          <c:tx>
            <c:v>Pousses</c:v>
          </c:tx>
          <c:spPr>
            <a:solidFill>
              <a:srgbClr val="C0504D">
                <a:lumMod val="60000"/>
                <a:lumOff val="40000"/>
              </a:srgbClr>
            </a:solidFill>
          </c:spPr>
          <c:dLbls>
            <c:spPr>
              <a:noFill/>
              <a:ln>
                <a:noFill/>
              </a:ln>
              <a:effectLst/>
            </c:spPr>
            <c:showVal val="1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Stats!$B$1:$F$1</c:f>
              <c:strCache>
                <c:ptCount val="4"/>
                <c:pt idx="0">
                  <c:v>Christian</c:v>
                </c:pt>
                <c:pt idx="1">
                  <c:v>Noel</c:v>
                </c:pt>
                <c:pt idx="2">
                  <c:v>Thierry</c:v>
                </c:pt>
                <c:pt idx="3">
                  <c:v>Marcelle</c:v>
                </c:pt>
              </c:strCache>
            </c:strRef>
          </c:cat>
          <c:val>
            <c:numRef>
              <c:f>Stats!$I$28:$M$28</c:f>
              <c:numCache>
                <c:formatCode>General</c:formatCode>
                <c:ptCount val="5"/>
                <c:pt idx="0">
                  <c:v>5</c:v>
                </c:pt>
                <c:pt idx="1">
                  <c:v>5</c:v>
                </c:pt>
                <c:pt idx="2">
                  <c:v>8</c:v>
                </c:pt>
                <c:pt idx="3">
                  <c:v>6</c:v>
                </c:pt>
                <c:pt idx="4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64AD-2844-BB7D-6A860DFEA1E2}"/>
            </c:ext>
          </c:extLst>
        </c:ser>
        <c:ser>
          <c:idx val="3"/>
          <c:order val="3"/>
          <c:tx>
            <c:v>Pousses</c:v>
          </c:tx>
          <c:spPr>
            <a:solidFill>
              <a:srgbClr val="C0504D">
                <a:lumMod val="60000"/>
                <a:lumOff val="40000"/>
              </a:srgbClr>
            </a:solidFill>
          </c:spPr>
          <c:dLbls>
            <c:spPr>
              <a:noFill/>
              <a:ln>
                <a:noFill/>
              </a:ln>
              <a:effectLst/>
            </c:spPr>
            <c:showVal val="1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Stats!$B$1:$F$1</c:f>
              <c:strCache>
                <c:ptCount val="4"/>
                <c:pt idx="0">
                  <c:v>Christian</c:v>
                </c:pt>
                <c:pt idx="1">
                  <c:v>Noel</c:v>
                </c:pt>
                <c:pt idx="2">
                  <c:v>Thierry</c:v>
                </c:pt>
                <c:pt idx="3">
                  <c:v>Marcelle</c:v>
                </c:pt>
              </c:strCache>
            </c:strRef>
          </c:cat>
          <c:val>
            <c:numRef>
              <c:f>Stats!$I$29:$M$29</c:f>
              <c:numCache>
                <c:formatCode>General</c:formatCode>
                <c:ptCount val="5"/>
                <c:pt idx="0">
                  <c:v>-13</c:v>
                </c:pt>
                <c:pt idx="1">
                  <c:v>-12</c:v>
                </c:pt>
                <c:pt idx="2">
                  <c:v>-12</c:v>
                </c:pt>
                <c:pt idx="3">
                  <c:v>-11</c:v>
                </c:pt>
                <c:pt idx="4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64AD-2844-BB7D-6A860DFEA1E2}"/>
            </c:ext>
          </c:extLst>
        </c:ser>
        <c:ser>
          <c:idx val="4"/>
          <c:order val="4"/>
          <c:tx>
            <c:v>GS</c:v>
          </c:tx>
          <c:spPr>
            <a:solidFill>
              <a:schemeClr val="accent3">
                <a:lumMod val="60000"/>
                <a:lumOff val="40000"/>
              </a:schemeClr>
            </a:solidFill>
          </c:spPr>
          <c:dLbls>
            <c:spPr>
              <a:noFill/>
              <a:ln>
                <a:noFill/>
              </a:ln>
              <a:effectLst/>
            </c:spPr>
            <c:showVal val="1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Stats!$B$1:$F$1</c:f>
              <c:strCache>
                <c:ptCount val="4"/>
                <c:pt idx="0">
                  <c:v>Christian</c:v>
                </c:pt>
                <c:pt idx="1">
                  <c:v>Noel</c:v>
                </c:pt>
                <c:pt idx="2">
                  <c:v>Thierry</c:v>
                </c:pt>
                <c:pt idx="3">
                  <c:v>Marcelle</c:v>
                </c:pt>
              </c:strCache>
            </c:strRef>
          </c:cat>
          <c:val>
            <c:numRef>
              <c:f>Stats!$I$31:$M$31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64AD-2844-BB7D-6A860DFEA1E2}"/>
            </c:ext>
          </c:extLst>
        </c:ser>
        <c:ser>
          <c:idx val="5"/>
          <c:order val="5"/>
          <c:tx>
            <c:v>GS</c:v>
          </c:tx>
          <c:spPr>
            <a:solidFill>
              <a:srgbClr val="9BBB59">
                <a:lumMod val="60000"/>
                <a:lumOff val="40000"/>
              </a:srgbClr>
            </a:solidFill>
          </c:spPr>
          <c:dLbls>
            <c:spPr>
              <a:noFill/>
              <a:ln>
                <a:noFill/>
              </a:ln>
              <a:effectLst/>
            </c:spPr>
            <c:showVal val="1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Stats!$B$1:$F$1</c:f>
              <c:strCache>
                <c:ptCount val="4"/>
                <c:pt idx="0">
                  <c:v>Christian</c:v>
                </c:pt>
                <c:pt idx="1">
                  <c:v>Noel</c:v>
                </c:pt>
                <c:pt idx="2">
                  <c:v>Thierry</c:v>
                </c:pt>
                <c:pt idx="3">
                  <c:v>Marcelle</c:v>
                </c:pt>
              </c:strCache>
            </c:strRef>
          </c:cat>
          <c:val>
            <c:numRef>
              <c:f>Stats!$I$32:$M$32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5-64AD-2844-BB7D-6A860DFEA1E2}"/>
            </c:ext>
          </c:extLst>
        </c:ser>
        <c:ser>
          <c:idx val="6"/>
          <c:order val="6"/>
          <c:tx>
            <c:v>GC</c:v>
          </c:tx>
          <c:spPr>
            <a:solidFill>
              <a:srgbClr val="8064A2">
                <a:lumMod val="60000"/>
                <a:lumOff val="40000"/>
              </a:srgbClr>
            </a:solidFill>
          </c:spPr>
          <c:dLbls>
            <c:spPr>
              <a:noFill/>
              <a:ln>
                <a:noFill/>
              </a:ln>
              <a:effectLst/>
            </c:spPr>
            <c:showVal val="1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Stats!$B$1:$F$1</c:f>
              <c:strCache>
                <c:ptCount val="4"/>
                <c:pt idx="0">
                  <c:v>Christian</c:v>
                </c:pt>
                <c:pt idx="1">
                  <c:v>Noel</c:v>
                </c:pt>
                <c:pt idx="2">
                  <c:v>Thierry</c:v>
                </c:pt>
                <c:pt idx="3">
                  <c:v>Marcelle</c:v>
                </c:pt>
              </c:strCache>
            </c:strRef>
          </c:cat>
          <c:val>
            <c:numRef>
              <c:f>Stats!$I$34:$M$34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6-64AD-2844-BB7D-6A860DFEA1E2}"/>
            </c:ext>
          </c:extLst>
        </c:ser>
        <c:ser>
          <c:idx val="7"/>
          <c:order val="7"/>
          <c:tx>
            <c:v>GC</c:v>
          </c:tx>
          <c:spPr>
            <a:solidFill>
              <a:srgbClr val="8064A2">
                <a:lumMod val="60000"/>
                <a:lumOff val="40000"/>
              </a:srgbClr>
            </a:solidFill>
          </c:spPr>
          <c:dLbls>
            <c:spPr>
              <a:noFill/>
              <a:ln>
                <a:noFill/>
              </a:ln>
              <a:effectLst/>
            </c:spPr>
            <c:showVal val="1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Stats!$B$1:$F$1</c:f>
              <c:strCache>
                <c:ptCount val="4"/>
                <c:pt idx="0">
                  <c:v>Christian</c:v>
                </c:pt>
                <c:pt idx="1">
                  <c:v>Noel</c:v>
                </c:pt>
                <c:pt idx="2">
                  <c:v>Thierry</c:v>
                </c:pt>
                <c:pt idx="3">
                  <c:v>Marcelle</c:v>
                </c:pt>
              </c:strCache>
            </c:strRef>
          </c:cat>
          <c:val>
            <c:numRef>
              <c:f>Stats!$I$35:$M$35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7-64AD-2844-BB7D-6A860DFEA1E2}"/>
            </c:ext>
          </c:extLst>
        </c:ser>
        <c:gapWidth val="50"/>
        <c:overlap val="100"/>
        <c:axId val="105723392"/>
        <c:axId val="105724928"/>
      </c:barChart>
      <c:catAx>
        <c:axId val="105723392"/>
        <c:scaling>
          <c:orientation val="minMax"/>
        </c:scaling>
        <c:axPos val="b"/>
        <c:numFmt formatCode="General" sourceLinked="0"/>
        <c:majorTickMark val="none"/>
        <c:tickLblPos val="high"/>
        <c:spPr>
          <a:noFill/>
          <a:ln w="25400">
            <a:solidFill>
              <a:sysClr val="windowText" lastClr="000000"/>
            </a:solidFill>
          </a:ln>
          <a:effectLst>
            <a:innerShdw blurRad="63500" dist="50800" dir="2700000">
              <a:prstClr val="black">
                <a:alpha val="50000"/>
              </a:prstClr>
            </a:innerShdw>
          </a:effectLst>
        </c:spPr>
        <c:txPr>
          <a:bodyPr/>
          <a:lstStyle/>
          <a:p>
            <a:pPr>
              <a:defRPr b="1"/>
            </a:pPr>
            <a:endParaRPr lang="fr-FR"/>
          </a:p>
        </c:txPr>
        <c:crossAx val="105724928"/>
        <c:crosses val="autoZero"/>
        <c:lblAlgn val="ctr"/>
        <c:lblOffset val="100"/>
      </c:catAx>
      <c:valAx>
        <c:axId val="105724928"/>
        <c:scaling>
          <c:orientation val="minMax"/>
        </c:scaling>
        <c:axPos val="l"/>
        <c:majorGridlines/>
        <c:numFmt formatCode="General" sourceLinked="1"/>
        <c:majorTickMark val="none"/>
        <c:tickLblPos val="nextTo"/>
        <c:spPr>
          <a:ln w="9525">
            <a:noFill/>
          </a:ln>
        </c:spPr>
        <c:crossAx val="105723392"/>
        <c:crosses val="autoZero"/>
        <c:crossBetween val="between"/>
      </c:valAx>
      <c:spPr>
        <a:gradFill flip="none" rotWithShape="1">
          <a:gsLst>
            <a:gs pos="0">
              <a:srgbClr val="FFEFD1"/>
            </a:gs>
            <a:gs pos="64999">
              <a:srgbClr val="F0EBD5"/>
            </a:gs>
            <a:gs pos="100000">
              <a:srgbClr val="D1C39F"/>
            </a:gs>
          </a:gsLst>
          <a:lin ang="16200000" scaled="1"/>
          <a:tileRect/>
        </a:gradFill>
        <a:ln>
          <a:gradFill>
            <a:gsLst>
              <a:gs pos="0">
                <a:schemeClr val="accent1">
                  <a:tint val="66000"/>
                  <a:satMod val="160000"/>
                </a:schemeClr>
              </a:gs>
              <a:gs pos="50000">
                <a:schemeClr val="accent1">
                  <a:tint val="44500"/>
                  <a:satMod val="160000"/>
                </a:schemeClr>
              </a:gs>
              <a:gs pos="100000">
                <a:schemeClr val="accent1">
                  <a:tint val="23500"/>
                  <a:satMod val="160000"/>
                </a:schemeClr>
              </a:gs>
            </a:gsLst>
            <a:lin ang="5400000" scaled="0"/>
          </a:gradFill>
        </a:ln>
      </c:spPr>
    </c:plotArea>
    <c:legend>
      <c:legendPos val="b"/>
      <c:spPr>
        <a:solidFill>
          <a:srgbClr val="EEECE1">
            <a:lumMod val="75000"/>
            <a:alpha val="35000"/>
          </a:srgbClr>
        </a:solidFill>
        <a:effectLst>
          <a:innerShdw blurRad="63500" dist="50800" dir="2700000">
            <a:prstClr val="black">
              <a:alpha val="50000"/>
            </a:prstClr>
          </a:innerShdw>
        </a:effectLst>
      </c:spPr>
      <c:txPr>
        <a:bodyPr/>
        <a:lstStyle/>
        <a:p>
          <a:pPr>
            <a:defRPr b="1"/>
          </a:pPr>
          <a:endParaRPr lang="fr-FR"/>
        </a:p>
      </c:txPr>
    </c:legend>
    <c:plotVisOnly val="1"/>
    <c:dispBlanksAs val="gap"/>
  </c:chart>
  <c:spPr>
    <a:solidFill>
      <a:schemeClr val="bg1">
        <a:lumMod val="85000"/>
      </a:schemeClr>
    </a:solidFill>
  </c:spPr>
  <c:printSettings>
    <c:headerFooter/>
    <c:pageMargins b="0.750000000000002" l="0.70000000000000062" r="0.70000000000000062" t="0.750000000000002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284545</xdr:colOff>
      <xdr:row>0</xdr:row>
      <xdr:rowOff>10702</xdr:rowOff>
    </xdr:from>
    <xdr:to>
      <xdr:col>2</xdr:col>
      <xdr:colOff>82139</xdr:colOff>
      <xdr:row>0</xdr:row>
      <xdr:rowOff>284546</xdr:rowOff>
    </xdr:to>
    <xdr:pic macro="[0]!Reinit">
      <xdr:nvPicPr>
        <xdr:cNvPr id="2" name="Image 1" descr="tmort.jpg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30360" y="10702"/>
          <a:ext cx="279195" cy="273844"/>
        </a:xfrm>
        <a:prstGeom prst="rect">
          <a:avLst/>
        </a:prstGeom>
      </xdr:spPr>
    </xdr:pic>
    <xdr:clientData/>
  </xdr:twoCellAnchor>
  <xdr:twoCellAnchor editAs="oneCell">
    <xdr:from>
      <xdr:col>2</xdr:col>
      <xdr:colOff>160536</xdr:colOff>
      <xdr:row>0</xdr:row>
      <xdr:rowOff>0</xdr:rowOff>
    </xdr:from>
    <xdr:to>
      <xdr:col>2</xdr:col>
      <xdr:colOff>460199</xdr:colOff>
      <xdr:row>1</xdr:row>
      <xdr:rowOff>0</xdr:rowOff>
    </xdr:to>
    <xdr:pic macro="[0]!import5th">
      <xdr:nvPicPr>
        <xdr:cNvPr id="3" name="Image 2" descr="import.jpg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187952" y="0"/>
          <a:ext cx="299663" cy="29966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533401</xdr:colOff>
      <xdr:row>41</xdr:row>
      <xdr:rowOff>85726</xdr:rowOff>
    </xdr:from>
    <xdr:to>
      <xdr:col>5</xdr:col>
      <xdr:colOff>161926</xdr:colOff>
      <xdr:row>52</xdr:row>
      <xdr:rowOff>180976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390525</xdr:colOff>
      <xdr:row>54</xdr:row>
      <xdr:rowOff>9525</xdr:rowOff>
    </xdr:from>
    <xdr:to>
      <xdr:col>5</xdr:col>
      <xdr:colOff>438150</xdr:colOff>
      <xdr:row>68</xdr:row>
      <xdr:rowOff>47625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209550</xdr:colOff>
      <xdr:row>69</xdr:row>
      <xdr:rowOff>133350</xdr:rowOff>
    </xdr:from>
    <xdr:to>
      <xdr:col>6</xdr:col>
      <xdr:colOff>266700</xdr:colOff>
      <xdr:row>84</xdr:row>
      <xdr:rowOff>19050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161925</xdr:colOff>
      <xdr:row>123</xdr:row>
      <xdr:rowOff>38100</xdr:rowOff>
    </xdr:from>
    <xdr:to>
      <xdr:col>6</xdr:col>
      <xdr:colOff>209550</xdr:colOff>
      <xdr:row>137</xdr:row>
      <xdr:rowOff>152400</xdr:rowOff>
    </xdr:to>
    <xdr:graphicFrame macro="">
      <xdr:nvGraphicFramePr>
        <xdr:cNvPr id="7" name="Graphique 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200025</xdr:colOff>
      <xdr:row>84</xdr:row>
      <xdr:rowOff>133351</xdr:rowOff>
    </xdr:from>
    <xdr:to>
      <xdr:col>6</xdr:col>
      <xdr:colOff>200025</xdr:colOff>
      <xdr:row>103</xdr:row>
      <xdr:rowOff>66675</xdr:rowOff>
    </xdr:to>
    <xdr:graphicFrame macro="">
      <xdr:nvGraphicFramePr>
        <xdr:cNvPr id="8" name="Graphique 7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171450</xdr:colOff>
      <xdr:row>103</xdr:row>
      <xdr:rowOff>171450</xdr:rowOff>
    </xdr:from>
    <xdr:to>
      <xdr:col>6</xdr:col>
      <xdr:colOff>171450</xdr:colOff>
      <xdr:row>122</xdr:row>
      <xdr:rowOff>104774</xdr:rowOff>
    </xdr:to>
    <xdr:graphicFrame macro="">
      <xdr:nvGraphicFramePr>
        <xdr:cNvPr id="9" name="Graphique 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U1001"/>
  <sheetViews>
    <sheetView showGridLines="0" showRowColHeaders="0" tabSelected="1" zoomScale="89" zoomScaleNormal="89" workbookViewId="0">
      <pane ySplit="4" topLeftCell="A5" activePane="bottomLeft" state="frozen"/>
      <selection pane="bottomLeft" activeCell="EY2" sqref="EY2"/>
    </sheetView>
  </sheetViews>
  <sheetFormatPr baseColWidth="10" defaultColWidth="15.140625" defaultRowHeight="15" customHeight="1"/>
  <cols>
    <col min="1" max="1" width="8.140625" customWidth="1"/>
    <col min="2" max="2" width="7.140625" customWidth="1"/>
    <col min="3" max="3" width="8.28515625" customWidth="1"/>
    <col min="4" max="4" width="8.7109375" customWidth="1"/>
    <col min="5" max="5" width="9.85546875" customWidth="1"/>
    <col min="6" max="6" width="11.7109375" bestFit="1" customWidth="1"/>
    <col min="7" max="7" width="9" customWidth="1"/>
    <col min="8" max="8" width="9.28515625" customWidth="1"/>
    <col min="9" max="9" width="7.7109375" customWidth="1"/>
    <col min="10" max="10" width="7.7109375" hidden="1" customWidth="1"/>
    <col min="11" max="11" width="4.42578125" hidden="1" customWidth="1"/>
    <col min="12" max="13" width="5.5703125" hidden="1" customWidth="1"/>
    <col min="14" max="14" width="5" hidden="1" customWidth="1"/>
    <col min="15" max="132" width="6" hidden="1" customWidth="1"/>
    <col min="133" max="133" width="7.7109375" hidden="1" customWidth="1"/>
    <col min="134" max="151" width="6" hidden="1" customWidth="1"/>
    <col min="152" max="152" width="6" customWidth="1"/>
  </cols>
  <sheetData>
    <row r="1" spans="1:150" ht="23.25" customHeight="1" thickTop="1" thickBot="1">
      <c r="A1" s="131" t="s">
        <v>108</v>
      </c>
      <c r="B1" s="132"/>
      <c r="C1" s="133"/>
      <c r="D1" s="125" t="s">
        <v>107</v>
      </c>
      <c r="E1" s="84">
        <f>SUM(E5:E121)</f>
        <v>-9.2999999999999989</v>
      </c>
      <c r="F1" s="85">
        <f>SUM(F5:F121)</f>
        <v>-11.699999999999998</v>
      </c>
      <c r="G1" s="85">
        <f>SUM(G5:G121)</f>
        <v>14.700000000000003</v>
      </c>
      <c r="H1" s="85">
        <f>SUM(H5:H121)</f>
        <v>6.3000000000000034</v>
      </c>
      <c r="I1" s="86">
        <f>SUM(I5:I21)</f>
        <v>0</v>
      </c>
      <c r="J1" s="16"/>
      <c r="K1" s="1"/>
      <c r="L1" s="1"/>
      <c r="M1" s="1">
        <f ca="1">IF(D2=0,"",INDIRECT(CONCATENATE("A",D2+4)))</f>
        <v>4</v>
      </c>
      <c r="N1" s="106" t="str">
        <f ca="1">IF(M1=1,E2,IF(M1=2,F2,IF(M1=3,G2,IF(M1=4,H2,I2))))</f>
        <v>Marcelle</v>
      </c>
      <c r="O1" s="106"/>
      <c r="P1" s="106"/>
      <c r="Q1" s="106"/>
      <c r="R1" s="106" t="s">
        <v>104</v>
      </c>
      <c r="S1" s="106">
        <f ca="1">IF(INDIRECT(CONCATENATE("C",D2+4))&gt;0,1,0)</f>
        <v>1</v>
      </c>
      <c r="T1" s="4" t="str">
        <f ca="1">IF(INDIRECT(CONCATENATE("C",D2+4))&gt;0," Gagne sa "," Perd sa ")</f>
        <v xml:space="preserve"> Gagne sa </v>
      </c>
      <c r="U1" s="4">
        <f ca="1">INDIRECT(CONCATENATE("B",D2+4))</f>
        <v>2</v>
      </c>
      <c r="V1" s="4" t="str">
        <f ca="1">IF(U1=1,"Prise",IF(U1=2,"Pousse",IF(U1=3,"Garde Sans",IF(U1=4,"Garde Contre",""))))</f>
        <v>Pousse</v>
      </c>
      <c r="W1" s="4">
        <f ca="1">INDIRECT(CONCATENATE("C",D2+4))</f>
        <v>1.7</v>
      </c>
      <c r="X1" s="4"/>
      <c r="Y1" s="4"/>
      <c r="Z1" s="4"/>
      <c r="AA1" s="4"/>
      <c r="AB1" s="4"/>
    </row>
    <row r="2" spans="1:150" ht="16.5" thickTop="1">
      <c r="A2" s="126" t="s">
        <v>0</v>
      </c>
      <c r="B2" s="127"/>
      <c r="C2" s="128"/>
      <c r="D2" s="57">
        <f>117-COUNTBLANK(Libre!A5:'Libre'!A121)</f>
        <v>40</v>
      </c>
      <c r="E2" s="107" t="s">
        <v>109</v>
      </c>
      <c r="F2" s="107" t="s">
        <v>110</v>
      </c>
      <c r="G2" s="107" t="s">
        <v>111</v>
      </c>
      <c r="H2" s="92" t="s">
        <v>112</v>
      </c>
      <c r="I2" s="93"/>
      <c r="J2" s="17"/>
      <c r="K2" s="2"/>
      <c r="L2" s="2"/>
      <c r="M2" s="2"/>
      <c r="N2" s="2"/>
      <c r="O2" s="3"/>
      <c r="P2" s="3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CW2" s="64"/>
    </row>
    <row r="3" spans="1:150" ht="19.5" customHeight="1">
      <c r="A3" s="129" t="s">
        <v>1</v>
      </c>
      <c r="B3" s="130" t="s">
        <v>2</v>
      </c>
      <c r="C3" s="130" t="s">
        <v>3</v>
      </c>
      <c r="D3" s="10" t="s">
        <v>4</v>
      </c>
      <c r="E3" s="11">
        <v>1</v>
      </c>
      <c r="F3" s="56">
        <v>2</v>
      </c>
      <c r="G3" s="12">
        <v>3</v>
      </c>
      <c r="H3" s="13">
        <v>4</v>
      </c>
      <c r="I3" s="14">
        <v>5</v>
      </c>
      <c r="J3" s="18" t="s">
        <v>5</v>
      </c>
      <c r="K3" s="15" t="s">
        <v>6</v>
      </c>
      <c r="L3" s="15" t="s">
        <v>7</v>
      </c>
      <c r="M3" s="15" t="s">
        <v>8</v>
      </c>
      <c r="N3" s="15" t="s">
        <v>9</v>
      </c>
      <c r="O3" s="5" t="s">
        <v>10</v>
      </c>
      <c r="P3" s="5" t="s">
        <v>11</v>
      </c>
      <c r="Q3" s="15" t="s">
        <v>12</v>
      </c>
      <c r="R3" s="15" t="s">
        <v>13</v>
      </c>
      <c r="S3" s="15" t="s">
        <v>14</v>
      </c>
      <c r="T3" s="15" t="s">
        <v>15</v>
      </c>
      <c r="U3" s="15" t="s">
        <v>16</v>
      </c>
      <c r="V3" s="15" t="s">
        <v>17</v>
      </c>
      <c r="W3" s="15" t="s">
        <v>18</v>
      </c>
      <c r="X3" s="15" t="s">
        <v>19</v>
      </c>
      <c r="Y3" s="15" t="s">
        <v>20</v>
      </c>
      <c r="Z3" s="15" t="s">
        <v>21</v>
      </c>
      <c r="AA3" s="15" t="s">
        <v>22</v>
      </c>
      <c r="AB3" s="15" t="s">
        <v>23</v>
      </c>
      <c r="AC3" s="15" t="s">
        <v>6</v>
      </c>
      <c r="AD3" s="15" t="s">
        <v>7</v>
      </c>
      <c r="AE3" s="15" t="s">
        <v>8</v>
      </c>
      <c r="AF3" s="15" t="s">
        <v>9</v>
      </c>
      <c r="AG3" s="5" t="s">
        <v>10</v>
      </c>
      <c r="AH3" s="5" t="s">
        <v>11</v>
      </c>
      <c r="AI3" s="15" t="s">
        <v>12</v>
      </c>
      <c r="AJ3" s="15" t="s">
        <v>13</v>
      </c>
      <c r="AK3" s="15" t="s">
        <v>14</v>
      </c>
      <c r="AL3" s="15" t="s">
        <v>15</v>
      </c>
      <c r="AM3" s="15" t="s">
        <v>16</v>
      </c>
      <c r="AN3" s="15" t="s">
        <v>17</v>
      </c>
      <c r="AO3" s="15" t="s">
        <v>18</v>
      </c>
      <c r="AP3" s="15" t="s">
        <v>19</v>
      </c>
      <c r="AQ3" s="15" t="s">
        <v>20</v>
      </c>
      <c r="AR3" s="15" t="s">
        <v>21</v>
      </c>
      <c r="AS3" s="15" t="s">
        <v>22</v>
      </c>
      <c r="AT3" s="15" t="s">
        <v>23</v>
      </c>
      <c r="AU3" s="15" t="s">
        <v>6</v>
      </c>
      <c r="AV3" s="15" t="s">
        <v>7</v>
      </c>
      <c r="AW3" s="15" t="s">
        <v>8</v>
      </c>
      <c r="AX3" s="15" t="s">
        <v>9</v>
      </c>
      <c r="AY3" s="5" t="s">
        <v>10</v>
      </c>
      <c r="AZ3" s="5" t="s">
        <v>11</v>
      </c>
      <c r="BA3" s="15" t="s">
        <v>12</v>
      </c>
      <c r="BB3" s="15" t="s">
        <v>13</v>
      </c>
      <c r="BC3" s="15" t="s">
        <v>14</v>
      </c>
      <c r="BD3" s="15" t="s">
        <v>15</v>
      </c>
      <c r="BE3" s="15" t="s">
        <v>16</v>
      </c>
      <c r="BF3" s="15" t="s">
        <v>17</v>
      </c>
      <c r="BG3" s="15" t="s">
        <v>18</v>
      </c>
      <c r="BH3" s="15" t="s">
        <v>19</v>
      </c>
      <c r="BI3" t="s">
        <v>20</v>
      </c>
      <c r="BJ3" t="s">
        <v>21</v>
      </c>
      <c r="BK3" t="s">
        <v>22</v>
      </c>
      <c r="BL3" t="s">
        <v>23</v>
      </c>
      <c r="BM3" t="s">
        <v>6</v>
      </c>
      <c r="BN3" t="s">
        <v>7</v>
      </c>
      <c r="BO3" t="s">
        <v>8</v>
      </c>
      <c r="BP3" t="s">
        <v>9</v>
      </c>
      <c r="BQ3" t="s">
        <v>10</v>
      </c>
      <c r="BR3" t="s">
        <v>11</v>
      </c>
      <c r="BS3" t="s">
        <v>12</v>
      </c>
      <c r="BT3" t="s">
        <v>13</v>
      </c>
      <c r="BU3" t="s">
        <v>14</v>
      </c>
      <c r="BV3" t="s">
        <v>15</v>
      </c>
      <c r="BW3" t="s">
        <v>16</v>
      </c>
      <c r="BX3" t="s">
        <v>17</v>
      </c>
      <c r="BY3" t="s">
        <v>18</v>
      </c>
      <c r="BZ3" t="s">
        <v>19</v>
      </c>
      <c r="CA3" t="s">
        <v>20</v>
      </c>
      <c r="CB3" t="s">
        <v>21</v>
      </c>
      <c r="CC3" t="s">
        <v>22</v>
      </c>
      <c r="CD3" t="s">
        <v>23</v>
      </c>
      <c r="CE3" t="s">
        <v>6</v>
      </c>
      <c r="CF3" t="s">
        <v>7</v>
      </c>
      <c r="CG3" t="s">
        <v>8</v>
      </c>
      <c r="CH3" t="s">
        <v>9</v>
      </c>
      <c r="CI3" t="s">
        <v>10</v>
      </c>
      <c r="CJ3" t="s">
        <v>11</v>
      </c>
      <c r="CK3" t="s">
        <v>12</v>
      </c>
      <c r="CL3" t="s">
        <v>13</v>
      </c>
      <c r="CM3" t="s">
        <v>14</v>
      </c>
      <c r="CN3" t="s">
        <v>15</v>
      </c>
      <c r="CO3" t="s">
        <v>16</v>
      </c>
      <c r="CP3" t="s">
        <v>17</v>
      </c>
      <c r="CQ3" t="s">
        <v>18</v>
      </c>
      <c r="CR3" t="s">
        <v>19</v>
      </c>
      <c r="CS3" t="s">
        <v>20</v>
      </c>
      <c r="CT3" t="s">
        <v>21</v>
      </c>
      <c r="CU3" t="s">
        <v>22</v>
      </c>
      <c r="CV3" t="s">
        <v>23</v>
      </c>
      <c r="CW3" s="64" t="s">
        <v>24</v>
      </c>
      <c r="CX3" s="64" t="s">
        <v>25</v>
      </c>
      <c r="CY3" s="64" t="s">
        <v>26</v>
      </c>
      <c r="CZ3" s="64" t="s">
        <v>27</v>
      </c>
      <c r="DA3" s="64" t="s">
        <v>28</v>
      </c>
      <c r="DB3" s="64" t="s">
        <v>29</v>
      </c>
      <c r="DC3" s="64" t="s">
        <v>30</v>
      </c>
      <c r="DD3" s="64" t="s">
        <v>31</v>
      </c>
      <c r="DE3" s="64" t="s">
        <v>32</v>
      </c>
      <c r="DF3" s="64" t="s">
        <v>33</v>
      </c>
      <c r="DG3" s="64" t="s">
        <v>34</v>
      </c>
      <c r="DH3" s="64" t="s">
        <v>35</v>
      </c>
      <c r="DI3" s="64" t="s">
        <v>36</v>
      </c>
      <c r="DJ3" s="64" t="s">
        <v>37</v>
      </c>
      <c r="DK3" s="64" t="s">
        <v>38</v>
      </c>
      <c r="DL3" s="64" t="s">
        <v>39</v>
      </c>
      <c r="DM3" s="64" t="s">
        <v>40</v>
      </c>
      <c r="DN3" s="64" t="s">
        <v>41</v>
      </c>
      <c r="DO3" s="64" t="s">
        <v>42</v>
      </c>
      <c r="DP3" s="64" t="s">
        <v>43</v>
      </c>
      <c r="DQ3" s="64" t="s">
        <v>44</v>
      </c>
      <c r="DR3" s="64" t="s">
        <v>45</v>
      </c>
      <c r="DS3" s="64" t="s">
        <v>46</v>
      </c>
      <c r="DT3" s="64" t="s">
        <v>47</v>
      </c>
      <c r="DU3" s="64" t="s">
        <v>48</v>
      </c>
      <c r="DV3" s="64" t="s">
        <v>49</v>
      </c>
      <c r="DW3" s="64" t="s">
        <v>50</v>
      </c>
      <c r="DX3" s="64" t="s">
        <v>51</v>
      </c>
      <c r="DY3" s="64" t="s">
        <v>52</v>
      </c>
      <c r="DZ3" s="64" t="s">
        <v>53</v>
      </c>
      <c r="EA3" s="64" t="s">
        <v>54</v>
      </c>
      <c r="EB3" s="64" t="s">
        <v>55</v>
      </c>
      <c r="EC3" s="64" t="s">
        <v>56</v>
      </c>
      <c r="ED3" s="64" t="s">
        <v>57</v>
      </c>
      <c r="EE3" s="64" t="s">
        <v>58</v>
      </c>
      <c r="EF3" s="64" t="s">
        <v>59</v>
      </c>
      <c r="EG3" s="64" t="s">
        <v>60</v>
      </c>
      <c r="EH3" s="64" t="s">
        <v>61</v>
      </c>
      <c r="EI3" s="64" t="s">
        <v>62</v>
      </c>
      <c r="EJ3" s="64" t="s">
        <v>63</v>
      </c>
      <c r="EK3" s="124" t="s">
        <v>64</v>
      </c>
      <c r="EL3" s="64" t="s">
        <v>65</v>
      </c>
      <c r="EM3" s="64" t="s">
        <v>66</v>
      </c>
      <c r="EN3" s="64" t="s">
        <v>67</v>
      </c>
      <c r="EO3" s="64" t="s">
        <v>68</v>
      </c>
      <c r="EP3" s="64" t="s">
        <v>69</v>
      </c>
      <c r="EQ3" s="64" t="s">
        <v>70</v>
      </c>
      <c r="ER3" s="64" t="s">
        <v>71</v>
      </c>
      <c r="ES3" s="64" t="s">
        <v>72</v>
      </c>
      <c r="ET3" s="64" t="s">
        <v>73</v>
      </c>
    </row>
    <row r="4" spans="1:150" ht="19.5" customHeight="1">
      <c r="A4" s="134" t="str">
        <f ca="1">CONCATENATE(N1,T1,V1,"  de ",W1," €")</f>
        <v>Marcelle Gagne sa Pousse  de 1,7 €</v>
      </c>
      <c r="B4" s="135"/>
      <c r="C4" s="135"/>
      <c r="D4" s="135"/>
      <c r="E4" s="135"/>
      <c r="F4" s="135"/>
      <c r="G4" s="135"/>
      <c r="H4" s="135"/>
      <c r="I4" s="136"/>
      <c r="J4" s="18"/>
      <c r="K4" s="15"/>
      <c r="L4" s="15"/>
      <c r="M4" s="15"/>
      <c r="N4" s="15"/>
      <c r="O4" s="5"/>
      <c r="P4" s="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5"/>
      <c r="AH4" s="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5"/>
      <c r="AZ4" s="5"/>
      <c r="BA4" s="15"/>
      <c r="BB4" s="15"/>
      <c r="BC4" s="15"/>
      <c r="BD4" s="15"/>
      <c r="BE4" s="15"/>
      <c r="BF4" s="15"/>
      <c r="BG4" s="15"/>
      <c r="BH4" s="15"/>
      <c r="CW4" s="64"/>
      <c r="CX4" s="64"/>
      <c r="CY4" s="64"/>
      <c r="CZ4" s="64"/>
      <c r="DA4" s="64"/>
      <c r="DB4" s="64"/>
      <c r="DC4" s="64"/>
      <c r="DD4" s="64"/>
      <c r="DE4" s="64"/>
      <c r="DF4" s="64"/>
      <c r="DG4" s="64"/>
      <c r="DH4" s="64"/>
      <c r="DI4" s="64"/>
      <c r="DJ4" s="64"/>
      <c r="DK4" s="64"/>
      <c r="DL4" s="64"/>
      <c r="DM4" s="64"/>
      <c r="DN4" s="64"/>
      <c r="DO4" s="64"/>
      <c r="DP4" s="64"/>
      <c r="DQ4" s="64"/>
      <c r="DR4" s="64"/>
      <c r="DS4" s="64"/>
      <c r="DT4" s="64"/>
      <c r="DU4" s="64"/>
      <c r="DV4" s="64"/>
      <c r="DW4" s="64"/>
      <c r="DX4" s="64"/>
      <c r="DY4" s="64"/>
      <c r="DZ4" s="64"/>
      <c r="EA4" s="64"/>
      <c r="EB4" s="64"/>
      <c r="EC4" s="64"/>
      <c r="ED4" s="64"/>
      <c r="EE4" s="64"/>
      <c r="EF4" s="64"/>
      <c r="EG4" s="64"/>
      <c r="EH4" s="64"/>
      <c r="EI4" s="64"/>
      <c r="EJ4" s="64"/>
      <c r="EK4" s="64"/>
      <c r="EL4" s="64"/>
      <c r="EM4" s="64"/>
      <c r="EN4" s="64"/>
      <c r="EO4" s="64"/>
      <c r="EP4" s="64"/>
      <c r="EQ4" s="64"/>
      <c r="ER4" s="64"/>
      <c r="ES4" s="64"/>
      <c r="ET4" s="64"/>
    </row>
    <row r="5" spans="1:150" ht="18.75">
      <c r="A5" s="58">
        <v>2</v>
      </c>
      <c r="B5" s="58">
        <v>2</v>
      </c>
      <c r="C5" s="71">
        <v>-1.1000000000000001</v>
      </c>
      <c r="D5" s="58"/>
      <c r="E5" s="74">
        <f>IF(A5=D5,"", IF(D5=1,"",IF(A5=1, C5*3,C5*-1)))</f>
        <v>1.1000000000000001</v>
      </c>
      <c r="F5" s="75">
        <f>IF(A5=D5,"",IF(D5=2,"",IF(A5=2, C5*3,C5*-1)))</f>
        <v>-3.3000000000000003</v>
      </c>
      <c r="G5" s="76">
        <f>IF(A5=D5,"",IF(D5=3,"",IF(A5=3, C5*3,C5*-1)))</f>
        <v>1.1000000000000001</v>
      </c>
      <c r="H5" s="77">
        <f>IF(A5=D5,"",IF(D5=4,"",IF(A5=4, C5*3,C5*-1)))</f>
        <v>1.1000000000000001</v>
      </c>
      <c r="I5" s="78" t="str">
        <f>IF(A5=D5,"",IF(OR(D5=5,D5=""),"",IF(A5=5, C5*3,C5*-1)))</f>
        <v/>
      </c>
      <c r="J5" s="19" t="str">
        <f>IF(A5&gt;0,"1","0")</f>
        <v>1</v>
      </c>
      <c r="K5" s="7">
        <f>IF(AND($C5&gt;0,$A5=1),1,0)</f>
        <v>0</v>
      </c>
      <c r="L5" s="7">
        <f>IF(AND($D5&lt;&gt;1,$A5&lt;&gt;1,$A5&lt;&gt;"",$E5&gt;0),1,0)</f>
        <v>1</v>
      </c>
      <c r="M5" s="7">
        <f>IF(AND($A5&lt;&gt;"",$A5=1,$B5=1),1,0)</f>
        <v>0</v>
      </c>
      <c r="N5" s="7">
        <f>IF(AND($A5&lt;&gt;"",$A5=1,$B5=2),1,0)</f>
        <v>0</v>
      </c>
      <c r="O5" s="6">
        <f>IF(AND($A5&lt;&gt;"",$A5=1,$B5=3),1,0)</f>
        <v>0</v>
      </c>
      <c r="P5" s="6">
        <f>IF(AND($A5&lt;&gt;"",$A5=1,$B5=4),1,0)</f>
        <v>0</v>
      </c>
      <c r="Q5" s="8">
        <f>IF(AND($C5&gt;0,$A5=1,$B5=1),1,0)</f>
        <v>0</v>
      </c>
      <c r="R5" s="7">
        <f>IF(AND($C5&gt;0,$A5=1,$B5=2),1,0)</f>
        <v>0</v>
      </c>
      <c r="S5" s="8">
        <f>IF(AND($C5&gt;0,$A5=1,$B5=3),1,0)</f>
        <v>0</v>
      </c>
      <c r="T5" s="8">
        <f>IF(AND($C5&gt;0,$A5=1,$B5=4),1,0)</f>
        <v>0</v>
      </c>
      <c r="U5" s="8">
        <f>IF(AND($A5&lt;&gt;1,$A5&lt;&gt;"",$B5=1,$D5&lt;&gt;1),1,0)</f>
        <v>0</v>
      </c>
      <c r="V5" s="8">
        <f>IF(AND($A5&lt;&gt;1,$A5&lt;&gt;"",$B5=2,$D5&lt;&gt;1),1,0)</f>
        <v>1</v>
      </c>
      <c r="W5" s="8">
        <f>IF(AND($A5&lt;&gt;1,$A5&lt;&gt;"",$B5=3,$D5&lt;&gt;1),1,0)</f>
        <v>0</v>
      </c>
      <c r="X5" s="8">
        <f>IF(AND($A5&lt;&gt;1,$A5&lt;&gt;"",$B5=4,$D5&lt;&gt;1),1,0)</f>
        <v>0</v>
      </c>
      <c r="Y5" s="8">
        <f>IF(AND($E5&gt;0,$E5&lt;&gt;"",$A5&lt;&gt;1,$A5&lt;&gt;"",$B5=1),1,0)</f>
        <v>0</v>
      </c>
      <c r="Z5" s="8">
        <f>IF(AND($E5&gt;0,$E5&lt;&gt;"",$A5&lt;&gt;1,$A5&lt;&gt;"",$B5=2),1,0)</f>
        <v>1</v>
      </c>
      <c r="AA5" s="8">
        <f>IF(AND($E5&gt;0,$A5&lt;&gt;1,$E5&lt;&gt;"",$A5&lt;&gt;"",$B5=3),1,0)</f>
        <v>0</v>
      </c>
      <c r="AB5" s="8">
        <f>IF(AND($E5&gt;0,$A5&lt;&gt;1,$E5&lt;&gt;"",$A5&lt;&gt;"",$B5=4),1,0)</f>
        <v>0</v>
      </c>
      <c r="AC5" s="7">
        <f>IF(AND($C5&gt;0,$A5=2),1,0)</f>
        <v>0</v>
      </c>
      <c r="AD5" s="7">
        <f>IF(AND($D5&lt;&gt;2,$A5&lt;&gt;2,$A5&lt;&gt;"",$F5&gt;0),1,0)</f>
        <v>0</v>
      </c>
      <c r="AE5" s="7">
        <f>IF(AND($A5&lt;&gt;"",$A5=2,$B5=1),1,0)</f>
        <v>0</v>
      </c>
      <c r="AF5" s="7">
        <f>IF(AND($A5&lt;&gt;"",$A5=2,$B5=2),1,0)</f>
        <v>1</v>
      </c>
      <c r="AG5" s="6">
        <f>IF(AND($A5&lt;&gt;"",$A5=2,$B5=3),1,0)</f>
        <v>0</v>
      </c>
      <c r="AH5" s="6">
        <f>IF(AND($A5&lt;&gt;"",$A5=2,$B5=4),1,0)</f>
        <v>0</v>
      </c>
      <c r="AI5" s="8">
        <f>IF(AND($C5&gt;0,$A5=2,$B5=1),1,0)</f>
        <v>0</v>
      </c>
      <c r="AJ5" s="7">
        <f>IF(AND($C5&gt;0,$A5=2,$B5=2),1,0)</f>
        <v>0</v>
      </c>
      <c r="AK5" s="8">
        <f>IF(AND($C5&gt;0,$A5=2,$B5=3),1,0)</f>
        <v>0</v>
      </c>
      <c r="AL5" s="8">
        <f>IF(AND($C5&gt;0,$A5=2,$B5=4),1,0)</f>
        <v>0</v>
      </c>
      <c r="AM5" s="8">
        <f>IF(AND($A5&lt;&gt;2,$A5&lt;&gt;"",$B5=1,$D5&lt;&gt;2),1,0)</f>
        <v>0</v>
      </c>
      <c r="AN5" s="8">
        <f>IF(AND($A5&lt;&gt;2,$A5&lt;&gt;"",$B5=2,$D5&lt;&gt;2),1,0)</f>
        <v>0</v>
      </c>
      <c r="AO5" s="8">
        <f>IF(AND($A5&lt;&gt;2,$A5&lt;&gt;"",$B5=3,$D5&lt;&gt;2),1,0)</f>
        <v>0</v>
      </c>
      <c r="AP5" s="8">
        <f>IF(AND($A5&lt;&gt;2,$A5&lt;&gt;"",$B5=4,$D5&lt;&gt;2),1,0)</f>
        <v>0</v>
      </c>
      <c r="AQ5" s="8">
        <f>IF(AND($F5&gt;0,$F5&lt;&gt;"",$A5&lt;&gt;2,$A5&lt;&gt;"",$B5=1),1,0)</f>
        <v>0</v>
      </c>
      <c r="AR5" s="8">
        <f>IF(AND($F5&gt;0,$F5&lt;&gt;"",$A5&lt;&gt;2,$A5&lt;&gt;"",$B5=2),1,0)</f>
        <v>0</v>
      </c>
      <c r="AS5" s="8">
        <f>IF(AND($F5&gt;0,$F5&lt;&gt;"",$A5&lt;&gt;2,$A5&lt;&gt;"",$B5=3),1,0)</f>
        <v>0</v>
      </c>
      <c r="AT5" s="8">
        <f>IF(AND($F5&gt;0,$F5&lt;&gt;"",$A5&lt;&gt;2,$A5&lt;&gt;"",$B5=4),1,0)</f>
        <v>0</v>
      </c>
      <c r="AU5">
        <f>IF(AND($C5&gt;0,$A5=3),1,0)</f>
        <v>0</v>
      </c>
      <c r="AV5">
        <f>IF(AND($D5&lt;&gt;3,$A5&lt;&gt;3,$A5&lt;&gt;"",$G5&gt;0),1,0)</f>
        <v>1</v>
      </c>
      <c r="AW5">
        <f>IF(AND($A5&lt;&gt;"",$A5=3,$B5=1),1,0)</f>
        <v>0</v>
      </c>
      <c r="AX5">
        <f>IF(AND($A5&lt;&gt;"",$A5=3,$B5=2),1,0)</f>
        <v>0</v>
      </c>
      <c r="AY5">
        <f>IF(AND($A5&lt;&gt;"",$A5=3,$B5=3),1,0)</f>
        <v>0</v>
      </c>
      <c r="AZ5">
        <f>IF(AND($A5&lt;&gt;"",$A5=3,$B5=4),1,0)</f>
        <v>0</v>
      </c>
      <c r="BA5">
        <f>IF(AND($C5&gt;0,$A5=3,$B5=1),1,0)</f>
        <v>0</v>
      </c>
      <c r="BB5">
        <f>IF(AND($C5&gt;0,$A5=3,$B5=2),1,0)</f>
        <v>0</v>
      </c>
      <c r="BC5">
        <f>IF(AND($C5&gt;0,$A5=3,$B5=3),1,0)</f>
        <v>0</v>
      </c>
      <c r="BD5">
        <f>IF(AND($C5&gt;0,$A5=3,$B5=4),1,0)</f>
        <v>0</v>
      </c>
      <c r="BE5">
        <f>IF(AND($A5&lt;&gt;3,$A5&lt;&gt;"",$B5=1,$D5&lt;&gt;3),1,0)</f>
        <v>0</v>
      </c>
      <c r="BF5">
        <f>IF(AND($A5&lt;&gt;3,$A5&lt;&gt;"",$B5=2,$D5&lt;&gt;3),1,0)</f>
        <v>1</v>
      </c>
      <c r="BG5">
        <f>IF(AND($A5&lt;&gt;3,$A5&lt;&gt;"",$B5=3,$D5&lt;&gt;3),1,0)</f>
        <v>0</v>
      </c>
      <c r="BH5">
        <f>IF(AND($A5&lt;&gt;3,$A5&lt;&gt;"",$B5=4,$D5&lt;&gt;3),1,0)</f>
        <v>0</v>
      </c>
      <c r="BI5">
        <f>IF(AND($G5&gt;0,$G5&lt;&gt;"",$A5&lt;&gt;3,$A5&lt;&gt;"",$B5=1),1,0)</f>
        <v>0</v>
      </c>
      <c r="BJ5">
        <f>IF(AND($G5&gt;0,$G5&lt;&gt;"",$A5&lt;&gt;3,$A5&lt;&gt;"",$B5=2),1,0)</f>
        <v>1</v>
      </c>
      <c r="BK5">
        <f>IF(AND($G5&gt;0,$G5&lt;&gt;"",$A5&lt;&gt;3,$A5&lt;&gt;"",$B5=3),1,0)</f>
        <v>0</v>
      </c>
      <c r="BL5">
        <f>IF(AND($G5&gt;0,$G5&lt;&gt;"",$A5&lt;&gt;3,$A5&lt;&gt;"",$B5=4),1,0)</f>
        <v>0</v>
      </c>
      <c r="BM5">
        <f>IF(AND($C5&gt;0,$A5=4),1,0)</f>
        <v>0</v>
      </c>
      <c r="BN5">
        <f>IF(AND($D5&lt;&gt;4,$A5&lt;&gt;4,$A5&lt;&gt;"",$H5&gt;0),1,0)</f>
        <v>1</v>
      </c>
      <c r="BO5">
        <f>IF(AND($A5&lt;&gt;"",$A5=4,$B5=1),1,0)</f>
        <v>0</v>
      </c>
      <c r="BP5">
        <f>IF(AND($A5&lt;&gt;"",$A5=4,$B5=2),1,0)</f>
        <v>0</v>
      </c>
      <c r="BQ5">
        <f>IF(AND($A5&lt;&gt;"",$A5=4,$B5=3),1,0)</f>
        <v>0</v>
      </c>
      <c r="BR5">
        <f>IF(AND($A5&lt;&gt;"",$A5=4,$B5=4),1,0)</f>
        <v>0</v>
      </c>
      <c r="BS5">
        <f>IF(AND($C5&gt;0,$A5=4,$B5=1),1,0)</f>
        <v>0</v>
      </c>
      <c r="BT5">
        <f>IF(AND($C5&gt;0,$A5=4,$B5=2),1,0)</f>
        <v>0</v>
      </c>
      <c r="BU5">
        <f>IF(AND($C5&gt;0,$A5=4,$B5=3),1,0)</f>
        <v>0</v>
      </c>
      <c r="BV5">
        <f>IF(AND($C5&gt;0,$A5=4,$B5=4),1,0)</f>
        <v>0</v>
      </c>
      <c r="BW5">
        <f>IF(AND($A5&lt;&gt;4,$A5&lt;&gt;"",$B5=1,$D5&lt;&gt;4),1,0)</f>
        <v>0</v>
      </c>
      <c r="BX5">
        <f>IF(AND($A5&lt;&gt;4,$A5&lt;&gt;"",$B5=2,$D5&lt;&gt;4),1,0)</f>
        <v>1</v>
      </c>
      <c r="BY5">
        <f>IF(AND($A5&lt;&gt;4,$A5&lt;&gt;"",$B5=3,$D5&lt;&gt;4),1,0)</f>
        <v>0</v>
      </c>
      <c r="BZ5">
        <f>IF(AND($A5&lt;&gt;4,$A5&lt;&gt;"",$B5=4,$D5&lt;&gt;4),1,0)</f>
        <v>0</v>
      </c>
      <c r="CA5">
        <f>IF(AND($H5&gt;0,$H5&lt;&gt;"",$A5&lt;&gt;4,$A5&lt;&gt;"",$B5=1),1,0)</f>
        <v>0</v>
      </c>
      <c r="CB5">
        <f>IF(AND($H5&gt;0,$H5&lt;&gt;"",$A5&lt;&gt;4,$A5&lt;&gt;"",$B5=2),1,0)</f>
        <v>1</v>
      </c>
      <c r="CC5">
        <f>IF(AND($H5&gt;0,$H5&lt;&gt;"",$A5&lt;&gt;4,$A5&lt;&gt;"",$B5=3),1,0)</f>
        <v>0</v>
      </c>
      <c r="CD5">
        <f>IF(AND($H5&gt;0,$H5&lt;&gt;"",$A5&lt;&gt;4,$A5&lt;&gt;"",$B5=4),1,0)</f>
        <v>0</v>
      </c>
      <c r="CE5">
        <f>IF(AND($C5&gt;0,$A5=5),1,0)</f>
        <v>0</v>
      </c>
      <c r="CF5">
        <f>IF(AND($D5&lt;&gt;5,$A5&lt;&gt;5,$A5&lt;&gt;"",$I5&gt;0),1,0)</f>
        <v>1</v>
      </c>
      <c r="CG5">
        <f>IF(AND($A5&lt;&gt;"",$A5=5,$B5=1),1,0)</f>
        <v>0</v>
      </c>
      <c r="CH5">
        <f>IF(AND($A5&lt;&gt;"",$A5=5,$B5=2),1,0)</f>
        <v>0</v>
      </c>
      <c r="CI5">
        <f>IF(AND($A5&lt;&gt;"",$A5=5,$B5=3),1,0)</f>
        <v>0</v>
      </c>
      <c r="CJ5">
        <f>IF(AND($A5&lt;&gt;"",$A5=5,$B5=4),1,0)</f>
        <v>0</v>
      </c>
      <c r="CK5">
        <f>IF(AND($C5&gt;0,$A5=5,$B5=1),1,0)</f>
        <v>0</v>
      </c>
      <c r="CL5">
        <f>IF(AND($C5&gt;0,$A5=5,$B5=2),1,0)</f>
        <v>0</v>
      </c>
      <c r="CM5">
        <f>IF(AND($C5&gt;0,$A5=5,$B5=3),1,0)</f>
        <v>0</v>
      </c>
      <c r="CN5">
        <f>IF(AND($C5&gt;0,$A5=5,$B5=4),1,0)</f>
        <v>0</v>
      </c>
      <c r="CO5">
        <f>IF(AND($A5&lt;&gt;5,$A5&lt;&gt;"",$B5=1,AND($D5&lt;&gt;5,$D5&lt;&gt;"")),1,0)</f>
        <v>0</v>
      </c>
      <c r="CP5">
        <f>IF(AND($A5&lt;&gt;5,$A5&lt;&gt;"",$B5=2,AND($D5&lt;&gt;5,$D5&lt;&gt;"")),1,0)</f>
        <v>0</v>
      </c>
      <c r="CQ5">
        <f>IF(AND($A5&lt;&gt;5,$A5&lt;&gt;"",$B5=3,AND($D5&lt;&gt;"",$D5&lt;&gt;5)),1,0)</f>
        <v>0</v>
      </c>
      <c r="CR5">
        <f>IF(AND($A5&lt;&gt;5,$A5&lt;&gt;"",$B5=4,AND($D5&lt;&gt;"",$D5&lt;&gt;5)),1,0)</f>
        <v>0</v>
      </c>
      <c r="CS5">
        <f>IF(AND($I5&gt;0,$I5&lt;&gt;"",$A5&lt;&gt;5,$A5&lt;&gt;"",$B5=1),1,0)</f>
        <v>0</v>
      </c>
      <c r="CT5">
        <f>IF(AND($I5&gt;0,$I5&lt;&gt;"",$A5&lt;&gt;5,$A5&lt;&gt;"",$B5=2),1,0)</f>
        <v>0</v>
      </c>
      <c r="CU5">
        <f>IF(AND($I5&gt;0,$I5&lt;&gt;"",$A5&lt;&gt;5,$A5&lt;&gt;"",$B5=3),1,0)</f>
        <v>0</v>
      </c>
      <c r="CV5">
        <f>IF(AND($I5&gt;0,$I5&lt;&gt;"",$A5&lt;&gt;5,$A5&lt;&gt;"",$B5=4),1,0)</f>
        <v>0</v>
      </c>
      <c r="CW5" t="str">
        <f>IF(AND($D5&lt;&gt;1,$A5=1),$E5,"")</f>
        <v/>
      </c>
      <c r="CX5">
        <f>IF(AND($D5&lt;&gt;1,$A5&lt;&gt;1),$E5,"")</f>
        <v>1.1000000000000001</v>
      </c>
      <c r="CY5" t="str">
        <f>IF(AND($D5&lt;&gt;1,$A5=1,$B5=1),$E5,"")</f>
        <v/>
      </c>
      <c r="CZ5" t="str">
        <f>IF(AND($D5&lt;&gt;1,$A5=1,$B5=2),$E5,"")</f>
        <v/>
      </c>
      <c r="DA5" t="str">
        <f>IF(AND($D5&lt;&gt;1,$A5=1,$B5=3),$E5,"")</f>
        <v/>
      </c>
      <c r="DB5" t="str">
        <f>IF(AND($D5&lt;&gt;1,$A5=1,$B5=4),$E5,"")</f>
        <v/>
      </c>
      <c r="DC5" t="str">
        <f>IF(AND($D5&lt;&gt;1,$A5&lt;&gt;1,$B5=1),$E5,"")</f>
        <v/>
      </c>
      <c r="DD5">
        <f>IF(AND($D5&lt;&gt;1,$A5&lt;&gt;1,$B5=2),$E5,"")</f>
        <v>1.1000000000000001</v>
      </c>
      <c r="DE5" t="str">
        <f>IF(AND($D5&lt;&gt;1,$A5&lt;&gt;1,$B5=3),$E5,"")</f>
        <v/>
      </c>
      <c r="DF5" t="str">
        <f>IF(AND($D5&lt;&gt;1,$A5&lt;&gt;1,$B5=4),$E5,"")</f>
        <v/>
      </c>
      <c r="DG5">
        <f>IF(AND($D5&lt;&gt;2,$A5=2),$F5,"")</f>
        <v>-3.3000000000000003</v>
      </c>
      <c r="DH5" t="str">
        <f>IF(AND($D5&lt;&gt;2,$A5&lt;&gt;2),$F5,"")</f>
        <v/>
      </c>
      <c r="DI5" t="str">
        <f>IF(AND($D5&lt;&gt;2,$A5=2,$B5=1),$F5,"")</f>
        <v/>
      </c>
      <c r="DJ5">
        <f>IF(AND($D5&lt;&gt;2,$A5=2,$B5=2),$F5,"")</f>
        <v>-3.3000000000000003</v>
      </c>
      <c r="DK5" t="str">
        <f>IF(AND($D5&lt;&gt;2,$A5=2,$B5=3),$F5,"")</f>
        <v/>
      </c>
      <c r="DL5" t="str">
        <f>IF(AND($D5&lt;&gt;2,$A5=2,$B5=4),$F5,"")</f>
        <v/>
      </c>
      <c r="DM5" t="str">
        <f>IF(AND($D5&lt;&gt;2,$A5&lt;&gt;2,$B5=1),$F5,"")</f>
        <v/>
      </c>
      <c r="DN5" t="str">
        <f>IF(AND($D5&lt;&gt;2,$A5&lt;&gt;2,$B5=2),$F5,"")</f>
        <v/>
      </c>
      <c r="DO5" t="str">
        <f>IF(AND($D5&lt;&gt;2,$A5&lt;&gt;2,$B5=3),$F5,"")</f>
        <v/>
      </c>
      <c r="DP5" t="str">
        <f>IF(AND($D5&lt;&gt;2,$A5&lt;&gt;2,$B5=4),$F5,"")</f>
        <v/>
      </c>
      <c r="DQ5" t="str">
        <f>IF(AND($D5&lt;&gt;3,$A5=3),$G5,"")</f>
        <v/>
      </c>
      <c r="DR5">
        <f>IF(AND($D5&lt;&gt;3,$A5&lt;&gt;3),$G5,"")</f>
        <v>1.1000000000000001</v>
      </c>
      <c r="DS5" t="str">
        <f>IF(AND($D5&lt;&gt;3,$A5=3,$B5=1),$G5,"")</f>
        <v/>
      </c>
      <c r="DT5" t="str">
        <f>IF(AND($D5&lt;&gt;3,$A5=3,$B5=2),$G5,"")</f>
        <v/>
      </c>
      <c r="DU5" t="str">
        <f>IF(AND($D5&lt;&gt;3,$A5=3,$B5=3),$G5,"")</f>
        <v/>
      </c>
      <c r="DV5" t="str">
        <f>IF(AND($D5&lt;&gt;3,$A5=3,$B5=4),$G5,"")</f>
        <v/>
      </c>
      <c r="DW5" t="str">
        <f>IF(AND($D5&lt;&gt;3,$A5&lt;&gt;3,$B5=1),$G5,"")</f>
        <v/>
      </c>
      <c r="DX5">
        <f>IF(AND($D5&lt;&gt;3,$A5&lt;&gt;3,$B5=2),$G5,"")</f>
        <v>1.1000000000000001</v>
      </c>
      <c r="DY5" t="str">
        <f>IF(AND($D5&lt;&gt;3,$A5&lt;&gt;3,$B5=3),$G5,"")</f>
        <v/>
      </c>
      <c r="DZ5" t="str">
        <f>IF(AND($D5&lt;&gt;3,$A5&lt;&gt;3,$B5=4),$G5,"")</f>
        <v/>
      </c>
      <c r="EA5" t="str">
        <f>IF(AND($D5&lt;&gt;4,$A5=4),$H5,"")</f>
        <v/>
      </c>
      <c r="EB5">
        <f>IF(AND($D5&lt;&gt;4,$A5&lt;&gt;4),$H5,"")</f>
        <v>1.1000000000000001</v>
      </c>
      <c r="EC5" t="str">
        <f>IF(AND($D5&lt;&gt;4,$A5=4,$B5=1),$H5,"")</f>
        <v/>
      </c>
      <c r="ED5" t="str">
        <f>IF(AND($D5&lt;&gt;4,$A5=4,$B5=2),$H5,"")</f>
        <v/>
      </c>
      <c r="EE5" t="str">
        <f>IF(AND($D5&lt;&gt;4,$A5=4,$B5=3),$H5,"")</f>
        <v/>
      </c>
      <c r="EF5" t="str">
        <f>IF(AND($D5&lt;&gt;4,$A5=4,$B5=4),$H5,"")</f>
        <v/>
      </c>
      <c r="EG5" t="str">
        <f>IF(AND($D5&lt;&gt;4,$A5&lt;&gt;4,$B5=1),$H5,"")</f>
        <v/>
      </c>
      <c r="EH5">
        <f>IF(AND($D5&lt;&gt;4,$A5&lt;&gt;4,$B5=2),$H5,"")</f>
        <v>1.1000000000000001</v>
      </c>
      <c r="EI5" t="str">
        <f>IF(AND($D5&lt;&gt;4,$A5&lt;&gt;4,$B5=3),$H5,"")</f>
        <v/>
      </c>
      <c r="EJ5" t="str">
        <f>IF(AND($D5&lt;&gt;4,$A5&lt;&gt;4,$B5=4),$H5,"")</f>
        <v/>
      </c>
      <c r="EK5" t="str">
        <f>IF(AND($D5&lt;&gt;5,$A5=5),$I5,"")</f>
        <v/>
      </c>
      <c r="EL5" t="str">
        <f>IF(AND($D5&lt;&gt;5,$A5&lt;&gt;5),$I5,"")</f>
        <v/>
      </c>
      <c r="EM5" t="str">
        <f>IF(AND($D5&lt;&gt;5,$A5=5,$B5=1),$I5,"")</f>
        <v/>
      </c>
      <c r="EN5" t="str">
        <f>IF(AND($D5&lt;&gt;5,$A5=5,$B5=2),$I5,"")</f>
        <v/>
      </c>
      <c r="EO5" t="str">
        <f>IF(AND($D5&lt;&gt;5,$A5=5,$B5=3),$I5,"")</f>
        <v/>
      </c>
      <c r="EP5" t="str">
        <f>IF(AND($D5&lt;&gt;5,$A5=5,$B5=4),$I5,"")</f>
        <v/>
      </c>
      <c r="EQ5" t="str">
        <f>IF(AND($D5&lt;&gt;5,$A5&lt;&gt;5,$B5=1),$I5,"")</f>
        <v/>
      </c>
      <c r="ER5" t="str">
        <f>IF(AND($D5&lt;&gt;5,$A5&lt;&gt;5,$B5=2),$I5,"")</f>
        <v/>
      </c>
      <c r="ES5" t="str">
        <f>IF(AND($D5&lt;&gt;5,$A5&lt;&gt;5,$B5=3),$I5,"")</f>
        <v/>
      </c>
      <c r="ET5" t="str">
        <f>IF(AND($D5&lt;&gt;5,$A5&lt;&gt;5,$B5=4),$I5,"")</f>
        <v/>
      </c>
    </row>
    <row r="6" spans="1:150" ht="18.75">
      <c r="A6" s="58">
        <v>2</v>
      </c>
      <c r="B6" s="58">
        <v>2</v>
      </c>
      <c r="C6" s="71">
        <v>1.8</v>
      </c>
      <c r="D6" s="58"/>
      <c r="E6" s="74">
        <f t="shared" ref="E6:E69" si="0">IF(A6=D6,"", IF(D6=1,"",IF(A6=1, C6*3,C6*-1)))</f>
        <v>-1.8</v>
      </c>
      <c r="F6" s="75">
        <f t="shared" ref="F6:F69" si="1">IF(A6=D6,"",IF(D6=2,"",IF(A6=2, C6*3,C6*-1)))</f>
        <v>5.4</v>
      </c>
      <c r="G6" s="76">
        <f t="shared" ref="G6:G69" si="2">IF(A6=D6,"",IF(D6=3,"",IF(A6=3, C6*3,C6*-1)))</f>
        <v>-1.8</v>
      </c>
      <c r="H6" s="77">
        <f t="shared" ref="H6:H69" si="3">IF(A6=D6,"",IF(D6=4,"",IF(A6=4, C6*3,C6*-1)))</f>
        <v>-1.8</v>
      </c>
      <c r="I6" s="78" t="str">
        <f t="shared" ref="I6:I69" si="4">IF(A6=D6,"",IF(OR(D6=5,D6=""),"",IF(A6=5, C6*3,C6*-1)))</f>
        <v/>
      </c>
      <c r="J6" s="19" t="str">
        <f t="shared" ref="J6:J69" si="5">IF(A6&gt;0,"1","0")</f>
        <v>1</v>
      </c>
      <c r="K6" s="7">
        <f t="shared" ref="K6:K69" si="6">IF(AND($C6&gt;0,$A6=1),1,0)</f>
        <v>0</v>
      </c>
      <c r="L6" s="7">
        <f t="shared" ref="L6:L69" si="7">IF(AND($D6&lt;&gt;1,$A6&lt;&gt;1,$A6&lt;&gt;"",$E6&gt;0),1,0)</f>
        <v>0</v>
      </c>
      <c r="M6" s="7">
        <f t="shared" ref="M6:M69" si="8">IF(AND($A6&lt;&gt;"",$A6=1,$B6=1),1,0)</f>
        <v>0</v>
      </c>
      <c r="N6" s="7">
        <f t="shared" ref="N6:N69" si="9">IF(AND($A6&lt;&gt;"",$A6=1,$B6=2),1,0)</f>
        <v>0</v>
      </c>
      <c r="O6" s="5">
        <f t="shared" ref="O6:O69" si="10">IF(AND($A6&lt;&gt;"",$A6=1,$B6=3),1,0)</f>
        <v>0</v>
      </c>
      <c r="P6" s="5">
        <f t="shared" ref="P6:P69" si="11">IF(AND($A6&lt;&gt;"",$A6=1,$B6=4),1,0)</f>
        <v>0</v>
      </c>
      <c r="Q6" s="8">
        <f t="shared" ref="Q6:Q69" si="12">IF(AND($C6&gt;0,$A6=1,$B6=1),1,0)</f>
        <v>0</v>
      </c>
      <c r="R6" s="8">
        <f t="shared" ref="R6:R69" si="13">IF(AND($C6&gt;0,$A6=1,$B6=2),1,0)</f>
        <v>0</v>
      </c>
      <c r="S6" s="8">
        <f t="shared" ref="S6:S69" si="14">IF(AND($C6&gt;0,$A6=1,$B6=3),1,0)</f>
        <v>0</v>
      </c>
      <c r="T6" s="7">
        <f t="shared" ref="T6:T69" si="15">IF(AND($C6&gt;0,$A6=1,$B6=4),1,0)</f>
        <v>0</v>
      </c>
      <c r="U6" s="7">
        <f t="shared" ref="U6:U69" si="16">IF(AND($A6&lt;&gt;1,$A6&lt;&gt;"",$B6=1,$D6&lt;&gt;1),1,0)</f>
        <v>0</v>
      </c>
      <c r="V6" s="7">
        <f t="shared" ref="V6:V69" si="17">IF(AND($A6&lt;&gt;1,$A6&lt;&gt;"",$B6=2,$D6&lt;&gt;1),1,0)</f>
        <v>1</v>
      </c>
      <c r="W6" s="7">
        <f t="shared" ref="W6:W69" si="18">IF(AND($A6&lt;&gt;1,$A6&lt;&gt;"",$B6=3,$D6&lt;&gt;1),1,0)</f>
        <v>0</v>
      </c>
      <c r="X6" s="7">
        <f t="shared" ref="X6:X69" si="19">IF(AND($A6&lt;&gt;1,$A6&lt;&gt;"",$B6=4,$D6&lt;&gt;1),1,0)</f>
        <v>0</v>
      </c>
      <c r="Y6" s="8">
        <f t="shared" ref="Y6:Y69" si="20">IF(AND($E6&gt;0,$E6&lt;&gt;"",$A6&lt;&gt;1,$A6&lt;&gt;"",$B6=1),1,0)</f>
        <v>0</v>
      </c>
      <c r="Z6" s="8">
        <f t="shared" ref="Z6:Z69" si="21">IF(AND($E6&gt;0,$E6&lt;&gt;"",$A6&lt;&gt;1,$A6&lt;&gt;"",$B6=2),1,0)</f>
        <v>0</v>
      </c>
      <c r="AA6" s="8">
        <f t="shared" ref="AA6:AA69" si="22">IF(AND($E6&gt;0,$A6&lt;&gt;1,$E6&lt;&gt;"",$A6&lt;&gt;"",$B6=3),1,0)</f>
        <v>0</v>
      </c>
      <c r="AB6" s="8">
        <f t="shared" ref="AB6:AB69" si="23">IF(AND($E6&gt;0,$A6&lt;&gt;1,$E6&lt;&gt;"",$A6&lt;&gt;"",$B6=4),1,0)</f>
        <v>0</v>
      </c>
      <c r="AC6">
        <f t="shared" ref="AC6:AC69" si="24">IF(AND($C6&gt;0,$A6=2),1,0)</f>
        <v>1</v>
      </c>
      <c r="AD6">
        <f t="shared" ref="AD6:AD69" si="25">IF(AND($D6&lt;&gt;2,$A6&lt;&gt;2,$A6&lt;&gt;"",$F6&gt;0),1,0)</f>
        <v>0</v>
      </c>
      <c r="AE6">
        <f t="shared" ref="AE6:AE69" si="26">IF(AND($A6&lt;&gt;"",$A6=2,$B6=1),1,0)</f>
        <v>0</v>
      </c>
      <c r="AF6">
        <f t="shared" ref="AF6:AF69" si="27">IF(AND($A6&lt;&gt;"",$A6=2,$B6=2),1,0)</f>
        <v>1</v>
      </c>
      <c r="AG6">
        <f t="shared" ref="AG6:AG69" si="28">IF(AND($A6&lt;&gt;"",$A6=2,$B6=3),1,0)</f>
        <v>0</v>
      </c>
      <c r="AH6">
        <f t="shared" ref="AH6:AH69" si="29">IF(AND($A6&lt;&gt;"",$A6=2,$B6=4),1,0)</f>
        <v>0</v>
      </c>
      <c r="AI6">
        <f t="shared" ref="AI6:AI69" si="30">IF(AND($C6&gt;0,$A6=2,$B6=1),1,0)</f>
        <v>0</v>
      </c>
      <c r="AJ6">
        <f t="shared" ref="AJ6:AJ69" si="31">IF(AND($C6&gt;0,$A6=2,$B6=2),1,0)</f>
        <v>1</v>
      </c>
      <c r="AK6">
        <f t="shared" ref="AK6:AK69" si="32">IF(AND($C6&gt;0,$A6=2,$B6=3),1,0)</f>
        <v>0</v>
      </c>
      <c r="AL6">
        <f t="shared" ref="AL6:AL69" si="33">IF(AND($C6&gt;0,$A6=2,$B6=4),1,0)</f>
        <v>0</v>
      </c>
      <c r="AM6">
        <f t="shared" ref="AM6:AM69" si="34">IF(AND($A6&lt;&gt;2,$A6&lt;&gt;"",$B6=1,$D6&lt;&gt;2),1,0)</f>
        <v>0</v>
      </c>
      <c r="AN6">
        <f t="shared" ref="AN6:AN69" si="35">IF(AND($A6&lt;&gt;2,$A6&lt;&gt;"",$B6=2,$D6&lt;&gt;2),1,0)</f>
        <v>0</v>
      </c>
      <c r="AO6">
        <f t="shared" ref="AO6:AO69" si="36">IF(AND($A6&lt;&gt;2,$A6&lt;&gt;"",$B6=3,$D6&lt;&gt;2),1,0)</f>
        <v>0</v>
      </c>
      <c r="AP6">
        <f t="shared" ref="AP6:AP69" si="37">IF(AND($A6&lt;&gt;2,$A6&lt;&gt;"",$B6=4,$D6&lt;&gt;2),1,0)</f>
        <v>0</v>
      </c>
      <c r="AQ6">
        <f t="shared" ref="AQ6:AQ69" si="38">IF(AND($F6&gt;0,$F6&lt;&gt;"",$A6&lt;&gt;2,$A6&lt;&gt;"",$B6=1),1,0)</f>
        <v>0</v>
      </c>
      <c r="AR6">
        <f t="shared" ref="AR6:AR69" si="39">IF(AND($F6&gt;0,$F6&lt;&gt;"",$A6&lt;&gt;2,$A6&lt;&gt;"",$B6=2),1,0)</f>
        <v>0</v>
      </c>
      <c r="AS6">
        <f t="shared" ref="AS6:AS69" si="40">IF(AND($F6&gt;0,$F6&lt;&gt;"",$A6&lt;&gt;2,$A6&lt;&gt;"",$B6=3),1,0)</f>
        <v>0</v>
      </c>
      <c r="AT6">
        <f t="shared" ref="AT6:AT69" si="41">IF(AND($F6&gt;0,$F6&lt;&gt;"",$A6&lt;&gt;2,$A6&lt;&gt;"",$B6=4),1,0)</f>
        <v>0</v>
      </c>
      <c r="AU6">
        <f t="shared" ref="AU6:AU69" si="42">IF(AND($C6&gt;0,$A6=3),1,0)</f>
        <v>0</v>
      </c>
      <c r="AV6">
        <f t="shared" ref="AV6:AV69" si="43">IF(AND($D6&lt;&gt;3,$A6&lt;&gt;3,$A6&lt;&gt;"",$G6&gt;0),1,0)</f>
        <v>0</v>
      </c>
      <c r="AW6">
        <f t="shared" ref="AW6:AW69" si="44">IF(AND($A6&lt;&gt;"",$A6=3,$B6=1),1,0)</f>
        <v>0</v>
      </c>
      <c r="AX6">
        <f t="shared" ref="AX6:AX69" si="45">IF(AND($A6&lt;&gt;"",$A6=3,$B6=2),1,0)</f>
        <v>0</v>
      </c>
      <c r="AY6">
        <f t="shared" ref="AY6:AY69" si="46">IF(AND($A6&lt;&gt;"",$A6=3,$B6=3),1,0)</f>
        <v>0</v>
      </c>
      <c r="AZ6">
        <f t="shared" ref="AZ6:AZ69" si="47">IF(AND($A6&lt;&gt;"",$A6=3,$B6=4),1,0)</f>
        <v>0</v>
      </c>
      <c r="BA6">
        <f t="shared" ref="BA6:BA69" si="48">IF(AND($C6&gt;0,$A6=3,$B6=1),1,0)</f>
        <v>0</v>
      </c>
      <c r="BB6">
        <f t="shared" ref="BB6:BB69" si="49">IF(AND($C6&gt;0,$A6=3,$B6=2),1,0)</f>
        <v>0</v>
      </c>
      <c r="BC6">
        <f t="shared" ref="BC6:BC69" si="50">IF(AND($C6&gt;0,$A6=3,$B6=3),1,0)</f>
        <v>0</v>
      </c>
      <c r="BD6">
        <f t="shared" ref="BD6:BD69" si="51">IF(AND($C6&gt;0,$A6=3,$B6=4),1,0)</f>
        <v>0</v>
      </c>
      <c r="BE6">
        <f t="shared" ref="BE6:BE69" si="52">IF(AND($A6&lt;&gt;3,$A6&lt;&gt;"",$B6=1,$D6&lt;&gt;3),1,0)</f>
        <v>0</v>
      </c>
      <c r="BF6">
        <f t="shared" ref="BF6:BF69" si="53">IF(AND($A6&lt;&gt;3,$A6&lt;&gt;"",$B6=2,$D6&lt;&gt;3),1,0)</f>
        <v>1</v>
      </c>
      <c r="BG6">
        <f t="shared" ref="BG6:BG69" si="54">IF(AND($A6&lt;&gt;3,$A6&lt;&gt;"",$B6=3,$D6&lt;&gt;3),1,0)</f>
        <v>0</v>
      </c>
      <c r="BH6">
        <f t="shared" ref="BH6:BH69" si="55">IF(AND($A6&lt;&gt;3,$A6&lt;&gt;"",$B6=4,$D6&lt;&gt;3),1,0)</f>
        <v>0</v>
      </c>
      <c r="BI6">
        <f t="shared" ref="BI6:BI69" si="56">IF(AND($G6&gt;0,$G6&lt;&gt;"",$A6&lt;&gt;3,$A6&lt;&gt;"",$B6=1),1,0)</f>
        <v>0</v>
      </c>
      <c r="BJ6">
        <f t="shared" ref="BJ6:BJ69" si="57">IF(AND($G6&gt;0,$G6&lt;&gt;"",$A6&lt;&gt;3,$A6&lt;&gt;"",$B6=2),1,0)</f>
        <v>0</v>
      </c>
      <c r="BK6">
        <f t="shared" ref="BK6:BK69" si="58">IF(AND($G6&gt;0,$G6&lt;&gt;"",$A6&lt;&gt;3,$A6&lt;&gt;"",$B6=3),1,0)</f>
        <v>0</v>
      </c>
      <c r="BL6">
        <f t="shared" ref="BL6:BL69" si="59">IF(AND($G6&gt;0,$G6&lt;&gt;"",$A6&lt;&gt;3,$A6&lt;&gt;"",$B6=4),1,0)</f>
        <v>0</v>
      </c>
      <c r="BM6">
        <f t="shared" ref="BM6:BM69" si="60">IF(AND($C6&gt;0,$A6=4),1,0)</f>
        <v>0</v>
      </c>
      <c r="BN6">
        <f t="shared" ref="BN6:BN69" si="61">IF(AND($D6&lt;&gt;4,$A6&lt;&gt;4,$A6&lt;&gt;"",$H6&gt;0),1,0)</f>
        <v>0</v>
      </c>
      <c r="BO6">
        <f t="shared" ref="BO6:BO69" si="62">IF(AND($A6&lt;&gt;"",$A6=4,$B6=1),1,0)</f>
        <v>0</v>
      </c>
      <c r="BP6">
        <f t="shared" ref="BP6:BP69" si="63">IF(AND($A6&lt;&gt;"",$A6=4,$B6=2),1,0)</f>
        <v>0</v>
      </c>
      <c r="BQ6">
        <f t="shared" ref="BQ6:BQ69" si="64">IF(AND($A6&lt;&gt;"",$A6=4,$B6=3),1,0)</f>
        <v>0</v>
      </c>
      <c r="BR6">
        <f t="shared" ref="BR6:BR69" si="65">IF(AND($A6&lt;&gt;"",$A6=4,$B6=4),1,0)</f>
        <v>0</v>
      </c>
      <c r="BS6">
        <f t="shared" ref="BS6:BS69" si="66">IF(AND($C6&gt;0,$A6=4,$B6=1),1,0)</f>
        <v>0</v>
      </c>
      <c r="BT6">
        <f t="shared" ref="BT6:BT69" si="67">IF(AND($C6&gt;0,$A6=4,$B6=2),1,0)</f>
        <v>0</v>
      </c>
      <c r="BU6">
        <f t="shared" ref="BU6:BU69" si="68">IF(AND($C6&gt;0,$A6=4,$B6=3),1,0)</f>
        <v>0</v>
      </c>
      <c r="BV6">
        <f t="shared" ref="BV6:BV69" si="69">IF(AND($C6&gt;0,$A6=4,$B6=4),1,0)</f>
        <v>0</v>
      </c>
      <c r="BW6">
        <f t="shared" ref="BW6:BW69" si="70">IF(AND($A6&lt;&gt;4,$A6&lt;&gt;"",$B6=1,$D6&lt;&gt;4),1,0)</f>
        <v>0</v>
      </c>
      <c r="BX6">
        <f t="shared" ref="BX6:BX69" si="71">IF(AND($A6&lt;&gt;4,$A6&lt;&gt;"",$B6=2,$D6&lt;&gt;4),1,0)</f>
        <v>1</v>
      </c>
      <c r="BY6">
        <f t="shared" ref="BY6:BY69" si="72">IF(AND($A6&lt;&gt;4,$A6&lt;&gt;"",$B6=3,$D6&lt;&gt;4),1,0)</f>
        <v>0</v>
      </c>
      <c r="BZ6">
        <f t="shared" ref="BZ6:BZ69" si="73">IF(AND($A6&lt;&gt;4,$A6&lt;&gt;"",$B6=4,$D6&lt;&gt;4),1,0)</f>
        <v>0</v>
      </c>
      <c r="CA6">
        <f t="shared" ref="CA6:CA69" si="74">IF(AND($H6&gt;0,$H6&lt;&gt;"",$A6&lt;&gt;4,$A6&lt;&gt;"",$B6=1),1,0)</f>
        <v>0</v>
      </c>
      <c r="CB6">
        <f t="shared" ref="CB6:CB69" si="75">IF(AND($H6&gt;0,$H6&lt;&gt;"",$A6&lt;&gt;4,$A6&lt;&gt;"",$B6=2),1,0)</f>
        <v>0</v>
      </c>
      <c r="CC6">
        <f t="shared" ref="CC6:CC69" si="76">IF(AND($H6&gt;0,$H6&lt;&gt;"",$A6&lt;&gt;4,$A6&lt;&gt;"",$B6=3),1,0)</f>
        <v>0</v>
      </c>
      <c r="CD6">
        <f t="shared" ref="CD6:CD69" si="77">IF(AND($H6&gt;0,$H6&lt;&gt;"",$A6&lt;&gt;4,$A6&lt;&gt;"",$B6=4),1,0)</f>
        <v>0</v>
      </c>
      <c r="CE6">
        <f t="shared" ref="CE6:CE69" si="78">IF(AND($C6&gt;0,$A6=5),1,0)</f>
        <v>0</v>
      </c>
      <c r="CF6">
        <f t="shared" ref="CF6:CF69" si="79">IF(AND($D6&lt;&gt;5,$A6&lt;&gt;5,$A6&lt;&gt;"",$I6&gt;0),1,0)</f>
        <v>1</v>
      </c>
      <c r="CG6">
        <f t="shared" ref="CG6:CG69" si="80">IF(AND($A6&lt;&gt;"",$A6=5,$B6=1),1,0)</f>
        <v>0</v>
      </c>
      <c r="CH6">
        <f t="shared" ref="CH6:CH69" si="81">IF(AND($A6&lt;&gt;"",$A6=5,$B6=2),1,0)</f>
        <v>0</v>
      </c>
      <c r="CI6">
        <f t="shared" ref="CI6:CI69" si="82">IF(AND($A6&lt;&gt;"",$A6=5,$B6=3),1,0)</f>
        <v>0</v>
      </c>
      <c r="CJ6">
        <f t="shared" ref="CJ6:CJ69" si="83">IF(AND($A6&lt;&gt;"",$A6=5,$B6=4),1,0)</f>
        <v>0</v>
      </c>
      <c r="CK6">
        <f t="shared" ref="CK6:CK69" si="84">IF(AND($C6&gt;0,$A6=5,$B6=1),1,0)</f>
        <v>0</v>
      </c>
      <c r="CL6">
        <f t="shared" ref="CL6:CL69" si="85">IF(AND($C6&gt;0,$A6=5,$B6=2),1,0)</f>
        <v>0</v>
      </c>
      <c r="CM6">
        <f t="shared" ref="CM6:CM69" si="86">IF(AND($C6&gt;0,$A6=5,$B6=3),1,0)</f>
        <v>0</v>
      </c>
      <c r="CN6">
        <f t="shared" ref="CN6:CN69" si="87">IF(AND($C6&gt;0,$A6=5,$B6=4),1,0)</f>
        <v>0</v>
      </c>
      <c r="CO6">
        <f t="shared" ref="CO6:CO69" si="88">IF(AND($A6&lt;&gt;5,$A6&lt;&gt;"",$B6=1,AND($D6&lt;&gt;5,$D6&lt;&gt;"")),1,0)</f>
        <v>0</v>
      </c>
      <c r="CP6">
        <f t="shared" ref="CP6:CP69" si="89">IF(AND($A6&lt;&gt;5,$A6&lt;&gt;"",$B6=2,AND($D6&lt;&gt;5,$D6&lt;&gt;"")),1,0)</f>
        <v>0</v>
      </c>
      <c r="CQ6">
        <f t="shared" ref="CQ6:CQ69" si="90">IF(AND($A6&lt;&gt;5,$A6&lt;&gt;"",$B6=3,AND($D6&lt;&gt;"",$D6&lt;&gt;5)),1,0)</f>
        <v>0</v>
      </c>
      <c r="CR6">
        <f t="shared" ref="CR6:CR69" si="91">IF(AND($A6&lt;&gt;5,$A6&lt;&gt;"",$B6=4,AND($D6&lt;&gt;"",$D6&lt;&gt;5)),1,0)</f>
        <v>0</v>
      </c>
      <c r="CS6">
        <f t="shared" ref="CS6:CS69" si="92">IF(AND($I6&gt;0,$I6&lt;&gt;"",$A6&lt;&gt;5,$A6&lt;&gt;"",$B6=1),1,0)</f>
        <v>0</v>
      </c>
      <c r="CT6">
        <f t="shared" ref="CT6:CT69" si="93">IF(AND($I6&gt;0,$I6&lt;&gt;"",$A6&lt;&gt;5,$A6&lt;&gt;"",$B6=2),1,0)</f>
        <v>0</v>
      </c>
      <c r="CU6">
        <f t="shared" ref="CU6:CU69" si="94">IF(AND($I6&gt;0,$I6&lt;&gt;"",$A6&lt;&gt;5,$A6&lt;&gt;"",$B6=3),1,0)</f>
        <v>0</v>
      </c>
      <c r="CV6">
        <f t="shared" ref="CV6:CV69" si="95">IF(AND($I6&gt;0,$I6&lt;&gt;"",$A6&lt;&gt;5,$A6&lt;&gt;"",$B6=4),1,0)</f>
        <v>0</v>
      </c>
      <c r="CW6" t="str">
        <f t="shared" ref="CW6:CW69" si="96">IF(AND($D6&lt;&gt;1,$A6=1),$E6,"")</f>
        <v/>
      </c>
      <c r="CX6">
        <f t="shared" ref="CX6:CX69" si="97">IF(AND($D6&lt;&gt;1,$A6&lt;&gt;1),$E6,"")</f>
        <v>-1.8</v>
      </c>
      <c r="CY6" t="str">
        <f t="shared" ref="CY6:CY69" si="98">IF(AND($D6&lt;&gt;1,$A6=1,$B6=1),$E6,"")</f>
        <v/>
      </c>
      <c r="CZ6" t="str">
        <f t="shared" ref="CZ6:CZ69" si="99">IF(AND($D6&lt;&gt;1,$A6=1,$B6=2),$E6,"")</f>
        <v/>
      </c>
      <c r="DA6" t="str">
        <f t="shared" ref="DA6:DA69" si="100">IF(AND($D6&lt;&gt;1,$A6=1,$B6=3),$E6,"")</f>
        <v/>
      </c>
      <c r="DB6" t="str">
        <f t="shared" ref="DB6:DB69" si="101">IF(AND($D6&lt;&gt;1,$A6=1,$B6=4),$E6,"")</f>
        <v/>
      </c>
      <c r="DC6" t="str">
        <f t="shared" ref="DC6:DC69" si="102">IF(AND($D6&lt;&gt;1,$A6&lt;&gt;1,$B6=1),$E6,"")</f>
        <v/>
      </c>
      <c r="DD6">
        <f t="shared" ref="DD6:DD69" si="103">IF(AND($D6&lt;&gt;1,$A6&lt;&gt;1,$B6=2),$E6,"")</f>
        <v>-1.8</v>
      </c>
      <c r="DE6" t="str">
        <f t="shared" ref="DE6:DE69" si="104">IF(AND($D6&lt;&gt;1,$A6&lt;&gt;1,$B6=3),$E6,"")</f>
        <v/>
      </c>
      <c r="DF6" t="str">
        <f t="shared" ref="DF6:DF69" si="105">IF(AND($D6&lt;&gt;1,$A6&lt;&gt;1,$B6=4),$E6,"")</f>
        <v/>
      </c>
      <c r="DG6">
        <f t="shared" ref="DG6:DG69" si="106">IF(AND($D6&lt;&gt;2,$A6=2),$F6,"")</f>
        <v>5.4</v>
      </c>
      <c r="DH6" t="str">
        <f t="shared" ref="DH6:DH69" si="107">IF(AND($D6&lt;&gt;2,$A6&lt;&gt;2),$F6,"")</f>
        <v/>
      </c>
      <c r="DI6" t="str">
        <f t="shared" ref="DI6:DI69" si="108">IF(AND($D6&lt;&gt;2,$A6=2,$B6=1),$F6,"")</f>
        <v/>
      </c>
      <c r="DJ6">
        <f t="shared" ref="DJ6:DJ69" si="109">IF(AND($D6&lt;&gt;2,$A6=2,$B6=2),$F6,"")</f>
        <v>5.4</v>
      </c>
      <c r="DK6" t="str">
        <f t="shared" ref="DK6:DK69" si="110">IF(AND($D6&lt;&gt;2,$A6=2,$B6=3),$F6,"")</f>
        <v/>
      </c>
      <c r="DL6" t="str">
        <f t="shared" ref="DL6:DL69" si="111">IF(AND($D6&lt;&gt;2,$A6=2,$B6=4),$F6,"")</f>
        <v/>
      </c>
      <c r="DM6" t="str">
        <f t="shared" ref="DM6:DM69" si="112">IF(AND($D6&lt;&gt;2,$A6&lt;&gt;2,$B6=1),$F6,"")</f>
        <v/>
      </c>
      <c r="DN6" t="str">
        <f t="shared" ref="DN6:DN69" si="113">IF(AND($D6&lt;&gt;2,$A6&lt;&gt;2,$B6=2),$F6,"")</f>
        <v/>
      </c>
      <c r="DO6" t="str">
        <f t="shared" ref="DO6:DO69" si="114">IF(AND($D6&lt;&gt;2,$A6&lt;&gt;2,$B6=3),$F6,"")</f>
        <v/>
      </c>
      <c r="DP6" t="str">
        <f t="shared" ref="DP6:DP69" si="115">IF(AND($D6&lt;&gt;2,$A6&lt;&gt;2,$B6=4),$F6,"")</f>
        <v/>
      </c>
      <c r="DQ6" t="str">
        <f t="shared" ref="DQ6:DQ69" si="116">IF(AND($D6&lt;&gt;3,$A6=3),$G6,"")</f>
        <v/>
      </c>
      <c r="DR6">
        <f t="shared" ref="DR6:DR69" si="117">IF(AND($D6&lt;&gt;3,$A6&lt;&gt;3),$G6,"")</f>
        <v>-1.8</v>
      </c>
      <c r="DS6" t="str">
        <f t="shared" ref="DS6:DS69" si="118">IF(AND($D6&lt;&gt;3,$A6=3,$B6=1),$G6,"")</f>
        <v/>
      </c>
      <c r="DT6" t="str">
        <f t="shared" ref="DT6:DT69" si="119">IF(AND($D6&lt;&gt;3,$A6=3,$B6=2),$G6,"")</f>
        <v/>
      </c>
      <c r="DU6" t="str">
        <f t="shared" ref="DU6:DU69" si="120">IF(AND($D6&lt;&gt;3,$A6=3,$B6=3),$G6,"")</f>
        <v/>
      </c>
      <c r="DV6" t="str">
        <f t="shared" ref="DV6:DV69" si="121">IF(AND($D6&lt;&gt;3,$A6=3,$B6=4),$G6,"")</f>
        <v/>
      </c>
      <c r="DW6" t="str">
        <f t="shared" ref="DW6:DW69" si="122">IF(AND($D6&lt;&gt;3,$A6&lt;&gt;3,$B6=1),$G6,"")</f>
        <v/>
      </c>
      <c r="DX6">
        <f t="shared" ref="DX6:DX69" si="123">IF(AND($D6&lt;&gt;3,$A6&lt;&gt;3,$B6=2),$G6,"")</f>
        <v>-1.8</v>
      </c>
      <c r="DY6" t="str">
        <f t="shared" ref="DY6:DY69" si="124">IF(AND($D6&lt;&gt;3,$A6&lt;&gt;3,$B6=3),$G6,"")</f>
        <v/>
      </c>
      <c r="DZ6" t="str">
        <f t="shared" ref="DZ6:DZ69" si="125">IF(AND($D6&lt;&gt;3,$A6&lt;&gt;3,$B6=4),$G6,"")</f>
        <v/>
      </c>
      <c r="EA6" t="str">
        <f t="shared" ref="EA6:EA69" si="126">IF(AND($D6&lt;&gt;4,$A6=4),$H6,"")</f>
        <v/>
      </c>
      <c r="EB6">
        <f t="shared" ref="EB6:EB69" si="127">IF(AND($D6&lt;&gt;4,$A6&lt;&gt;4),$H6,"")</f>
        <v>-1.8</v>
      </c>
      <c r="EC6" t="str">
        <f t="shared" ref="EC6:EC69" si="128">IF(AND($D6&lt;&gt;4,$A6=4,$B6=1),$H6,"")</f>
        <v/>
      </c>
      <c r="ED6" t="str">
        <f t="shared" ref="ED6:ED69" si="129">IF(AND($D6&lt;&gt;4,$A6=4,$B6=2),$H6,"")</f>
        <v/>
      </c>
      <c r="EE6" t="str">
        <f t="shared" ref="EE6:EE69" si="130">IF(AND($D6&lt;&gt;4,$A6=4,$B6=3),$H6,"")</f>
        <v/>
      </c>
      <c r="EF6" t="str">
        <f t="shared" ref="EF6:EF69" si="131">IF(AND($D6&lt;&gt;4,$A6=4,$B6=4),$H6,"")</f>
        <v/>
      </c>
      <c r="EG6" t="str">
        <f t="shared" ref="EG6:EG69" si="132">IF(AND($D6&lt;&gt;4,$A6&lt;&gt;4,$B6=1),$H6,"")</f>
        <v/>
      </c>
      <c r="EH6">
        <f t="shared" ref="EH6:EH69" si="133">IF(AND($D6&lt;&gt;4,$A6&lt;&gt;4,$B6=2),$H6,"")</f>
        <v>-1.8</v>
      </c>
      <c r="EI6" t="str">
        <f t="shared" ref="EI6:EI69" si="134">IF(AND($D6&lt;&gt;4,$A6&lt;&gt;4,$B6=3),$H6,"")</f>
        <v/>
      </c>
      <c r="EJ6" t="str">
        <f t="shared" ref="EJ6:EJ69" si="135">IF(AND($D6&lt;&gt;4,$A6&lt;&gt;4,$B6=4),$H6,"")</f>
        <v/>
      </c>
      <c r="EK6" t="str">
        <f t="shared" ref="EK6:EK69" si="136">IF(AND($D6&lt;&gt;5,$A6=5),$I6,"")</f>
        <v/>
      </c>
      <c r="EL6" t="str">
        <f t="shared" ref="EL6:EL69" si="137">IF(AND($D6&lt;&gt;5,$A6&lt;&gt;5),$I6,"")</f>
        <v/>
      </c>
      <c r="EM6" t="str">
        <f t="shared" ref="EM6:EM69" si="138">IF(AND($D6&lt;&gt;5,$A6=5,$B6=1),$I6,"")</f>
        <v/>
      </c>
      <c r="EN6" t="str">
        <f t="shared" ref="EN6:EN69" si="139">IF(AND($D6&lt;&gt;5,$A6=5,$B6=2),$I6,"")</f>
        <v/>
      </c>
      <c r="EO6" t="str">
        <f t="shared" ref="EO6:EO69" si="140">IF(AND($D6&lt;&gt;5,$A6=5,$B6=3),$I6,"")</f>
        <v/>
      </c>
      <c r="EP6" t="str">
        <f t="shared" ref="EP6:EP69" si="141">IF(AND($D6&lt;&gt;5,$A6=5,$B6=4),$I6,"")</f>
        <v/>
      </c>
      <c r="EQ6" t="str">
        <f t="shared" ref="EQ6:EQ69" si="142">IF(AND($D6&lt;&gt;5,$A6&lt;&gt;5,$B6=1),$I6,"")</f>
        <v/>
      </c>
      <c r="ER6" t="str">
        <f t="shared" ref="ER6:ER69" si="143">IF(AND($D6&lt;&gt;5,$A6&lt;&gt;5,$B6=2),$I6,"")</f>
        <v/>
      </c>
      <c r="ES6" t="str">
        <f t="shared" ref="ES6:ES69" si="144">IF(AND($D6&lt;&gt;5,$A6&lt;&gt;5,$B6=3),$I6,"")</f>
        <v/>
      </c>
      <c r="ET6" t="str">
        <f t="shared" ref="ET6:ET69" si="145">IF(AND($D6&lt;&gt;5,$A6&lt;&gt;5,$B6=4),$I6,"")</f>
        <v/>
      </c>
    </row>
    <row r="7" spans="1:150" ht="18.75">
      <c r="A7" s="59">
        <v>3</v>
      </c>
      <c r="B7" s="58">
        <v>2</v>
      </c>
      <c r="C7" s="71">
        <v>2.7</v>
      </c>
      <c r="D7" s="59"/>
      <c r="E7" s="74">
        <f t="shared" si="0"/>
        <v>-2.7</v>
      </c>
      <c r="F7" s="75">
        <f t="shared" si="1"/>
        <v>-2.7</v>
      </c>
      <c r="G7" s="76">
        <f t="shared" si="2"/>
        <v>8.1000000000000014</v>
      </c>
      <c r="H7" s="77">
        <f t="shared" si="3"/>
        <v>-2.7</v>
      </c>
      <c r="I7" s="78" t="str">
        <f t="shared" si="4"/>
        <v/>
      </c>
      <c r="J7" s="19" t="str">
        <f t="shared" si="5"/>
        <v>1</v>
      </c>
      <c r="K7" s="7">
        <f t="shared" si="6"/>
        <v>0</v>
      </c>
      <c r="L7" s="7">
        <f t="shared" si="7"/>
        <v>0</v>
      </c>
      <c r="M7" s="7">
        <f t="shared" si="8"/>
        <v>0</v>
      </c>
      <c r="N7" s="7">
        <f t="shared" si="9"/>
        <v>0</v>
      </c>
      <c r="O7" s="5">
        <f t="shared" si="10"/>
        <v>0</v>
      </c>
      <c r="P7" s="5">
        <f t="shared" si="11"/>
        <v>0</v>
      </c>
      <c r="Q7" s="8">
        <f t="shared" si="12"/>
        <v>0</v>
      </c>
      <c r="R7" s="8">
        <f t="shared" si="13"/>
        <v>0</v>
      </c>
      <c r="S7" s="8">
        <f t="shared" si="14"/>
        <v>0</v>
      </c>
      <c r="T7" s="7">
        <f t="shared" si="15"/>
        <v>0</v>
      </c>
      <c r="U7" s="7">
        <f t="shared" si="16"/>
        <v>0</v>
      </c>
      <c r="V7" s="7">
        <f t="shared" si="17"/>
        <v>1</v>
      </c>
      <c r="W7" s="7">
        <f t="shared" si="18"/>
        <v>0</v>
      </c>
      <c r="X7" s="7">
        <f t="shared" si="19"/>
        <v>0</v>
      </c>
      <c r="Y7" s="8">
        <f t="shared" si="20"/>
        <v>0</v>
      </c>
      <c r="Z7" s="8">
        <f t="shared" si="21"/>
        <v>0</v>
      </c>
      <c r="AA7" s="8">
        <f t="shared" si="22"/>
        <v>0</v>
      </c>
      <c r="AB7" s="8">
        <f t="shared" si="23"/>
        <v>0</v>
      </c>
      <c r="AC7">
        <f t="shared" si="24"/>
        <v>0</v>
      </c>
      <c r="AD7">
        <f t="shared" si="25"/>
        <v>0</v>
      </c>
      <c r="AE7">
        <f t="shared" si="26"/>
        <v>0</v>
      </c>
      <c r="AF7">
        <f t="shared" si="27"/>
        <v>0</v>
      </c>
      <c r="AG7">
        <f t="shared" si="28"/>
        <v>0</v>
      </c>
      <c r="AH7">
        <f t="shared" si="29"/>
        <v>0</v>
      </c>
      <c r="AI7">
        <f t="shared" si="30"/>
        <v>0</v>
      </c>
      <c r="AJ7">
        <f t="shared" si="31"/>
        <v>0</v>
      </c>
      <c r="AK7">
        <f t="shared" si="32"/>
        <v>0</v>
      </c>
      <c r="AL7">
        <f t="shared" si="33"/>
        <v>0</v>
      </c>
      <c r="AM7">
        <f t="shared" si="34"/>
        <v>0</v>
      </c>
      <c r="AN7">
        <f t="shared" si="35"/>
        <v>1</v>
      </c>
      <c r="AO7">
        <f t="shared" si="36"/>
        <v>0</v>
      </c>
      <c r="AP7">
        <f t="shared" si="37"/>
        <v>0</v>
      </c>
      <c r="AQ7">
        <f t="shared" si="38"/>
        <v>0</v>
      </c>
      <c r="AR7">
        <f t="shared" si="39"/>
        <v>0</v>
      </c>
      <c r="AS7">
        <f t="shared" si="40"/>
        <v>0</v>
      </c>
      <c r="AT7">
        <f t="shared" si="41"/>
        <v>0</v>
      </c>
      <c r="AU7">
        <f t="shared" si="42"/>
        <v>1</v>
      </c>
      <c r="AV7">
        <f t="shared" si="43"/>
        <v>0</v>
      </c>
      <c r="AW7">
        <f t="shared" si="44"/>
        <v>0</v>
      </c>
      <c r="AX7">
        <f t="shared" si="45"/>
        <v>1</v>
      </c>
      <c r="AY7">
        <f t="shared" si="46"/>
        <v>0</v>
      </c>
      <c r="AZ7">
        <f t="shared" si="47"/>
        <v>0</v>
      </c>
      <c r="BA7">
        <f t="shared" si="48"/>
        <v>0</v>
      </c>
      <c r="BB7">
        <f t="shared" si="49"/>
        <v>1</v>
      </c>
      <c r="BC7">
        <f t="shared" si="50"/>
        <v>0</v>
      </c>
      <c r="BD7">
        <f t="shared" si="51"/>
        <v>0</v>
      </c>
      <c r="BE7">
        <f t="shared" si="52"/>
        <v>0</v>
      </c>
      <c r="BF7">
        <f t="shared" si="53"/>
        <v>0</v>
      </c>
      <c r="BG7">
        <f t="shared" si="54"/>
        <v>0</v>
      </c>
      <c r="BH7">
        <f t="shared" si="55"/>
        <v>0</v>
      </c>
      <c r="BI7">
        <f t="shared" si="56"/>
        <v>0</v>
      </c>
      <c r="BJ7">
        <f t="shared" si="57"/>
        <v>0</v>
      </c>
      <c r="BK7">
        <f t="shared" si="58"/>
        <v>0</v>
      </c>
      <c r="BL7">
        <f t="shared" si="59"/>
        <v>0</v>
      </c>
      <c r="BM7">
        <f t="shared" si="60"/>
        <v>0</v>
      </c>
      <c r="BN7">
        <f t="shared" si="61"/>
        <v>0</v>
      </c>
      <c r="BO7">
        <f t="shared" si="62"/>
        <v>0</v>
      </c>
      <c r="BP7">
        <f t="shared" si="63"/>
        <v>0</v>
      </c>
      <c r="BQ7">
        <f t="shared" si="64"/>
        <v>0</v>
      </c>
      <c r="BR7">
        <f t="shared" si="65"/>
        <v>0</v>
      </c>
      <c r="BS7">
        <f t="shared" si="66"/>
        <v>0</v>
      </c>
      <c r="BT7">
        <f t="shared" si="67"/>
        <v>0</v>
      </c>
      <c r="BU7">
        <f t="shared" si="68"/>
        <v>0</v>
      </c>
      <c r="BV7">
        <f t="shared" si="69"/>
        <v>0</v>
      </c>
      <c r="BW7">
        <f t="shared" si="70"/>
        <v>0</v>
      </c>
      <c r="BX7">
        <f t="shared" si="71"/>
        <v>1</v>
      </c>
      <c r="BY7">
        <f t="shared" si="72"/>
        <v>0</v>
      </c>
      <c r="BZ7">
        <f t="shared" si="73"/>
        <v>0</v>
      </c>
      <c r="CA7">
        <f t="shared" si="74"/>
        <v>0</v>
      </c>
      <c r="CB7">
        <f t="shared" si="75"/>
        <v>0</v>
      </c>
      <c r="CC7">
        <f t="shared" si="76"/>
        <v>0</v>
      </c>
      <c r="CD7">
        <f t="shared" si="77"/>
        <v>0</v>
      </c>
      <c r="CE7">
        <f t="shared" si="78"/>
        <v>0</v>
      </c>
      <c r="CF7">
        <f t="shared" si="79"/>
        <v>1</v>
      </c>
      <c r="CG7">
        <f t="shared" si="80"/>
        <v>0</v>
      </c>
      <c r="CH7">
        <f t="shared" si="81"/>
        <v>0</v>
      </c>
      <c r="CI7">
        <f t="shared" si="82"/>
        <v>0</v>
      </c>
      <c r="CJ7">
        <f t="shared" si="83"/>
        <v>0</v>
      </c>
      <c r="CK7">
        <f t="shared" si="84"/>
        <v>0</v>
      </c>
      <c r="CL7">
        <f t="shared" si="85"/>
        <v>0</v>
      </c>
      <c r="CM7">
        <f t="shared" si="86"/>
        <v>0</v>
      </c>
      <c r="CN7">
        <f t="shared" si="87"/>
        <v>0</v>
      </c>
      <c r="CO7">
        <f t="shared" si="88"/>
        <v>0</v>
      </c>
      <c r="CP7">
        <f t="shared" si="89"/>
        <v>0</v>
      </c>
      <c r="CQ7">
        <f t="shared" si="90"/>
        <v>0</v>
      </c>
      <c r="CR7">
        <f t="shared" si="91"/>
        <v>0</v>
      </c>
      <c r="CS7">
        <f t="shared" si="92"/>
        <v>0</v>
      </c>
      <c r="CT7">
        <f t="shared" si="93"/>
        <v>0</v>
      </c>
      <c r="CU7">
        <f t="shared" si="94"/>
        <v>0</v>
      </c>
      <c r="CV7">
        <f t="shared" si="95"/>
        <v>0</v>
      </c>
      <c r="CW7" t="str">
        <f t="shared" si="96"/>
        <v/>
      </c>
      <c r="CX7">
        <f t="shared" si="97"/>
        <v>-2.7</v>
      </c>
      <c r="CY7" t="str">
        <f t="shared" si="98"/>
        <v/>
      </c>
      <c r="CZ7" t="str">
        <f t="shared" si="99"/>
        <v/>
      </c>
      <c r="DA7" t="str">
        <f t="shared" si="100"/>
        <v/>
      </c>
      <c r="DB7" t="str">
        <f t="shared" si="101"/>
        <v/>
      </c>
      <c r="DC7" t="str">
        <f t="shared" si="102"/>
        <v/>
      </c>
      <c r="DD7">
        <f t="shared" si="103"/>
        <v>-2.7</v>
      </c>
      <c r="DE7" t="str">
        <f t="shared" si="104"/>
        <v/>
      </c>
      <c r="DF7" t="str">
        <f t="shared" si="105"/>
        <v/>
      </c>
      <c r="DG7" t="str">
        <f t="shared" si="106"/>
        <v/>
      </c>
      <c r="DH7">
        <f t="shared" si="107"/>
        <v>-2.7</v>
      </c>
      <c r="DI7" t="str">
        <f t="shared" si="108"/>
        <v/>
      </c>
      <c r="DJ7" t="str">
        <f t="shared" si="109"/>
        <v/>
      </c>
      <c r="DK7" t="str">
        <f t="shared" si="110"/>
        <v/>
      </c>
      <c r="DL7" t="str">
        <f t="shared" si="111"/>
        <v/>
      </c>
      <c r="DM7" t="str">
        <f t="shared" si="112"/>
        <v/>
      </c>
      <c r="DN7">
        <f t="shared" si="113"/>
        <v>-2.7</v>
      </c>
      <c r="DO7" t="str">
        <f t="shared" si="114"/>
        <v/>
      </c>
      <c r="DP7" t="str">
        <f t="shared" si="115"/>
        <v/>
      </c>
      <c r="DQ7">
        <f t="shared" si="116"/>
        <v>8.1000000000000014</v>
      </c>
      <c r="DR7" t="str">
        <f t="shared" si="117"/>
        <v/>
      </c>
      <c r="DS7" t="str">
        <f t="shared" si="118"/>
        <v/>
      </c>
      <c r="DT7">
        <f t="shared" si="119"/>
        <v>8.1000000000000014</v>
      </c>
      <c r="DU7" t="str">
        <f t="shared" si="120"/>
        <v/>
      </c>
      <c r="DV7" t="str">
        <f t="shared" si="121"/>
        <v/>
      </c>
      <c r="DW7" t="str">
        <f t="shared" si="122"/>
        <v/>
      </c>
      <c r="DX7" t="str">
        <f t="shared" si="123"/>
        <v/>
      </c>
      <c r="DY7" t="str">
        <f t="shared" si="124"/>
        <v/>
      </c>
      <c r="DZ7" t="str">
        <f t="shared" si="125"/>
        <v/>
      </c>
      <c r="EA7" t="str">
        <f t="shared" si="126"/>
        <v/>
      </c>
      <c r="EB7">
        <f t="shared" si="127"/>
        <v>-2.7</v>
      </c>
      <c r="EC7" t="str">
        <f t="shared" si="128"/>
        <v/>
      </c>
      <c r="ED7" t="str">
        <f t="shared" si="129"/>
        <v/>
      </c>
      <c r="EE7" t="str">
        <f t="shared" si="130"/>
        <v/>
      </c>
      <c r="EF7" t="str">
        <f t="shared" si="131"/>
        <v/>
      </c>
      <c r="EG7" t="str">
        <f t="shared" si="132"/>
        <v/>
      </c>
      <c r="EH7">
        <f t="shared" si="133"/>
        <v>-2.7</v>
      </c>
      <c r="EI7" t="str">
        <f t="shared" si="134"/>
        <v/>
      </c>
      <c r="EJ7" t="str">
        <f t="shared" si="135"/>
        <v/>
      </c>
      <c r="EK7" t="str">
        <f t="shared" si="136"/>
        <v/>
      </c>
      <c r="EL7" t="str">
        <f t="shared" si="137"/>
        <v/>
      </c>
      <c r="EM7" t="str">
        <f t="shared" si="138"/>
        <v/>
      </c>
      <c r="EN7" t="str">
        <f t="shared" si="139"/>
        <v/>
      </c>
      <c r="EO7" t="str">
        <f t="shared" si="140"/>
        <v/>
      </c>
      <c r="EP7" t="str">
        <f t="shared" si="141"/>
        <v/>
      </c>
      <c r="EQ7" t="str">
        <f t="shared" si="142"/>
        <v/>
      </c>
      <c r="ER7" t="str">
        <f t="shared" si="143"/>
        <v/>
      </c>
      <c r="ES7" t="str">
        <f t="shared" si="144"/>
        <v/>
      </c>
      <c r="ET7" t="str">
        <f t="shared" si="145"/>
        <v/>
      </c>
    </row>
    <row r="8" spans="1:150" ht="18.75">
      <c r="A8" s="59">
        <v>4</v>
      </c>
      <c r="B8" s="58">
        <v>1</v>
      </c>
      <c r="C8" s="71">
        <v>-0.7</v>
      </c>
      <c r="D8" s="58"/>
      <c r="E8" s="74">
        <f t="shared" si="0"/>
        <v>0.7</v>
      </c>
      <c r="F8" s="75">
        <f t="shared" si="1"/>
        <v>0.7</v>
      </c>
      <c r="G8" s="76">
        <f t="shared" si="2"/>
        <v>0.7</v>
      </c>
      <c r="H8" s="77">
        <f t="shared" si="3"/>
        <v>-2.0999999999999996</v>
      </c>
      <c r="I8" s="78" t="str">
        <f t="shared" si="4"/>
        <v/>
      </c>
      <c r="J8" s="19" t="str">
        <f t="shared" si="5"/>
        <v>1</v>
      </c>
      <c r="K8" s="7">
        <f t="shared" si="6"/>
        <v>0</v>
      </c>
      <c r="L8" s="7">
        <f t="shared" si="7"/>
        <v>1</v>
      </c>
      <c r="M8" s="7">
        <f t="shared" si="8"/>
        <v>0</v>
      </c>
      <c r="N8" s="7">
        <f t="shared" si="9"/>
        <v>0</v>
      </c>
      <c r="O8" s="5">
        <f t="shared" si="10"/>
        <v>0</v>
      </c>
      <c r="P8" s="5">
        <f t="shared" si="11"/>
        <v>0</v>
      </c>
      <c r="Q8" s="8">
        <f t="shared" si="12"/>
        <v>0</v>
      </c>
      <c r="R8" s="8">
        <f t="shared" si="13"/>
        <v>0</v>
      </c>
      <c r="S8" s="8">
        <f t="shared" si="14"/>
        <v>0</v>
      </c>
      <c r="T8" s="7">
        <f t="shared" si="15"/>
        <v>0</v>
      </c>
      <c r="U8" s="7">
        <f t="shared" si="16"/>
        <v>1</v>
      </c>
      <c r="V8" s="7">
        <f t="shared" si="17"/>
        <v>0</v>
      </c>
      <c r="W8" s="7">
        <f t="shared" si="18"/>
        <v>0</v>
      </c>
      <c r="X8" s="7">
        <f t="shared" si="19"/>
        <v>0</v>
      </c>
      <c r="Y8" s="8">
        <f t="shared" si="20"/>
        <v>1</v>
      </c>
      <c r="Z8" s="8">
        <f t="shared" si="21"/>
        <v>0</v>
      </c>
      <c r="AA8" s="8">
        <f t="shared" si="22"/>
        <v>0</v>
      </c>
      <c r="AB8" s="8">
        <f t="shared" si="23"/>
        <v>0</v>
      </c>
      <c r="AC8">
        <f t="shared" si="24"/>
        <v>0</v>
      </c>
      <c r="AD8">
        <f t="shared" si="25"/>
        <v>1</v>
      </c>
      <c r="AE8">
        <f t="shared" si="26"/>
        <v>0</v>
      </c>
      <c r="AF8">
        <f t="shared" si="27"/>
        <v>0</v>
      </c>
      <c r="AG8">
        <f t="shared" si="28"/>
        <v>0</v>
      </c>
      <c r="AH8">
        <f t="shared" si="29"/>
        <v>0</v>
      </c>
      <c r="AI8">
        <f t="shared" si="30"/>
        <v>0</v>
      </c>
      <c r="AJ8">
        <f t="shared" si="31"/>
        <v>0</v>
      </c>
      <c r="AK8">
        <f t="shared" si="32"/>
        <v>0</v>
      </c>
      <c r="AL8">
        <f t="shared" si="33"/>
        <v>0</v>
      </c>
      <c r="AM8">
        <f t="shared" si="34"/>
        <v>1</v>
      </c>
      <c r="AN8">
        <f t="shared" si="35"/>
        <v>0</v>
      </c>
      <c r="AO8">
        <f t="shared" si="36"/>
        <v>0</v>
      </c>
      <c r="AP8">
        <f t="shared" si="37"/>
        <v>0</v>
      </c>
      <c r="AQ8">
        <f t="shared" si="38"/>
        <v>1</v>
      </c>
      <c r="AR8">
        <f t="shared" si="39"/>
        <v>0</v>
      </c>
      <c r="AS8">
        <f t="shared" si="40"/>
        <v>0</v>
      </c>
      <c r="AT8">
        <f t="shared" si="41"/>
        <v>0</v>
      </c>
      <c r="AU8">
        <f t="shared" si="42"/>
        <v>0</v>
      </c>
      <c r="AV8">
        <f t="shared" si="43"/>
        <v>1</v>
      </c>
      <c r="AW8">
        <f t="shared" si="44"/>
        <v>0</v>
      </c>
      <c r="AX8">
        <f t="shared" si="45"/>
        <v>0</v>
      </c>
      <c r="AY8">
        <f t="shared" si="46"/>
        <v>0</v>
      </c>
      <c r="AZ8">
        <f t="shared" si="47"/>
        <v>0</v>
      </c>
      <c r="BA8">
        <f t="shared" si="48"/>
        <v>0</v>
      </c>
      <c r="BB8">
        <f t="shared" si="49"/>
        <v>0</v>
      </c>
      <c r="BC8">
        <f t="shared" si="50"/>
        <v>0</v>
      </c>
      <c r="BD8">
        <f t="shared" si="51"/>
        <v>0</v>
      </c>
      <c r="BE8">
        <f t="shared" si="52"/>
        <v>1</v>
      </c>
      <c r="BF8">
        <f t="shared" si="53"/>
        <v>0</v>
      </c>
      <c r="BG8">
        <f t="shared" si="54"/>
        <v>0</v>
      </c>
      <c r="BH8">
        <f t="shared" si="55"/>
        <v>0</v>
      </c>
      <c r="BI8">
        <f t="shared" si="56"/>
        <v>1</v>
      </c>
      <c r="BJ8">
        <f t="shared" si="57"/>
        <v>0</v>
      </c>
      <c r="BK8">
        <f t="shared" si="58"/>
        <v>0</v>
      </c>
      <c r="BL8">
        <f t="shared" si="59"/>
        <v>0</v>
      </c>
      <c r="BM8">
        <f t="shared" si="60"/>
        <v>0</v>
      </c>
      <c r="BN8">
        <f t="shared" si="61"/>
        <v>0</v>
      </c>
      <c r="BO8">
        <f t="shared" si="62"/>
        <v>1</v>
      </c>
      <c r="BP8">
        <f t="shared" si="63"/>
        <v>0</v>
      </c>
      <c r="BQ8">
        <f t="shared" si="64"/>
        <v>0</v>
      </c>
      <c r="BR8">
        <f t="shared" si="65"/>
        <v>0</v>
      </c>
      <c r="BS8">
        <f t="shared" si="66"/>
        <v>0</v>
      </c>
      <c r="BT8">
        <f t="shared" si="67"/>
        <v>0</v>
      </c>
      <c r="BU8">
        <f t="shared" si="68"/>
        <v>0</v>
      </c>
      <c r="BV8">
        <f t="shared" si="69"/>
        <v>0</v>
      </c>
      <c r="BW8">
        <f t="shared" si="70"/>
        <v>0</v>
      </c>
      <c r="BX8">
        <f t="shared" si="71"/>
        <v>0</v>
      </c>
      <c r="BY8">
        <f t="shared" si="72"/>
        <v>0</v>
      </c>
      <c r="BZ8">
        <f t="shared" si="73"/>
        <v>0</v>
      </c>
      <c r="CA8">
        <f t="shared" si="74"/>
        <v>0</v>
      </c>
      <c r="CB8">
        <f t="shared" si="75"/>
        <v>0</v>
      </c>
      <c r="CC8">
        <f t="shared" si="76"/>
        <v>0</v>
      </c>
      <c r="CD8">
        <f t="shared" si="77"/>
        <v>0</v>
      </c>
      <c r="CE8">
        <f t="shared" si="78"/>
        <v>0</v>
      </c>
      <c r="CF8">
        <f t="shared" si="79"/>
        <v>1</v>
      </c>
      <c r="CG8">
        <f t="shared" si="80"/>
        <v>0</v>
      </c>
      <c r="CH8">
        <f t="shared" si="81"/>
        <v>0</v>
      </c>
      <c r="CI8">
        <f t="shared" si="82"/>
        <v>0</v>
      </c>
      <c r="CJ8">
        <f t="shared" si="83"/>
        <v>0</v>
      </c>
      <c r="CK8">
        <f t="shared" si="84"/>
        <v>0</v>
      </c>
      <c r="CL8">
        <f t="shared" si="85"/>
        <v>0</v>
      </c>
      <c r="CM8">
        <f t="shared" si="86"/>
        <v>0</v>
      </c>
      <c r="CN8">
        <f t="shared" si="87"/>
        <v>0</v>
      </c>
      <c r="CO8">
        <f t="shared" si="88"/>
        <v>0</v>
      </c>
      <c r="CP8">
        <f t="shared" si="89"/>
        <v>0</v>
      </c>
      <c r="CQ8">
        <f t="shared" si="90"/>
        <v>0</v>
      </c>
      <c r="CR8">
        <f t="shared" si="91"/>
        <v>0</v>
      </c>
      <c r="CS8">
        <f t="shared" si="92"/>
        <v>0</v>
      </c>
      <c r="CT8">
        <f t="shared" si="93"/>
        <v>0</v>
      </c>
      <c r="CU8">
        <f t="shared" si="94"/>
        <v>0</v>
      </c>
      <c r="CV8">
        <f t="shared" si="95"/>
        <v>0</v>
      </c>
      <c r="CW8" t="str">
        <f t="shared" si="96"/>
        <v/>
      </c>
      <c r="CX8">
        <f t="shared" si="97"/>
        <v>0.7</v>
      </c>
      <c r="CY8" t="str">
        <f t="shared" si="98"/>
        <v/>
      </c>
      <c r="CZ8" t="str">
        <f t="shared" si="99"/>
        <v/>
      </c>
      <c r="DA8" t="str">
        <f t="shared" si="100"/>
        <v/>
      </c>
      <c r="DB8" t="str">
        <f t="shared" si="101"/>
        <v/>
      </c>
      <c r="DC8">
        <f t="shared" si="102"/>
        <v>0.7</v>
      </c>
      <c r="DD8" t="str">
        <f t="shared" si="103"/>
        <v/>
      </c>
      <c r="DE8" t="str">
        <f t="shared" si="104"/>
        <v/>
      </c>
      <c r="DF8" t="str">
        <f t="shared" si="105"/>
        <v/>
      </c>
      <c r="DG8" t="str">
        <f t="shared" si="106"/>
        <v/>
      </c>
      <c r="DH8">
        <f t="shared" si="107"/>
        <v>0.7</v>
      </c>
      <c r="DI8" t="str">
        <f t="shared" si="108"/>
        <v/>
      </c>
      <c r="DJ8" t="str">
        <f t="shared" si="109"/>
        <v/>
      </c>
      <c r="DK8" t="str">
        <f t="shared" si="110"/>
        <v/>
      </c>
      <c r="DL8" t="str">
        <f t="shared" si="111"/>
        <v/>
      </c>
      <c r="DM8">
        <f t="shared" si="112"/>
        <v>0.7</v>
      </c>
      <c r="DN8" t="str">
        <f t="shared" si="113"/>
        <v/>
      </c>
      <c r="DO8" t="str">
        <f t="shared" si="114"/>
        <v/>
      </c>
      <c r="DP8" t="str">
        <f t="shared" si="115"/>
        <v/>
      </c>
      <c r="DQ8" t="str">
        <f t="shared" si="116"/>
        <v/>
      </c>
      <c r="DR8">
        <f t="shared" si="117"/>
        <v>0.7</v>
      </c>
      <c r="DS8" t="str">
        <f t="shared" si="118"/>
        <v/>
      </c>
      <c r="DT8" t="str">
        <f t="shared" si="119"/>
        <v/>
      </c>
      <c r="DU8" t="str">
        <f t="shared" si="120"/>
        <v/>
      </c>
      <c r="DV8" t="str">
        <f t="shared" si="121"/>
        <v/>
      </c>
      <c r="DW8">
        <f t="shared" si="122"/>
        <v>0.7</v>
      </c>
      <c r="DX8" t="str">
        <f t="shared" si="123"/>
        <v/>
      </c>
      <c r="DY8" t="str">
        <f t="shared" si="124"/>
        <v/>
      </c>
      <c r="DZ8" t="str">
        <f t="shared" si="125"/>
        <v/>
      </c>
      <c r="EA8">
        <f t="shared" si="126"/>
        <v>-2.0999999999999996</v>
      </c>
      <c r="EB8" t="str">
        <f t="shared" si="127"/>
        <v/>
      </c>
      <c r="EC8">
        <f t="shared" si="128"/>
        <v>-2.0999999999999996</v>
      </c>
      <c r="ED8" t="str">
        <f t="shared" si="129"/>
        <v/>
      </c>
      <c r="EE8" t="str">
        <f t="shared" si="130"/>
        <v/>
      </c>
      <c r="EF8" t="str">
        <f t="shared" si="131"/>
        <v/>
      </c>
      <c r="EG8" t="str">
        <f t="shared" si="132"/>
        <v/>
      </c>
      <c r="EH8" t="str">
        <f t="shared" si="133"/>
        <v/>
      </c>
      <c r="EI8" t="str">
        <f t="shared" si="134"/>
        <v/>
      </c>
      <c r="EJ8" t="str">
        <f t="shared" si="135"/>
        <v/>
      </c>
      <c r="EK8" t="str">
        <f t="shared" si="136"/>
        <v/>
      </c>
      <c r="EL8" t="str">
        <f t="shared" si="137"/>
        <v/>
      </c>
      <c r="EM8" t="str">
        <f t="shared" si="138"/>
        <v/>
      </c>
      <c r="EN8" t="str">
        <f t="shared" si="139"/>
        <v/>
      </c>
      <c r="EO8" t="str">
        <f t="shared" si="140"/>
        <v/>
      </c>
      <c r="EP8" t="str">
        <f t="shared" si="141"/>
        <v/>
      </c>
      <c r="EQ8" t="str">
        <f t="shared" si="142"/>
        <v/>
      </c>
      <c r="ER8" t="str">
        <f t="shared" si="143"/>
        <v/>
      </c>
      <c r="ES8" t="str">
        <f t="shared" si="144"/>
        <v/>
      </c>
      <c r="ET8" t="str">
        <f t="shared" si="145"/>
        <v/>
      </c>
    </row>
    <row r="9" spans="1:150" ht="18.75">
      <c r="A9" s="58">
        <v>2</v>
      </c>
      <c r="B9" s="58">
        <v>1</v>
      </c>
      <c r="C9" s="71">
        <v>-0.8</v>
      </c>
      <c r="D9" s="58"/>
      <c r="E9" s="74">
        <f t="shared" si="0"/>
        <v>0.8</v>
      </c>
      <c r="F9" s="75">
        <f t="shared" si="1"/>
        <v>-2.4000000000000004</v>
      </c>
      <c r="G9" s="76">
        <f t="shared" si="2"/>
        <v>0.8</v>
      </c>
      <c r="H9" s="77">
        <f t="shared" si="3"/>
        <v>0.8</v>
      </c>
      <c r="I9" s="78" t="str">
        <f t="shared" si="4"/>
        <v/>
      </c>
      <c r="J9" s="19" t="str">
        <f t="shared" si="5"/>
        <v>1</v>
      </c>
      <c r="K9" s="7">
        <f t="shared" si="6"/>
        <v>0</v>
      </c>
      <c r="L9" s="7">
        <f t="shared" si="7"/>
        <v>1</v>
      </c>
      <c r="M9" s="7">
        <f t="shared" si="8"/>
        <v>0</v>
      </c>
      <c r="N9" s="7">
        <f t="shared" si="9"/>
        <v>0</v>
      </c>
      <c r="O9" s="5">
        <f t="shared" si="10"/>
        <v>0</v>
      </c>
      <c r="P9" s="5">
        <f t="shared" si="11"/>
        <v>0</v>
      </c>
      <c r="Q9" s="8">
        <f t="shared" si="12"/>
        <v>0</v>
      </c>
      <c r="R9" s="8">
        <f t="shared" si="13"/>
        <v>0</v>
      </c>
      <c r="S9" s="8">
        <f t="shared" si="14"/>
        <v>0</v>
      </c>
      <c r="T9" s="7">
        <f t="shared" si="15"/>
        <v>0</v>
      </c>
      <c r="U9" s="7">
        <f t="shared" si="16"/>
        <v>1</v>
      </c>
      <c r="V9" s="7">
        <f t="shared" si="17"/>
        <v>0</v>
      </c>
      <c r="W9" s="7">
        <f t="shared" si="18"/>
        <v>0</v>
      </c>
      <c r="X9" s="7">
        <f t="shared" si="19"/>
        <v>0</v>
      </c>
      <c r="Y9" s="8">
        <f t="shared" si="20"/>
        <v>1</v>
      </c>
      <c r="Z9" s="8">
        <f t="shared" si="21"/>
        <v>0</v>
      </c>
      <c r="AA9" s="8">
        <f t="shared" si="22"/>
        <v>0</v>
      </c>
      <c r="AB9" s="8">
        <f t="shared" si="23"/>
        <v>0</v>
      </c>
      <c r="AC9">
        <f t="shared" si="24"/>
        <v>0</v>
      </c>
      <c r="AD9">
        <f t="shared" si="25"/>
        <v>0</v>
      </c>
      <c r="AE9">
        <f t="shared" si="26"/>
        <v>1</v>
      </c>
      <c r="AF9">
        <f t="shared" si="27"/>
        <v>0</v>
      </c>
      <c r="AG9">
        <f t="shared" si="28"/>
        <v>0</v>
      </c>
      <c r="AH9">
        <f t="shared" si="29"/>
        <v>0</v>
      </c>
      <c r="AI9">
        <f t="shared" si="30"/>
        <v>0</v>
      </c>
      <c r="AJ9">
        <f t="shared" si="31"/>
        <v>0</v>
      </c>
      <c r="AK9">
        <f t="shared" si="32"/>
        <v>0</v>
      </c>
      <c r="AL9">
        <f t="shared" si="33"/>
        <v>0</v>
      </c>
      <c r="AM9">
        <f t="shared" si="34"/>
        <v>0</v>
      </c>
      <c r="AN9">
        <f t="shared" si="35"/>
        <v>0</v>
      </c>
      <c r="AO9">
        <f t="shared" si="36"/>
        <v>0</v>
      </c>
      <c r="AP9">
        <f t="shared" si="37"/>
        <v>0</v>
      </c>
      <c r="AQ9">
        <f t="shared" si="38"/>
        <v>0</v>
      </c>
      <c r="AR9">
        <f t="shared" si="39"/>
        <v>0</v>
      </c>
      <c r="AS9">
        <f t="shared" si="40"/>
        <v>0</v>
      </c>
      <c r="AT9">
        <f t="shared" si="41"/>
        <v>0</v>
      </c>
      <c r="AU9">
        <f t="shared" si="42"/>
        <v>0</v>
      </c>
      <c r="AV9">
        <f t="shared" si="43"/>
        <v>1</v>
      </c>
      <c r="AW9">
        <f t="shared" si="44"/>
        <v>0</v>
      </c>
      <c r="AX9">
        <f t="shared" si="45"/>
        <v>0</v>
      </c>
      <c r="AY9">
        <f t="shared" si="46"/>
        <v>0</v>
      </c>
      <c r="AZ9">
        <f t="shared" si="47"/>
        <v>0</v>
      </c>
      <c r="BA9">
        <f t="shared" si="48"/>
        <v>0</v>
      </c>
      <c r="BB9">
        <f t="shared" si="49"/>
        <v>0</v>
      </c>
      <c r="BC9">
        <f t="shared" si="50"/>
        <v>0</v>
      </c>
      <c r="BD9">
        <f t="shared" si="51"/>
        <v>0</v>
      </c>
      <c r="BE9">
        <f t="shared" si="52"/>
        <v>1</v>
      </c>
      <c r="BF9">
        <f t="shared" si="53"/>
        <v>0</v>
      </c>
      <c r="BG9">
        <f t="shared" si="54"/>
        <v>0</v>
      </c>
      <c r="BH9">
        <f t="shared" si="55"/>
        <v>0</v>
      </c>
      <c r="BI9">
        <f t="shared" si="56"/>
        <v>1</v>
      </c>
      <c r="BJ9">
        <f t="shared" si="57"/>
        <v>0</v>
      </c>
      <c r="BK9">
        <f t="shared" si="58"/>
        <v>0</v>
      </c>
      <c r="BL9">
        <f t="shared" si="59"/>
        <v>0</v>
      </c>
      <c r="BM9">
        <f t="shared" si="60"/>
        <v>0</v>
      </c>
      <c r="BN9">
        <f t="shared" si="61"/>
        <v>1</v>
      </c>
      <c r="BO9">
        <f t="shared" si="62"/>
        <v>0</v>
      </c>
      <c r="BP9">
        <f t="shared" si="63"/>
        <v>0</v>
      </c>
      <c r="BQ9">
        <f t="shared" si="64"/>
        <v>0</v>
      </c>
      <c r="BR9">
        <f t="shared" si="65"/>
        <v>0</v>
      </c>
      <c r="BS9">
        <f t="shared" si="66"/>
        <v>0</v>
      </c>
      <c r="BT9">
        <f t="shared" si="67"/>
        <v>0</v>
      </c>
      <c r="BU9">
        <f t="shared" si="68"/>
        <v>0</v>
      </c>
      <c r="BV9">
        <f t="shared" si="69"/>
        <v>0</v>
      </c>
      <c r="BW9">
        <f t="shared" si="70"/>
        <v>1</v>
      </c>
      <c r="BX9">
        <f t="shared" si="71"/>
        <v>0</v>
      </c>
      <c r="BY9">
        <f t="shared" si="72"/>
        <v>0</v>
      </c>
      <c r="BZ9">
        <f t="shared" si="73"/>
        <v>0</v>
      </c>
      <c r="CA9">
        <f t="shared" si="74"/>
        <v>1</v>
      </c>
      <c r="CB9">
        <f t="shared" si="75"/>
        <v>0</v>
      </c>
      <c r="CC9">
        <f t="shared" si="76"/>
        <v>0</v>
      </c>
      <c r="CD9">
        <f t="shared" si="77"/>
        <v>0</v>
      </c>
      <c r="CE9">
        <f t="shared" si="78"/>
        <v>0</v>
      </c>
      <c r="CF9">
        <f t="shared" si="79"/>
        <v>1</v>
      </c>
      <c r="CG9">
        <f t="shared" si="80"/>
        <v>0</v>
      </c>
      <c r="CH9">
        <f t="shared" si="81"/>
        <v>0</v>
      </c>
      <c r="CI9">
        <f t="shared" si="82"/>
        <v>0</v>
      </c>
      <c r="CJ9">
        <f t="shared" si="83"/>
        <v>0</v>
      </c>
      <c r="CK9">
        <f t="shared" si="84"/>
        <v>0</v>
      </c>
      <c r="CL9">
        <f t="shared" si="85"/>
        <v>0</v>
      </c>
      <c r="CM9">
        <f t="shared" si="86"/>
        <v>0</v>
      </c>
      <c r="CN9">
        <f t="shared" si="87"/>
        <v>0</v>
      </c>
      <c r="CO9">
        <f t="shared" si="88"/>
        <v>0</v>
      </c>
      <c r="CP9">
        <f t="shared" si="89"/>
        <v>0</v>
      </c>
      <c r="CQ9">
        <f t="shared" si="90"/>
        <v>0</v>
      </c>
      <c r="CR9">
        <f t="shared" si="91"/>
        <v>0</v>
      </c>
      <c r="CS9">
        <f t="shared" si="92"/>
        <v>0</v>
      </c>
      <c r="CT9">
        <f t="shared" si="93"/>
        <v>0</v>
      </c>
      <c r="CU9">
        <f t="shared" si="94"/>
        <v>0</v>
      </c>
      <c r="CV9">
        <f t="shared" si="95"/>
        <v>0</v>
      </c>
      <c r="CW9" t="str">
        <f t="shared" si="96"/>
        <v/>
      </c>
      <c r="CX9">
        <f t="shared" si="97"/>
        <v>0.8</v>
      </c>
      <c r="CY9" t="str">
        <f t="shared" si="98"/>
        <v/>
      </c>
      <c r="CZ9" t="str">
        <f t="shared" si="99"/>
        <v/>
      </c>
      <c r="DA9" t="str">
        <f t="shared" si="100"/>
        <v/>
      </c>
      <c r="DB9" t="str">
        <f t="shared" si="101"/>
        <v/>
      </c>
      <c r="DC9">
        <f t="shared" si="102"/>
        <v>0.8</v>
      </c>
      <c r="DD9" t="str">
        <f t="shared" si="103"/>
        <v/>
      </c>
      <c r="DE9" t="str">
        <f t="shared" si="104"/>
        <v/>
      </c>
      <c r="DF9" t="str">
        <f t="shared" si="105"/>
        <v/>
      </c>
      <c r="DG9">
        <f t="shared" si="106"/>
        <v>-2.4000000000000004</v>
      </c>
      <c r="DH9" t="str">
        <f t="shared" si="107"/>
        <v/>
      </c>
      <c r="DI9">
        <f t="shared" si="108"/>
        <v>-2.4000000000000004</v>
      </c>
      <c r="DJ9" t="str">
        <f t="shared" si="109"/>
        <v/>
      </c>
      <c r="DK9" t="str">
        <f t="shared" si="110"/>
        <v/>
      </c>
      <c r="DL9" t="str">
        <f t="shared" si="111"/>
        <v/>
      </c>
      <c r="DM9" t="str">
        <f t="shared" si="112"/>
        <v/>
      </c>
      <c r="DN9" t="str">
        <f t="shared" si="113"/>
        <v/>
      </c>
      <c r="DO9" t="str">
        <f t="shared" si="114"/>
        <v/>
      </c>
      <c r="DP9" t="str">
        <f t="shared" si="115"/>
        <v/>
      </c>
      <c r="DQ9" t="str">
        <f t="shared" si="116"/>
        <v/>
      </c>
      <c r="DR9">
        <f t="shared" si="117"/>
        <v>0.8</v>
      </c>
      <c r="DS9" t="str">
        <f t="shared" si="118"/>
        <v/>
      </c>
      <c r="DT9" t="str">
        <f t="shared" si="119"/>
        <v/>
      </c>
      <c r="DU9" t="str">
        <f t="shared" si="120"/>
        <v/>
      </c>
      <c r="DV9" t="str">
        <f t="shared" si="121"/>
        <v/>
      </c>
      <c r="DW9">
        <f t="shared" si="122"/>
        <v>0.8</v>
      </c>
      <c r="DX9" t="str">
        <f t="shared" si="123"/>
        <v/>
      </c>
      <c r="DY9" t="str">
        <f t="shared" si="124"/>
        <v/>
      </c>
      <c r="DZ9" t="str">
        <f t="shared" si="125"/>
        <v/>
      </c>
      <c r="EA9" t="str">
        <f t="shared" si="126"/>
        <v/>
      </c>
      <c r="EB9">
        <f t="shared" si="127"/>
        <v>0.8</v>
      </c>
      <c r="EC9" t="str">
        <f t="shared" si="128"/>
        <v/>
      </c>
      <c r="ED9" t="str">
        <f t="shared" si="129"/>
        <v/>
      </c>
      <c r="EE9" t="str">
        <f t="shared" si="130"/>
        <v/>
      </c>
      <c r="EF9" t="str">
        <f t="shared" si="131"/>
        <v/>
      </c>
      <c r="EG9">
        <f t="shared" si="132"/>
        <v>0.8</v>
      </c>
      <c r="EH9" t="str">
        <f t="shared" si="133"/>
        <v/>
      </c>
      <c r="EI9" t="str">
        <f t="shared" si="134"/>
        <v/>
      </c>
      <c r="EJ9" t="str">
        <f t="shared" si="135"/>
        <v/>
      </c>
      <c r="EK9" t="str">
        <f t="shared" si="136"/>
        <v/>
      </c>
      <c r="EL9" t="str">
        <f t="shared" si="137"/>
        <v/>
      </c>
      <c r="EM9" t="str">
        <f t="shared" si="138"/>
        <v/>
      </c>
      <c r="EN9" t="str">
        <f t="shared" si="139"/>
        <v/>
      </c>
      <c r="EO9" t="str">
        <f t="shared" si="140"/>
        <v/>
      </c>
      <c r="EP9" t="str">
        <f t="shared" si="141"/>
        <v/>
      </c>
      <c r="EQ9" t="str">
        <f t="shared" si="142"/>
        <v/>
      </c>
      <c r="ER9" t="str">
        <f t="shared" si="143"/>
        <v/>
      </c>
      <c r="ES9" t="str">
        <f t="shared" si="144"/>
        <v/>
      </c>
      <c r="ET9" t="str">
        <f t="shared" si="145"/>
        <v/>
      </c>
    </row>
    <row r="10" spans="1:150" ht="18.75">
      <c r="A10" s="59">
        <v>2</v>
      </c>
      <c r="B10" s="58">
        <v>1</v>
      </c>
      <c r="C10" s="71">
        <v>-0.5</v>
      </c>
      <c r="D10" s="58"/>
      <c r="E10" s="74">
        <f t="shared" si="0"/>
        <v>0.5</v>
      </c>
      <c r="F10" s="75">
        <f t="shared" si="1"/>
        <v>-1.5</v>
      </c>
      <c r="G10" s="76">
        <f t="shared" si="2"/>
        <v>0.5</v>
      </c>
      <c r="H10" s="77">
        <f t="shared" si="3"/>
        <v>0.5</v>
      </c>
      <c r="I10" s="78" t="str">
        <f t="shared" si="4"/>
        <v/>
      </c>
      <c r="J10" s="19" t="str">
        <f t="shared" si="5"/>
        <v>1</v>
      </c>
      <c r="K10" s="7">
        <f t="shared" si="6"/>
        <v>0</v>
      </c>
      <c r="L10" s="7">
        <f t="shared" si="7"/>
        <v>1</v>
      </c>
      <c r="M10" s="7">
        <f t="shared" si="8"/>
        <v>0</v>
      </c>
      <c r="N10" s="7">
        <f t="shared" si="9"/>
        <v>0</v>
      </c>
      <c r="O10" s="5">
        <f t="shared" si="10"/>
        <v>0</v>
      </c>
      <c r="P10" s="5">
        <f t="shared" si="11"/>
        <v>0</v>
      </c>
      <c r="Q10" s="8">
        <f t="shared" si="12"/>
        <v>0</v>
      </c>
      <c r="R10" s="8">
        <f t="shared" si="13"/>
        <v>0</v>
      </c>
      <c r="S10" s="8">
        <f t="shared" si="14"/>
        <v>0</v>
      </c>
      <c r="T10" s="7">
        <f t="shared" si="15"/>
        <v>0</v>
      </c>
      <c r="U10" s="7">
        <f t="shared" si="16"/>
        <v>1</v>
      </c>
      <c r="V10" s="7">
        <f t="shared" si="17"/>
        <v>0</v>
      </c>
      <c r="W10" s="7">
        <f t="shared" si="18"/>
        <v>0</v>
      </c>
      <c r="X10" s="7">
        <f t="shared" si="19"/>
        <v>0</v>
      </c>
      <c r="Y10" s="8">
        <f t="shared" si="20"/>
        <v>1</v>
      </c>
      <c r="Z10" s="8">
        <f t="shared" si="21"/>
        <v>0</v>
      </c>
      <c r="AA10" s="8">
        <f t="shared" si="22"/>
        <v>0</v>
      </c>
      <c r="AB10" s="8">
        <f t="shared" si="23"/>
        <v>0</v>
      </c>
      <c r="AC10">
        <f t="shared" si="24"/>
        <v>0</v>
      </c>
      <c r="AD10">
        <f t="shared" si="25"/>
        <v>0</v>
      </c>
      <c r="AE10">
        <f t="shared" si="26"/>
        <v>1</v>
      </c>
      <c r="AF10">
        <f t="shared" si="27"/>
        <v>0</v>
      </c>
      <c r="AG10">
        <f t="shared" si="28"/>
        <v>0</v>
      </c>
      <c r="AH10">
        <f t="shared" si="29"/>
        <v>0</v>
      </c>
      <c r="AI10">
        <f t="shared" si="30"/>
        <v>0</v>
      </c>
      <c r="AJ10">
        <f t="shared" si="31"/>
        <v>0</v>
      </c>
      <c r="AK10">
        <f t="shared" si="32"/>
        <v>0</v>
      </c>
      <c r="AL10">
        <f t="shared" si="33"/>
        <v>0</v>
      </c>
      <c r="AM10">
        <f t="shared" si="34"/>
        <v>0</v>
      </c>
      <c r="AN10">
        <f t="shared" si="35"/>
        <v>0</v>
      </c>
      <c r="AO10">
        <f t="shared" si="36"/>
        <v>0</v>
      </c>
      <c r="AP10">
        <f t="shared" si="37"/>
        <v>0</v>
      </c>
      <c r="AQ10">
        <f t="shared" si="38"/>
        <v>0</v>
      </c>
      <c r="AR10">
        <f t="shared" si="39"/>
        <v>0</v>
      </c>
      <c r="AS10">
        <f t="shared" si="40"/>
        <v>0</v>
      </c>
      <c r="AT10">
        <f t="shared" si="41"/>
        <v>0</v>
      </c>
      <c r="AU10">
        <f t="shared" si="42"/>
        <v>0</v>
      </c>
      <c r="AV10">
        <f t="shared" si="43"/>
        <v>1</v>
      </c>
      <c r="AW10">
        <f t="shared" si="44"/>
        <v>0</v>
      </c>
      <c r="AX10">
        <f t="shared" si="45"/>
        <v>0</v>
      </c>
      <c r="AY10">
        <f t="shared" si="46"/>
        <v>0</v>
      </c>
      <c r="AZ10">
        <f t="shared" si="47"/>
        <v>0</v>
      </c>
      <c r="BA10">
        <f t="shared" si="48"/>
        <v>0</v>
      </c>
      <c r="BB10">
        <f t="shared" si="49"/>
        <v>0</v>
      </c>
      <c r="BC10">
        <f t="shared" si="50"/>
        <v>0</v>
      </c>
      <c r="BD10">
        <f t="shared" si="51"/>
        <v>0</v>
      </c>
      <c r="BE10">
        <f t="shared" si="52"/>
        <v>1</v>
      </c>
      <c r="BF10">
        <f t="shared" si="53"/>
        <v>0</v>
      </c>
      <c r="BG10">
        <f t="shared" si="54"/>
        <v>0</v>
      </c>
      <c r="BH10">
        <f t="shared" si="55"/>
        <v>0</v>
      </c>
      <c r="BI10">
        <f t="shared" si="56"/>
        <v>1</v>
      </c>
      <c r="BJ10">
        <f t="shared" si="57"/>
        <v>0</v>
      </c>
      <c r="BK10">
        <f t="shared" si="58"/>
        <v>0</v>
      </c>
      <c r="BL10">
        <f t="shared" si="59"/>
        <v>0</v>
      </c>
      <c r="BM10">
        <f t="shared" si="60"/>
        <v>0</v>
      </c>
      <c r="BN10">
        <f t="shared" si="61"/>
        <v>1</v>
      </c>
      <c r="BO10">
        <f t="shared" si="62"/>
        <v>0</v>
      </c>
      <c r="BP10">
        <f t="shared" si="63"/>
        <v>0</v>
      </c>
      <c r="BQ10">
        <f t="shared" si="64"/>
        <v>0</v>
      </c>
      <c r="BR10">
        <f t="shared" si="65"/>
        <v>0</v>
      </c>
      <c r="BS10">
        <f t="shared" si="66"/>
        <v>0</v>
      </c>
      <c r="BT10">
        <f t="shared" si="67"/>
        <v>0</v>
      </c>
      <c r="BU10">
        <f t="shared" si="68"/>
        <v>0</v>
      </c>
      <c r="BV10">
        <f t="shared" si="69"/>
        <v>0</v>
      </c>
      <c r="BW10">
        <f t="shared" si="70"/>
        <v>1</v>
      </c>
      <c r="BX10">
        <f t="shared" si="71"/>
        <v>0</v>
      </c>
      <c r="BY10">
        <f t="shared" si="72"/>
        <v>0</v>
      </c>
      <c r="BZ10">
        <f t="shared" si="73"/>
        <v>0</v>
      </c>
      <c r="CA10">
        <f t="shared" si="74"/>
        <v>1</v>
      </c>
      <c r="CB10">
        <f t="shared" si="75"/>
        <v>0</v>
      </c>
      <c r="CC10">
        <f t="shared" si="76"/>
        <v>0</v>
      </c>
      <c r="CD10">
        <f t="shared" si="77"/>
        <v>0</v>
      </c>
      <c r="CE10">
        <f t="shared" si="78"/>
        <v>0</v>
      </c>
      <c r="CF10">
        <f t="shared" si="79"/>
        <v>1</v>
      </c>
      <c r="CG10">
        <f t="shared" si="80"/>
        <v>0</v>
      </c>
      <c r="CH10">
        <f t="shared" si="81"/>
        <v>0</v>
      </c>
      <c r="CI10">
        <f t="shared" si="82"/>
        <v>0</v>
      </c>
      <c r="CJ10">
        <f t="shared" si="83"/>
        <v>0</v>
      </c>
      <c r="CK10">
        <f t="shared" si="84"/>
        <v>0</v>
      </c>
      <c r="CL10">
        <f t="shared" si="85"/>
        <v>0</v>
      </c>
      <c r="CM10">
        <f t="shared" si="86"/>
        <v>0</v>
      </c>
      <c r="CN10">
        <f t="shared" si="87"/>
        <v>0</v>
      </c>
      <c r="CO10">
        <f t="shared" si="88"/>
        <v>0</v>
      </c>
      <c r="CP10">
        <f t="shared" si="89"/>
        <v>0</v>
      </c>
      <c r="CQ10">
        <f t="shared" si="90"/>
        <v>0</v>
      </c>
      <c r="CR10">
        <f t="shared" si="91"/>
        <v>0</v>
      </c>
      <c r="CS10">
        <f t="shared" si="92"/>
        <v>0</v>
      </c>
      <c r="CT10">
        <f t="shared" si="93"/>
        <v>0</v>
      </c>
      <c r="CU10">
        <f t="shared" si="94"/>
        <v>0</v>
      </c>
      <c r="CV10">
        <f t="shared" si="95"/>
        <v>0</v>
      </c>
      <c r="CW10" t="str">
        <f t="shared" si="96"/>
        <v/>
      </c>
      <c r="CX10">
        <f t="shared" si="97"/>
        <v>0.5</v>
      </c>
      <c r="CY10" t="str">
        <f t="shared" si="98"/>
        <v/>
      </c>
      <c r="CZ10" t="str">
        <f t="shared" si="99"/>
        <v/>
      </c>
      <c r="DA10" t="str">
        <f t="shared" si="100"/>
        <v/>
      </c>
      <c r="DB10" t="str">
        <f t="shared" si="101"/>
        <v/>
      </c>
      <c r="DC10">
        <f t="shared" si="102"/>
        <v>0.5</v>
      </c>
      <c r="DD10" t="str">
        <f t="shared" si="103"/>
        <v/>
      </c>
      <c r="DE10" t="str">
        <f t="shared" si="104"/>
        <v/>
      </c>
      <c r="DF10" t="str">
        <f t="shared" si="105"/>
        <v/>
      </c>
      <c r="DG10">
        <f t="shared" si="106"/>
        <v>-1.5</v>
      </c>
      <c r="DH10" t="str">
        <f t="shared" si="107"/>
        <v/>
      </c>
      <c r="DI10">
        <f t="shared" si="108"/>
        <v>-1.5</v>
      </c>
      <c r="DJ10" t="str">
        <f t="shared" si="109"/>
        <v/>
      </c>
      <c r="DK10" t="str">
        <f t="shared" si="110"/>
        <v/>
      </c>
      <c r="DL10" t="str">
        <f t="shared" si="111"/>
        <v/>
      </c>
      <c r="DM10" t="str">
        <f t="shared" si="112"/>
        <v/>
      </c>
      <c r="DN10" t="str">
        <f t="shared" si="113"/>
        <v/>
      </c>
      <c r="DO10" t="str">
        <f t="shared" si="114"/>
        <v/>
      </c>
      <c r="DP10" t="str">
        <f t="shared" si="115"/>
        <v/>
      </c>
      <c r="DQ10" t="str">
        <f t="shared" si="116"/>
        <v/>
      </c>
      <c r="DR10">
        <f t="shared" si="117"/>
        <v>0.5</v>
      </c>
      <c r="DS10" t="str">
        <f t="shared" si="118"/>
        <v/>
      </c>
      <c r="DT10" t="str">
        <f t="shared" si="119"/>
        <v/>
      </c>
      <c r="DU10" t="str">
        <f t="shared" si="120"/>
        <v/>
      </c>
      <c r="DV10" t="str">
        <f t="shared" si="121"/>
        <v/>
      </c>
      <c r="DW10">
        <f t="shared" si="122"/>
        <v>0.5</v>
      </c>
      <c r="DX10" t="str">
        <f t="shared" si="123"/>
        <v/>
      </c>
      <c r="DY10" t="str">
        <f t="shared" si="124"/>
        <v/>
      </c>
      <c r="DZ10" t="str">
        <f t="shared" si="125"/>
        <v/>
      </c>
      <c r="EA10" t="str">
        <f t="shared" si="126"/>
        <v/>
      </c>
      <c r="EB10">
        <f t="shared" si="127"/>
        <v>0.5</v>
      </c>
      <c r="EC10" t="str">
        <f t="shared" si="128"/>
        <v/>
      </c>
      <c r="ED10" t="str">
        <f t="shared" si="129"/>
        <v/>
      </c>
      <c r="EE10" t="str">
        <f t="shared" si="130"/>
        <v/>
      </c>
      <c r="EF10" t="str">
        <f t="shared" si="131"/>
        <v/>
      </c>
      <c r="EG10">
        <f t="shared" si="132"/>
        <v>0.5</v>
      </c>
      <c r="EH10" t="str">
        <f t="shared" si="133"/>
        <v/>
      </c>
      <c r="EI10" t="str">
        <f t="shared" si="134"/>
        <v/>
      </c>
      <c r="EJ10" t="str">
        <f t="shared" si="135"/>
        <v/>
      </c>
      <c r="EK10" t="str">
        <f t="shared" si="136"/>
        <v/>
      </c>
      <c r="EL10" t="str">
        <f t="shared" si="137"/>
        <v/>
      </c>
      <c r="EM10" t="str">
        <f t="shared" si="138"/>
        <v/>
      </c>
      <c r="EN10" t="str">
        <f t="shared" si="139"/>
        <v/>
      </c>
      <c r="EO10" t="str">
        <f t="shared" si="140"/>
        <v/>
      </c>
      <c r="EP10" t="str">
        <f t="shared" si="141"/>
        <v/>
      </c>
      <c r="EQ10" t="str">
        <f t="shared" si="142"/>
        <v/>
      </c>
      <c r="ER10" t="str">
        <f t="shared" si="143"/>
        <v/>
      </c>
      <c r="ES10" t="str">
        <f t="shared" si="144"/>
        <v/>
      </c>
      <c r="ET10" t="str">
        <f t="shared" si="145"/>
        <v/>
      </c>
    </row>
    <row r="11" spans="1:150" ht="18.75">
      <c r="A11" s="59">
        <v>2</v>
      </c>
      <c r="B11" s="58">
        <v>2</v>
      </c>
      <c r="C11" s="71">
        <v>-1.2</v>
      </c>
      <c r="D11" s="59"/>
      <c r="E11" s="74">
        <f t="shared" si="0"/>
        <v>1.2</v>
      </c>
      <c r="F11" s="75">
        <f t="shared" si="1"/>
        <v>-3.5999999999999996</v>
      </c>
      <c r="G11" s="76">
        <f t="shared" si="2"/>
        <v>1.2</v>
      </c>
      <c r="H11" s="77">
        <f t="shared" si="3"/>
        <v>1.2</v>
      </c>
      <c r="I11" s="78" t="str">
        <f t="shared" si="4"/>
        <v/>
      </c>
      <c r="J11" s="19" t="str">
        <f t="shared" si="5"/>
        <v>1</v>
      </c>
      <c r="K11" s="7">
        <f t="shared" si="6"/>
        <v>0</v>
      </c>
      <c r="L11" s="7">
        <f t="shared" si="7"/>
        <v>1</v>
      </c>
      <c r="M11" s="7">
        <f t="shared" si="8"/>
        <v>0</v>
      </c>
      <c r="N11" s="7">
        <f t="shared" si="9"/>
        <v>0</v>
      </c>
      <c r="O11" s="5">
        <f t="shared" si="10"/>
        <v>0</v>
      </c>
      <c r="P11" s="5">
        <f t="shared" si="11"/>
        <v>0</v>
      </c>
      <c r="Q11" s="8">
        <f t="shared" si="12"/>
        <v>0</v>
      </c>
      <c r="R11" s="8">
        <f t="shared" si="13"/>
        <v>0</v>
      </c>
      <c r="S11" s="8">
        <f t="shared" si="14"/>
        <v>0</v>
      </c>
      <c r="T11" s="7">
        <f t="shared" si="15"/>
        <v>0</v>
      </c>
      <c r="U11" s="7">
        <f t="shared" si="16"/>
        <v>0</v>
      </c>
      <c r="V11" s="7">
        <f t="shared" si="17"/>
        <v>1</v>
      </c>
      <c r="W11" s="7">
        <f t="shared" si="18"/>
        <v>0</v>
      </c>
      <c r="X11" s="7">
        <f t="shared" si="19"/>
        <v>0</v>
      </c>
      <c r="Y11" s="8">
        <f t="shared" si="20"/>
        <v>0</v>
      </c>
      <c r="Z11" s="8">
        <f t="shared" si="21"/>
        <v>1</v>
      </c>
      <c r="AA11" s="8">
        <f t="shared" si="22"/>
        <v>0</v>
      </c>
      <c r="AB11" s="8">
        <f t="shared" si="23"/>
        <v>0</v>
      </c>
      <c r="AC11">
        <f t="shared" si="24"/>
        <v>0</v>
      </c>
      <c r="AD11">
        <f t="shared" si="25"/>
        <v>0</v>
      </c>
      <c r="AE11">
        <f t="shared" si="26"/>
        <v>0</v>
      </c>
      <c r="AF11">
        <f t="shared" si="27"/>
        <v>1</v>
      </c>
      <c r="AG11">
        <f t="shared" si="28"/>
        <v>0</v>
      </c>
      <c r="AH11">
        <f t="shared" si="29"/>
        <v>0</v>
      </c>
      <c r="AI11">
        <f t="shared" si="30"/>
        <v>0</v>
      </c>
      <c r="AJ11">
        <f t="shared" si="31"/>
        <v>0</v>
      </c>
      <c r="AK11">
        <f t="shared" si="32"/>
        <v>0</v>
      </c>
      <c r="AL11">
        <f t="shared" si="33"/>
        <v>0</v>
      </c>
      <c r="AM11">
        <f t="shared" si="34"/>
        <v>0</v>
      </c>
      <c r="AN11">
        <f t="shared" si="35"/>
        <v>0</v>
      </c>
      <c r="AO11">
        <f t="shared" si="36"/>
        <v>0</v>
      </c>
      <c r="AP11">
        <f t="shared" si="37"/>
        <v>0</v>
      </c>
      <c r="AQ11">
        <f t="shared" si="38"/>
        <v>0</v>
      </c>
      <c r="AR11">
        <f t="shared" si="39"/>
        <v>0</v>
      </c>
      <c r="AS11">
        <f t="shared" si="40"/>
        <v>0</v>
      </c>
      <c r="AT11">
        <f t="shared" si="41"/>
        <v>0</v>
      </c>
      <c r="AU11">
        <f t="shared" si="42"/>
        <v>0</v>
      </c>
      <c r="AV11">
        <f t="shared" si="43"/>
        <v>1</v>
      </c>
      <c r="AW11">
        <f t="shared" si="44"/>
        <v>0</v>
      </c>
      <c r="AX11">
        <f t="shared" si="45"/>
        <v>0</v>
      </c>
      <c r="AY11">
        <f t="shared" si="46"/>
        <v>0</v>
      </c>
      <c r="AZ11">
        <f t="shared" si="47"/>
        <v>0</v>
      </c>
      <c r="BA11">
        <f t="shared" si="48"/>
        <v>0</v>
      </c>
      <c r="BB11">
        <f t="shared" si="49"/>
        <v>0</v>
      </c>
      <c r="BC11">
        <f t="shared" si="50"/>
        <v>0</v>
      </c>
      <c r="BD11">
        <f t="shared" si="51"/>
        <v>0</v>
      </c>
      <c r="BE11">
        <f t="shared" si="52"/>
        <v>0</v>
      </c>
      <c r="BF11">
        <f t="shared" si="53"/>
        <v>1</v>
      </c>
      <c r="BG11">
        <f t="shared" si="54"/>
        <v>0</v>
      </c>
      <c r="BH11">
        <f t="shared" si="55"/>
        <v>0</v>
      </c>
      <c r="BI11">
        <f t="shared" si="56"/>
        <v>0</v>
      </c>
      <c r="BJ11">
        <f t="shared" si="57"/>
        <v>1</v>
      </c>
      <c r="BK11">
        <f t="shared" si="58"/>
        <v>0</v>
      </c>
      <c r="BL11">
        <f t="shared" si="59"/>
        <v>0</v>
      </c>
      <c r="BM11">
        <f t="shared" si="60"/>
        <v>0</v>
      </c>
      <c r="BN11">
        <f t="shared" si="61"/>
        <v>1</v>
      </c>
      <c r="BO11">
        <f t="shared" si="62"/>
        <v>0</v>
      </c>
      <c r="BP11">
        <f t="shared" si="63"/>
        <v>0</v>
      </c>
      <c r="BQ11">
        <f t="shared" si="64"/>
        <v>0</v>
      </c>
      <c r="BR11">
        <f t="shared" si="65"/>
        <v>0</v>
      </c>
      <c r="BS11">
        <f t="shared" si="66"/>
        <v>0</v>
      </c>
      <c r="BT11">
        <f t="shared" si="67"/>
        <v>0</v>
      </c>
      <c r="BU11">
        <f t="shared" si="68"/>
        <v>0</v>
      </c>
      <c r="BV11">
        <f t="shared" si="69"/>
        <v>0</v>
      </c>
      <c r="BW11">
        <f t="shared" si="70"/>
        <v>0</v>
      </c>
      <c r="BX11">
        <f t="shared" si="71"/>
        <v>1</v>
      </c>
      <c r="BY11">
        <f t="shared" si="72"/>
        <v>0</v>
      </c>
      <c r="BZ11">
        <f t="shared" si="73"/>
        <v>0</v>
      </c>
      <c r="CA11">
        <f t="shared" si="74"/>
        <v>0</v>
      </c>
      <c r="CB11">
        <f t="shared" si="75"/>
        <v>1</v>
      </c>
      <c r="CC11">
        <f t="shared" si="76"/>
        <v>0</v>
      </c>
      <c r="CD11">
        <f t="shared" si="77"/>
        <v>0</v>
      </c>
      <c r="CE11">
        <f t="shared" si="78"/>
        <v>0</v>
      </c>
      <c r="CF11">
        <f t="shared" si="79"/>
        <v>1</v>
      </c>
      <c r="CG11">
        <f t="shared" si="80"/>
        <v>0</v>
      </c>
      <c r="CH11">
        <f t="shared" si="81"/>
        <v>0</v>
      </c>
      <c r="CI11">
        <f t="shared" si="82"/>
        <v>0</v>
      </c>
      <c r="CJ11">
        <f t="shared" si="83"/>
        <v>0</v>
      </c>
      <c r="CK11">
        <f t="shared" si="84"/>
        <v>0</v>
      </c>
      <c r="CL11">
        <f t="shared" si="85"/>
        <v>0</v>
      </c>
      <c r="CM11">
        <f t="shared" si="86"/>
        <v>0</v>
      </c>
      <c r="CN11">
        <f t="shared" si="87"/>
        <v>0</v>
      </c>
      <c r="CO11">
        <f t="shared" si="88"/>
        <v>0</v>
      </c>
      <c r="CP11">
        <f t="shared" si="89"/>
        <v>0</v>
      </c>
      <c r="CQ11">
        <f t="shared" si="90"/>
        <v>0</v>
      </c>
      <c r="CR11">
        <f t="shared" si="91"/>
        <v>0</v>
      </c>
      <c r="CS11">
        <f t="shared" si="92"/>
        <v>0</v>
      </c>
      <c r="CT11">
        <f t="shared" si="93"/>
        <v>0</v>
      </c>
      <c r="CU11">
        <f t="shared" si="94"/>
        <v>0</v>
      </c>
      <c r="CV11">
        <f t="shared" si="95"/>
        <v>0</v>
      </c>
      <c r="CW11" t="str">
        <f t="shared" si="96"/>
        <v/>
      </c>
      <c r="CX11">
        <f t="shared" si="97"/>
        <v>1.2</v>
      </c>
      <c r="CY11" t="str">
        <f t="shared" si="98"/>
        <v/>
      </c>
      <c r="CZ11" t="str">
        <f t="shared" si="99"/>
        <v/>
      </c>
      <c r="DA11" t="str">
        <f t="shared" si="100"/>
        <v/>
      </c>
      <c r="DB11" t="str">
        <f t="shared" si="101"/>
        <v/>
      </c>
      <c r="DC11" t="str">
        <f t="shared" si="102"/>
        <v/>
      </c>
      <c r="DD11">
        <f t="shared" si="103"/>
        <v>1.2</v>
      </c>
      <c r="DE11" t="str">
        <f t="shared" si="104"/>
        <v/>
      </c>
      <c r="DF11" t="str">
        <f t="shared" si="105"/>
        <v/>
      </c>
      <c r="DG11">
        <f t="shared" si="106"/>
        <v>-3.5999999999999996</v>
      </c>
      <c r="DH11" t="str">
        <f t="shared" si="107"/>
        <v/>
      </c>
      <c r="DI11" t="str">
        <f t="shared" si="108"/>
        <v/>
      </c>
      <c r="DJ11">
        <f t="shared" si="109"/>
        <v>-3.5999999999999996</v>
      </c>
      <c r="DK11" t="str">
        <f t="shared" si="110"/>
        <v/>
      </c>
      <c r="DL11" t="str">
        <f t="shared" si="111"/>
        <v/>
      </c>
      <c r="DM11" t="str">
        <f t="shared" si="112"/>
        <v/>
      </c>
      <c r="DN11" t="str">
        <f t="shared" si="113"/>
        <v/>
      </c>
      <c r="DO11" t="str">
        <f t="shared" si="114"/>
        <v/>
      </c>
      <c r="DP11" t="str">
        <f t="shared" si="115"/>
        <v/>
      </c>
      <c r="DQ11" t="str">
        <f t="shared" si="116"/>
        <v/>
      </c>
      <c r="DR11">
        <f t="shared" si="117"/>
        <v>1.2</v>
      </c>
      <c r="DS11" t="str">
        <f t="shared" si="118"/>
        <v/>
      </c>
      <c r="DT11" t="str">
        <f t="shared" si="119"/>
        <v/>
      </c>
      <c r="DU11" t="str">
        <f t="shared" si="120"/>
        <v/>
      </c>
      <c r="DV11" t="str">
        <f t="shared" si="121"/>
        <v/>
      </c>
      <c r="DW11" t="str">
        <f t="shared" si="122"/>
        <v/>
      </c>
      <c r="DX11">
        <f t="shared" si="123"/>
        <v>1.2</v>
      </c>
      <c r="DY11" t="str">
        <f t="shared" si="124"/>
        <v/>
      </c>
      <c r="DZ11" t="str">
        <f t="shared" si="125"/>
        <v/>
      </c>
      <c r="EA11" t="str">
        <f t="shared" si="126"/>
        <v/>
      </c>
      <c r="EB11">
        <f t="shared" si="127"/>
        <v>1.2</v>
      </c>
      <c r="EC11" t="str">
        <f t="shared" si="128"/>
        <v/>
      </c>
      <c r="ED11" t="str">
        <f t="shared" si="129"/>
        <v/>
      </c>
      <c r="EE11" t="str">
        <f t="shared" si="130"/>
        <v/>
      </c>
      <c r="EF11" t="str">
        <f t="shared" si="131"/>
        <v/>
      </c>
      <c r="EG11" t="str">
        <f t="shared" si="132"/>
        <v/>
      </c>
      <c r="EH11">
        <f t="shared" si="133"/>
        <v>1.2</v>
      </c>
      <c r="EI11" t="str">
        <f t="shared" si="134"/>
        <v/>
      </c>
      <c r="EJ11" t="str">
        <f t="shared" si="135"/>
        <v/>
      </c>
      <c r="EK11" t="str">
        <f t="shared" si="136"/>
        <v/>
      </c>
      <c r="EL11" t="str">
        <f t="shared" si="137"/>
        <v/>
      </c>
      <c r="EM11" t="str">
        <f t="shared" si="138"/>
        <v/>
      </c>
      <c r="EN11" t="str">
        <f t="shared" si="139"/>
        <v/>
      </c>
      <c r="EO11" t="str">
        <f t="shared" si="140"/>
        <v/>
      </c>
      <c r="EP11" t="str">
        <f t="shared" si="141"/>
        <v/>
      </c>
      <c r="EQ11" t="str">
        <f t="shared" si="142"/>
        <v/>
      </c>
      <c r="ER11" t="str">
        <f t="shared" si="143"/>
        <v/>
      </c>
      <c r="ES11" t="str">
        <f t="shared" si="144"/>
        <v/>
      </c>
      <c r="ET11" t="str">
        <f t="shared" si="145"/>
        <v/>
      </c>
    </row>
    <row r="12" spans="1:150" ht="18.75">
      <c r="A12" s="59">
        <v>1</v>
      </c>
      <c r="B12" s="58">
        <v>2</v>
      </c>
      <c r="C12" s="71">
        <v>1.4</v>
      </c>
      <c r="D12" s="59"/>
      <c r="E12" s="74">
        <f t="shared" si="0"/>
        <v>4.1999999999999993</v>
      </c>
      <c r="F12" s="75">
        <f t="shared" si="1"/>
        <v>-1.4</v>
      </c>
      <c r="G12" s="76">
        <f t="shared" si="2"/>
        <v>-1.4</v>
      </c>
      <c r="H12" s="77">
        <f t="shared" si="3"/>
        <v>-1.4</v>
      </c>
      <c r="I12" s="78" t="str">
        <f t="shared" si="4"/>
        <v/>
      </c>
      <c r="J12" s="19" t="str">
        <f t="shared" si="5"/>
        <v>1</v>
      </c>
      <c r="K12" s="7">
        <f t="shared" si="6"/>
        <v>1</v>
      </c>
      <c r="L12" s="7">
        <f t="shared" si="7"/>
        <v>0</v>
      </c>
      <c r="M12" s="7">
        <f t="shared" si="8"/>
        <v>0</v>
      </c>
      <c r="N12" s="7">
        <f t="shared" si="9"/>
        <v>1</v>
      </c>
      <c r="O12" s="5">
        <f t="shared" si="10"/>
        <v>0</v>
      </c>
      <c r="P12" s="5">
        <f t="shared" si="11"/>
        <v>0</v>
      </c>
      <c r="Q12" s="8">
        <f t="shared" si="12"/>
        <v>0</v>
      </c>
      <c r="R12" s="8">
        <f t="shared" si="13"/>
        <v>1</v>
      </c>
      <c r="S12" s="8">
        <f t="shared" si="14"/>
        <v>0</v>
      </c>
      <c r="T12" s="7">
        <f t="shared" si="15"/>
        <v>0</v>
      </c>
      <c r="U12" s="7">
        <f t="shared" si="16"/>
        <v>0</v>
      </c>
      <c r="V12" s="7">
        <f t="shared" si="17"/>
        <v>0</v>
      </c>
      <c r="W12" s="7">
        <f t="shared" si="18"/>
        <v>0</v>
      </c>
      <c r="X12" s="7">
        <f t="shared" si="19"/>
        <v>0</v>
      </c>
      <c r="Y12" s="8">
        <f t="shared" si="20"/>
        <v>0</v>
      </c>
      <c r="Z12" s="8">
        <f t="shared" si="21"/>
        <v>0</v>
      </c>
      <c r="AA12" s="8">
        <f t="shared" si="22"/>
        <v>0</v>
      </c>
      <c r="AB12" s="8">
        <f t="shared" si="23"/>
        <v>0</v>
      </c>
      <c r="AC12">
        <f t="shared" si="24"/>
        <v>0</v>
      </c>
      <c r="AD12">
        <f t="shared" si="25"/>
        <v>0</v>
      </c>
      <c r="AE12">
        <f t="shared" si="26"/>
        <v>0</v>
      </c>
      <c r="AF12">
        <f t="shared" si="27"/>
        <v>0</v>
      </c>
      <c r="AG12">
        <f t="shared" si="28"/>
        <v>0</v>
      </c>
      <c r="AH12">
        <f t="shared" si="29"/>
        <v>0</v>
      </c>
      <c r="AI12">
        <f t="shared" si="30"/>
        <v>0</v>
      </c>
      <c r="AJ12">
        <f t="shared" si="31"/>
        <v>0</v>
      </c>
      <c r="AK12">
        <f t="shared" si="32"/>
        <v>0</v>
      </c>
      <c r="AL12">
        <f t="shared" si="33"/>
        <v>0</v>
      </c>
      <c r="AM12">
        <f t="shared" si="34"/>
        <v>0</v>
      </c>
      <c r="AN12">
        <f t="shared" si="35"/>
        <v>1</v>
      </c>
      <c r="AO12">
        <f t="shared" si="36"/>
        <v>0</v>
      </c>
      <c r="AP12">
        <f t="shared" si="37"/>
        <v>0</v>
      </c>
      <c r="AQ12">
        <f t="shared" si="38"/>
        <v>0</v>
      </c>
      <c r="AR12">
        <f t="shared" si="39"/>
        <v>0</v>
      </c>
      <c r="AS12">
        <f t="shared" si="40"/>
        <v>0</v>
      </c>
      <c r="AT12">
        <f t="shared" si="41"/>
        <v>0</v>
      </c>
      <c r="AU12">
        <f t="shared" si="42"/>
        <v>0</v>
      </c>
      <c r="AV12">
        <f t="shared" si="43"/>
        <v>0</v>
      </c>
      <c r="AW12">
        <f t="shared" si="44"/>
        <v>0</v>
      </c>
      <c r="AX12">
        <f t="shared" si="45"/>
        <v>0</v>
      </c>
      <c r="AY12">
        <f t="shared" si="46"/>
        <v>0</v>
      </c>
      <c r="AZ12">
        <f t="shared" si="47"/>
        <v>0</v>
      </c>
      <c r="BA12">
        <f t="shared" si="48"/>
        <v>0</v>
      </c>
      <c r="BB12">
        <f t="shared" si="49"/>
        <v>0</v>
      </c>
      <c r="BC12">
        <f t="shared" si="50"/>
        <v>0</v>
      </c>
      <c r="BD12">
        <f t="shared" si="51"/>
        <v>0</v>
      </c>
      <c r="BE12">
        <f t="shared" si="52"/>
        <v>0</v>
      </c>
      <c r="BF12">
        <f t="shared" si="53"/>
        <v>1</v>
      </c>
      <c r="BG12">
        <f t="shared" si="54"/>
        <v>0</v>
      </c>
      <c r="BH12">
        <f t="shared" si="55"/>
        <v>0</v>
      </c>
      <c r="BI12">
        <f t="shared" si="56"/>
        <v>0</v>
      </c>
      <c r="BJ12">
        <f t="shared" si="57"/>
        <v>0</v>
      </c>
      <c r="BK12">
        <f t="shared" si="58"/>
        <v>0</v>
      </c>
      <c r="BL12">
        <f t="shared" si="59"/>
        <v>0</v>
      </c>
      <c r="BM12">
        <f t="shared" si="60"/>
        <v>0</v>
      </c>
      <c r="BN12">
        <f t="shared" si="61"/>
        <v>0</v>
      </c>
      <c r="BO12">
        <f t="shared" si="62"/>
        <v>0</v>
      </c>
      <c r="BP12">
        <f t="shared" si="63"/>
        <v>0</v>
      </c>
      <c r="BQ12">
        <f t="shared" si="64"/>
        <v>0</v>
      </c>
      <c r="BR12">
        <f t="shared" si="65"/>
        <v>0</v>
      </c>
      <c r="BS12">
        <f t="shared" si="66"/>
        <v>0</v>
      </c>
      <c r="BT12">
        <f t="shared" si="67"/>
        <v>0</v>
      </c>
      <c r="BU12">
        <f t="shared" si="68"/>
        <v>0</v>
      </c>
      <c r="BV12">
        <f t="shared" si="69"/>
        <v>0</v>
      </c>
      <c r="BW12">
        <f t="shared" si="70"/>
        <v>0</v>
      </c>
      <c r="BX12">
        <f t="shared" si="71"/>
        <v>1</v>
      </c>
      <c r="BY12">
        <f t="shared" si="72"/>
        <v>0</v>
      </c>
      <c r="BZ12">
        <f t="shared" si="73"/>
        <v>0</v>
      </c>
      <c r="CA12">
        <f t="shared" si="74"/>
        <v>0</v>
      </c>
      <c r="CB12">
        <f t="shared" si="75"/>
        <v>0</v>
      </c>
      <c r="CC12">
        <f t="shared" si="76"/>
        <v>0</v>
      </c>
      <c r="CD12">
        <f t="shared" si="77"/>
        <v>0</v>
      </c>
      <c r="CE12">
        <f t="shared" si="78"/>
        <v>0</v>
      </c>
      <c r="CF12">
        <f t="shared" si="79"/>
        <v>1</v>
      </c>
      <c r="CG12">
        <f t="shared" si="80"/>
        <v>0</v>
      </c>
      <c r="CH12">
        <f t="shared" si="81"/>
        <v>0</v>
      </c>
      <c r="CI12">
        <f t="shared" si="82"/>
        <v>0</v>
      </c>
      <c r="CJ12">
        <f t="shared" si="83"/>
        <v>0</v>
      </c>
      <c r="CK12">
        <f t="shared" si="84"/>
        <v>0</v>
      </c>
      <c r="CL12">
        <f t="shared" si="85"/>
        <v>0</v>
      </c>
      <c r="CM12">
        <f t="shared" si="86"/>
        <v>0</v>
      </c>
      <c r="CN12">
        <f t="shared" si="87"/>
        <v>0</v>
      </c>
      <c r="CO12">
        <f t="shared" si="88"/>
        <v>0</v>
      </c>
      <c r="CP12">
        <f t="shared" si="89"/>
        <v>0</v>
      </c>
      <c r="CQ12">
        <f t="shared" si="90"/>
        <v>0</v>
      </c>
      <c r="CR12">
        <f t="shared" si="91"/>
        <v>0</v>
      </c>
      <c r="CS12">
        <f t="shared" si="92"/>
        <v>0</v>
      </c>
      <c r="CT12">
        <f t="shared" si="93"/>
        <v>0</v>
      </c>
      <c r="CU12">
        <f t="shared" si="94"/>
        <v>0</v>
      </c>
      <c r="CV12">
        <f t="shared" si="95"/>
        <v>0</v>
      </c>
      <c r="CW12">
        <f t="shared" si="96"/>
        <v>4.1999999999999993</v>
      </c>
      <c r="CX12" t="str">
        <f t="shared" si="97"/>
        <v/>
      </c>
      <c r="CY12" t="str">
        <f t="shared" si="98"/>
        <v/>
      </c>
      <c r="CZ12">
        <f t="shared" si="99"/>
        <v>4.1999999999999993</v>
      </c>
      <c r="DA12" t="str">
        <f t="shared" si="100"/>
        <v/>
      </c>
      <c r="DB12" t="str">
        <f t="shared" si="101"/>
        <v/>
      </c>
      <c r="DC12" t="str">
        <f t="shared" si="102"/>
        <v/>
      </c>
      <c r="DD12" t="str">
        <f t="shared" si="103"/>
        <v/>
      </c>
      <c r="DE12" t="str">
        <f t="shared" si="104"/>
        <v/>
      </c>
      <c r="DF12" t="str">
        <f t="shared" si="105"/>
        <v/>
      </c>
      <c r="DG12" t="str">
        <f t="shared" si="106"/>
        <v/>
      </c>
      <c r="DH12">
        <f t="shared" si="107"/>
        <v>-1.4</v>
      </c>
      <c r="DI12" t="str">
        <f t="shared" si="108"/>
        <v/>
      </c>
      <c r="DJ12" t="str">
        <f t="shared" si="109"/>
        <v/>
      </c>
      <c r="DK12" t="str">
        <f t="shared" si="110"/>
        <v/>
      </c>
      <c r="DL12" t="str">
        <f t="shared" si="111"/>
        <v/>
      </c>
      <c r="DM12" t="str">
        <f t="shared" si="112"/>
        <v/>
      </c>
      <c r="DN12">
        <f t="shared" si="113"/>
        <v>-1.4</v>
      </c>
      <c r="DO12" t="str">
        <f t="shared" si="114"/>
        <v/>
      </c>
      <c r="DP12" t="str">
        <f t="shared" si="115"/>
        <v/>
      </c>
      <c r="DQ12" t="str">
        <f t="shared" si="116"/>
        <v/>
      </c>
      <c r="DR12">
        <f t="shared" si="117"/>
        <v>-1.4</v>
      </c>
      <c r="DS12" t="str">
        <f t="shared" si="118"/>
        <v/>
      </c>
      <c r="DT12" t="str">
        <f t="shared" si="119"/>
        <v/>
      </c>
      <c r="DU12" t="str">
        <f t="shared" si="120"/>
        <v/>
      </c>
      <c r="DV12" t="str">
        <f t="shared" si="121"/>
        <v/>
      </c>
      <c r="DW12" t="str">
        <f t="shared" si="122"/>
        <v/>
      </c>
      <c r="DX12">
        <f t="shared" si="123"/>
        <v>-1.4</v>
      </c>
      <c r="DY12" t="str">
        <f t="shared" si="124"/>
        <v/>
      </c>
      <c r="DZ12" t="str">
        <f t="shared" si="125"/>
        <v/>
      </c>
      <c r="EA12" t="str">
        <f t="shared" si="126"/>
        <v/>
      </c>
      <c r="EB12">
        <f t="shared" si="127"/>
        <v>-1.4</v>
      </c>
      <c r="EC12" t="str">
        <f t="shared" si="128"/>
        <v/>
      </c>
      <c r="ED12" t="str">
        <f t="shared" si="129"/>
        <v/>
      </c>
      <c r="EE12" t="str">
        <f t="shared" si="130"/>
        <v/>
      </c>
      <c r="EF12" t="str">
        <f t="shared" si="131"/>
        <v/>
      </c>
      <c r="EG12" t="str">
        <f t="shared" si="132"/>
        <v/>
      </c>
      <c r="EH12">
        <f t="shared" si="133"/>
        <v>-1.4</v>
      </c>
      <c r="EI12" t="str">
        <f t="shared" si="134"/>
        <v/>
      </c>
      <c r="EJ12" t="str">
        <f t="shared" si="135"/>
        <v/>
      </c>
      <c r="EK12" t="str">
        <f t="shared" si="136"/>
        <v/>
      </c>
      <c r="EL12" t="str">
        <f t="shared" si="137"/>
        <v/>
      </c>
      <c r="EM12" t="str">
        <f t="shared" si="138"/>
        <v/>
      </c>
      <c r="EN12" t="str">
        <f t="shared" si="139"/>
        <v/>
      </c>
      <c r="EO12" t="str">
        <f t="shared" si="140"/>
        <v/>
      </c>
      <c r="EP12" t="str">
        <f t="shared" si="141"/>
        <v/>
      </c>
      <c r="EQ12" t="str">
        <f t="shared" si="142"/>
        <v/>
      </c>
      <c r="ER12" t="str">
        <f t="shared" si="143"/>
        <v/>
      </c>
      <c r="ES12" t="str">
        <f t="shared" si="144"/>
        <v/>
      </c>
      <c r="ET12" t="str">
        <f t="shared" si="145"/>
        <v/>
      </c>
    </row>
    <row r="13" spans="1:150" ht="18.75">
      <c r="A13" s="59">
        <v>4</v>
      </c>
      <c r="B13" s="58">
        <v>2</v>
      </c>
      <c r="C13" s="71">
        <v>2</v>
      </c>
      <c r="D13" s="59"/>
      <c r="E13" s="74">
        <f t="shared" si="0"/>
        <v>-2</v>
      </c>
      <c r="F13" s="75">
        <f t="shared" si="1"/>
        <v>-2</v>
      </c>
      <c r="G13" s="76">
        <f t="shared" si="2"/>
        <v>-2</v>
      </c>
      <c r="H13" s="77">
        <f t="shared" si="3"/>
        <v>6</v>
      </c>
      <c r="I13" s="78" t="str">
        <f t="shared" si="4"/>
        <v/>
      </c>
      <c r="J13" s="19" t="str">
        <f t="shared" si="5"/>
        <v>1</v>
      </c>
      <c r="K13" s="7">
        <f t="shared" si="6"/>
        <v>0</v>
      </c>
      <c r="L13" s="7">
        <f t="shared" si="7"/>
        <v>0</v>
      </c>
      <c r="M13" s="7">
        <f t="shared" si="8"/>
        <v>0</v>
      </c>
      <c r="N13" s="7">
        <f t="shared" si="9"/>
        <v>0</v>
      </c>
      <c r="O13" s="5">
        <f t="shared" si="10"/>
        <v>0</v>
      </c>
      <c r="P13" s="5">
        <f t="shared" si="11"/>
        <v>0</v>
      </c>
      <c r="Q13" s="8">
        <f t="shared" si="12"/>
        <v>0</v>
      </c>
      <c r="R13" s="8">
        <f t="shared" si="13"/>
        <v>0</v>
      </c>
      <c r="S13" s="8">
        <f t="shared" si="14"/>
        <v>0</v>
      </c>
      <c r="T13" s="7">
        <f t="shared" si="15"/>
        <v>0</v>
      </c>
      <c r="U13" s="7">
        <f t="shared" si="16"/>
        <v>0</v>
      </c>
      <c r="V13" s="7">
        <f t="shared" si="17"/>
        <v>1</v>
      </c>
      <c r="W13" s="7">
        <f t="shared" si="18"/>
        <v>0</v>
      </c>
      <c r="X13" s="7">
        <f t="shared" si="19"/>
        <v>0</v>
      </c>
      <c r="Y13" s="8">
        <f t="shared" si="20"/>
        <v>0</v>
      </c>
      <c r="Z13" s="8">
        <f t="shared" si="21"/>
        <v>0</v>
      </c>
      <c r="AA13" s="8">
        <f t="shared" si="22"/>
        <v>0</v>
      </c>
      <c r="AB13" s="8">
        <f t="shared" si="23"/>
        <v>0</v>
      </c>
      <c r="AC13">
        <f t="shared" si="24"/>
        <v>0</v>
      </c>
      <c r="AD13">
        <f t="shared" si="25"/>
        <v>0</v>
      </c>
      <c r="AE13">
        <f t="shared" si="26"/>
        <v>0</v>
      </c>
      <c r="AF13">
        <f t="shared" si="27"/>
        <v>0</v>
      </c>
      <c r="AG13">
        <f t="shared" si="28"/>
        <v>0</v>
      </c>
      <c r="AH13">
        <f t="shared" si="29"/>
        <v>0</v>
      </c>
      <c r="AI13">
        <f t="shared" si="30"/>
        <v>0</v>
      </c>
      <c r="AJ13">
        <f t="shared" si="31"/>
        <v>0</v>
      </c>
      <c r="AK13">
        <f t="shared" si="32"/>
        <v>0</v>
      </c>
      <c r="AL13">
        <f t="shared" si="33"/>
        <v>0</v>
      </c>
      <c r="AM13">
        <f t="shared" si="34"/>
        <v>0</v>
      </c>
      <c r="AN13">
        <f t="shared" si="35"/>
        <v>1</v>
      </c>
      <c r="AO13">
        <f t="shared" si="36"/>
        <v>0</v>
      </c>
      <c r="AP13">
        <f t="shared" si="37"/>
        <v>0</v>
      </c>
      <c r="AQ13">
        <f t="shared" si="38"/>
        <v>0</v>
      </c>
      <c r="AR13">
        <f t="shared" si="39"/>
        <v>0</v>
      </c>
      <c r="AS13">
        <f t="shared" si="40"/>
        <v>0</v>
      </c>
      <c r="AT13">
        <f t="shared" si="41"/>
        <v>0</v>
      </c>
      <c r="AU13">
        <f t="shared" si="42"/>
        <v>0</v>
      </c>
      <c r="AV13">
        <f t="shared" si="43"/>
        <v>0</v>
      </c>
      <c r="AW13">
        <f t="shared" si="44"/>
        <v>0</v>
      </c>
      <c r="AX13">
        <f t="shared" si="45"/>
        <v>0</v>
      </c>
      <c r="AY13">
        <f t="shared" si="46"/>
        <v>0</v>
      </c>
      <c r="AZ13">
        <f t="shared" si="47"/>
        <v>0</v>
      </c>
      <c r="BA13">
        <f t="shared" si="48"/>
        <v>0</v>
      </c>
      <c r="BB13">
        <f t="shared" si="49"/>
        <v>0</v>
      </c>
      <c r="BC13">
        <f t="shared" si="50"/>
        <v>0</v>
      </c>
      <c r="BD13">
        <f t="shared" si="51"/>
        <v>0</v>
      </c>
      <c r="BE13">
        <f t="shared" si="52"/>
        <v>0</v>
      </c>
      <c r="BF13">
        <f t="shared" si="53"/>
        <v>1</v>
      </c>
      <c r="BG13">
        <f t="shared" si="54"/>
        <v>0</v>
      </c>
      <c r="BH13">
        <f t="shared" si="55"/>
        <v>0</v>
      </c>
      <c r="BI13">
        <f t="shared" si="56"/>
        <v>0</v>
      </c>
      <c r="BJ13">
        <f t="shared" si="57"/>
        <v>0</v>
      </c>
      <c r="BK13">
        <f t="shared" si="58"/>
        <v>0</v>
      </c>
      <c r="BL13">
        <f t="shared" si="59"/>
        <v>0</v>
      </c>
      <c r="BM13">
        <f t="shared" si="60"/>
        <v>1</v>
      </c>
      <c r="BN13">
        <f t="shared" si="61"/>
        <v>0</v>
      </c>
      <c r="BO13">
        <f t="shared" si="62"/>
        <v>0</v>
      </c>
      <c r="BP13">
        <f t="shared" si="63"/>
        <v>1</v>
      </c>
      <c r="BQ13">
        <f t="shared" si="64"/>
        <v>0</v>
      </c>
      <c r="BR13">
        <f t="shared" si="65"/>
        <v>0</v>
      </c>
      <c r="BS13">
        <f t="shared" si="66"/>
        <v>0</v>
      </c>
      <c r="BT13">
        <f t="shared" si="67"/>
        <v>1</v>
      </c>
      <c r="BU13">
        <f t="shared" si="68"/>
        <v>0</v>
      </c>
      <c r="BV13">
        <f t="shared" si="69"/>
        <v>0</v>
      </c>
      <c r="BW13">
        <f t="shared" si="70"/>
        <v>0</v>
      </c>
      <c r="BX13">
        <f t="shared" si="71"/>
        <v>0</v>
      </c>
      <c r="BY13">
        <f t="shared" si="72"/>
        <v>0</v>
      </c>
      <c r="BZ13">
        <f t="shared" si="73"/>
        <v>0</v>
      </c>
      <c r="CA13">
        <f t="shared" si="74"/>
        <v>0</v>
      </c>
      <c r="CB13">
        <f t="shared" si="75"/>
        <v>0</v>
      </c>
      <c r="CC13">
        <f t="shared" si="76"/>
        <v>0</v>
      </c>
      <c r="CD13">
        <f t="shared" si="77"/>
        <v>0</v>
      </c>
      <c r="CE13">
        <f t="shared" si="78"/>
        <v>0</v>
      </c>
      <c r="CF13">
        <f t="shared" si="79"/>
        <v>1</v>
      </c>
      <c r="CG13">
        <f t="shared" si="80"/>
        <v>0</v>
      </c>
      <c r="CH13">
        <f t="shared" si="81"/>
        <v>0</v>
      </c>
      <c r="CI13">
        <f t="shared" si="82"/>
        <v>0</v>
      </c>
      <c r="CJ13">
        <f t="shared" si="83"/>
        <v>0</v>
      </c>
      <c r="CK13">
        <f t="shared" si="84"/>
        <v>0</v>
      </c>
      <c r="CL13">
        <f t="shared" si="85"/>
        <v>0</v>
      </c>
      <c r="CM13">
        <f t="shared" si="86"/>
        <v>0</v>
      </c>
      <c r="CN13">
        <f t="shared" si="87"/>
        <v>0</v>
      </c>
      <c r="CO13">
        <f t="shared" si="88"/>
        <v>0</v>
      </c>
      <c r="CP13">
        <f t="shared" si="89"/>
        <v>0</v>
      </c>
      <c r="CQ13">
        <f t="shared" si="90"/>
        <v>0</v>
      </c>
      <c r="CR13">
        <f t="shared" si="91"/>
        <v>0</v>
      </c>
      <c r="CS13">
        <f t="shared" si="92"/>
        <v>0</v>
      </c>
      <c r="CT13">
        <f t="shared" si="93"/>
        <v>0</v>
      </c>
      <c r="CU13">
        <f t="shared" si="94"/>
        <v>0</v>
      </c>
      <c r="CV13">
        <f t="shared" si="95"/>
        <v>0</v>
      </c>
      <c r="CW13" t="str">
        <f t="shared" si="96"/>
        <v/>
      </c>
      <c r="CX13">
        <f t="shared" si="97"/>
        <v>-2</v>
      </c>
      <c r="CY13" t="str">
        <f t="shared" si="98"/>
        <v/>
      </c>
      <c r="CZ13" t="str">
        <f t="shared" si="99"/>
        <v/>
      </c>
      <c r="DA13" t="str">
        <f t="shared" si="100"/>
        <v/>
      </c>
      <c r="DB13" t="str">
        <f t="shared" si="101"/>
        <v/>
      </c>
      <c r="DC13" t="str">
        <f t="shared" si="102"/>
        <v/>
      </c>
      <c r="DD13">
        <f t="shared" si="103"/>
        <v>-2</v>
      </c>
      <c r="DE13" t="str">
        <f t="shared" si="104"/>
        <v/>
      </c>
      <c r="DF13" t="str">
        <f t="shared" si="105"/>
        <v/>
      </c>
      <c r="DG13" t="str">
        <f t="shared" si="106"/>
        <v/>
      </c>
      <c r="DH13">
        <f t="shared" si="107"/>
        <v>-2</v>
      </c>
      <c r="DI13" t="str">
        <f t="shared" si="108"/>
        <v/>
      </c>
      <c r="DJ13" t="str">
        <f t="shared" si="109"/>
        <v/>
      </c>
      <c r="DK13" t="str">
        <f t="shared" si="110"/>
        <v/>
      </c>
      <c r="DL13" t="str">
        <f t="shared" si="111"/>
        <v/>
      </c>
      <c r="DM13" t="str">
        <f t="shared" si="112"/>
        <v/>
      </c>
      <c r="DN13">
        <f t="shared" si="113"/>
        <v>-2</v>
      </c>
      <c r="DO13" t="str">
        <f t="shared" si="114"/>
        <v/>
      </c>
      <c r="DP13" t="str">
        <f t="shared" si="115"/>
        <v/>
      </c>
      <c r="DQ13" t="str">
        <f t="shared" si="116"/>
        <v/>
      </c>
      <c r="DR13">
        <f t="shared" si="117"/>
        <v>-2</v>
      </c>
      <c r="DS13" t="str">
        <f t="shared" si="118"/>
        <v/>
      </c>
      <c r="DT13" t="str">
        <f t="shared" si="119"/>
        <v/>
      </c>
      <c r="DU13" t="str">
        <f t="shared" si="120"/>
        <v/>
      </c>
      <c r="DV13" t="str">
        <f t="shared" si="121"/>
        <v/>
      </c>
      <c r="DW13" t="str">
        <f t="shared" si="122"/>
        <v/>
      </c>
      <c r="DX13">
        <f t="shared" si="123"/>
        <v>-2</v>
      </c>
      <c r="DY13" t="str">
        <f t="shared" si="124"/>
        <v/>
      </c>
      <c r="DZ13" t="str">
        <f t="shared" si="125"/>
        <v/>
      </c>
      <c r="EA13">
        <f t="shared" si="126"/>
        <v>6</v>
      </c>
      <c r="EB13" t="str">
        <f t="shared" si="127"/>
        <v/>
      </c>
      <c r="EC13" t="str">
        <f t="shared" si="128"/>
        <v/>
      </c>
      <c r="ED13">
        <f t="shared" si="129"/>
        <v>6</v>
      </c>
      <c r="EE13" t="str">
        <f t="shared" si="130"/>
        <v/>
      </c>
      <c r="EF13" t="str">
        <f t="shared" si="131"/>
        <v/>
      </c>
      <c r="EG13" t="str">
        <f t="shared" si="132"/>
        <v/>
      </c>
      <c r="EH13" t="str">
        <f t="shared" si="133"/>
        <v/>
      </c>
      <c r="EI13" t="str">
        <f t="shared" si="134"/>
        <v/>
      </c>
      <c r="EJ13" t="str">
        <f t="shared" si="135"/>
        <v/>
      </c>
      <c r="EK13" t="str">
        <f t="shared" si="136"/>
        <v/>
      </c>
      <c r="EL13" t="str">
        <f t="shared" si="137"/>
        <v/>
      </c>
      <c r="EM13" t="str">
        <f t="shared" si="138"/>
        <v/>
      </c>
      <c r="EN13" t="str">
        <f t="shared" si="139"/>
        <v/>
      </c>
      <c r="EO13" t="str">
        <f t="shared" si="140"/>
        <v/>
      </c>
      <c r="EP13" t="str">
        <f t="shared" si="141"/>
        <v/>
      </c>
      <c r="EQ13" t="str">
        <f t="shared" si="142"/>
        <v/>
      </c>
      <c r="ER13" t="str">
        <f t="shared" si="143"/>
        <v/>
      </c>
      <c r="ES13" t="str">
        <f t="shared" si="144"/>
        <v/>
      </c>
      <c r="ET13" t="str">
        <f t="shared" si="145"/>
        <v/>
      </c>
    </row>
    <row r="14" spans="1:150" ht="18.75">
      <c r="A14" s="59">
        <v>3</v>
      </c>
      <c r="B14" s="58">
        <v>1</v>
      </c>
      <c r="C14" s="71">
        <v>0.5</v>
      </c>
      <c r="D14" s="58"/>
      <c r="E14" s="74">
        <f t="shared" si="0"/>
        <v>-0.5</v>
      </c>
      <c r="F14" s="75">
        <f t="shared" si="1"/>
        <v>-0.5</v>
      </c>
      <c r="G14" s="76">
        <f t="shared" si="2"/>
        <v>1.5</v>
      </c>
      <c r="H14" s="77">
        <f t="shared" si="3"/>
        <v>-0.5</v>
      </c>
      <c r="I14" s="78" t="str">
        <f t="shared" si="4"/>
        <v/>
      </c>
      <c r="J14" s="19" t="str">
        <f t="shared" si="5"/>
        <v>1</v>
      </c>
      <c r="K14" s="7">
        <f t="shared" si="6"/>
        <v>0</v>
      </c>
      <c r="L14" s="7">
        <f t="shared" si="7"/>
        <v>0</v>
      </c>
      <c r="M14" s="7">
        <f t="shared" si="8"/>
        <v>0</v>
      </c>
      <c r="N14" s="7">
        <f t="shared" si="9"/>
        <v>0</v>
      </c>
      <c r="O14" s="5">
        <f t="shared" si="10"/>
        <v>0</v>
      </c>
      <c r="P14" s="5">
        <f t="shared" si="11"/>
        <v>0</v>
      </c>
      <c r="Q14" s="8">
        <f t="shared" si="12"/>
        <v>0</v>
      </c>
      <c r="R14" s="8">
        <f t="shared" si="13"/>
        <v>0</v>
      </c>
      <c r="S14" s="8">
        <f t="shared" si="14"/>
        <v>0</v>
      </c>
      <c r="T14" s="7">
        <f t="shared" si="15"/>
        <v>0</v>
      </c>
      <c r="U14" s="7">
        <f t="shared" si="16"/>
        <v>1</v>
      </c>
      <c r="V14" s="7">
        <f t="shared" si="17"/>
        <v>0</v>
      </c>
      <c r="W14" s="7">
        <f t="shared" si="18"/>
        <v>0</v>
      </c>
      <c r="X14" s="7">
        <f t="shared" si="19"/>
        <v>0</v>
      </c>
      <c r="Y14" s="8">
        <f t="shared" si="20"/>
        <v>0</v>
      </c>
      <c r="Z14" s="8">
        <f t="shared" si="21"/>
        <v>0</v>
      </c>
      <c r="AA14" s="8">
        <f t="shared" si="22"/>
        <v>0</v>
      </c>
      <c r="AB14" s="8">
        <f t="shared" si="23"/>
        <v>0</v>
      </c>
      <c r="AC14">
        <f t="shared" si="24"/>
        <v>0</v>
      </c>
      <c r="AD14">
        <f t="shared" si="25"/>
        <v>0</v>
      </c>
      <c r="AE14">
        <f t="shared" si="26"/>
        <v>0</v>
      </c>
      <c r="AF14">
        <f t="shared" si="27"/>
        <v>0</v>
      </c>
      <c r="AG14">
        <f t="shared" si="28"/>
        <v>0</v>
      </c>
      <c r="AH14">
        <f t="shared" si="29"/>
        <v>0</v>
      </c>
      <c r="AI14">
        <f t="shared" si="30"/>
        <v>0</v>
      </c>
      <c r="AJ14">
        <f t="shared" si="31"/>
        <v>0</v>
      </c>
      <c r="AK14">
        <f t="shared" si="32"/>
        <v>0</v>
      </c>
      <c r="AL14">
        <f t="shared" si="33"/>
        <v>0</v>
      </c>
      <c r="AM14">
        <f t="shared" si="34"/>
        <v>1</v>
      </c>
      <c r="AN14">
        <f t="shared" si="35"/>
        <v>0</v>
      </c>
      <c r="AO14">
        <f t="shared" si="36"/>
        <v>0</v>
      </c>
      <c r="AP14">
        <f t="shared" si="37"/>
        <v>0</v>
      </c>
      <c r="AQ14">
        <f t="shared" si="38"/>
        <v>0</v>
      </c>
      <c r="AR14">
        <f t="shared" si="39"/>
        <v>0</v>
      </c>
      <c r="AS14">
        <f t="shared" si="40"/>
        <v>0</v>
      </c>
      <c r="AT14">
        <f t="shared" si="41"/>
        <v>0</v>
      </c>
      <c r="AU14">
        <f t="shared" si="42"/>
        <v>1</v>
      </c>
      <c r="AV14">
        <f t="shared" si="43"/>
        <v>0</v>
      </c>
      <c r="AW14">
        <f t="shared" si="44"/>
        <v>1</v>
      </c>
      <c r="AX14">
        <f t="shared" si="45"/>
        <v>0</v>
      </c>
      <c r="AY14">
        <f t="shared" si="46"/>
        <v>0</v>
      </c>
      <c r="AZ14">
        <f t="shared" si="47"/>
        <v>0</v>
      </c>
      <c r="BA14">
        <f t="shared" si="48"/>
        <v>1</v>
      </c>
      <c r="BB14">
        <f t="shared" si="49"/>
        <v>0</v>
      </c>
      <c r="BC14">
        <f t="shared" si="50"/>
        <v>0</v>
      </c>
      <c r="BD14">
        <f t="shared" si="51"/>
        <v>0</v>
      </c>
      <c r="BE14">
        <f t="shared" si="52"/>
        <v>0</v>
      </c>
      <c r="BF14">
        <f t="shared" si="53"/>
        <v>0</v>
      </c>
      <c r="BG14">
        <f t="shared" si="54"/>
        <v>0</v>
      </c>
      <c r="BH14">
        <f t="shared" si="55"/>
        <v>0</v>
      </c>
      <c r="BI14">
        <f t="shared" si="56"/>
        <v>0</v>
      </c>
      <c r="BJ14">
        <f t="shared" si="57"/>
        <v>0</v>
      </c>
      <c r="BK14">
        <f t="shared" si="58"/>
        <v>0</v>
      </c>
      <c r="BL14">
        <f t="shared" si="59"/>
        <v>0</v>
      </c>
      <c r="BM14">
        <f t="shared" si="60"/>
        <v>0</v>
      </c>
      <c r="BN14">
        <f t="shared" si="61"/>
        <v>0</v>
      </c>
      <c r="BO14">
        <f t="shared" si="62"/>
        <v>0</v>
      </c>
      <c r="BP14">
        <f t="shared" si="63"/>
        <v>0</v>
      </c>
      <c r="BQ14">
        <f t="shared" si="64"/>
        <v>0</v>
      </c>
      <c r="BR14">
        <f t="shared" si="65"/>
        <v>0</v>
      </c>
      <c r="BS14">
        <f t="shared" si="66"/>
        <v>0</v>
      </c>
      <c r="BT14">
        <f t="shared" si="67"/>
        <v>0</v>
      </c>
      <c r="BU14">
        <f t="shared" si="68"/>
        <v>0</v>
      </c>
      <c r="BV14">
        <f t="shared" si="69"/>
        <v>0</v>
      </c>
      <c r="BW14">
        <f t="shared" si="70"/>
        <v>1</v>
      </c>
      <c r="BX14">
        <f t="shared" si="71"/>
        <v>0</v>
      </c>
      <c r="BY14">
        <f t="shared" si="72"/>
        <v>0</v>
      </c>
      <c r="BZ14">
        <f t="shared" si="73"/>
        <v>0</v>
      </c>
      <c r="CA14">
        <f t="shared" si="74"/>
        <v>0</v>
      </c>
      <c r="CB14">
        <f t="shared" si="75"/>
        <v>0</v>
      </c>
      <c r="CC14">
        <f t="shared" si="76"/>
        <v>0</v>
      </c>
      <c r="CD14">
        <f t="shared" si="77"/>
        <v>0</v>
      </c>
      <c r="CE14">
        <f t="shared" si="78"/>
        <v>0</v>
      </c>
      <c r="CF14">
        <f t="shared" si="79"/>
        <v>1</v>
      </c>
      <c r="CG14">
        <f t="shared" si="80"/>
        <v>0</v>
      </c>
      <c r="CH14">
        <f t="shared" si="81"/>
        <v>0</v>
      </c>
      <c r="CI14">
        <f t="shared" si="82"/>
        <v>0</v>
      </c>
      <c r="CJ14">
        <f t="shared" si="83"/>
        <v>0</v>
      </c>
      <c r="CK14">
        <f t="shared" si="84"/>
        <v>0</v>
      </c>
      <c r="CL14">
        <f t="shared" si="85"/>
        <v>0</v>
      </c>
      <c r="CM14">
        <f t="shared" si="86"/>
        <v>0</v>
      </c>
      <c r="CN14">
        <f t="shared" si="87"/>
        <v>0</v>
      </c>
      <c r="CO14">
        <f t="shared" si="88"/>
        <v>0</v>
      </c>
      <c r="CP14">
        <f t="shared" si="89"/>
        <v>0</v>
      </c>
      <c r="CQ14">
        <f t="shared" si="90"/>
        <v>0</v>
      </c>
      <c r="CR14">
        <f t="shared" si="91"/>
        <v>0</v>
      </c>
      <c r="CS14">
        <f t="shared" si="92"/>
        <v>0</v>
      </c>
      <c r="CT14">
        <f t="shared" si="93"/>
        <v>0</v>
      </c>
      <c r="CU14">
        <f t="shared" si="94"/>
        <v>0</v>
      </c>
      <c r="CV14">
        <f t="shared" si="95"/>
        <v>0</v>
      </c>
      <c r="CW14" t="str">
        <f t="shared" si="96"/>
        <v/>
      </c>
      <c r="CX14">
        <f t="shared" si="97"/>
        <v>-0.5</v>
      </c>
      <c r="CY14" t="str">
        <f t="shared" si="98"/>
        <v/>
      </c>
      <c r="CZ14" t="str">
        <f t="shared" si="99"/>
        <v/>
      </c>
      <c r="DA14" t="str">
        <f t="shared" si="100"/>
        <v/>
      </c>
      <c r="DB14" t="str">
        <f t="shared" si="101"/>
        <v/>
      </c>
      <c r="DC14">
        <f t="shared" si="102"/>
        <v>-0.5</v>
      </c>
      <c r="DD14" t="str">
        <f t="shared" si="103"/>
        <v/>
      </c>
      <c r="DE14" t="str">
        <f t="shared" si="104"/>
        <v/>
      </c>
      <c r="DF14" t="str">
        <f t="shared" si="105"/>
        <v/>
      </c>
      <c r="DG14" t="str">
        <f t="shared" si="106"/>
        <v/>
      </c>
      <c r="DH14">
        <f t="shared" si="107"/>
        <v>-0.5</v>
      </c>
      <c r="DI14" t="str">
        <f t="shared" si="108"/>
        <v/>
      </c>
      <c r="DJ14" t="str">
        <f t="shared" si="109"/>
        <v/>
      </c>
      <c r="DK14" t="str">
        <f t="shared" si="110"/>
        <v/>
      </c>
      <c r="DL14" t="str">
        <f t="shared" si="111"/>
        <v/>
      </c>
      <c r="DM14">
        <f t="shared" si="112"/>
        <v>-0.5</v>
      </c>
      <c r="DN14" t="str">
        <f t="shared" si="113"/>
        <v/>
      </c>
      <c r="DO14" t="str">
        <f t="shared" si="114"/>
        <v/>
      </c>
      <c r="DP14" t="str">
        <f t="shared" si="115"/>
        <v/>
      </c>
      <c r="DQ14">
        <f t="shared" si="116"/>
        <v>1.5</v>
      </c>
      <c r="DR14" t="str">
        <f t="shared" si="117"/>
        <v/>
      </c>
      <c r="DS14">
        <f t="shared" si="118"/>
        <v>1.5</v>
      </c>
      <c r="DT14" t="str">
        <f t="shared" si="119"/>
        <v/>
      </c>
      <c r="DU14" t="str">
        <f t="shared" si="120"/>
        <v/>
      </c>
      <c r="DV14" t="str">
        <f t="shared" si="121"/>
        <v/>
      </c>
      <c r="DW14" t="str">
        <f t="shared" si="122"/>
        <v/>
      </c>
      <c r="DX14" t="str">
        <f t="shared" si="123"/>
        <v/>
      </c>
      <c r="DY14" t="str">
        <f t="shared" si="124"/>
        <v/>
      </c>
      <c r="DZ14" t="str">
        <f t="shared" si="125"/>
        <v/>
      </c>
      <c r="EA14" t="str">
        <f t="shared" si="126"/>
        <v/>
      </c>
      <c r="EB14">
        <f t="shared" si="127"/>
        <v>-0.5</v>
      </c>
      <c r="EC14" t="str">
        <f t="shared" si="128"/>
        <v/>
      </c>
      <c r="ED14" t="str">
        <f t="shared" si="129"/>
        <v/>
      </c>
      <c r="EE14" t="str">
        <f t="shared" si="130"/>
        <v/>
      </c>
      <c r="EF14" t="str">
        <f t="shared" si="131"/>
        <v/>
      </c>
      <c r="EG14">
        <f t="shared" si="132"/>
        <v>-0.5</v>
      </c>
      <c r="EH14" t="str">
        <f t="shared" si="133"/>
        <v/>
      </c>
      <c r="EI14" t="str">
        <f t="shared" si="134"/>
        <v/>
      </c>
      <c r="EJ14" t="str">
        <f t="shared" si="135"/>
        <v/>
      </c>
      <c r="EK14" t="str">
        <f t="shared" si="136"/>
        <v/>
      </c>
      <c r="EL14" t="str">
        <f t="shared" si="137"/>
        <v/>
      </c>
      <c r="EM14" t="str">
        <f t="shared" si="138"/>
        <v/>
      </c>
      <c r="EN14" t="str">
        <f t="shared" si="139"/>
        <v/>
      </c>
      <c r="EO14" t="str">
        <f t="shared" si="140"/>
        <v/>
      </c>
      <c r="EP14" t="str">
        <f t="shared" si="141"/>
        <v/>
      </c>
      <c r="EQ14" t="str">
        <f t="shared" si="142"/>
        <v/>
      </c>
      <c r="ER14" t="str">
        <f t="shared" si="143"/>
        <v/>
      </c>
      <c r="ES14" t="str">
        <f t="shared" si="144"/>
        <v/>
      </c>
      <c r="ET14" t="str">
        <f t="shared" si="145"/>
        <v/>
      </c>
    </row>
    <row r="15" spans="1:150" ht="18.75">
      <c r="A15" s="58">
        <v>2</v>
      </c>
      <c r="B15" s="58">
        <v>2</v>
      </c>
      <c r="C15" s="71">
        <v>0.6</v>
      </c>
      <c r="D15" s="58"/>
      <c r="E15" s="74">
        <f t="shared" si="0"/>
        <v>-0.6</v>
      </c>
      <c r="F15" s="75">
        <f t="shared" si="1"/>
        <v>1.7999999999999998</v>
      </c>
      <c r="G15" s="76">
        <f t="shared" si="2"/>
        <v>-0.6</v>
      </c>
      <c r="H15" s="77">
        <f t="shared" si="3"/>
        <v>-0.6</v>
      </c>
      <c r="I15" s="78" t="str">
        <f t="shared" si="4"/>
        <v/>
      </c>
      <c r="J15" s="19" t="str">
        <f t="shared" si="5"/>
        <v>1</v>
      </c>
      <c r="K15" s="7">
        <f t="shared" si="6"/>
        <v>0</v>
      </c>
      <c r="L15" s="7">
        <f t="shared" si="7"/>
        <v>0</v>
      </c>
      <c r="M15" s="7">
        <f t="shared" si="8"/>
        <v>0</v>
      </c>
      <c r="N15" s="7">
        <f t="shared" si="9"/>
        <v>0</v>
      </c>
      <c r="O15" s="5">
        <f t="shared" si="10"/>
        <v>0</v>
      </c>
      <c r="P15" s="5">
        <f t="shared" si="11"/>
        <v>0</v>
      </c>
      <c r="Q15" s="8">
        <f t="shared" si="12"/>
        <v>0</v>
      </c>
      <c r="R15" s="8">
        <f t="shared" si="13"/>
        <v>0</v>
      </c>
      <c r="S15" s="8">
        <f t="shared" si="14"/>
        <v>0</v>
      </c>
      <c r="T15" s="7">
        <f t="shared" si="15"/>
        <v>0</v>
      </c>
      <c r="U15" s="7">
        <f t="shared" si="16"/>
        <v>0</v>
      </c>
      <c r="V15" s="7">
        <f t="shared" si="17"/>
        <v>1</v>
      </c>
      <c r="W15" s="7">
        <f t="shared" si="18"/>
        <v>0</v>
      </c>
      <c r="X15" s="7">
        <f t="shared" si="19"/>
        <v>0</v>
      </c>
      <c r="Y15" s="8">
        <f t="shared" si="20"/>
        <v>0</v>
      </c>
      <c r="Z15" s="8">
        <f t="shared" si="21"/>
        <v>0</v>
      </c>
      <c r="AA15" s="8">
        <f t="shared" si="22"/>
        <v>0</v>
      </c>
      <c r="AB15" s="8">
        <f t="shared" si="23"/>
        <v>0</v>
      </c>
      <c r="AC15">
        <f t="shared" si="24"/>
        <v>1</v>
      </c>
      <c r="AD15">
        <f t="shared" si="25"/>
        <v>0</v>
      </c>
      <c r="AE15">
        <f t="shared" si="26"/>
        <v>0</v>
      </c>
      <c r="AF15">
        <f t="shared" si="27"/>
        <v>1</v>
      </c>
      <c r="AG15">
        <f t="shared" si="28"/>
        <v>0</v>
      </c>
      <c r="AH15">
        <f t="shared" si="29"/>
        <v>0</v>
      </c>
      <c r="AI15">
        <f t="shared" si="30"/>
        <v>0</v>
      </c>
      <c r="AJ15">
        <f t="shared" si="31"/>
        <v>1</v>
      </c>
      <c r="AK15">
        <f t="shared" si="32"/>
        <v>0</v>
      </c>
      <c r="AL15">
        <f t="shared" si="33"/>
        <v>0</v>
      </c>
      <c r="AM15">
        <f t="shared" si="34"/>
        <v>0</v>
      </c>
      <c r="AN15">
        <f t="shared" si="35"/>
        <v>0</v>
      </c>
      <c r="AO15">
        <f t="shared" si="36"/>
        <v>0</v>
      </c>
      <c r="AP15">
        <f t="shared" si="37"/>
        <v>0</v>
      </c>
      <c r="AQ15">
        <f t="shared" si="38"/>
        <v>0</v>
      </c>
      <c r="AR15">
        <f t="shared" si="39"/>
        <v>0</v>
      </c>
      <c r="AS15">
        <f t="shared" si="40"/>
        <v>0</v>
      </c>
      <c r="AT15">
        <f t="shared" si="41"/>
        <v>0</v>
      </c>
      <c r="AU15">
        <f t="shared" si="42"/>
        <v>0</v>
      </c>
      <c r="AV15">
        <f t="shared" si="43"/>
        <v>0</v>
      </c>
      <c r="AW15">
        <f t="shared" si="44"/>
        <v>0</v>
      </c>
      <c r="AX15">
        <f t="shared" si="45"/>
        <v>0</v>
      </c>
      <c r="AY15">
        <f t="shared" si="46"/>
        <v>0</v>
      </c>
      <c r="AZ15">
        <f t="shared" si="47"/>
        <v>0</v>
      </c>
      <c r="BA15">
        <f t="shared" si="48"/>
        <v>0</v>
      </c>
      <c r="BB15">
        <f t="shared" si="49"/>
        <v>0</v>
      </c>
      <c r="BC15">
        <f t="shared" si="50"/>
        <v>0</v>
      </c>
      <c r="BD15">
        <f t="shared" si="51"/>
        <v>0</v>
      </c>
      <c r="BE15">
        <f t="shared" si="52"/>
        <v>0</v>
      </c>
      <c r="BF15">
        <f t="shared" si="53"/>
        <v>1</v>
      </c>
      <c r="BG15">
        <f t="shared" si="54"/>
        <v>0</v>
      </c>
      <c r="BH15">
        <f t="shared" si="55"/>
        <v>0</v>
      </c>
      <c r="BI15">
        <f t="shared" si="56"/>
        <v>0</v>
      </c>
      <c r="BJ15">
        <f t="shared" si="57"/>
        <v>0</v>
      </c>
      <c r="BK15">
        <f t="shared" si="58"/>
        <v>0</v>
      </c>
      <c r="BL15">
        <f t="shared" si="59"/>
        <v>0</v>
      </c>
      <c r="BM15">
        <f t="shared" si="60"/>
        <v>0</v>
      </c>
      <c r="BN15">
        <f t="shared" si="61"/>
        <v>0</v>
      </c>
      <c r="BO15">
        <f t="shared" si="62"/>
        <v>0</v>
      </c>
      <c r="BP15">
        <f t="shared" si="63"/>
        <v>0</v>
      </c>
      <c r="BQ15">
        <f t="shared" si="64"/>
        <v>0</v>
      </c>
      <c r="BR15">
        <f t="shared" si="65"/>
        <v>0</v>
      </c>
      <c r="BS15">
        <f t="shared" si="66"/>
        <v>0</v>
      </c>
      <c r="BT15">
        <f t="shared" si="67"/>
        <v>0</v>
      </c>
      <c r="BU15">
        <f t="shared" si="68"/>
        <v>0</v>
      </c>
      <c r="BV15">
        <f t="shared" si="69"/>
        <v>0</v>
      </c>
      <c r="BW15">
        <f t="shared" si="70"/>
        <v>0</v>
      </c>
      <c r="BX15">
        <f t="shared" si="71"/>
        <v>1</v>
      </c>
      <c r="BY15">
        <f t="shared" si="72"/>
        <v>0</v>
      </c>
      <c r="BZ15">
        <f t="shared" si="73"/>
        <v>0</v>
      </c>
      <c r="CA15">
        <f t="shared" si="74"/>
        <v>0</v>
      </c>
      <c r="CB15">
        <f t="shared" si="75"/>
        <v>0</v>
      </c>
      <c r="CC15">
        <f t="shared" si="76"/>
        <v>0</v>
      </c>
      <c r="CD15">
        <f t="shared" si="77"/>
        <v>0</v>
      </c>
      <c r="CE15">
        <f t="shared" si="78"/>
        <v>0</v>
      </c>
      <c r="CF15">
        <f t="shared" si="79"/>
        <v>1</v>
      </c>
      <c r="CG15">
        <f t="shared" si="80"/>
        <v>0</v>
      </c>
      <c r="CH15">
        <f t="shared" si="81"/>
        <v>0</v>
      </c>
      <c r="CI15">
        <f t="shared" si="82"/>
        <v>0</v>
      </c>
      <c r="CJ15">
        <f t="shared" si="83"/>
        <v>0</v>
      </c>
      <c r="CK15">
        <f t="shared" si="84"/>
        <v>0</v>
      </c>
      <c r="CL15">
        <f t="shared" si="85"/>
        <v>0</v>
      </c>
      <c r="CM15">
        <f t="shared" si="86"/>
        <v>0</v>
      </c>
      <c r="CN15">
        <f t="shared" si="87"/>
        <v>0</v>
      </c>
      <c r="CO15">
        <f t="shared" si="88"/>
        <v>0</v>
      </c>
      <c r="CP15">
        <f t="shared" si="89"/>
        <v>0</v>
      </c>
      <c r="CQ15">
        <f t="shared" si="90"/>
        <v>0</v>
      </c>
      <c r="CR15">
        <f t="shared" si="91"/>
        <v>0</v>
      </c>
      <c r="CS15">
        <f t="shared" si="92"/>
        <v>0</v>
      </c>
      <c r="CT15">
        <f t="shared" si="93"/>
        <v>0</v>
      </c>
      <c r="CU15">
        <f t="shared" si="94"/>
        <v>0</v>
      </c>
      <c r="CV15">
        <f t="shared" si="95"/>
        <v>0</v>
      </c>
      <c r="CW15" t="str">
        <f t="shared" si="96"/>
        <v/>
      </c>
      <c r="CX15">
        <f t="shared" si="97"/>
        <v>-0.6</v>
      </c>
      <c r="CY15" t="str">
        <f t="shared" si="98"/>
        <v/>
      </c>
      <c r="CZ15" t="str">
        <f t="shared" si="99"/>
        <v/>
      </c>
      <c r="DA15" t="str">
        <f t="shared" si="100"/>
        <v/>
      </c>
      <c r="DB15" t="str">
        <f t="shared" si="101"/>
        <v/>
      </c>
      <c r="DC15" t="str">
        <f t="shared" si="102"/>
        <v/>
      </c>
      <c r="DD15">
        <f t="shared" si="103"/>
        <v>-0.6</v>
      </c>
      <c r="DE15" t="str">
        <f t="shared" si="104"/>
        <v/>
      </c>
      <c r="DF15" t="str">
        <f t="shared" si="105"/>
        <v/>
      </c>
      <c r="DG15">
        <f t="shared" si="106"/>
        <v>1.7999999999999998</v>
      </c>
      <c r="DH15" t="str">
        <f t="shared" si="107"/>
        <v/>
      </c>
      <c r="DI15" t="str">
        <f t="shared" si="108"/>
        <v/>
      </c>
      <c r="DJ15">
        <f t="shared" si="109"/>
        <v>1.7999999999999998</v>
      </c>
      <c r="DK15" t="str">
        <f t="shared" si="110"/>
        <v/>
      </c>
      <c r="DL15" t="str">
        <f t="shared" si="111"/>
        <v/>
      </c>
      <c r="DM15" t="str">
        <f t="shared" si="112"/>
        <v/>
      </c>
      <c r="DN15" t="str">
        <f t="shared" si="113"/>
        <v/>
      </c>
      <c r="DO15" t="str">
        <f t="shared" si="114"/>
        <v/>
      </c>
      <c r="DP15" t="str">
        <f t="shared" si="115"/>
        <v/>
      </c>
      <c r="DQ15" t="str">
        <f t="shared" si="116"/>
        <v/>
      </c>
      <c r="DR15">
        <f t="shared" si="117"/>
        <v>-0.6</v>
      </c>
      <c r="DS15" t="str">
        <f t="shared" si="118"/>
        <v/>
      </c>
      <c r="DT15" t="str">
        <f t="shared" si="119"/>
        <v/>
      </c>
      <c r="DU15" t="str">
        <f t="shared" si="120"/>
        <v/>
      </c>
      <c r="DV15" t="str">
        <f t="shared" si="121"/>
        <v/>
      </c>
      <c r="DW15" t="str">
        <f t="shared" si="122"/>
        <v/>
      </c>
      <c r="DX15">
        <f t="shared" si="123"/>
        <v>-0.6</v>
      </c>
      <c r="DY15" t="str">
        <f t="shared" si="124"/>
        <v/>
      </c>
      <c r="DZ15" t="str">
        <f t="shared" si="125"/>
        <v/>
      </c>
      <c r="EA15" t="str">
        <f t="shared" si="126"/>
        <v/>
      </c>
      <c r="EB15">
        <f t="shared" si="127"/>
        <v>-0.6</v>
      </c>
      <c r="EC15" t="str">
        <f t="shared" si="128"/>
        <v/>
      </c>
      <c r="ED15" t="str">
        <f t="shared" si="129"/>
        <v/>
      </c>
      <c r="EE15" t="str">
        <f t="shared" si="130"/>
        <v/>
      </c>
      <c r="EF15" t="str">
        <f t="shared" si="131"/>
        <v/>
      </c>
      <c r="EG15" t="str">
        <f t="shared" si="132"/>
        <v/>
      </c>
      <c r="EH15">
        <f t="shared" si="133"/>
        <v>-0.6</v>
      </c>
      <c r="EI15" t="str">
        <f t="shared" si="134"/>
        <v/>
      </c>
      <c r="EJ15" t="str">
        <f t="shared" si="135"/>
        <v/>
      </c>
      <c r="EK15" t="str">
        <f t="shared" si="136"/>
        <v/>
      </c>
      <c r="EL15" t="str">
        <f t="shared" si="137"/>
        <v/>
      </c>
      <c r="EM15" t="str">
        <f t="shared" si="138"/>
        <v/>
      </c>
      <c r="EN15" t="str">
        <f t="shared" si="139"/>
        <v/>
      </c>
      <c r="EO15" t="str">
        <f t="shared" si="140"/>
        <v/>
      </c>
      <c r="EP15" t="str">
        <f t="shared" si="141"/>
        <v/>
      </c>
      <c r="EQ15" t="str">
        <f t="shared" si="142"/>
        <v/>
      </c>
      <c r="ER15" t="str">
        <f t="shared" si="143"/>
        <v/>
      </c>
      <c r="ES15" t="str">
        <f t="shared" si="144"/>
        <v/>
      </c>
      <c r="ET15" t="str">
        <f t="shared" si="145"/>
        <v/>
      </c>
    </row>
    <row r="16" spans="1:150" ht="18.75">
      <c r="A16" s="59">
        <v>1</v>
      </c>
      <c r="B16" s="58">
        <v>1</v>
      </c>
      <c r="C16" s="71">
        <v>0.7</v>
      </c>
      <c r="D16" s="58"/>
      <c r="E16" s="74">
        <f t="shared" si="0"/>
        <v>2.0999999999999996</v>
      </c>
      <c r="F16" s="75">
        <f t="shared" si="1"/>
        <v>-0.7</v>
      </c>
      <c r="G16" s="76">
        <f t="shared" si="2"/>
        <v>-0.7</v>
      </c>
      <c r="H16" s="77">
        <f t="shared" si="3"/>
        <v>-0.7</v>
      </c>
      <c r="I16" s="78" t="str">
        <f t="shared" si="4"/>
        <v/>
      </c>
      <c r="J16" s="19" t="str">
        <f t="shared" si="5"/>
        <v>1</v>
      </c>
      <c r="K16" s="7">
        <f t="shared" si="6"/>
        <v>1</v>
      </c>
      <c r="L16" s="7">
        <f t="shared" si="7"/>
        <v>0</v>
      </c>
      <c r="M16" s="7">
        <f t="shared" si="8"/>
        <v>1</v>
      </c>
      <c r="N16" s="7">
        <f t="shared" si="9"/>
        <v>0</v>
      </c>
      <c r="O16" s="5">
        <f t="shared" si="10"/>
        <v>0</v>
      </c>
      <c r="P16" s="5">
        <f t="shared" si="11"/>
        <v>0</v>
      </c>
      <c r="Q16" s="8">
        <f t="shared" si="12"/>
        <v>1</v>
      </c>
      <c r="R16" s="8">
        <f t="shared" si="13"/>
        <v>0</v>
      </c>
      <c r="S16" s="8">
        <f t="shared" si="14"/>
        <v>0</v>
      </c>
      <c r="T16" s="7">
        <f t="shared" si="15"/>
        <v>0</v>
      </c>
      <c r="U16" s="7">
        <f t="shared" si="16"/>
        <v>0</v>
      </c>
      <c r="V16" s="7">
        <f t="shared" si="17"/>
        <v>0</v>
      </c>
      <c r="W16" s="7">
        <f t="shared" si="18"/>
        <v>0</v>
      </c>
      <c r="X16" s="7">
        <f t="shared" si="19"/>
        <v>0</v>
      </c>
      <c r="Y16" s="8">
        <f t="shared" si="20"/>
        <v>0</v>
      </c>
      <c r="Z16" s="8">
        <f t="shared" si="21"/>
        <v>0</v>
      </c>
      <c r="AA16" s="8">
        <f t="shared" si="22"/>
        <v>0</v>
      </c>
      <c r="AB16" s="8">
        <f t="shared" si="23"/>
        <v>0</v>
      </c>
      <c r="AC16">
        <f t="shared" si="24"/>
        <v>0</v>
      </c>
      <c r="AD16">
        <f t="shared" si="25"/>
        <v>0</v>
      </c>
      <c r="AE16">
        <f t="shared" si="26"/>
        <v>0</v>
      </c>
      <c r="AF16">
        <f t="shared" si="27"/>
        <v>0</v>
      </c>
      <c r="AG16">
        <f t="shared" si="28"/>
        <v>0</v>
      </c>
      <c r="AH16">
        <f t="shared" si="29"/>
        <v>0</v>
      </c>
      <c r="AI16">
        <f t="shared" si="30"/>
        <v>0</v>
      </c>
      <c r="AJ16">
        <f t="shared" si="31"/>
        <v>0</v>
      </c>
      <c r="AK16">
        <f t="shared" si="32"/>
        <v>0</v>
      </c>
      <c r="AL16">
        <f t="shared" si="33"/>
        <v>0</v>
      </c>
      <c r="AM16">
        <f t="shared" si="34"/>
        <v>1</v>
      </c>
      <c r="AN16">
        <f t="shared" si="35"/>
        <v>0</v>
      </c>
      <c r="AO16">
        <f t="shared" si="36"/>
        <v>0</v>
      </c>
      <c r="AP16">
        <f t="shared" si="37"/>
        <v>0</v>
      </c>
      <c r="AQ16">
        <f t="shared" si="38"/>
        <v>0</v>
      </c>
      <c r="AR16">
        <f t="shared" si="39"/>
        <v>0</v>
      </c>
      <c r="AS16">
        <f t="shared" si="40"/>
        <v>0</v>
      </c>
      <c r="AT16">
        <f t="shared" si="41"/>
        <v>0</v>
      </c>
      <c r="AU16">
        <f t="shared" si="42"/>
        <v>0</v>
      </c>
      <c r="AV16">
        <f t="shared" si="43"/>
        <v>0</v>
      </c>
      <c r="AW16">
        <f t="shared" si="44"/>
        <v>0</v>
      </c>
      <c r="AX16">
        <f t="shared" si="45"/>
        <v>0</v>
      </c>
      <c r="AY16">
        <f t="shared" si="46"/>
        <v>0</v>
      </c>
      <c r="AZ16">
        <f t="shared" si="47"/>
        <v>0</v>
      </c>
      <c r="BA16">
        <f t="shared" si="48"/>
        <v>0</v>
      </c>
      <c r="BB16">
        <f t="shared" si="49"/>
        <v>0</v>
      </c>
      <c r="BC16">
        <f t="shared" si="50"/>
        <v>0</v>
      </c>
      <c r="BD16">
        <f t="shared" si="51"/>
        <v>0</v>
      </c>
      <c r="BE16">
        <f t="shared" si="52"/>
        <v>1</v>
      </c>
      <c r="BF16">
        <f t="shared" si="53"/>
        <v>0</v>
      </c>
      <c r="BG16">
        <f t="shared" si="54"/>
        <v>0</v>
      </c>
      <c r="BH16">
        <f t="shared" si="55"/>
        <v>0</v>
      </c>
      <c r="BI16">
        <f t="shared" si="56"/>
        <v>0</v>
      </c>
      <c r="BJ16">
        <f t="shared" si="57"/>
        <v>0</v>
      </c>
      <c r="BK16">
        <f t="shared" si="58"/>
        <v>0</v>
      </c>
      <c r="BL16">
        <f t="shared" si="59"/>
        <v>0</v>
      </c>
      <c r="BM16">
        <f t="shared" si="60"/>
        <v>0</v>
      </c>
      <c r="BN16">
        <f t="shared" si="61"/>
        <v>0</v>
      </c>
      <c r="BO16">
        <f t="shared" si="62"/>
        <v>0</v>
      </c>
      <c r="BP16">
        <f t="shared" si="63"/>
        <v>0</v>
      </c>
      <c r="BQ16">
        <f t="shared" si="64"/>
        <v>0</v>
      </c>
      <c r="BR16">
        <f t="shared" si="65"/>
        <v>0</v>
      </c>
      <c r="BS16">
        <f t="shared" si="66"/>
        <v>0</v>
      </c>
      <c r="BT16">
        <f t="shared" si="67"/>
        <v>0</v>
      </c>
      <c r="BU16">
        <f t="shared" si="68"/>
        <v>0</v>
      </c>
      <c r="BV16">
        <f t="shared" si="69"/>
        <v>0</v>
      </c>
      <c r="BW16">
        <f t="shared" si="70"/>
        <v>1</v>
      </c>
      <c r="BX16">
        <f t="shared" si="71"/>
        <v>0</v>
      </c>
      <c r="BY16">
        <f t="shared" si="72"/>
        <v>0</v>
      </c>
      <c r="BZ16">
        <f t="shared" si="73"/>
        <v>0</v>
      </c>
      <c r="CA16">
        <f t="shared" si="74"/>
        <v>0</v>
      </c>
      <c r="CB16">
        <f t="shared" si="75"/>
        <v>0</v>
      </c>
      <c r="CC16">
        <f t="shared" si="76"/>
        <v>0</v>
      </c>
      <c r="CD16">
        <f t="shared" si="77"/>
        <v>0</v>
      </c>
      <c r="CE16">
        <f t="shared" si="78"/>
        <v>0</v>
      </c>
      <c r="CF16">
        <f t="shared" si="79"/>
        <v>1</v>
      </c>
      <c r="CG16">
        <f t="shared" si="80"/>
        <v>0</v>
      </c>
      <c r="CH16">
        <f t="shared" si="81"/>
        <v>0</v>
      </c>
      <c r="CI16">
        <f t="shared" si="82"/>
        <v>0</v>
      </c>
      <c r="CJ16">
        <f t="shared" si="83"/>
        <v>0</v>
      </c>
      <c r="CK16">
        <f t="shared" si="84"/>
        <v>0</v>
      </c>
      <c r="CL16">
        <f t="shared" si="85"/>
        <v>0</v>
      </c>
      <c r="CM16">
        <f t="shared" si="86"/>
        <v>0</v>
      </c>
      <c r="CN16">
        <f t="shared" si="87"/>
        <v>0</v>
      </c>
      <c r="CO16">
        <f t="shared" si="88"/>
        <v>0</v>
      </c>
      <c r="CP16">
        <f t="shared" si="89"/>
        <v>0</v>
      </c>
      <c r="CQ16">
        <f t="shared" si="90"/>
        <v>0</v>
      </c>
      <c r="CR16">
        <f t="shared" si="91"/>
        <v>0</v>
      </c>
      <c r="CS16">
        <f t="shared" si="92"/>
        <v>0</v>
      </c>
      <c r="CT16">
        <f t="shared" si="93"/>
        <v>0</v>
      </c>
      <c r="CU16">
        <f t="shared" si="94"/>
        <v>0</v>
      </c>
      <c r="CV16">
        <f t="shared" si="95"/>
        <v>0</v>
      </c>
      <c r="CW16">
        <f t="shared" si="96"/>
        <v>2.0999999999999996</v>
      </c>
      <c r="CX16" t="str">
        <f t="shared" si="97"/>
        <v/>
      </c>
      <c r="CY16">
        <f t="shared" si="98"/>
        <v>2.0999999999999996</v>
      </c>
      <c r="CZ16" t="str">
        <f t="shared" si="99"/>
        <v/>
      </c>
      <c r="DA16" t="str">
        <f t="shared" si="100"/>
        <v/>
      </c>
      <c r="DB16" t="str">
        <f t="shared" si="101"/>
        <v/>
      </c>
      <c r="DC16" t="str">
        <f t="shared" si="102"/>
        <v/>
      </c>
      <c r="DD16" t="str">
        <f t="shared" si="103"/>
        <v/>
      </c>
      <c r="DE16" t="str">
        <f t="shared" si="104"/>
        <v/>
      </c>
      <c r="DF16" t="str">
        <f t="shared" si="105"/>
        <v/>
      </c>
      <c r="DG16" t="str">
        <f t="shared" si="106"/>
        <v/>
      </c>
      <c r="DH16">
        <f t="shared" si="107"/>
        <v>-0.7</v>
      </c>
      <c r="DI16" t="str">
        <f t="shared" si="108"/>
        <v/>
      </c>
      <c r="DJ16" t="str">
        <f t="shared" si="109"/>
        <v/>
      </c>
      <c r="DK16" t="str">
        <f t="shared" si="110"/>
        <v/>
      </c>
      <c r="DL16" t="str">
        <f t="shared" si="111"/>
        <v/>
      </c>
      <c r="DM16">
        <f t="shared" si="112"/>
        <v>-0.7</v>
      </c>
      <c r="DN16" t="str">
        <f t="shared" si="113"/>
        <v/>
      </c>
      <c r="DO16" t="str">
        <f t="shared" si="114"/>
        <v/>
      </c>
      <c r="DP16" t="str">
        <f t="shared" si="115"/>
        <v/>
      </c>
      <c r="DQ16" t="str">
        <f t="shared" si="116"/>
        <v/>
      </c>
      <c r="DR16">
        <f t="shared" si="117"/>
        <v>-0.7</v>
      </c>
      <c r="DS16" t="str">
        <f t="shared" si="118"/>
        <v/>
      </c>
      <c r="DT16" t="str">
        <f t="shared" si="119"/>
        <v/>
      </c>
      <c r="DU16" t="str">
        <f t="shared" si="120"/>
        <v/>
      </c>
      <c r="DV16" t="str">
        <f t="shared" si="121"/>
        <v/>
      </c>
      <c r="DW16">
        <f t="shared" si="122"/>
        <v>-0.7</v>
      </c>
      <c r="DX16" t="str">
        <f t="shared" si="123"/>
        <v/>
      </c>
      <c r="DY16" t="str">
        <f t="shared" si="124"/>
        <v/>
      </c>
      <c r="DZ16" t="str">
        <f t="shared" si="125"/>
        <v/>
      </c>
      <c r="EA16" t="str">
        <f t="shared" si="126"/>
        <v/>
      </c>
      <c r="EB16">
        <f t="shared" si="127"/>
        <v>-0.7</v>
      </c>
      <c r="EC16" t="str">
        <f t="shared" si="128"/>
        <v/>
      </c>
      <c r="ED16" t="str">
        <f t="shared" si="129"/>
        <v/>
      </c>
      <c r="EE16" t="str">
        <f t="shared" si="130"/>
        <v/>
      </c>
      <c r="EF16" t="str">
        <f t="shared" si="131"/>
        <v/>
      </c>
      <c r="EG16">
        <f t="shared" si="132"/>
        <v>-0.7</v>
      </c>
      <c r="EH16" t="str">
        <f t="shared" si="133"/>
        <v/>
      </c>
      <c r="EI16" t="str">
        <f t="shared" si="134"/>
        <v/>
      </c>
      <c r="EJ16" t="str">
        <f t="shared" si="135"/>
        <v/>
      </c>
      <c r="EK16" t="str">
        <f t="shared" si="136"/>
        <v/>
      </c>
      <c r="EL16" t="str">
        <f t="shared" si="137"/>
        <v/>
      </c>
      <c r="EM16" t="str">
        <f t="shared" si="138"/>
        <v/>
      </c>
      <c r="EN16" t="str">
        <f t="shared" si="139"/>
        <v/>
      </c>
      <c r="EO16" t="str">
        <f t="shared" si="140"/>
        <v/>
      </c>
      <c r="EP16" t="str">
        <f t="shared" si="141"/>
        <v/>
      </c>
      <c r="EQ16" t="str">
        <f t="shared" si="142"/>
        <v/>
      </c>
      <c r="ER16" t="str">
        <f t="shared" si="143"/>
        <v/>
      </c>
      <c r="ES16" t="str">
        <f t="shared" si="144"/>
        <v/>
      </c>
      <c r="ET16" t="str">
        <f t="shared" si="145"/>
        <v/>
      </c>
    </row>
    <row r="17" spans="1:150" ht="18.75">
      <c r="A17" s="58">
        <v>1</v>
      </c>
      <c r="B17" s="58">
        <v>2</v>
      </c>
      <c r="C17" s="71">
        <v>-1.1000000000000001</v>
      </c>
      <c r="D17" s="58"/>
      <c r="E17" s="74">
        <f t="shared" si="0"/>
        <v>-3.3000000000000003</v>
      </c>
      <c r="F17" s="75">
        <f t="shared" si="1"/>
        <v>1.1000000000000001</v>
      </c>
      <c r="G17" s="76">
        <f t="shared" si="2"/>
        <v>1.1000000000000001</v>
      </c>
      <c r="H17" s="77">
        <f t="shared" si="3"/>
        <v>1.1000000000000001</v>
      </c>
      <c r="I17" s="78" t="str">
        <f t="shared" si="4"/>
        <v/>
      </c>
      <c r="J17" s="19" t="str">
        <f t="shared" si="5"/>
        <v>1</v>
      </c>
      <c r="K17" s="7">
        <f t="shared" si="6"/>
        <v>0</v>
      </c>
      <c r="L17" s="7">
        <f t="shared" si="7"/>
        <v>0</v>
      </c>
      <c r="M17" s="7">
        <f t="shared" si="8"/>
        <v>0</v>
      </c>
      <c r="N17" s="7">
        <f t="shared" si="9"/>
        <v>1</v>
      </c>
      <c r="O17" s="5">
        <f t="shared" si="10"/>
        <v>0</v>
      </c>
      <c r="P17" s="5">
        <f t="shared" si="11"/>
        <v>0</v>
      </c>
      <c r="Q17" s="8">
        <f t="shared" si="12"/>
        <v>0</v>
      </c>
      <c r="R17" s="8">
        <f t="shared" si="13"/>
        <v>0</v>
      </c>
      <c r="S17" s="8">
        <f t="shared" si="14"/>
        <v>0</v>
      </c>
      <c r="T17" s="7">
        <f t="shared" si="15"/>
        <v>0</v>
      </c>
      <c r="U17" s="7">
        <f t="shared" si="16"/>
        <v>0</v>
      </c>
      <c r="V17" s="7">
        <f t="shared" si="17"/>
        <v>0</v>
      </c>
      <c r="W17" s="7">
        <f t="shared" si="18"/>
        <v>0</v>
      </c>
      <c r="X17" s="7">
        <f t="shared" si="19"/>
        <v>0</v>
      </c>
      <c r="Y17" s="8">
        <f t="shared" si="20"/>
        <v>0</v>
      </c>
      <c r="Z17" s="8">
        <f t="shared" si="21"/>
        <v>0</v>
      </c>
      <c r="AA17" s="8">
        <f t="shared" si="22"/>
        <v>0</v>
      </c>
      <c r="AB17" s="8">
        <f t="shared" si="23"/>
        <v>0</v>
      </c>
      <c r="AC17">
        <f t="shared" si="24"/>
        <v>0</v>
      </c>
      <c r="AD17">
        <f t="shared" si="25"/>
        <v>1</v>
      </c>
      <c r="AE17">
        <f t="shared" si="26"/>
        <v>0</v>
      </c>
      <c r="AF17">
        <f t="shared" si="27"/>
        <v>0</v>
      </c>
      <c r="AG17">
        <f t="shared" si="28"/>
        <v>0</v>
      </c>
      <c r="AH17">
        <f t="shared" si="29"/>
        <v>0</v>
      </c>
      <c r="AI17">
        <f t="shared" si="30"/>
        <v>0</v>
      </c>
      <c r="AJ17">
        <f t="shared" si="31"/>
        <v>0</v>
      </c>
      <c r="AK17">
        <f t="shared" si="32"/>
        <v>0</v>
      </c>
      <c r="AL17">
        <f t="shared" si="33"/>
        <v>0</v>
      </c>
      <c r="AM17">
        <f t="shared" si="34"/>
        <v>0</v>
      </c>
      <c r="AN17">
        <f t="shared" si="35"/>
        <v>1</v>
      </c>
      <c r="AO17">
        <f t="shared" si="36"/>
        <v>0</v>
      </c>
      <c r="AP17">
        <f t="shared" si="37"/>
        <v>0</v>
      </c>
      <c r="AQ17">
        <f t="shared" si="38"/>
        <v>0</v>
      </c>
      <c r="AR17">
        <f t="shared" si="39"/>
        <v>1</v>
      </c>
      <c r="AS17">
        <f t="shared" si="40"/>
        <v>0</v>
      </c>
      <c r="AT17">
        <f t="shared" si="41"/>
        <v>0</v>
      </c>
      <c r="AU17">
        <f t="shared" si="42"/>
        <v>0</v>
      </c>
      <c r="AV17">
        <f t="shared" si="43"/>
        <v>1</v>
      </c>
      <c r="AW17">
        <f t="shared" si="44"/>
        <v>0</v>
      </c>
      <c r="AX17">
        <f t="shared" si="45"/>
        <v>0</v>
      </c>
      <c r="AY17">
        <f t="shared" si="46"/>
        <v>0</v>
      </c>
      <c r="AZ17">
        <f t="shared" si="47"/>
        <v>0</v>
      </c>
      <c r="BA17">
        <f t="shared" si="48"/>
        <v>0</v>
      </c>
      <c r="BB17">
        <f t="shared" si="49"/>
        <v>0</v>
      </c>
      <c r="BC17">
        <f t="shared" si="50"/>
        <v>0</v>
      </c>
      <c r="BD17">
        <f t="shared" si="51"/>
        <v>0</v>
      </c>
      <c r="BE17">
        <f t="shared" si="52"/>
        <v>0</v>
      </c>
      <c r="BF17">
        <f t="shared" si="53"/>
        <v>1</v>
      </c>
      <c r="BG17">
        <f t="shared" si="54"/>
        <v>0</v>
      </c>
      <c r="BH17">
        <f t="shared" si="55"/>
        <v>0</v>
      </c>
      <c r="BI17">
        <f t="shared" si="56"/>
        <v>0</v>
      </c>
      <c r="BJ17">
        <f t="shared" si="57"/>
        <v>1</v>
      </c>
      <c r="BK17">
        <f t="shared" si="58"/>
        <v>0</v>
      </c>
      <c r="BL17">
        <f t="shared" si="59"/>
        <v>0</v>
      </c>
      <c r="BM17">
        <f t="shared" si="60"/>
        <v>0</v>
      </c>
      <c r="BN17">
        <f t="shared" si="61"/>
        <v>1</v>
      </c>
      <c r="BO17">
        <f t="shared" si="62"/>
        <v>0</v>
      </c>
      <c r="BP17">
        <f t="shared" si="63"/>
        <v>0</v>
      </c>
      <c r="BQ17">
        <f t="shared" si="64"/>
        <v>0</v>
      </c>
      <c r="BR17">
        <f t="shared" si="65"/>
        <v>0</v>
      </c>
      <c r="BS17">
        <f t="shared" si="66"/>
        <v>0</v>
      </c>
      <c r="BT17">
        <f t="shared" si="67"/>
        <v>0</v>
      </c>
      <c r="BU17">
        <f t="shared" si="68"/>
        <v>0</v>
      </c>
      <c r="BV17">
        <f t="shared" si="69"/>
        <v>0</v>
      </c>
      <c r="BW17">
        <f t="shared" si="70"/>
        <v>0</v>
      </c>
      <c r="BX17">
        <f t="shared" si="71"/>
        <v>1</v>
      </c>
      <c r="BY17">
        <f t="shared" si="72"/>
        <v>0</v>
      </c>
      <c r="BZ17">
        <f t="shared" si="73"/>
        <v>0</v>
      </c>
      <c r="CA17">
        <f t="shared" si="74"/>
        <v>0</v>
      </c>
      <c r="CB17">
        <f t="shared" si="75"/>
        <v>1</v>
      </c>
      <c r="CC17">
        <f t="shared" si="76"/>
        <v>0</v>
      </c>
      <c r="CD17">
        <f t="shared" si="77"/>
        <v>0</v>
      </c>
      <c r="CE17">
        <f t="shared" si="78"/>
        <v>0</v>
      </c>
      <c r="CF17">
        <f t="shared" si="79"/>
        <v>1</v>
      </c>
      <c r="CG17">
        <f t="shared" si="80"/>
        <v>0</v>
      </c>
      <c r="CH17">
        <f t="shared" si="81"/>
        <v>0</v>
      </c>
      <c r="CI17">
        <f t="shared" si="82"/>
        <v>0</v>
      </c>
      <c r="CJ17">
        <f t="shared" si="83"/>
        <v>0</v>
      </c>
      <c r="CK17">
        <f t="shared" si="84"/>
        <v>0</v>
      </c>
      <c r="CL17">
        <f t="shared" si="85"/>
        <v>0</v>
      </c>
      <c r="CM17">
        <f t="shared" si="86"/>
        <v>0</v>
      </c>
      <c r="CN17">
        <f t="shared" si="87"/>
        <v>0</v>
      </c>
      <c r="CO17">
        <f t="shared" si="88"/>
        <v>0</v>
      </c>
      <c r="CP17">
        <f t="shared" si="89"/>
        <v>0</v>
      </c>
      <c r="CQ17">
        <f t="shared" si="90"/>
        <v>0</v>
      </c>
      <c r="CR17">
        <f t="shared" si="91"/>
        <v>0</v>
      </c>
      <c r="CS17">
        <f t="shared" si="92"/>
        <v>0</v>
      </c>
      <c r="CT17">
        <f t="shared" si="93"/>
        <v>0</v>
      </c>
      <c r="CU17">
        <f t="shared" si="94"/>
        <v>0</v>
      </c>
      <c r="CV17">
        <f t="shared" si="95"/>
        <v>0</v>
      </c>
      <c r="CW17">
        <f t="shared" si="96"/>
        <v>-3.3000000000000003</v>
      </c>
      <c r="CX17" t="str">
        <f t="shared" si="97"/>
        <v/>
      </c>
      <c r="CY17" t="str">
        <f t="shared" si="98"/>
        <v/>
      </c>
      <c r="CZ17">
        <f t="shared" si="99"/>
        <v>-3.3000000000000003</v>
      </c>
      <c r="DA17" t="str">
        <f t="shared" si="100"/>
        <v/>
      </c>
      <c r="DB17" t="str">
        <f t="shared" si="101"/>
        <v/>
      </c>
      <c r="DC17" t="str">
        <f t="shared" si="102"/>
        <v/>
      </c>
      <c r="DD17" t="str">
        <f t="shared" si="103"/>
        <v/>
      </c>
      <c r="DE17" t="str">
        <f t="shared" si="104"/>
        <v/>
      </c>
      <c r="DF17" t="str">
        <f t="shared" si="105"/>
        <v/>
      </c>
      <c r="DG17" t="str">
        <f t="shared" si="106"/>
        <v/>
      </c>
      <c r="DH17">
        <f t="shared" si="107"/>
        <v>1.1000000000000001</v>
      </c>
      <c r="DI17" t="str">
        <f t="shared" si="108"/>
        <v/>
      </c>
      <c r="DJ17" t="str">
        <f t="shared" si="109"/>
        <v/>
      </c>
      <c r="DK17" t="str">
        <f t="shared" si="110"/>
        <v/>
      </c>
      <c r="DL17" t="str">
        <f t="shared" si="111"/>
        <v/>
      </c>
      <c r="DM17" t="str">
        <f t="shared" si="112"/>
        <v/>
      </c>
      <c r="DN17">
        <f t="shared" si="113"/>
        <v>1.1000000000000001</v>
      </c>
      <c r="DO17" t="str">
        <f t="shared" si="114"/>
        <v/>
      </c>
      <c r="DP17" t="str">
        <f t="shared" si="115"/>
        <v/>
      </c>
      <c r="DQ17" t="str">
        <f t="shared" si="116"/>
        <v/>
      </c>
      <c r="DR17">
        <f t="shared" si="117"/>
        <v>1.1000000000000001</v>
      </c>
      <c r="DS17" t="str">
        <f t="shared" si="118"/>
        <v/>
      </c>
      <c r="DT17" t="str">
        <f t="shared" si="119"/>
        <v/>
      </c>
      <c r="DU17" t="str">
        <f t="shared" si="120"/>
        <v/>
      </c>
      <c r="DV17" t="str">
        <f t="shared" si="121"/>
        <v/>
      </c>
      <c r="DW17" t="str">
        <f t="shared" si="122"/>
        <v/>
      </c>
      <c r="DX17">
        <f t="shared" si="123"/>
        <v>1.1000000000000001</v>
      </c>
      <c r="DY17" t="str">
        <f t="shared" si="124"/>
        <v/>
      </c>
      <c r="DZ17" t="str">
        <f t="shared" si="125"/>
        <v/>
      </c>
      <c r="EA17" t="str">
        <f t="shared" si="126"/>
        <v/>
      </c>
      <c r="EB17">
        <f t="shared" si="127"/>
        <v>1.1000000000000001</v>
      </c>
      <c r="EC17" t="str">
        <f t="shared" si="128"/>
        <v/>
      </c>
      <c r="ED17" t="str">
        <f t="shared" si="129"/>
        <v/>
      </c>
      <c r="EE17" t="str">
        <f t="shared" si="130"/>
        <v/>
      </c>
      <c r="EF17" t="str">
        <f t="shared" si="131"/>
        <v/>
      </c>
      <c r="EG17" t="str">
        <f t="shared" si="132"/>
        <v/>
      </c>
      <c r="EH17">
        <f t="shared" si="133"/>
        <v>1.1000000000000001</v>
      </c>
      <c r="EI17" t="str">
        <f t="shared" si="134"/>
        <v/>
      </c>
      <c r="EJ17" t="str">
        <f t="shared" si="135"/>
        <v/>
      </c>
      <c r="EK17" t="str">
        <f t="shared" si="136"/>
        <v/>
      </c>
      <c r="EL17" t="str">
        <f t="shared" si="137"/>
        <v/>
      </c>
      <c r="EM17" t="str">
        <f t="shared" si="138"/>
        <v/>
      </c>
      <c r="EN17" t="str">
        <f t="shared" si="139"/>
        <v/>
      </c>
      <c r="EO17" t="str">
        <f t="shared" si="140"/>
        <v/>
      </c>
      <c r="EP17" t="str">
        <f t="shared" si="141"/>
        <v/>
      </c>
      <c r="EQ17" t="str">
        <f t="shared" si="142"/>
        <v/>
      </c>
      <c r="ER17" t="str">
        <f t="shared" si="143"/>
        <v/>
      </c>
      <c r="ES17" t="str">
        <f t="shared" si="144"/>
        <v/>
      </c>
      <c r="ET17" t="str">
        <f t="shared" si="145"/>
        <v/>
      </c>
    </row>
    <row r="18" spans="1:150" ht="18.75">
      <c r="A18" s="58">
        <v>3</v>
      </c>
      <c r="B18" s="58">
        <v>1</v>
      </c>
      <c r="C18" s="71">
        <v>1.2</v>
      </c>
      <c r="D18" s="59"/>
      <c r="E18" s="74">
        <f t="shared" si="0"/>
        <v>-1.2</v>
      </c>
      <c r="F18" s="75">
        <f t="shared" si="1"/>
        <v>-1.2</v>
      </c>
      <c r="G18" s="76">
        <f t="shared" si="2"/>
        <v>3.5999999999999996</v>
      </c>
      <c r="H18" s="77">
        <f t="shared" si="3"/>
        <v>-1.2</v>
      </c>
      <c r="I18" s="78" t="str">
        <f t="shared" si="4"/>
        <v/>
      </c>
      <c r="J18" s="19" t="str">
        <f t="shared" si="5"/>
        <v>1</v>
      </c>
      <c r="K18" s="7">
        <f t="shared" si="6"/>
        <v>0</v>
      </c>
      <c r="L18" s="7">
        <f t="shared" si="7"/>
        <v>0</v>
      </c>
      <c r="M18" s="7">
        <f t="shared" si="8"/>
        <v>0</v>
      </c>
      <c r="N18" s="7">
        <f t="shared" si="9"/>
        <v>0</v>
      </c>
      <c r="O18" s="5">
        <f t="shared" si="10"/>
        <v>0</v>
      </c>
      <c r="P18" s="5">
        <f t="shared" si="11"/>
        <v>0</v>
      </c>
      <c r="Q18" s="8">
        <f t="shared" si="12"/>
        <v>0</v>
      </c>
      <c r="R18" s="8">
        <f t="shared" si="13"/>
        <v>0</v>
      </c>
      <c r="S18" s="8">
        <f t="shared" si="14"/>
        <v>0</v>
      </c>
      <c r="T18" s="7">
        <f t="shared" si="15"/>
        <v>0</v>
      </c>
      <c r="U18" s="7">
        <f t="shared" si="16"/>
        <v>1</v>
      </c>
      <c r="V18" s="7">
        <f t="shared" si="17"/>
        <v>0</v>
      </c>
      <c r="W18" s="7">
        <f t="shared" si="18"/>
        <v>0</v>
      </c>
      <c r="X18" s="7">
        <f t="shared" si="19"/>
        <v>0</v>
      </c>
      <c r="Y18" s="8">
        <f t="shared" si="20"/>
        <v>0</v>
      </c>
      <c r="Z18" s="8">
        <f t="shared" si="21"/>
        <v>0</v>
      </c>
      <c r="AA18" s="8">
        <f t="shared" si="22"/>
        <v>0</v>
      </c>
      <c r="AB18" s="8">
        <f t="shared" si="23"/>
        <v>0</v>
      </c>
      <c r="AC18">
        <f t="shared" si="24"/>
        <v>0</v>
      </c>
      <c r="AD18">
        <f t="shared" si="25"/>
        <v>0</v>
      </c>
      <c r="AE18">
        <f t="shared" si="26"/>
        <v>0</v>
      </c>
      <c r="AF18">
        <f t="shared" si="27"/>
        <v>0</v>
      </c>
      <c r="AG18">
        <f t="shared" si="28"/>
        <v>0</v>
      </c>
      <c r="AH18">
        <f t="shared" si="29"/>
        <v>0</v>
      </c>
      <c r="AI18">
        <f t="shared" si="30"/>
        <v>0</v>
      </c>
      <c r="AJ18">
        <f t="shared" si="31"/>
        <v>0</v>
      </c>
      <c r="AK18">
        <f t="shared" si="32"/>
        <v>0</v>
      </c>
      <c r="AL18">
        <f t="shared" si="33"/>
        <v>0</v>
      </c>
      <c r="AM18">
        <f t="shared" si="34"/>
        <v>1</v>
      </c>
      <c r="AN18">
        <f t="shared" si="35"/>
        <v>0</v>
      </c>
      <c r="AO18">
        <f t="shared" si="36"/>
        <v>0</v>
      </c>
      <c r="AP18">
        <f t="shared" si="37"/>
        <v>0</v>
      </c>
      <c r="AQ18">
        <f t="shared" si="38"/>
        <v>0</v>
      </c>
      <c r="AR18">
        <f t="shared" si="39"/>
        <v>0</v>
      </c>
      <c r="AS18">
        <f t="shared" si="40"/>
        <v>0</v>
      </c>
      <c r="AT18">
        <f t="shared" si="41"/>
        <v>0</v>
      </c>
      <c r="AU18">
        <f t="shared" si="42"/>
        <v>1</v>
      </c>
      <c r="AV18">
        <f t="shared" si="43"/>
        <v>0</v>
      </c>
      <c r="AW18">
        <f t="shared" si="44"/>
        <v>1</v>
      </c>
      <c r="AX18">
        <f t="shared" si="45"/>
        <v>0</v>
      </c>
      <c r="AY18">
        <f t="shared" si="46"/>
        <v>0</v>
      </c>
      <c r="AZ18">
        <f t="shared" si="47"/>
        <v>0</v>
      </c>
      <c r="BA18">
        <f t="shared" si="48"/>
        <v>1</v>
      </c>
      <c r="BB18">
        <f t="shared" si="49"/>
        <v>0</v>
      </c>
      <c r="BC18">
        <f t="shared" si="50"/>
        <v>0</v>
      </c>
      <c r="BD18">
        <f t="shared" si="51"/>
        <v>0</v>
      </c>
      <c r="BE18">
        <f t="shared" si="52"/>
        <v>0</v>
      </c>
      <c r="BF18">
        <f t="shared" si="53"/>
        <v>0</v>
      </c>
      <c r="BG18">
        <f t="shared" si="54"/>
        <v>0</v>
      </c>
      <c r="BH18">
        <f t="shared" si="55"/>
        <v>0</v>
      </c>
      <c r="BI18">
        <f t="shared" si="56"/>
        <v>0</v>
      </c>
      <c r="BJ18">
        <f t="shared" si="57"/>
        <v>0</v>
      </c>
      <c r="BK18">
        <f t="shared" si="58"/>
        <v>0</v>
      </c>
      <c r="BL18">
        <f t="shared" si="59"/>
        <v>0</v>
      </c>
      <c r="BM18">
        <f t="shared" si="60"/>
        <v>0</v>
      </c>
      <c r="BN18">
        <f t="shared" si="61"/>
        <v>0</v>
      </c>
      <c r="BO18">
        <f t="shared" si="62"/>
        <v>0</v>
      </c>
      <c r="BP18">
        <f t="shared" si="63"/>
        <v>0</v>
      </c>
      <c r="BQ18">
        <f t="shared" si="64"/>
        <v>0</v>
      </c>
      <c r="BR18">
        <f t="shared" si="65"/>
        <v>0</v>
      </c>
      <c r="BS18">
        <f t="shared" si="66"/>
        <v>0</v>
      </c>
      <c r="BT18">
        <f t="shared" si="67"/>
        <v>0</v>
      </c>
      <c r="BU18">
        <f t="shared" si="68"/>
        <v>0</v>
      </c>
      <c r="BV18">
        <f t="shared" si="69"/>
        <v>0</v>
      </c>
      <c r="BW18">
        <f t="shared" si="70"/>
        <v>1</v>
      </c>
      <c r="BX18">
        <f t="shared" si="71"/>
        <v>0</v>
      </c>
      <c r="BY18">
        <f t="shared" si="72"/>
        <v>0</v>
      </c>
      <c r="BZ18">
        <f t="shared" si="73"/>
        <v>0</v>
      </c>
      <c r="CA18">
        <f t="shared" si="74"/>
        <v>0</v>
      </c>
      <c r="CB18">
        <f t="shared" si="75"/>
        <v>0</v>
      </c>
      <c r="CC18">
        <f t="shared" si="76"/>
        <v>0</v>
      </c>
      <c r="CD18">
        <f t="shared" si="77"/>
        <v>0</v>
      </c>
      <c r="CE18">
        <f t="shared" si="78"/>
        <v>0</v>
      </c>
      <c r="CF18">
        <f t="shared" si="79"/>
        <v>1</v>
      </c>
      <c r="CG18">
        <f t="shared" si="80"/>
        <v>0</v>
      </c>
      <c r="CH18">
        <f t="shared" si="81"/>
        <v>0</v>
      </c>
      <c r="CI18">
        <f t="shared" si="82"/>
        <v>0</v>
      </c>
      <c r="CJ18">
        <f t="shared" si="83"/>
        <v>0</v>
      </c>
      <c r="CK18">
        <f t="shared" si="84"/>
        <v>0</v>
      </c>
      <c r="CL18">
        <f t="shared" si="85"/>
        <v>0</v>
      </c>
      <c r="CM18">
        <f t="shared" si="86"/>
        <v>0</v>
      </c>
      <c r="CN18">
        <f t="shared" si="87"/>
        <v>0</v>
      </c>
      <c r="CO18">
        <f t="shared" si="88"/>
        <v>0</v>
      </c>
      <c r="CP18">
        <f t="shared" si="89"/>
        <v>0</v>
      </c>
      <c r="CQ18">
        <f t="shared" si="90"/>
        <v>0</v>
      </c>
      <c r="CR18">
        <f t="shared" si="91"/>
        <v>0</v>
      </c>
      <c r="CS18">
        <f t="shared" si="92"/>
        <v>0</v>
      </c>
      <c r="CT18">
        <f t="shared" si="93"/>
        <v>0</v>
      </c>
      <c r="CU18">
        <f t="shared" si="94"/>
        <v>0</v>
      </c>
      <c r="CV18">
        <f t="shared" si="95"/>
        <v>0</v>
      </c>
      <c r="CW18" t="str">
        <f t="shared" si="96"/>
        <v/>
      </c>
      <c r="CX18">
        <f t="shared" si="97"/>
        <v>-1.2</v>
      </c>
      <c r="CY18" t="str">
        <f t="shared" si="98"/>
        <v/>
      </c>
      <c r="CZ18" t="str">
        <f t="shared" si="99"/>
        <v/>
      </c>
      <c r="DA18" t="str">
        <f t="shared" si="100"/>
        <v/>
      </c>
      <c r="DB18" t="str">
        <f t="shared" si="101"/>
        <v/>
      </c>
      <c r="DC18">
        <f t="shared" si="102"/>
        <v>-1.2</v>
      </c>
      <c r="DD18" t="str">
        <f t="shared" si="103"/>
        <v/>
      </c>
      <c r="DE18" t="str">
        <f t="shared" si="104"/>
        <v/>
      </c>
      <c r="DF18" t="str">
        <f t="shared" si="105"/>
        <v/>
      </c>
      <c r="DG18" t="str">
        <f t="shared" si="106"/>
        <v/>
      </c>
      <c r="DH18">
        <f t="shared" si="107"/>
        <v>-1.2</v>
      </c>
      <c r="DI18" t="str">
        <f t="shared" si="108"/>
        <v/>
      </c>
      <c r="DJ18" t="str">
        <f t="shared" si="109"/>
        <v/>
      </c>
      <c r="DK18" t="str">
        <f t="shared" si="110"/>
        <v/>
      </c>
      <c r="DL18" t="str">
        <f t="shared" si="111"/>
        <v/>
      </c>
      <c r="DM18">
        <f t="shared" si="112"/>
        <v>-1.2</v>
      </c>
      <c r="DN18" t="str">
        <f t="shared" si="113"/>
        <v/>
      </c>
      <c r="DO18" t="str">
        <f t="shared" si="114"/>
        <v/>
      </c>
      <c r="DP18" t="str">
        <f t="shared" si="115"/>
        <v/>
      </c>
      <c r="DQ18">
        <f t="shared" si="116"/>
        <v>3.5999999999999996</v>
      </c>
      <c r="DR18" t="str">
        <f t="shared" si="117"/>
        <v/>
      </c>
      <c r="DS18">
        <f t="shared" si="118"/>
        <v>3.5999999999999996</v>
      </c>
      <c r="DT18" t="str">
        <f t="shared" si="119"/>
        <v/>
      </c>
      <c r="DU18" t="str">
        <f t="shared" si="120"/>
        <v/>
      </c>
      <c r="DV18" t="str">
        <f t="shared" si="121"/>
        <v/>
      </c>
      <c r="DW18" t="str">
        <f t="shared" si="122"/>
        <v/>
      </c>
      <c r="DX18" t="str">
        <f t="shared" si="123"/>
        <v/>
      </c>
      <c r="DY18" t="str">
        <f t="shared" si="124"/>
        <v/>
      </c>
      <c r="DZ18" t="str">
        <f t="shared" si="125"/>
        <v/>
      </c>
      <c r="EA18" t="str">
        <f t="shared" si="126"/>
        <v/>
      </c>
      <c r="EB18">
        <f t="shared" si="127"/>
        <v>-1.2</v>
      </c>
      <c r="EC18" t="str">
        <f t="shared" si="128"/>
        <v/>
      </c>
      <c r="ED18" t="str">
        <f t="shared" si="129"/>
        <v/>
      </c>
      <c r="EE18" t="str">
        <f t="shared" si="130"/>
        <v/>
      </c>
      <c r="EF18" t="str">
        <f t="shared" si="131"/>
        <v/>
      </c>
      <c r="EG18">
        <f t="shared" si="132"/>
        <v>-1.2</v>
      </c>
      <c r="EH18" t="str">
        <f t="shared" si="133"/>
        <v/>
      </c>
      <c r="EI18" t="str">
        <f t="shared" si="134"/>
        <v/>
      </c>
      <c r="EJ18" t="str">
        <f t="shared" si="135"/>
        <v/>
      </c>
      <c r="EK18" t="str">
        <f t="shared" si="136"/>
        <v/>
      </c>
      <c r="EL18" t="str">
        <f t="shared" si="137"/>
        <v/>
      </c>
      <c r="EM18" t="str">
        <f t="shared" si="138"/>
        <v/>
      </c>
      <c r="EN18" t="str">
        <f t="shared" si="139"/>
        <v/>
      </c>
      <c r="EO18" t="str">
        <f t="shared" si="140"/>
        <v/>
      </c>
      <c r="EP18" t="str">
        <f t="shared" si="141"/>
        <v/>
      </c>
      <c r="EQ18" t="str">
        <f t="shared" si="142"/>
        <v/>
      </c>
      <c r="ER18" t="str">
        <f t="shared" si="143"/>
        <v/>
      </c>
      <c r="ES18" t="str">
        <f t="shared" si="144"/>
        <v/>
      </c>
      <c r="ET18" t="str">
        <f t="shared" si="145"/>
        <v/>
      </c>
    </row>
    <row r="19" spans="1:150" ht="18.75">
      <c r="A19" s="59">
        <v>3</v>
      </c>
      <c r="B19" s="58">
        <v>2</v>
      </c>
      <c r="C19" s="71">
        <v>1.7</v>
      </c>
      <c r="D19" s="59"/>
      <c r="E19" s="74">
        <f t="shared" si="0"/>
        <v>-1.7</v>
      </c>
      <c r="F19" s="75">
        <f t="shared" si="1"/>
        <v>-1.7</v>
      </c>
      <c r="G19" s="76">
        <f t="shared" si="2"/>
        <v>5.0999999999999996</v>
      </c>
      <c r="H19" s="77">
        <f t="shared" si="3"/>
        <v>-1.7</v>
      </c>
      <c r="I19" s="78" t="str">
        <f t="shared" si="4"/>
        <v/>
      </c>
      <c r="J19" s="19" t="str">
        <f t="shared" si="5"/>
        <v>1</v>
      </c>
      <c r="K19" s="7">
        <f t="shared" si="6"/>
        <v>0</v>
      </c>
      <c r="L19" s="7">
        <f t="shared" si="7"/>
        <v>0</v>
      </c>
      <c r="M19" s="7">
        <f t="shared" si="8"/>
        <v>0</v>
      </c>
      <c r="N19" s="7">
        <f t="shared" si="9"/>
        <v>0</v>
      </c>
      <c r="O19" s="5">
        <f t="shared" si="10"/>
        <v>0</v>
      </c>
      <c r="P19" s="5">
        <f t="shared" si="11"/>
        <v>0</v>
      </c>
      <c r="Q19" s="8">
        <f t="shared" si="12"/>
        <v>0</v>
      </c>
      <c r="R19" s="8">
        <f t="shared" si="13"/>
        <v>0</v>
      </c>
      <c r="S19" s="8">
        <f t="shared" si="14"/>
        <v>0</v>
      </c>
      <c r="T19" s="7">
        <f t="shared" si="15"/>
        <v>0</v>
      </c>
      <c r="U19" s="7">
        <f t="shared" si="16"/>
        <v>0</v>
      </c>
      <c r="V19" s="7">
        <f t="shared" si="17"/>
        <v>1</v>
      </c>
      <c r="W19" s="7">
        <f t="shared" si="18"/>
        <v>0</v>
      </c>
      <c r="X19" s="7">
        <f t="shared" si="19"/>
        <v>0</v>
      </c>
      <c r="Y19" s="8">
        <f t="shared" si="20"/>
        <v>0</v>
      </c>
      <c r="Z19" s="8">
        <f t="shared" si="21"/>
        <v>0</v>
      </c>
      <c r="AA19" s="8">
        <f t="shared" si="22"/>
        <v>0</v>
      </c>
      <c r="AB19" s="8">
        <f t="shared" si="23"/>
        <v>0</v>
      </c>
      <c r="AC19">
        <f t="shared" si="24"/>
        <v>0</v>
      </c>
      <c r="AD19">
        <f t="shared" si="25"/>
        <v>0</v>
      </c>
      <c r="AE19">
        <f t="shared" si="26"/>
        <v>0</v>
      </c>
      <c r="AF19">
        <f t="shared" si="27"/>
        <v>0</v>
      </c>
      <c r="AG19">
        <f t="shared" si="28"/>
        <v>0</v>
      </c>
      <c r="AH19">
        <f t="shared" si="29"/>
        <v>0</v>
      </c>
      <c r="AI19">
        <f t="shared" si="30"/>
        <v>0</v>
      </c>
      <c r="AJ19">
        <f t="shared" si="31"/>
        <v>0</v>
      </c>
      <c r="AK19">
        <f t="shared" si="32"/>
        <v>0</v>
      </c>
      <c r="AL19">
        <f t="shared" si="33"/>
        <v>0</v>
      </c>
      <c r="AM19">
        <f t="shared" si="34"/>
        <v>0</v>
      </c>
      <c r="AN19">
        <f t="shared" si="35"/>
        <v>1</v>
      </c>
      <c r="AO19">
        <f t="shared" si="36"/>
        <v>0</v>
      </c>
      <c r="AP19">
        <f t="shared" si="37"/>
        <v>0</v>
      </c>
      <c r="AQ19">
        <f t="shared" si="38"/>
        <v>0</v>
      </c>
      <c r="AR19">
        <f t="shared" si="39"/>
        <v>0</v>
      </c>
      <c r="AS19">
        <f t="shared" si="40"/>
        <v>0</v>
      </c>
      <c r="AT19">
        <f t="shared" si="41"/>
        <v>0</v>
      </c>
      <c r="AU19">
        <f t="shared" si="42"/>
        <v>1</v>
      </c>
      <c r="AV19">
        <f t="shared" si="43"/>
        <v>0</v>
      </c>
      <c r="AW19">
        <f t="shared" si="44"/>
        <v>0</v>
      </c>
      <c r="AX19">
        <f t="shared" si="45"/>
        <v>1</v>
      </c>
      <c r="AY19">
        <f t="shared" si="46"/>
        <v>0</v>
      </c>
      <c r="AZ19">
        <f t="shared" si="47"/>
        <v>0</v>
      </c>
      <c r="BA19">
        <f t="shared" si="48"/>
        <v>0</v>
      </c>
      <c r="BB19">
        <f t="shared" si="49"/>
        <v>1</v>
      </c>
      <c r="BC19">
        <f t="shared" si="50"/>
        <v>0</v>
      </c>
      <c r="BD19">
        <f t="shared" si="51"/>
        <v>0</v>
      </c>
      <c r="BE19">
        <f t="shared" si="52"/>
        <v>0</v>
      </c>
      <c r="BF19">
        <f t="shared" si="53"/>
        <v>0</v>
      </c>
      <c r="BG19">
        <f t="shared" si="54"/>
        <v>0</v>
      </c>
      <c r="BH19">
        <f t="shared" si="55"/>
        <v>0</v>
      </c>
      <c r="BI19">
        <f t="shared" si="56"/>
        <v>0</v>
      </c>
      <c r="BJ19">
        <f t="shared" si="57"/>
        <v>0</v>
      </c>
      <c r="BK19">
        <f t="shared" si="58"/>
        <v>0</v>
      </c>
      <c r="BL19">
        <f t="shared" si="59"/>
        <v>0</v>
      </c>
      <c r="BM19">
        <f t="shared" si="60"/>
        <v>0</v>
      </c>
      <c r="BN19">
        <f t="shared" si="61"/>
        <v>0</v>
      </c>
      <c r="BO19">
        <f t="shared" si="62"/>
        <v>0</v>
      </c>
      <c r="BP19">
        <f t="shared" si="63"/>
        <v>0</v>
      </c>
      <c r="BQ19">
        <f t="shared" si="64"/>
        <v>0</v>
      </c>
      <c r="BR19">
        <f t="shared" si="65"/>
        <v>0</v>
      </c>
      <c r="BS19">
        <f t="shared" si="66"/>
        <v>0</v>
      </c>
      <c r="BT19">
        <f t="shared" si="67"/>
        <v>0</v>
      </c>
      <c r="BU19">
        <f t="shared" si="68"/>
        <v>0</v>
      </c>
      <c r="BV19">
        <f t="shared" si="69"/>
        <v>0</v>
      </c>
      <c r="BW19">
        <f t="shared" si="70"/>
        <v>0</v>
      </c>
      <c r="BX19">
        <f t="shared" si="71"/>
        <v>1</v>
      </c>
      <c r="BY19">
        <f t="shared" si="72"/>
        <v>0</v>
      </c>
      <c r="BZ19">
        <f t="shared" si="73"/>
        <v>0</v>
      </c>
      <c r="CA19">
        <f t="shared" si="74"/>
        <v>0</v>
      </c>
      <c r="CB19">
        <f t="shared" si="75"/>
        <v>0</v>
      </c>
      <c r="CC19">
        <f t="shared" si="76"/>
        <v>0</v>
      </c>
      <c r="CD19">
        <f t="shared" si="77"/>
        <v>0</v>
      </c>
      <c r="CE19">
        <f t="shared" si="78"/>
        <v>0</v>
      </c>
      <c r="CF19">
        <f t="shared" si="79"/>
        <v>1</v>
      </c>
      <c r="CG19">
        <f t="shared" si="80"/>
        <v>0</v>
      </c>
      <c r="CH19">
        <f t="shared" si="81"/>
        <v>0</v>
      </c>
      <c r="CI19">
        <f t="shared" si="82"/>
        <v>0</v>
      </c>
      <c r="CJ19">
        <f t="shared" si="83"/>
        <v>0</v>
      </c>
      <c r="CK19">
        <f t="shared" si="84"/>
        <v>0</v>
      </c>
      <c r="CL19">
        <f t="shared" si="85"/>
        <v>0</v>
      </c>
      <c r="CM19">
        <f t="shared" si="86"/>
        <v>0</v>
      </c>
      <c r="CN19">
        <f t="shared" si="87"/>
        <v>0</v>
      </c>
      <c r="CO19">
        <f t="shared" si="88"/>
        <v>0</v>
      </c>
      <c r="CP19">
        <f t="shared" si="89"/>
        <v>0</v>
      </c>
      <c r="CQ19">
        <f t="shared" si="90"/>
        <v>0</v>
      </c>
      <c r="CR19">
        <f t="shared" si="91"/>
        <v>0</v>
      </c>
      <c r="CS19">
        <f t="shared" si="92"/>
        <v>0</v>
      </c>
      <c r="CT19">
        <f t="shared" si="93"/>
        <v>0</v>
      </c>
      <c r="CU19">
        <f t="shared" si="94"/>
        <v>0</v>
      </c>
      <c r="CV19">
        <f t="shared" si="95"/>
        <v>0</v>
      </c>
      <c r="CW19" t="str">
        <f t="shared" si="96"/>
        <v/>
      </c>
      <c r="CX19">
        <f t="shared" si="97"/>
        <v>-1.7</v>
      </c>
      <c r="CY19" t="str">
        <f t="shared" si="98"/>
        <v/>
      </c>
      <c r="CZ19" t="str">
        <f t="shared" si="99"/>
        <v/>
      </c>
      <c r="DA19" t="str">
        <f t="shared" si="100"/>
        <v/>
      </c>
      <c r="DB19" t="str">
        <f t="shared" si="101"/>
        <v/>
      </c>
      <c r="DC19" t="str">
        <f t="shared" si="102"/>
        <v/>
      </c>
      <c r="DD19">
        <f t="shared" si="103"/>
        <v>-1.7</v>
      </c>
      <c r="DE19" t="str">
        <f t="shared" si="104"/>
        <v/>
      </c>
      <c r="DF19" t="str">
        <f t="shared" si="105"/>
        <v/>
      </c>
      <c r="DG19" t="str">
        <f t="shared" si="106"/>
        <v/>
      </c>
      <c r="DH19">
        <f t="shared" si="107"/>
        <v>-1.7</v>
      </c>
      <c r="DI19" t="str">
        <f t="shared" si="108"/>
        <v/>
      </c>
      <c r="DJ19" t="str">
        <f t="shared" si="109"/>
        <v/>
      </c>
      <c r="DK19" t="str">
        <f t="shared" si="110"/>
        <v/>
      </c>
      <c r="DL19" t="str">
        <f t="shared" si="111"/>
        <v/>
      </c>
      <c r="DM19" t="str">
        <f t="shared" si="112"/>
        <v/>
      </c>
      <c r="DN19">
        <f t="shared" si="113"/>
        <v>-1.7</v>
      </c>
      <c r="DO19" t="str">
        <f t="shared" si="114"/>
        <v/>
      </c>
      <c r="DP19" t="str">
        <f t="shared" si="115"/>
        <v/>
      </c>
      <c r="DQ19">
        <f t="shared" si="116"/>
        <v>5.0999999999999996</v>
      </c>
      <c r="DR19" t="str">
        <f t="shared" si="117"/>
        <v/>
      </c>
      <c r="DS19" t="str">
        <f t="shared" si="118"/>
        <v/>
      </c>
      <c r="DT19">
        <f t="shared" si="119"/>
        <v>5.0999999999999996</v>
      </c>
      <c r="DU19" t="str">
        <f t="shared" si="120"/>
        <v/>
      </c>
      <c r="DV19" t="str">
        <f t="shared" si="121"/>
        <v/>
      </c>
      <c r="DW19" t="str">
        <f t="shared" si="122"/>
        <v/>
      </c>
      <c r="DX19" t="str">
        <f t="shared" si="123"/>
        <v/>
      </c>
      <c r="DY19" t="str">
        <f t="shared" si="124"/>
        <v/>
      </c>
      <c r="DZ19" t="str">
        <f t="shared" si="125"/>
        <v/>
      </c>
      <c r="EA19" t="str">
        <f t="shared" si="126"/>
        <v/>
      </c>
      <c r="EB19">
        <f t="shared" si="127"/>
        <v>-1.7</v>
      </c>
      <c r="EC19" t="str">
        <f t="shared" si="128"/>
        <v/>
      </c>
      <c r="ED19" t="str">
        <f t="shared" si="129"/>
        <v/>
      </c>
      <c r="EE19" t="str">
        <f t="shared" si="130"/>
        <v/>
      </c>
      <c r="EF19" t="str">
        <f t="shared" si="131"/>
        <v/>
      </c>
      <c r="EG19" t="str">
        <f t="shared" si="132"/>
        <v/>
      </c>
      <c r="EH19">
        <f t="shared" si="133"/>
        <v>-1.7</v>
      </c>
      <c r="EI19" t="str">
        <f t="shared" si="134"/>
        <v/>
      </c>
      <c r="EJ19" t="str">
        <f t="shared" si="135"/>
        <v/>
      </c>
      <c r="EK19" t="str">
        <f t="shared" si="136"/>
        <v/>
      </c>
      <c r="EL19" t="str">
        <f t="shared" si="137"/>
        <v/>
      </c>
      <c r="EM19" t="str">
        <f t="shared" si="138"/>
        <v/>
      </c>
      <c r="EN19" t="str">
        <f t="shared" si="139"/>
        <v/>
      </c>
      <c r="EO19" t="str">
        <f t="shared" si="140"/>
        <v/>
      </c>
      <c r="EP19" t="str">
        <f t="shared" si="141"/>
        <v/>
      </c>
      <c r="EQ19" t="str">
        <f t="shared" si="142"/>
        <v/>
      </c>
      <c r="ER19" t="str">
        <f t="shared" si="143"/>
        <v/>
      </c>
      <c r="ES19" t="str">
        <f t="shared" si="144"/>
        <v/>
      </c>
      <c r="ET19" t="str">
        <f t="shared" si="145"/>
        <v/>
      </c>
    </row>
    <row r="20" spans="1:150" ht="18.75">
      <c r="A20" s="59">
        <v>1</v>
      </c>
      <c r="B20" s="58">
        <v>2</v>
      </c>
      <c r="C20" s="71">
        <v>2.7</v>
      </c>
      <c r="D20" s="59"/>
      <c r="E20" s="74">
        <f t="shared" si="0"/>
        <v>8.1000000000000014</v>
      </c>
      <c r="F20" s="75">
        <f t="shared" si="1"/>
        <v>-2.7</v>
      </c>
      <c r="G20" s="76">
        <f t="shared" si="2"/>
        <v>-2.7</v>
      </c>
      <c r="H20" s="77">
        <f t="shared" si="3"/>
        <v>-2.7</v>
      </c>
      <c r="I20" s="78" t="str">
        <f t="shared" si="4"/>
        <v/>
      </c>
      <c r="J20" s="19" t="str">
        <f t="shared" si="5"/>
        <v>1</v>
      </c>
      <c r="K20" s="7">
        <f t="shared" si="6"/>
        <v>1</v>
      </c>
      <c r="L20" s="7">
        <f t="shared" si="7"/>
        <v>0</v>
      </c>
      <c r="M20" s="7">
        <f t="shared" si="8"/>
        <v>0</v>
      </c>
      <c r="N20" s="7">
        <f t="shared" si="9"/>
        <v>1</v>
      </c>
      <c r="O20" s="5">
        <f t="shared" si="10"/>
        <v>0</v>
      </c>
      <c r="P20" s="5">
        <f t="shared" si="11"/>
        <v>0</v>
      </c>
      <c r="Q20" s="8">
        <f t="shared" si="12"/>
        <v>0</v>
      </c>
      <c r="R20" s="8">
        <f t="shared" si="13"/>
        <v>1</v>
      </c>
      <c r="S20" s="8">
        <f t="shared" si="14"/>
        <v>0</v>
      </c>
      <c r="T20" s="7">
        <f t="shared" si="15"/>
        <v>0</v>
      </c>
      <c r="U20" s="7">
        <f t="shared" si="16"/>
        <v>0</v>
      </c>
      <c r="V20" s="7">
        <f t="shared" si="17"/>
        <v>0</v>
      </c>
      <c r="W20" s="7">
        <f t="shared" si="18"/>
        <v>0</v>
      </c>
      <c r="X20" s="7">
        <f t="shared" si="19"/>
        <v>0</v>
      </c>
      <c r="Y20" s="8">
        <f t="shared" si="20"/>
        <v>0</v>
      </c>
      <c r="Z20" s="8">
        <f t="shared" si="21"/>
        <v>0</v>
      </c>
      <c r="AA20" s="8">
        <f t="shared" si="22"/>
        <v>0</v>
      </c>
      <c r="AB20" s="8">
        <f t="shared" si="23"/>
        <v>0</v>
      </c>
      <c r="AC20">
        <f t="shared" si="24"/>
        <v>0</v>
      </c>
      <c r="AD20">
        <f t="shared" si="25"/>
        <v>0</v>
      </c>
      <c r="AE20">
        <f t="shared" si="26"/>
        <v>0</v>
      </c>
      <c r="AF20">
        <f t="shared" si="27"/>
        <v>0</v>
      </c>
      <c r="AG20">
        <f t="shared" si="28"/>
        <v>0</v>
      </c>
      <c r="AH20">
        <f t="shared" si="29"/>
        <v>0</v>
      </c>
      <c r="AI20">
        <f t="shared" si="30"/>
        <v>0</v>
      </c>
      <c r="AJ20">
        <f t="shared" si="31"/>
        <v>0</v>
      </c>
      <c r="AK20">
        <f t="shared" si="32"/>
        <v>0</v>
      </c>
      <c r="AL20">
        <f t="shared" si="33"/>
        <v>0</v>
      </c>
      <c r="AM20">
        <f t="shared" si="34"/>
        <v>0</v>
      </c>
      <c r="AN20">
        <f t="shared" si="35"/>
        <v>1</v>
      </c>
      <c r="AO20">
        <f t="shared" si="36"/>
        <v>0</v>
      </c>
      <c r="AP20">
        <f t="shared" si="37"/>
        <v>0</v>
      </c>
      <c r="AQ20">
        <f t="shared" si="38"/>
        <v>0</v>
      </c>
      <c r="AR20">
        <f t="shared" si="39"/>
        <v>0</v>
      </c>
      <c r="AS20">
        <f t="shared" si="40"/>
        <v>0</v>
      </c>
      <c r="AT20">
        <f t="shared" si="41"/>
        <v>0</v>
      </c>
      <c r="AU20">
        <f t="shared" si="42"/>
        <v>0</v>
      </c>
      <c r="AV20">
        <f t="shared" si="43"/>
        <v>0</v>
      </c>
      <c r="AW20">
        <f t="shared" si="44"/>
        <v>0</v>
      </c>
      <c r="AX20">
        <f t="shared" si="45"/>
        <v>0</v>
      </c>
      <c r="AY20">
        <f t="shared" si="46"/>
        <v>0</v>
      </c>
      <c r="AZ20">
        <f t="shared" si="47"/>
        <v>0</v>
      </c>
      <c r="BA20">
        <f t="shared" si="48"/>
        <v>0</v>
      </c>
      <c r="BB20">
        <f t="shared" si="49"/>
        <v>0</v>
      </c>
      <c r="BC20">
        <f t="shared" si="50"/>
        <v>0</v>
      </c>
      <c r="BD20">
        <f t="shared" si="51"/>
        <v>0</v>
      </c>
      <c r="BE20">
        <f t="shared" si="52"/>
        <v>0</v>
      </c>
      <c r="BF20">
        <f t="shared" si="53"/>
        <v>1</v>
      </c>
      <c r="BG20">
        <f t="shared" si="54"/>
        <v>0</v>
      </c>
      <c r="BH20">
        <f t="shared" si="55"/>
        <v>0</v>
      </c>
      <c r="BI20">
        <f t="shared" si="56"/>
        <v>0</v>
      </c>
      <c r="BJ20">
        <f t="shared" si="57"/>
        <v>0</v>
      </c>
      <c r="BK20">
        <f t="shared" si="58"/>
        <v>0</v>
      </c>
      <c r="BL20">
        <f t="shared" si="59"/>
        <v>0</v>
      </c>
      <c r="BM20">
        <f t="shared" si="60"/>
        <v>0</v>
      </c>
      <c r="BN20">
        <f t="shared" si="61"/>
        <v>0</v>
      </c>
      <c r="BO20">
        <f t="shared" si="62"/>
        <v>0</v>
      </c>
      <c r="BP20">
        <f t="shared" si="63"/>
        <v>0</v>
      </c>
      <c r="BQ20">
        <f t="shared" si="64"/>
        <v>0</v>
      </c>
      <c r="BR20">
        <f t="shared" si="65"/>
        <v>0</v>
      </c>
      <c r="BS20">
        <f t="shared" si="66"/>
        <v>0</v>
      </c>
      <c r="BT20">
        <f t="shared" si="67"/>
        <v>0</v>
      </c>
      <c r="BU20">
        <f t="shared" si="68"/>
        <v>0</v>
      </c>
      <c r="BV20">
        <f t="shared" si="69"/>
        <v>0</v>
      </c>
      <c r="BW20">
        <f t="shared" si="70"/>
        <v>0</v>
      </c>
      <c r="BX20">
        <f t="shared" si="71"/>
        <v>1</v>
      </c>
      <c r="BY20">
        <f t="shared" si="72"/>
        <v>0</v>
      </c>
      <c r="BZ20">
        <f t="shared" si="73"/>
        <v>0</v>
      </c>
      <c r="CA20">
        <f t="shared" si="74"/>
        <v>0</v>
      </c>
      <c r="CB20">
        <f t="shared" si="75"/>
        <v>0</v>
      </c>
      <c r="CC20">
        <f t="shared" si="76"/>
        <v>0</v>
      </c>
      <c r="CD20">
        <f t="shared" si="77"/>
        <v>0</v>
      </c>
      <c r="CE20">
        <f t="shared" si="78"/>
        <v>0</v>
      </c>
      <c r="CF20">
        <f t="shared" si="79"/>
        <v>1</v>
      </c>
      <c r="CG20">
        <f t="shared" si="80"/>
        <v>0</v>
      </c>
      <c r="CH20">
        <f t="shared" si="81"/>
        <v>0</v>
      </c>
      <c r="CI20">
        <f t="shared" si="82"/>
        <v>0</v>
      </c>
      <c r="CJ20">
        <f t="shared" si="83"/>
        <v>0</v>
      </c>
      <c r="CK20">
        <f t="shared" si="84"/>
        <v>0</v>
      </c>
      <c r="CL20">
        <f t="shared" si="85"/>
        <v>0</v>
      </c>
      <c r="CM20">
        <f t="shared" si="86"/>
        <v>0</v>
      </c>
      <c r="CN20">
        <f t="shared" si="87"/>
        <v>0</v>
      </c>
      <c r="CO20">
        <f t="shared" si="88"/>
        <v>0</v>
      </c>
      <c r="CP20">
        <f t="shared" si="89"/>
        <v>0</v>
      </c>
      <c r="CQ20">
        <f t="shared" si="90"/>
        <v>0</v>
      </c>
      <c r="CR20">
        <f t="shared" si="91"/>
        <v>0</v>
      </c>
      <c r="CS20">
        <f t="shared" si="92"/>
        <v>0</v>
      </c>
      <c r="CT20">
        <f t="shared" si="93"/>
        <v>0</v>
      </c>
      <c r="CU20">
        <f t="shared" si="94"/>
        <v>0</v>
      </c>
      <c r="CV20">
        <f t="shared" si="95"/>
        <v>0</v>
      </c>
      <c r="CW20">
        <f t="shared" si="96"/>
        <v>8.1000000000000014</v>
      </c>
      <c r="CX20" t="str">
        <f t="shared" si="97"/>
        <v/>
      </c>
      <c r="CY20" t="str">
        <f t="shared" si="98"/>
        <v/>
      </c>
      <c r="CZ20">
        <f t="shared" si="99"/>
        <v>8.1000000000000014</v>
      </c>
      <c r="DA20" t="str">
        <f t="shared" si="100"/>
        <v/>
      </c>
      <c r="DB20" t="str">
        <f t="shared" si="101"/>
        <v/>
      </c>
      <c r="DC20" t="str">
        <f t="shared" si="102"/>
        <v/>
      </c>
      <c r="DD20" t="str">
        <f t="shared" si="103"/>
        <v/>
      </c>
      <c r="DE20" t="str">
        <f t="shared" si="104"/>
        <v/>
      </c>
      <c r="DF20" t="str">
        <f t="shared" si="105"/>
        <v/>
      </c>
      <c r="DG20" t="str">
        <f t="shared" si="106"/>
        <v/>
      </c>
      <c r="DH20">
        <f t="shared" si="107"/>
        <v>-2.7</v>
      </c>
      <c r="DI20" t="str">
        <f t="shared" si="108"/>
        <v/>
      </c>
      <c r="DJ20" t="str">
        <f t="shared" si="109"/>
        <v/>
      </c>
      <c r="DK20" t="str">
        <f t="shared" si="110"/>
        <v/>
      </c>
      <c r="DL20" t="str">
        <f t="shared" si="111"/>
        <v/>
      </c>
      <c r="DM20" t="str">
        <f t="shared" si="112"/>
        <v/>
      </c>
      <c r="DN20">
        <f t="shared" si="113"/>
        <v>-2.7</v>
      </c>
      <c r="DO20" t="str">
        <f t="shared" si="114"/>
        <v/>
      </c>
      <c r="DP20" t="str">
        <f t="shared" si="115"/>
        <v/>
      </c>
      <c r="DQ20" t="str">
        <f t="shared" si="116"/>
        <v/>
      </c>
      <c r="DR20">
        <f t="shared" si="117"/>
        <v>-2.7</v>
      </c>
      <c r="DS20" t="str">
        <f t="shared" si="118"/>
        <v/>
      </c>
      <c r="DT20" t="str">
        <f t="shared" si="119"/>
        <v/>
      </c>
      <c r="DU20" t="str">
        <f t="shared" si="120"/>
        <v/>
      </c>
      <c r="DV20" t="str">
        <f t="shared" si="121"/>
        <v/>
      </c>
      <c r="DW20" t="str">
        <f t="shared" si="122"/>
        <v/>
      </c>
      <c r="DX20">
        <f t="shared" si="123"/>
        <v>-2.7</v>
      </c>
      <c r="DY20" t="str">
        <f t="shared" si="124"/>
        <v/>
      </c>
      <c r="DZ20" t="str">
        <f t="shared" si="125"/>
        <v/>
      </c>
      <c r="EA20" t="str">
        <f t="shared" si="126"/>
        <v/>
      </c>
      <c r="EB20">
        <f t="shared" si="127"/>
        <v>-2.7</v>
      </c>
      <c r="EC20" t="str">
        <f t="shared" si="128"/>
        <v/>
      </c>
      <c r="ED20" t="str">
        <f t="shared" si="129"/>
        <v/>
      </c>
      <c r="EE20" t="str">
        <f t="shared" si="130"/>
        <v/>
      </c>
      <c r="EF20" t="str">
        <f t="shared" si="131"/>
        <v/>
      </c>
      <c r="EG20" t="str">
        <f t="shared" si="132"/>
        <v/>
      </c>
      <c r="EH20">
        <f t="shared" si="133"/>
        <v>-2.7</v>
      </c>
      <c r="EI20" t="str">
        <f t="shared" si="134"/>
        <v/>
      </c>
      <c r="EJ20" t="str">
        <f t="shared" si="135"/>
        <v/>
      </c>
      <c r="EK20" t="str">
        <f t="shared" si="136"/>
        <v/>
      </c>
      <c r="EL20" t="str">
        <f t="shared" si="137"/>
        <v/>
      </c>
      <c r="EM20" t="str">
        <f t="shared" si="138"/>
        <v/>
      </c>
      <c r="EN20" t="str">
        <f t="shared" si="139"/>
        <v/>
      </c>
      <c r="EO20" t="str">
        <f t="shared" si="140"/>
        <v/>
      </c>
      <c r="EP20" t="str">
        <f t="shared" si="141"/>
        <v/>
      </c>
      <c r="EQ20" t="str">
        <f t="shared" si="142"/>
        <v/>
      </c>
      <c r="ER20" t="str">
        <f t="shared" si="143"/>
        <v/>
      </c>
      <c r="ES20" t="str">
        <f t="shared" si="144"/>
        <v/>
      </c>
      <c r="ET20" t="str">
        <f t="shared" si="145"/>
        <v/>
      </c>
    </row>
    <row r="21" spans="1:150" ht="18.75">
      <c r="A21" s="59">
        <v>3</v>
      </c>
      <c r="B21" s="58">
        <v>1</v>
      </c>
      <c r="C21" s="71">
        <v>0.5</v>
      </c>
      <c r="D21" s="59"/>
      <c r="E21" s="74">
        <f t="shared" si="0"/>
        <v>-0.5</v>
      </c>
      <c r="F21" s="75">
        <f t="shared" si="1"/>
        <v>-0.5</v>
      </c>
      <c r="G21" s="76">
        <f t="shared" si="2"/>
        <v>1.5</v>
      </c>
      <c r="H21" s="77">
        <f t="shared" si="3"/>
        <v>-0.5</v>
      </c>
      <c r="I21" s="78" t="str">
        <f t="shared" si="4"/>
        <v/>
      </c>
      <c r="J21" s="19" t="str">
        <f t="shared" si="5"/>
        <v>1</v>
      </c>
      <c r="K21" s="7">
        <f t="shared" si="6"/>
        <v>0</v>
      </c>
      <c r="L21" s="7">
        <f t="shared" si="7"/>
        <v>0</v>
      </c>
      <c r="M21" s="7">
        <f t="shared" si="8"/>
        <v>0</v>
      </c>
      <c r="N21" s="7">
        <f t="shared" si="9"/>
        <v>0</v>
      </c>
      <c r="O21" s="5">
        <f t="shared" si="10"/>
        <v>0</v>
      </c>
      <c r="P21" s="5">
        <f t="shared" si="11"/>
        <v>0</v>
      </c>
      <c r="Q21" s="8">
        <f t="shared" si="12"/>
        <v>0</v>
      </c>
      <c r="R21" s="8">
        <f t="shared" si="13"/>
        <v>0</v>
      </c>
      <c r="S21" s="8">
        <f t="shared" si="14"/>
        <v>0</v>
      </c>
      <c r="T21" s="7">
        <f t="shared" si="15"/>
        <v>0</v>
      </c>
      <c r="U21" s="7">
        <f t="shared" si="16"/>
        <v>1</v>
      </c>
      <c r="V21" s="7">
        <f t="shared" si="17"/>
        <v>0</v>
      </c>
      <c r="W21" s="7">
        <f t="shared" si="18"/>
        <v>0</v>
      </c>
      <c r="X21" s="7">
        <f t="shared" si="19"/>
        <v>0</v>
      </c>
      <c r="Y21" s="8">
        <f t="shared" si="20"/>
        <v>0</v>
      </c>
      <c r="Z21" s="8">
        <f t="shared" si="21"/>
        <v>0</v>
      </c>
      <c r="AA21" s="8">
        <f t="shared" si="22"/>
        <v>0</v>
      </c>
      <c r="AB21" s="8">
        <f t="shared" si="23"/>
        <v>0</v>
      </c>
      <c r="AC21">
        <f t="shared" si="24"/>
        <v>0</v>
      </c>
      <c r="AD21">
        <f t="shared" si="25"/>
        <v>0</v>
      </c>
      <c r="AE21">
        <f t="shared" si="26"/>
        <v>0</v>
      </c>
      <c r="AF21">
        <f t="shared" si="27"/>
        <v>0</v>
      </c>
      <c r="AG21">
        <f t="shared" si="28"/>
        <v>0</v>
      </c>
      <c r="AH21">
        <f t="shared" si="29"/>
        <v>0</v>
      </c>
      <c r="AI21">
        <f t="shared" si="30"/>
        <v>0</v>
      </c>
      <c r="AJ21">
        <f t="shared" si="31"/>
        <v>0</v>
      </c>
      <c r="AK21">
        <f t="shared" si="32"/>
        <v>0</v>
      </c>
      <c r="AL21">
        <f t="shared" si="33"/>
        <v>0</v>
      </c>
      <c r="AM21">
        <f t="shared" si="34"/>
        <v>1</v>
      </c>
      <c r="AN21">
        <f t="shared" si="35"/>
        <v>0</v>
      </c>
      <c r="AO21">
        <f t="shared" si="36"/>
        <v>0</v>
      </c>
      <c r="AP21">
        <f t="shared" si="37"/>
        <v>0</v>
      </c>
      <c r="AQ21">
        <f t="shared" si="38"/>
        <v>0</v>
      </c>
      <c r="AR21">
        <f t="shared" si="39"/>
        <v>0</v>
      </c>
      <c r="AS21">
        <f t="shared" si="40"/>
        <v>0</v>
      </c>
      <c r="AT21">
        <f t="shared" si="41"/>
        <v>0</v>
      </c>
      <c r="AU21">
        <f t="shared" si="42"/>
        <v>1</v>
      </c>
      <c r="AV21">
        <f t="shared" si="43"/>
        <v>0</v>
      </c>
      <c r="AW21">
        <f t="shared" si="44"/>
        <v>1</v>
      </c>
      <c r="AX21">
        <f t="shared" si="45"/>
        <v>0</v>
      </c>
      <c r="AY21">
        <f t="shared" si="46"/>
        <v>0</v>
      </c>
      <c r="AZ21">
        <f t="shared" si="47"/>
        <v>0</v>
      </c>
      <c r="BA21">
        <f t="shared" si="48"/>
        <v>1</v>
      </c>
      <c r="BB21">
        <f t="shared" si="49"/>
        <v>0</v>
      </c>
      <c r="BC21">
        <f t="shared" si="50"/>
        <v>0</v>
      </c>
      <c r="BD21">
        <f t="shared" si="51"/>
        <v>0</v>
      </c>
      <c r="BE21">
        <f t="shared" si="52"/>
        <v>0</v>
      </c>
      <c r="BF21">
        <f t="shared" si="53"/>
        <v>0</v>
      </c>
      <c r="BG21">
        <f t="shared" si="54"/>
        <v>0</v>
      </c>
      <c r="BH21">
        <f t="shared" si="55"/>
        <v>0</v>
      </c>
      <c r="BI21">
        <f t="shared" si="56"/>
        <v>0</v>
      </c>
      <c r="BJ21">
        <f t="shared" si="57"/>
        <v>0</v>
      </c>
      <c r="BK21">
        <f t="shared" si="58"/>
        <v>0</v>
      </c>
      <c r="BL21">
        <f t="shared" si="59"/>
        <v>0</v>
      </c>
      <c r="BM21">
        <f t="shared" si="60"/>
        <v>0</v>
      </c>
      <c r="BN21">
        <f t="shared" si="61"/>
        <v>0</v>
      </c>
      <c r="BO21">
        <f t="shared" si="62"/>
        <v>0</v>
      </c>
      <c r="BP21">
        <f t="shared" si="63"/>
        <v>0</v>
      </c>
      <c r="BQ21">
        <f t="shared" si="64"/>
        <v>0</v>
      </c>
      <c r="BR21">
        <f t="shared" si="65"/>
        <v>0</v>
      </c>
      <c r="BS21">
        <f t="shared" si="66"/>
        <v>0</v>
      </c>
      <c r="BT21">
        <f t="shared" si="67"/>
        <v>0</v>
      </c>
      <c r="BU21">
        <f t="shared" si="68"/>
        <v>0</v>
      </c>
      <c r="BV21">
        <f t="shared" si="69"/>
        <v>0</v>
      </c>
      <c r="BW21">
        <f t="shared" si="70"/>
        <v>1</v>
      </c>
      <c r="BX21">
        <f t="shared" si="71"/>
        <v>0</v>
      </c>
      <c r="BY21">
        <f t="shared" si="72"/>
        <v>0</v>
      </c>
      <c r="BZ21">
        <f t="shared" si="73"/>
        <v>0</v>
      </c>
      <c r="CA21">
        <f t="shared" si="74"/>
        <v>0</v>
      </c>
      <c r="CB21">
        <f t="shared" si="75"/>
        <v>0</v>
      </c>
      <c r="CC21">
        <f t="shared" si="76"/>
        <v>0</v>
      </c>
      <c r="CD21">
        <f t="shared" si="77"/>
        <v>0</v>
      </c>
      <c r="CE21">
        <f t="shared" si="78"/>
        <v>0</v>
      </c>
      <c r="CF21">
        <f t="shared" si="79"/>
        <v>1</v>
      </c>
      <c r="CG21">
        <f t="shared" si="80"/>
        <v>0</v>
      </c>
      <c r="CH21">
        <f t="shared" si="81"/>
        <v>0</v>
      </c>
      <c r="CI21">
        <f t="shared" si="82"/>
        <v>0</v>
      </c>
      <c r="CJ21">
        <f t="shared" si="83"/>
        <v>0</v>
      </c>
      <c r="CK21">
        <f t="shared" si="84"/>
        <v>0</v>
      </c>
      <c r="CL21">
        <f t="shared" si="85"/>
        <v>0</v>
      </c>
      <c r="CM21">
        <f t="shared" si="86"/>
        <v>0</v>
      </c>
      <c r="CN21">
        <f t="shared" si="87"/>
        <v>0</v>
      </c>
      <c r="CO21">
        <f t="shared" si="88"/>
        <v>0</v>
      </c>
      <c r="CP21">
        <f t="shared" si="89"/>
        <v>0</v>
      </c>
      <c r="CQ21">
        <f t="shared" si="90"/>
        <v>0</v>
      </c>
      <c r="CR21">
        <f t="shared" si="91"/>
        <v>0</v>
      </c>
      <c r="CS21">
        <f t="shared" si="92"/>
        <v>0</v>
      </c>
      <c r="CT21">
        <f t="shared" si="93"/>
        <v>0</v>
      </c>
      <c r="CU21">
        <f t="shared" si="94"/>
        <v>0</v>
      </c>
      <c r="CV21">
        <f t="shared" si="95"/>
        <v>0</v>
      </c>
      <c r="CW21" t="str">
        <f t="shared" si="96"/>
        <v/>
      </c>
      <c r="CX21">
        <f t="shared" si="97"/>
        <v>-0.5</v>
      </c>
      <c r="CY21" t="str">
        <f t="shared" si="98"/>
        <v/>
      </c>
      <c r="CZ21" t="str">
        <f t="shared" si="99"/>
        <v/>
      </c>
      <c r="DA21" t="str">
        <f t="shared" si="100"/>
        <v/>
      </c>
      <c r="DB21" t="str">
        <f t="shared" si="101"/>
        <v/>
      </c>
      <c r="DC21">
        <f t="shared" si="102"/>
        <v>-0.5</v>
      </c>
      <c r="DD21" t="str">
        <f t="shared" si="103"/>
        <v/>
      </c>
      <c r="DE21" t="str">
        <f t="shared" si="104"/>
        <v/>
      </c>
      <c r="DF21" t="str">
        <f t="shared" si="105"/>
        <v/>
      </c>
      <c r="DG21" t="str">
        <f t="shared" si="106"/>
        <v/>
      </c>
      <c r="DH21">
        <f t="shared" si="107"/>
        <v>-0.5</v>
      </c>
      <c r="DI21" t="str">
        <f t="shared" si="108"/>
        <v/>
      </c>
      <c r="DJ21" t="str">
        <f t="shared" si="109"/>
        <v/>
      </c>
      <c r="DK21" t="str">
        <f t="shared" si="110"/>
        <v/>
      </c>
      <c r="DL21" t="str">
        <f t="shared" si="111"/>
        <v/>
      </c>
      <c r="DM21">
        <f t="shared" si="112"/>
        <v>-0.5</v>
      </c>
      <c r="DN21" t="str">
        <f t="shared" si="113"/>
        <v/>
      </c>
      <c r="DO21" t="str">
        <f t="shared" si="114"/>
        <v/>
      </c>
      <c r="DP21" t="str">
        <f t="shared" si="115"/>
        <v/>
      </c>
      <c r="DQ21">
        <f t="shared" si="116"/>
        <v>1.5</v>
      </c>
      <c r="DR21" t="str">
        <f t="shared" si="117"/>
        <v/>
      </c>
      <c r="DS21">
        <f t="shared" si="118"/>
        <v>1.5</v>
      </c>
      <c r="DT21" t="str">
        <f t="shared" si="119"/>
        <v/>
      </c>
      <c r="DU21" t="str">
        <f t="shared" si="120"/>
        <v/>
      </c>
      <c r="DV21" t="str">
        <f t="shared" si="121"/>
        <v/>
      </c>
      <c r="DW21" t="str">
        <f t="shared" si="122"/>
        <v/>
      </c>
      <c r="DX21" t="str">
        <f t="shared" si="123"/>
        <v/>
      </c>
      <c r="DY21" t="str">
        <f t="shared" si="124"/>
        <v/>
      </c>
      <c r="DZ21" t="str">
        <f t="shared" si="125"/>
        <v/>
      </c>
      <c r="EA21" t="str">
        <f t="shared" si="126"/>
        <v/>
      </c>
      <c r="EB21">
        <f t="shared" si="127"/>
        <v>-0.5</v>
      </c>
      <c r="EC21" t="str">
        <f t="shared" si="128"/>
        <v/>
      </c>
      <c r="ED21" t="str">
        <f t="shared" si="129"/>
        <v/>
      </c>
      <c r="EE21" t="str">
        <f t="shared" si="130"/>
        <v/>
      </c>
      <c r="EF21" t="str">
        <f t="shared" si="131"/>
        <v/>
      </c>
      <c r="EG21">
        <f t="shared" si="132"/>
        <v>-0.5</v>
      </c>
      <c r="EH21" t="str">
        <f t="shared" si="133"/>
        <v/>
      </c>
      <c r="EI21" t="str">
        <f t="shared" si="134"/>
        <v/>
      </c>
      <c r="EJ21" t="str">
        <f t="shared" si="135"/>
        <v/>
      </c>
      <c r="EK21" t="str">
        <f t="shared" si="136"/>
        <v/>
      </c>
      <c r="EL21" t="str">
        <f t="shared" si="137"/>
        <v/>
      </c>
      <c r="EM21" t="str">
        <f t="shared" si="138"/>
        <v/>
      </c>
      <c r="EN21" t="str">
        <f t="shared" si="139"/>
        <v/>
      </c>
      <c r="EO21" t="str">
        <f t="shared" si="140"/>
        <v/>
      </c>
      <c r="EP21" t="str">
        <f t="shared" si="141"/>
        <v/>
      </c>
      <c r="EQ21" t="str">
        <f t="shared" si="142"/>
        <v/>
      </c>
      <c r="ER21" t="str">
        <f t="shared" si="143"/>
        <v/>
      </c>
      <c r="ES21" t="str">
        <f t="shared" si="144"/>
        <v/>
      </c>
      <c r="ET21" t="str">
        <f t="shared" si="145"/>
        <v/>
      </c>
    </row>
    <row r="22" spans="1:150" ht="18.75">
      <c r="A22" s="59">
        <v>3</v>
      </c>
      <c r="B22" s="58">
        <v>2</v>
      </c>
      <c r="C22" s="71">
        <v>1.3</v>
      </c>
      <c r="D22" s="59"/>
      <c r="E22" s="74">
        <f t="shared" si="0"/>
        <v>-1.3</v>
      </c>
      <c r="F22" s="75">
        <f t="shared" si="1"/>
        <v>-1.3</v>
      </c>
      <c r="G22" s="76">
        <f t="shared" si="2"/>
        <v>3.9000000000000004</v>
      </c>
      <c r="H22" s="77">
        <f t="shared" si="3"/>
        <v>-1.3</v>
      </c>
      <c r="I22" s="78" t="str">
        <f t="shared" si="4"/>
        <v/>
      </c>
      <c r="J22" s="19" t="str">
        <f t="shared" si="5"/>
        <v>1</v>
      </c>
      <c r="K22" s="7">
        <f t="shared" si="6"/>
        <v>0</v>
      </c>
      <c r="L22" s="7">
        <f t="shared" si="7"/>
        <v>0</v>
      </c>
      <c r="M22" s="7">
        <f t="shared" si="8"/>
        <v>0</v>
      </c>
      <c r="N22" s="7">
        <f t="shared" si="9"/>
        <v>0</v>
      </c>
      <c r="O22" s="5">
        <f t="shared" si="10"/>
        <v>0</v>
      </c>
      <c r="P22" s="5">
        <f t="shared" si="11"/>
        <v>0</v>
      </c>
      <c r="Q22" s="8">
        <f t="shared" si="12"/>
        <v>0</v>
      </c>
      <c r="R22" s="8">
        <f t="shared" si="13"/>
        <v>0</v>
      </c>
      <c r="S22" s="8">
        <f t="shared" si="14"/>
        <v>0</v>
      </c>
      <c r="T22" s="7">
        <f t="shared" si="15"/>
        <v>0</v>
      </c>
      <c r="U22" s="7">
        <f t="shared" si="16"/>
        <v>0</v>
      </c>
      <c r="V22" s="7">
        <f t="shared" si="17"/>
        <v>1</v>
      </c>
      <c r="W22" s="7">
        <f t="shared" si="18"/>
        <v>0</v>
      </c>
      <c r="X22" s="7">
        <f t="shared" si="19"/>
        <v>0</v>
      </c>
      <c r="Y22" s="8">
        <f t="shared" si="20"/>
        <v>0</v>
      </c>
      <c r="Z22" s="8">
        <f t="shared" si="21"/>
        <v>0</v>
      </c>
      <c r="AA22" s="8">
        <f t="shared" si="22"/>
        <v>0</v>
      </c>
      <c r="AB22" s="8">
        <f t="shared" si="23"/>
        <v>0</v>
      </c>
      <c r="AC22">
        <f t="shared" si="24"/>
        <v>0</v>
      </c>
      <c r="AD22">
        <f t="shared" si="25"/>
        <v>0</v>
      </c>
      <c r="AE22">
        <f t="shared" si="26"/>
        <v>0</v>
      </c>
      <c r="AF22">
        <f t="shared" si="27"/>
        <v>0</v>
      </c>
      <c r="AG22">
        <f t="shared" si="28"/>
        <v>0</v>
      </c>
      <c r="AH22">
        <f t="shared" si="29"/>
        <v>0</v>
      </c>
      <c r="AI22">
        <f t="shared" si="30"/>
        <v>0</v>
      </c>
      <c r="AJ22">
        <f t="shared" si="31"/>
        <v>0</v>
      </c>
      <c r="AK22">
        <f t="shared" si="32"/>
        <v>0</v>
      </c>
      <c r="AL22">
        <f t="shared" si="33"/>
        <v>0</v>
      </c>
      <c r="AM22">
        <f t="shared" si="34"/>
        <v>0</v>
      </c>
      <c r="AN22">
        <f t="shared" si="35"/>
        <v>1</v>
      </c>
      <c r="AO22">
        <f t="shared" si="36"/>
        <v>0</v>
      </c>
      <c r="AP22">
        <f t="shared" si="37"/>
        <v>0</v>
      </c>
      <c r="AQ22">
        <f t="shared" si="38"/>
        <v>0</v>
      </c>
      <c r="AR22">
        <f t="shared" si="39"/>
        <v>0</v>
      </c>
      <c r="AS22">
        <f t="shared" si="40"/>
        <v>0</v>
      </c>
      <c r="AT22">
        <f t="shared" si="41"/>
        <v>0</v>
      </c>
      <c r="AU22">
        <f t="shared" si="42"/>
        <v>1</v>
      </c>
      <c r="AV22">
        <f t="shared" si="43"/>
        <v>0</v>
      </c>
      <c r="AW22">
        <f t="shared" si="44"/>
        <v>0</v>
      </c>
      <c r="AX22">
        <f t="shared" si="45"/>
        <v>1</v>
      </c>
      <c r="AY22">
        <f t="shared" si="46"/>
        <v>0</v>
      </c>
      <c r="AZ22">
        <f t="shared" si="47"/>
        <v>0</v>
      </c>
      <c r="BA22">
        <f t="shared" si="48"/>
        <v>0</v>
      </c>
      <c r="BB22">
        <f t="shared" si="49"/>
        <v>1</v>
      </c>
      <c r="BC22">
        <f t="shared" si="50"/>
        <v>0</v>
      </c>
      <c r="BD22">
        <f t="shared" si="51"/>
        <v>0</v>
      </c>
      <c r="BE22">
        <f t="shared" si="52"/>
        <v>0</v>
      </c>
      <c r="BF22">
        <f t="shared" si="53"/>
        <v>0</v>
      </c>
      <c r="BG22">
        <f t="shared" si="54"/>
        <v>0</v>
      </c>
      <c r="BH22">
        <f t="shared" si="55"/>
        <v>0</v>
      </c>
      <c r="BI22">
        <f t="shared" si="56"/>
        <v>0</v>
      </c>
      <c r="BJ22">
        <f t="shared" si="57"/>
        <v>0</v>
      </c>
      <c r="BK22">
        <f t="shared" si="58"/>
        <v>0</v>
      </c>
      <c r="BL22">
        <f t="shared" si="59"/>
        <v>0</v>
      </c>
      <c r="BM22">
        <f t="shared" si="60"/>
        <v>0</v>
      </c>
      <c r="BN22">
        <f t="shared" si="61"/>
        <v>0</v>
      </c>
      <c r="BO22">
        <f t="shared" si="62"/>
        <v>0</v>
      </c>
      <c r="BP22">
        <f t="shared" si="63"/>
        <v>0</v>
      </c>
      <c r="BQ22">
        <f t="shared" si="64"/>
        <v>0</v>
      </c>
      <c r="BR22">
        <f t="shared" si="65"/>
        <v>0</v>
      </c>
      <c r="BS22">
        <f t="shared" si="66"/>
        <v>0</v>
      </c>
      <c r="BT22">
        <f t="shared" si="67"/>
        <v>0</v>
      </c>
      <c r="BU22">
        <f t="shared" si="68"/>
        <v>0</v>
      </c>
      <c r="BV22">
        <f t="shared" si="69"/>
        <v>0</v>
      </c>
      <c r="BW22">
        <f t="shared" si="70"/>
        <v>0</v>
      </c>
      <c r="BX22">
        <f t="shared" si="71"/>
        <v>1</v>
      </c>
      <c r="BY22">
        <f t="shared" si="72"/>
        <v>0</v>
      </c>
      <c r="BZ22">
        <f t="shared" si="73"/>
        <v>0</v>
      </c>
      <c r="CA22">
        <f t="shared" si="74"/>
        <v>0</v>
      </c>
      <c r="CB22">
        <f t="shared" si="75"/>
        <v>0</v>
      </c>
      <c r="CC22">
        <f t="shared" si="76"/>
        <v>0</v>
      </c>
      <c r="CD22">
        <f t="shared" si="77"/>
        <v>0</v>
      </c>
      <c r="CE22">
        <f t="shared" si="78"/>
        <v>0</v>
      </c>
      <c r="CF22">
        <f t="shared" si="79"/>
        <v>1</v>
      </c>
      <c r="CG22">
        <f t="shared" si="80"/>
        <v>0</v>
      </c>
      <c r="CH22">
        <f t="shared" si="81"/>
        <v>0</v>
      </c>
      <c r="CI22">
        <f t="shared" si="82"/>
        <v>0</v>
      </c>
      <c r="CJ22">
        <f t="shared" si="83"/>
        <v>0</v>
      </c>
      <c r="CK22">
        <f t="shared" si="84"/>
        <v>0</v>
      </c>
      <c r="CL22">
        <f t="shared" si="85"/>
        <v>0</v>
      </c>
      <c r="CM22">
        <f t="shared" si="86"/>
        <v>0</v>
      </c>
      <c r="CN22">
        <f t="shared" si="87"/>
        <v>0</v>
      </c>
      <c r="CO22">
        <f t="shared" si="88"/>
        <v>0</v>
      </c>
      <c r="CP22">
        <f t="shared" si="89"/>
        <v>0</v>
      </c>
      <c r="CQ22">
        <f t="shared" si="90"/>
        <v>0</v>
      </c>
      <c r="CR22">
        <f t="shared" si="91"/>
        <v>0</v>
      </c>
      <c r="CS22">
        <f t="shared" si="92"/>
        <v>0</v>
      </c>
      <c r="CT22">
        <f t="shared" si="93"/>
        <v>0</v>
      </c>
      <c r="CU22">
        <f t="shared" si="94"/>
        <v>0</v>
      </c>
      <c r="CV22">
        <f t="shared" si="95"/>
        <v>0</v>
      </c>
      <c r="CW22" t="str">
        <f t="shared" si="96"/>
        <v/>
      </c>
      <c r="CX22">
        <f t="shared" si="97"/>
        <v>-1.3</v>
      </c>
      <c r="CY22" t="str">
        <f t="shared" si="98"/>
        <v/>
      </c>
      <c r="CZ22" t="str">
        <f t="shared" si="99"/>
        <v/>
      </c>
      <c r="DA22" t="str">
        <f t="shared" si="100"/>
        <v/>
      </c>
      <c r="DB22" t="str">
        <f t="shared" si="101"/>
        <v/>
      </c>
      <c r="DC22" t="str">
        <f t="shared" si="102"/>
        <v/>
      </c>
      <c r="DD22">
        <f t="shared" si="103"/>
        <v>-1.3</v>
      </c>
      <c r="DE22" t="str">
        <f t="shared" si="104"/>
        <v/>
      </c>
      <c r="DF22" t="str">
        <f t="shared" si="105"/>
        <v/>
      </c>
      <c r="DG22" t="str">
        <f t="shared" si="106"/>
        <v/>
      </c>
      <c r="DH22">
        <f t="shared" si="107"/>
        <v>-1.3</v>
      </c>
      <c r="DI22" t="str">
        <f t="shared" si="108"/>
        <v/>
      </c>
      <c r="DJ22" t="str">
        <f t="shared" si="109"/>
        <v/>
      </c>
      <c r="DK22" t="str">
        <f t="shared" si="110"/>
        <v/>
      </c>
      <c r="DL22" t="str">
        <f t="shared" si="111"/>
        <v/>
      </c>
      <c r="DM22" t="str">
        <f t="shared" si="112"/>
        <v/>
      </c>
      <c r="DN22">
        <f t="shared" si="113"/>
        <v>-1.3</v>
      </c>
      <c r="DO22" t="str">
        <f t="shared" si="114"/>
        <v/>
      </c>
      <c r="DP22" t="str">
        <f t="shared" si="115"/>
        <v/>
      </c>
      <c r="DQ22">
        <f t="shared" si="116"/>
        <v>3.9000000000000004</v>
      </c>
      <c r="DR22" t="str">
        <f t="shared" si="117"/>
        <v/>
      </c>
      <c r="DS22" t="str">
        <f t="shared" si="118"/>
        <v/>
      </c>
      <c r="DT22">
        <f t="shared" si="119"/>
        <v>3.9000000000000004</v>
      </c>
      <c r="DU22" t="str">
        <f t="shared" si="120"/>
        <v/>
      </c>
      <c r="DV22" t="str">
        <f t="shared" si="121"/>
        <v/>
      </c>
      <c r="DW22" t="str">
        <f t="shared" si="122"/>
        <v/>
      </c>
      <c r="DX22" t="str">
        <f t="shared" si="123"/>
        <v/>
      </c>
      <c r="DY22" t="str">
        <f t="shared" si="124"/>
        <v/>
      </c>
      <c r="DZ22" t="str">
        <f t="shared" si="125"/>
        <v/>
      </c>
      <c r="EA22" t="str">
        <f t="shared" si="126"/>
        <v/>
      </c>
      <c r="EB22">
        <f t="shared" si="127"/>
        <v>-1.3</v>
      </c>
      <c r="EC22" t="str">
        <f t="shared" si="128"/>
        <v/>
      </c>
      <c r="ED22" t="str">
        <f t="shared" si="129"/>
        <v/>
      </c>
      <c r="EE22" t="str">
        <f t="shared" si="130"/>
        <v/>
      </c>
      <c r="EF22" t="str">
        <f t="shared" si="131"/>
        <v/>
      </c>
      <c r="EG22" t="str">
        <f t="shared" si="132"/>
        <v/>
      </c>
      <c r="EH22">
        <f t="shared" si="133"/>
        <v>-1.3</v>
      </c>
      <c r="EI22" t="str">
        <f t="shared" si="134"/>
        <v/>
      </c>
      <c r="EJ22" t="str">
        <f t="shared" si="135"/>
        <v/>
      </c>
      <c r="EK22" t="str">
        <f t="shared" si="136"/>
        <v/>
      </c>
      <c r="EL22" t="str">
        <f t="shared" si="137"/>
        <v/>
      </c>
      <c r="EM22" t="str">
        <f t="shared" si="138"/>
        <v/>
      </c>
      <c r="EN22" t="str">
        <f t="shared" si="139"/>
        <v/>
      </c>
      <c r="EO22" t="str">
        <f t="shared" si="140"/>
        <v/>
      </c>
      <c r="EP22" t="str">
        <f t="shared" si="141"/>
        <v/>
      </c>
      <c r="EQ22" t="str">
        <f t="shared" si="142"/>
        <v/>
      </c>
      <c r="ER22" t="str">
        <f t="shared" si="143"/>
        <v/>
      </c>
      <c r="ES22" t="str">
        <f t="shared" si="144"/>
        <v/>
      </c>
      <c r="ET22" t="str">
        <f t="shared" si="145"/>
        <v/>
      </c>
    </row>
    <row r="23" spans="1:150" ht="18.75">
      <c r="A23" s="59">
        <v>3</v>
      </c>
      <c r="B23" s="58">
        <v>1</v>
      </c>
      <c r="C23" s="71">
        <v>-0.8</v>
      </c>
      <c r="D23" s="59"/>
      <c r="E23" s="74">
        <f t="shared" si="0"/>
        <v>0.8</v>
      </c>
      <c r="F23" s="75">
        <f t="shared" si="1"/>
        <v>0.8</v>
      </c>
      <c r="G23" s="76">
        <f t="shared" si="2"/>
        <v>-2.4000000000000004</v>
      </c>
      <c r="H23" s="77">
        <f t="shared" si="3"/>
        <v>0.8</v>
      </c>
      <c r="I23" s="78" t="str">
        <f t="shared" si="4"/>
        <v/>
      </c>
      <c r="J23" s="19" t="str">
        <f t="shared" si="5"/>
        <v>1</v>
      </c>
      <c r="K23" s="7">
        <f t="shared" si="6"/>
        <v>0</v>
      </c>
      <c r="L23" s="7">
        <f t="shared" si="7"/>
        <v>1</v>
      </c>
      <c r="M23" s="7">
        <f t="shared" si="8"/>
        <v>0</v>
      </c>
      <c r="N23" s="7">
        <f t="shared" si="9"/>
        <v>0</v>
      </c>
      <c r="O23" s="5">
        <f t="shared" si="10"/>
        <v>0</v>
      </c>
      <c r="P23" s="5">
        <f t="shared" si="11"/>
        <v>0</v>
      </c>
      <c r="Q23" s="8">
        <f t="shared" si="12"/>
        <v>0</v>
      </c>
      <c r="R23" s="8">
        <f t="shared" si="13"/>
        <v>0</v>
      </c>
      <c r="S23" s="8">
        <f t="shared" si="14"/>
        <v>0</v>
      </c>
      <c r="T23" s="7">
        <f t="shared" si="15"/>
        <v>0</v>
      </c>
      <c r="U23" s="7">
        <f t="shared" si="16"/>
        <v>1</v>
      </c>
      <c r="V23" s="7">
        <f t="shared" si="17"/>
        <v>0</v>
      </c>
      <c r="W23" s="7">
        <f t="shared" si="18"/>
        <v>0</v>
      </c>
      <c r="X23" s="7">
        <f t="shared" si="19"/>
        <v>0</v>
      </c>
      <c r="Y23" s="8">
        <f t="shared" si="20"/>
        <v>1</v>
      </c>
      <c r="Z23" s="8">
        <f t="shared" si="21"/>
        <v>0</v>
      </c>
      <c r="AA23" s="8">
        <f t="shared" si="22"/>
        <v>0</v>
      </c>
      <c r="AB23" s="8">
        <f t="shared" si="23"/>
        <v>0</v>
      </c>
      <c r="AC23">
        <f t="shared" si="24"/>
        <v>0</v>
      </c>
      <c r="AD23">
        <f t="shared" si="25"/>
        <v>1</v>
      </c>
      <c r="AE23">
        <f t="shared" si="26"/>
        <v>0</v>
      </c>
      <c r="AF23">
        <f t="shared" si="27"/>
        <v>0</v>
      </c>
      <c r="AG23">
        <f t="shared" si="28"/>
        <v>0</v>
      </c>
      <c r="AH23">
        <f t="shared" si="29"/>
        <v>0</v>
      </c>
      <c r="AI23">
        <f t="shared" si="30"/>
        <v>0</v>
      </c>
      <c r="AJ23">
        <f t="shared" si="31"/>
        <v>0</v>
      </c>
      <c r="AK23">
        <f t="shared" si="32"/>
        <v>0</v>
      </c>
      <c r="AL23">
        <f t="shared" si="33"/>
        <v>0</v>
      </c>
      <c r="AM23">
        <f t="shared" si="34"/>
        <v>1</v>
      </c>
      <c r="AN23">
        <f t="shared" si="35"/>
        <v>0</v>
      </c>
      <c r="AO23">
        <f t="shared" si="36"/>
        <v>0</v>
      </c>
      <c r="AP23">
        <f t="shared" si="37"/>
        <v>0</v>
      </c>
      <c r="AQ23">
        <f t="shared" si="38"/>
        <v>1</v>
      </c>
      <c r="AR23">
        <f t="shared" si="39"/>
        <v>0</v>
      </c>
      <c r="AS23">
        <f t="shared" si="40"/>
        <v>0</v>
      </c>
      <c r="AT23">
        <f t="shared" si="41"/>
        <v>0</v>
      </c>
      <c r="AU23">
        <f t="shared" si="42"/>
        <v>0</v>
      </c>
      <c r="AV23">
        <f t="shared" si="43"/>
        <v>0</v>
      </c>
      <c r="AW23">
        <f t="shared" si="44"/>
        <v>1</v>
      </c>
      <c r="AX23">
        <f t="shared" si="45"/>
        <v>0</v>
      </c>
      <c r="AY23">
        <f t="shared" si="46"/>
        <v>0</v>
      </c>
      <c r="AZ23">
        <f t="shared" si="47"/>
        <v>0</v>
      </c>
      <c r="BA23">
        <f t="shared" si="48"/>
        <v>0</v>
      </c>
      <c r="BB23">
        <f t="shared" si="49"/>
        <v>0</v>
      </c>
      <c r="BC23">
        <f t="shared" si="50"/>
        <v>0</v>
      </c>
      <c r="BD23">
        <f t="shared" si="51"/>
        <v>0</v>
      </c>
      <c r="BE23">
        <f t="shared" si="52"/>
        <v>0</v>
      </c>
      <c r="BF23">
        <f t="shared" si="53"/>
        <v>0</v>
      </c>
      <c r="BG23">
        <f t="shared" si="54"/>
        <v>0</v>
      </c>
      <c r="BH23">
        <f t="shared" si="55"/>
        <v>0</v>
      </c>
      <c r="BI23">
        <f t="shared" si="56"/>
        <v>0</v>
      </c>
      <c r="BJ23">
        <f t="shared" si="57"/>
        <v>0</v>
      </c>
      <c r="BK23">
        <f t="shared" si="58"/>
        <v>0</v>
      </c>
      <c r="BL23">
        <f t="shared" si="59"/>
        <v>0</v>
      </c>
      <c r="BM23">
        <f t="shared" si="60"/>
        <v>0</v>
      </c>
      <c r="BN23">
        <f t="shared" si="61"/>
        <v>1</v>
      </c>
      <c r="BO23">
        <f t="shared" si="62"/>
        <v>0</v>
      </c>
      <c r="BP23">
        <f t="shared" si="63"/>
        <v>0</v>
      </c>
      <c r="BQ23">
        <f t="shared" si="64"/>
        <v>0</v>
      </c>
      <c r="BR23">
        <f t="shared" si="65"/>
        <v>0</v>
      </c>
      <c r="BS23">
        <f t="shared" si="66"/>
        <v>0</v>
      </c>
      <c r="BT23">
        <f t="shared" si="67"/>
        <v>0</v>
      </c>
      <c r="BU23">
        <f t="shared" si="68"/>
        <v>0</v>
      </c>
      <c r="BV23">
        <f t="shared" si="69"/>
        <v>0</v>
      </c>
      <c r="BW23">
        <f t="shared" si="70"/>
        <v>1</v>
      </c>
      <c r="BX23">
        <f t="shared" si="71"/>
        <v>0</v>
      </c>
      <c r="BY23">
        <f t="shared" si="72"/>
        <v>0</v>
      </c>
      <c r="BZ23">
        <f t="shared" si="73"/>
        <v>0</v>
      </c>
      <c r="CA23">
        <f t="shared" si="74"/>
        <v>1</v>
      </c>
      <c r="CB23">
        <f t="shared" si="75"/>
        <v>0</v>
      </c>
      <c r="CC23">
        <f t="shared" si="76"/>
        <v>0</v>
      </c>
      <c r="CD23">
        <f t="shared" si="77"/>
        <v>0</v>
      </c>
      <c r="CE23">
        <f t="shared" si="78"/>
        <v>0</v>
      </c>
      <c r="CF23">
        <f t="shared" si="79"/>
        <v>1</v>
      </c>
      <c r="CG23">
        <f t="shared" si="80"/>
        <v>0</v>
      </c>
      <c r="CH23">
        <f t="shared" si="81"/>
        <v>0</v>
      </c>
      <c r="CI23">
        <f t="shared" si="82"/>
        <v>0</v>
      </c>
      <c r="CJ23">
        <f t="shared" si="83"/>
        <v>0</v>
      </c>
      <c r="CK23">
        <f t="shared" si="84"/>
        <v>0</v>
      </c>
      <c r="CL23">
        <f t="shared" si="85"/>
        <v>0</v>
      </c>
      <c r="CM23">
        <f t="shared" si="86"/>
        <v>0</v>
      </c>
      <c r="CN23">
        <f t="shared" si="87"/>
        <v>0</v>
      </c>
      <c r="CO23">
        <f t="shared" si="88"/>
        <v>0</v>
      </c>
      <c r="CP23">
        <f t="shared" si="89"/>
        <v>0</v>
      </c>
      <c r="CQ23">
        <f t="shared" si="90"/>
        <v>0</v>
      </c>
      <c r="CR23">
        <f t="shared" si="91"/>
        <v>0</v>
      </c>
      <c r="CS23">
        <f t="shared" si="92"/>
        <v>0</v>
      </c>
      <c r="CT23">
        <f t="shared" si="93"/>
        <v>0</v>
      </c>
      <c r="CU23">
        <f t="shared" si="94"/>
        <v>0</v>
      </c>
      <c r="CV23">
        <f t="shared" si="95"/>
        <v>0</v>
      </c>
      <c r="CW23" t="str">
        <f t="shared" si="96"/>
        <v/>
      </c>
      <c r="CX23">
        <f t="shared" si="97"/>
        <v>0.8</v>
      </c>
      <c r="CY23" t="str">
        <f t="shared" si="98"/>
        <v/>
      </c>
      <c r="CZ23" t="str">
        <f t="shared" si="99"/>
        <v/>
      </c>
      <c r="DA23" t="str">
        <f t="shared" si="100"/>
        <v/>
      </c>
      <c r="DB23" t="str">
        <f t="shared" si="101"/>
        <v/>
      </c>
      <c r="DC23">
        <f t="shared" si="102"/>
        <v>0.8</v>
      </c>
      <c r="DD23" t="str">
        <f t="shared" si="103"/>
        <v/>
      </c>
      <c r="DE23" t="str">
        <f t="shared" si="104"/>
        <v/>
      </c>
      <c r="DF23" t="str">
        <f t="shared" si="105"/>
        <v/>
      </c>
      <c r="DG23" t="str">
        <f t="shared" si="106"/>
        <v/>
      </c>
      <c r="DH23">
        <f t="shared" si="107"/>
        <v>0.8</v>
      </c>
      <c r="DI23" t="str">
        <f t="shared" si="108"/>
        <v/>
      </c>
      <c r="DJ23" t="str">
        <f t="shared" si="109"/>
        <v/>
      </c>
      <c r="DK23" t="str">
        <f t="shared" si="110"/>
        <v/>
      </c>
      <c r="DL23" t="str">
        <f t="shared" si="111"/>
        <v/>
      </c>
      <c r="DM23">
        <f t="shared" si="112"/>
        <v>0.8</v>
      </c>
      <c r="DN23" t="str">
        <f t="shared" si="113"/>
        <v/>
      </c>
      <c r="DO23" t="str">
        <f t="shared" si="114"/>
        <v/>
      </c>
      <c r="DP23" t="str">
        <f t="shared" si="115"/>
        <v/>
      </c>
      <c r="DQ23">
        <f t="shared" si="116"/>
        <v>-2.4000000000000004</v>
      </c>
      <c r="DR23" t="str">
        <f t="shared" si="117"/>
        <v/>
      </c>
      <c r="DS23">
        <f t="shared" si="118"/>
        <v>-2.4000000000000004</v>
      </c>
      <c r="DT23" t="str">
        <f t="shared" si="119"/>
        <v/>
      </c>
      <c r="DU23" t="str">
        <f t="shared" si="120"/>
        <v/>
      </c>
      <c r="DV23" t="str">
        <f t="shared" si="121"/>
        <v/>
      </c>
      <c r="DW23" t="str">
        <f t="shared" si="122"/>
        <v/>
      </c>
      <c r="DX23" t="str">
        <f t="shared" si="123"/>
        <v/>
      </c>
      <c r="DY23" t="str">
        <f t="shared" si="124"/>
        <v/>
      </c>
      <c r="DZ23" t="str">
        <f t="shared" si="125"/>
        <v/>
      </c>
      <c r="EA23" t="str">
        <f t="shared" si="126"/>
        <v/>
      </c>
      <c r="EB23">
        <f t="shared" si="127"/>
        <v>0.8</v>
      </c>
      <c r="EC23" t="str">
        <f t="shared" si="128"/>
        <v/>
      </c>
      <c r="ED23" t="str">
        <f t="shared" si="129"/>
        <v/>
      </c>
      <c r="EE23" t="str">
        <f t="shared" si="130"/>
        <v/>
      </c>
      <c r="EF23" t="str">
        <f t="shared" si="131"/>
        <v/>
      </c>
      <c r="EG23">
        <f t="shared" si="132"/>
        <v>0.8</v>
      </c>
      <c r="EH23" t="str">
        <f t="shared" si="133"/>
        <v/>
      </c>
      <c r="EI23" t="str">
        <f t="shared" si="134"/>
        <v/>
      </c>
      <c r="EJ23" t="str">
        <f t="shared" si="135"/>
        <v/>
      </c>
      <c r="EK23" t="str">
        <f t="shared" si="136"/>
        <v/>
      </c>
      <c r="EL23" t="str">
        <f t="shared" si="137"/>
        <v/>
      </c>
      <c r="EM23" t="str">
        <f t="shared" si="138"/>
        <v/>
      </c>
      <c r="EN23" t="str">
        <f t="shared" si="139"/>
        <v/>
      </c>
      <c r="EO23" t="str">
        <f t="shared" si="140"/>
        <v/>
      </c>
      <c r="EP23" t="str">
        <f t="shared" si="141"/>
        <v/>
      </c>
      <c r="EQ23" t="str">
        <f t="shared" si="142"/>
        <v/>
      </c>
      <c r="ER23" t="str">
        <f t="shared" si="143"/>
        <v/>
      </c>
      <c r="ES23" t="str">
        <f t="shared" si="144"/>
        <v/>
      </c>
      <c r="ET23" t="str">
        <f t="shared" si="145"/>
        <v/>
      </c>
    </row>
    <row r="24" spans="1:150" ht="18.75">
      <c r="A24" s="58">
        <v>4</v>
      </c>
      <c r="B24" s="58">
        <v>2</v>
      </c>
      <c r="C24" s="71">
        <v>1.1000000000000001</v>
      </c>
      <c r="D24" s="59"/>
      <c r="E24" s="74">
        <f t="shared" si="0"/>
        <v>-1.1000000000000001</v>
      </c>
      <c r="F24" s="75">
        <f t="shared" si="1"/>
        <v>-1.1000000000000001</v>
      </c>
      <c r="G24" s="76">
        <f t="shared" si="2"/>
        <v>-1.1000000000000001</v>
      </c>
      <c r="H24" s="77">
        <f t="shared" si="3"/>
        <v>3.3000000000000003</v>
      </c>
      <c r="I24" s="78" t="str">
        <f t="shared" si="4"/>
        <v/>
      </c>
      <c r="J24" s="19" t="str">
        <f t="shared" si="5"/>
        <v>1</v>
      </c>
      <c r="K24" s="7">
        <f t="shared" si="6"/>
        <v>0</v>
      </c>
      <c r="L24" s="7">
        <f t="shared" si="7"/>
        <v>0</v>
      </c>
      <c r="M24" s="7">
        <f t="shared" si="8"/>
        <v>0</v>
      </c>
      <c r="N24" s="7">
        <f t="shared" si="9"/>
        <v>0</v>
      </c>
      <c r="O24" s="5">
        <f t="shared" si="10"/>
        <v>0</v>
      </c>
      <c r="P24" s="5">
        <f t="shared" si="11"/>
        <v>0</v>
      </c>
      <c r="Q24" s="8">
        <f t="shared" si="12"/>
        <v>0</v>
      </c>
      <c r="R24" s="8">
        <f t="shared" si="13"/>
        <v>0</v>
      </c>
      <c r="S24" s="8">
        <f t="shared" si="14"/>
        <v>0</v>
      </c>
      <c r="T24" s="7">
        <f t="shared" si="15"/>
        <v>0</v>
      </c>
      <c r="U24" s="7">
        <f t="shared" si="16"/>
        <v>0</v>
      </c>
      <c r="V24" s="7">
        <f t="shared" si="17"/>
        <v>1</v>
      </c>
      <c r="W24" s="7">
        <f t="shared" si="18"/>
        <v>0</v>
      </c>
      <c r="X24" s="7">
        <f t="shared" si="19"/>
        <v>0</v>
      </c>
      <c r="Y24" s="8">
        <f t="shared" si="20"/>
        <v>0</v>
      </c>
      <c r="Z24" s="8">
        <f t="shared" si="21"/>
        <v>0</v>
      </c>
      <c r="AA24" s="8">
        <f t="shared" si="22"/>
        <v>0</v>
      </c>
      <c r="AB24" s="8">
        <f t="shared" si="23"/>
        <v>0</v>
      </c>
      <c r="AC24">
        <f t="shared" si="24"/>
        <v>0</v>
      </c>
      <c r="AD24">
        <f t="shared" si="25"/>
        <v>0</v>
      </c>
      <c r="AE24">
        <f t="shared" si="26"/>
        <v>0</v>
      </c>
      <c r="AF24">
        <f t="shared" si="27"/>
        <v>0</v>
      </c>
      <c r="AG24">
        <f t="shared" si="28"/>
        <v>0</v>
      </c>
      <c r="AH24">
        <f t="shared" si="29"/>
        <v>0</v>
      </c>
      <c r="AI24">
        <f t="shared" si="30"/>
        <v>0</v>
      </c>
      <c r="AJ24">
        <f t="shared" si="31"/>
        <v>0</v>
      </c>
      <c r="AK24">
        <f t="shared" si="32"/>
        <v>0</v>
      </c>
      <c r="AL24">
        <f t="shared" si="33"/>
        <v>0</v>
      </c>
      <c r="AM24">
        <f t="shared" si="34"/>
        <v>0</v>
      </c>
      <c r="AN24">
        <f t="shared" si="35"/>
        <v>1</v>
      </c>
      <c r="AO24">
        <f t="shared" si="36"/>
        <v>0</v>
      </c>
      <c r="AP24">
        <f t="shared" si="37"/>
        <v>0</v>
      </c>
      <c r="AQ24">
        <f t="shared" si="38"/>
        <v>0</v>
      </c>
      <c r="AR24">
        <f t="shared" si="39"/>
        <v>0</v>
      </c>
      <c r="AS24">
        <f t="shared" si="40"/>
        <v>0</v>
      </c>
      <c r="AT24">
        <f t="shared" si="41"/>
        <v>0</v>
      </c>
      <c r="AU24">
        <f t="shared" si="42"/>
        <v>0</v>
      </c>
      <c r="AV24">
        <f t="shared" si="43"/>
        <v>0</v>
      </c>
      <c r="AW24">
        <f t="shared" si="44"/>
        <v>0</v>
      </c>
      <c r="AX24">
        <f t="shared" si="45"/>
        <v>0</v>
      </c>
      <c r="AY24">
        <f t="shared" si="46"/>
        <v>0</v>
      </c>
      <c r="AZ24">
        <f t="shared" si="47"/>
        <v>0</v>
      </c>
      <c r="BA24">
        <f t="shared" si="48"/>
        <v>0</v>
      </c>
      <c r="BB24">
        <f t="shared" si="49"/>
        <v>0</v>
      </c>
      <c r="BC24">
        <f t="shared" si="50"/>
        <v>0</v>
      </c>
      <c r="BD24">
        <f t="shared" si="51"/>
        <v>0</v>
      </c>
      <c r="BE24">
        <f t="shared" si="52"/>
        <v>0</v>
      </c>
      <c r="BF24">
        <f t="shared" si="53"/>
        <v>1</v>
      </c>
      <c r="BG24">
        <f t="shared" si="54"/>
        <v>0</v>
      </c>
      <c r="BH24">
        <f t="shared" si="55"/>
        <v>0</v>
      </c>
      <c r="BI24">
        <f t="shared" si="56"/>
        <v>0</v>
      </c>
      <c r="BJ24">
        <f t="shared" si="57"/>
        <v>0</v>
      </c>
      <c r="BK24">
        <f t="shared" si="58"/>
        <v>0</v>
      </c>
      <c r="BL24">
        <f t="shared" si="59"/>
        <v>0</v>
      </c>
      <c r="BM24">
        <f t="shared" si="60"/>
        <v>1</v>
      </c>
      <c r="BN24">
        <f t="shared" si="61"/>
        <v>0</v>
      </c>
      <c r="BO24">
        <f t="shared" si="62"/>
        <v>0</v>
      </c>
      <c r="BP24">
        <f t="shared" si="63"/>
        <v>1</v>
      </c>
      <c r="BQ24">
        <f t="shared" si="64"/>
        <v>0</v>
      </c>
      <c r="BR24">
        <f t="shared" si="65"/>
        <v>0</v>
      </c>
      <c r="BS24">
        <f t="shared" si="66"/>
        <v>0</v>
      </c>
      <c r="BT24">
        <f t="shared" si="67"/>
        <v>1</v>
      </c>
      <c r="BU24">
        <f t="shared" si="68"/>
        <v>0</v>
      </c>
      <c r="BV24">
        <f t="shared" si="69"/>
        <v>0</v>
      </c>
      <c r="BW24">
        <f t="shared" si="70"/>
        <v>0</v>
      </c>
      <c r="BX24">
        <f t="shared" si="71"/>
        <v>0</v>
      </c>
      <c r="BY24">
        <f t="shared" si="72"/>
        <v>0</v>
      </c>
      <c r="BZ24">
        <f t="shared" si="73"/>
        <v>0</v>
      </c>
      <c r="CA24">
        <f t="shared" si="74"/>
        <v>0</v>
      </c>
      <c r="CB24">
        <f t="shared" si="75"/>
        <v>0</v>
      </c>
      <c r="CC24">
        <f t="shared" si="76"/>
        <v>0</v>
      </c>
      <c r="CD24">
        <f t="shared" si="77"/>
        <v>0</v>
      </c>
      <c r="CE24">
        <f t="shared" si="78"/>
        <v>0</v>
      </c>
      <c r="CF24">
        <f t="shared" si="79"/>
        <v>1</v>
      </c>
      <c r="CG24">
        <f t="shared" si="80"/>
        <v>0</v>
      </c>
      <c r="CH24">
        <f t="shared" si="81"/>
        <v>0</v>
      </c>
      <c r="CI24">
        <f t="shared" si="82"/>
        <v>0</v>
      </c>
      <c r="CJ24">
        <f t="shared" si="83"/>
        <v>0</v>
      </c>
      <c r="CK24">
        <f t="shared" si="84"/>
        <v>0</v>
      </c>
      <c r="CL24">
        <f t="shared" si="85"/>
        <v>0</v>
      </c>
      <c r="CM24">
        <f t="shared" si="86"/>
        <v>0</v>
      </c>
      <c r="CN24">
        <f t="shared" si="87"/>
        <v>0</v>
      </c>
      <c r="CO24">
        <f t="shared" si="88"/>
        <v>0</v>
      </c>
      <c r="CP24">
        <f t="shared" si="89"/>
        <v>0</v>
      </c>
      <c r="CQ24">
        <f t="shared" si="90"/>
        <v>0</v>
      </c>
      <c r="CR24">
        <f t="shared" si="91"/>
        <v>0</v>
      </c>
      <c r="CS24">
        <f t="shared" si="92"/>
        <v>0</v>
      </c>
      <c r="CT24">
        <f t="shared" si="93"/>
        <v>0</v>
      </c>
      <c r="CU24">
        <f t="shared" si="94"/>
        <v>0</v>
      </c>
      <c r="CV24">
        <f t="shared" si="95"/>
        <v>0</v>
      </c>
      <c r="CW24" t="str">
        <f t="shared" si="96"/>
        <v/>
      </c>
      <c r="CX24">
        <f t="shared" si="97"/>
        <v>-1.1000000000000001</v>
      </c>
      <c r="CY24" t="str">
        <f t="shared" si="98"/>
        <v/>
      </c>
      <c r="CZ24" t="str">
        <f t="shared" si="99"/>
        <v/>
      </c>
      <c r="DA24" t="str">
        <f t="shared" si="100"/>
        <v/>
      </c>
      <c r="DB24" t="str">
        <f t="shared" si="101"/>
        <v/>
      </c>
      <c r="DC24" t="str">
        <f t="shared" si="102"/>
        <v/>
      </c>
      <c r="DD24">
        <f t="shared" si="103"/>
        <v>-1.1000000000000001</v>
      </c>
      <c r="DE24" t="str">
        <f t="shared" si="104"/>
        <v/>
      </c>
      <c r="DF24" t="str">
        <f t="shared" si="105"/>
        <v/>
      </c>
      <c r="DG24" t="str">
        <f t="shared" si="106"/>
        <v/>
      </c>
      <c r="DH24">
        <f t="shared" si="107"/>
        <v>-1.1000000000000001</v>
      </c>
      <c r="DI24" t="str">
        <f t="shared" si="108"/>
        <v/>
      </c>
      <c r="DJ24" t="str">
        <f t="shared" si="109"/>
        <v/>
      </c>
      <c r="DK24" t="str">
        <f t="shared" si="110"/>
        <v/>
      </c>
      <c r="DL24" t="str">
        <f t="shared" si="111"/>
        <v/>
      </c>
      <c r="DM24" t="str">
        <f t="shared" si="112"/>
        <v/>
      </c>
      <c r="DN24">
        <f t="shared" si="113"/>
        <v>-1.1000000000000001</v>
      </c>
      <c r="DO24" t="str">
        <f t="shared" si="114"/>
        <v/>
      </c>
      <c r="DP24" t="str">
        <f t="shared" si="115"/>
        <v/>
      </c>
      <c r="DQ24" t="str">
        <f t="shared" si="116"/>
        <v/>
      </c>
      <c r="DR24">
        <f t="shared" si="117"/>
        <v>-1.1000000000000001</v>
      </c>
      <c r="DS24" t="str">
        <f t="shared" si="118"/>
        <v/>
      </c>
      <c r="DT24" t="str">
        <f t="shared" si="119"/>
        <v/>
      </c>
      <c r="DU24" t="str">
        <f t="shared" si="120"/>
        <v/>
      </c>
      <c r="DV24" t="str">
        <f t="shared" si="121"/>
        <v/>
      </c>
      <c r="DW24" t="str">
        <f t="shared" si="122"/>
        <v/>
      </c>
      <c r="DX24">
        <f t="shared" si="123"/>
        <v>-1.1000000000000001</v>
      </c>
      <c r="DY24" t="str">
        <f t="shared" si="124"/>
        <v/>
      </c>
      <c r="DZ24" t="str">
        <f t="shared" si="125"/>
        <v/>
      </c>
      <c r="EA24">
        <f t="shared" si="126"/>
        <v>3.3000000000000003</v>
      </c>
      <c r="EB24" t="str">
        <f t="shared" si="127"/>
        <v/>
      </c>
      <c r="EC24" t="str">
        <f t="shared" si="128"/>
        <v/>
      </c>
      <c r="ED24">
        <f t="shared" si="129"/>
        <v>3.3000000000000003</v>
      </c>
      <c r="EE24" t="str">
        <f t="shared" si="130"/>
        <v/>
      </c>
      <c r="EF24" t="str">
        <f t="shared" si="131"/>
        <v/>
      </c>
      <c r="EG24" t="str">
        <f t="shared" si="132"/>
        <v/>
      </c>
      <c r="EH24" t="str">
        <f t="shared" si="133"/>
        <v/>
      </c>
      <c r="EI24" t="str">
        <f t="shared" si="134"/>
        <v/>
      </c>
      <c r="EJ24" t="str">
        <f t="shared" si="135"/>
        <v/>
      </c>
      <c r="EK24" t="str">
        <f t="shared" si="136"/>
        <v/>
      </c>
      <c r="EL24" t="str">
        <f t="shared" si="137"/>
        <v/>
      </c>
      <c r="EM24" t="str">
        <f t="shared" si="138"/>
        <v/>
      </c>
      <c r="EN24" t="str">
        <f t="shared" si="139"/>
        <v/>
      </c>
      <c r="EO24" t="str">
        <f t="shared" si="140"/>
        <v/>
      </c>
      <c r="EP24" t="str">
        <f t="shared" si="141"/>
        <v/>
      </c>
      <c r="EQ24" t="str">
        <f t="shared" si="142"/>
        <v/>
      </c>
      <c r="ER24" t="str">
        <f t="shared" si="143"/>
        <v/>
      </c>
      <c r="ES24" t="str">
        <f t="shared" si="144"/>
        <v/>
      </c>
      <c r="ET24" t="str">
        <f t="shared" si="145"/>
        <v/>
      </c>
    </row>
    <row r="25" spans="1:150" ht="18.75">
      <c r="A25" s="59">
        <v>3</v>
      </c>
      <c r="B25" s="58">
        <v>1</v>
      </c>
      <c r="C25" s="71">
        <v>0.7</v>
      </c>
      <c r="D25" s="58"/>
      <c r="E25" s="74">
        <f t="shared" si="0"/>
        <v>-0.7</v>
      </c>
      <c r="F25" s="75">
        <f t="shared" si="1"/>
        <v>-0.7</v>
      </c>
      <c r="G25" s="76">
        <f t="shared" si="2"/>
        <v>2.0999999999999996</v>
      </c>
      <c r="H25" s="77">
        <f t="shared" si="3"/>
        <v>-0.7</v>
      </c>
      <c r="I25" s="78" t="str">
        <f t="shared" si="4"/>
        <v/>
      </c>
      <c r="J25" s="19" t="str">
        <f t="shared" si="5"/>
        <v>1</v>
      </c>
      <c r="K25" s="7">
        <f t="shared" si="6"/>
        <v>0</v>
      </c>
      <c r="L25" s="7">
        <f t="shared" si="7"/>
        <v>0</v>
      </c>
      <c r="M25" s="7">
        <f t="shared" si="8"/>
        <v>0</v>
      </c>
      <c r="N25" s="7">
        <f t="shared" si="9"/>
        <v>0</v>
      </c>
      <c r="O25" s="5">
        <f t="shared" si="10"/>
        <v>0</v>
      </c>
      <c r="P25" s="5">
        <f t="shared" si="11"/>
        <v>0</v>
      </c>
      <c r="Q25" s="8">
        <f t="shared" si="12"/>
        <v>0</v>
      </c>
      <c r="R25" s="8">
        <f t="shared" si="13"/>
        <v>0</v>
      </c>
      <c r="S25" s="8">
        <f t="shared" si="14"/>
        <v>0</v>
      </c>
      <c r="T25" s="7">
        <f t="shared" si="15"/>
        <v>0</v>
      </c>
      <c r="U25" s="7">
        <f t="shared" si="16"/>
        <v>1</v>
      </c>
      <c r="V25" s="7">
        <f t="shared" si="17"/>
        <v>0</v>
      </c>
      <c r="W25" s="7">
        <f t="shared" si="18"/>
        <v>0</v>
      </c>
      <c r="X25" s="7">
        <f t="shared" si="19"/>
        <v>0</v>
      </c>
      <c r="Y25" s="8">
        <f t="shared" si="20"/>
        <v>0</v>
      </c>
      <c r="Z25" s="8">
        <f t="shared" si="21"/>
        <v>0</v>
      </c>
      <c r="AA25" s="8">
        <f t="shared" si="22"/>
        <v>0</v>
      </c>
      <c r="AB25" s="8">
        <f t="shared" si="23"/>
        <v>0</v>
      </c>
      <c r="AC25">
        <f t="shared" si="24"/>
        <v>0</v>
      </c>
      <c r="AD25">
        <f t="shared" si="25"/>
        <v>0</v>
      </c>
      <c r="AE25">
        <f t="shared" si="26"/>
        <v>0</v>
      </c>
      <c r="AF25">
        <f t="shared" si="27"/>
        <v>0</v>
      </c>
      <c r="AG25">
        <f t="shared" si="28"/>
        <v>0</v>
      </c>
      <c r="AH25">
        <f t="shared" si="29"/>
        <v>0</v>
      </c>
      <c r="AI25">
        <f t="shared" si="30"/>
        <v>0</v>
      </c>
      <c r="AJ25">
        <f t="shared" si="31"/>
        <v>0</v>
      </c>
      <c r="AK25">
        <f t="shared" si="32"/>
        <v>0</v>
      </c>
      <c r="AL25">
        <f t="shared" si="33"/>
        <v>0</v>
      </c>
      <c r="AM25">
        <f t="shared" si="34"/>
        <v>1</v>
      </c>
      <c r="AN25">
        <f t="shared" si="35"/>
        <v>0</v>
      </c>
      <c r="AO25">
        <f t="shared" si="36"/>
        <v>0</v>
      </c>
      <c r="AP25">
        <f t="shared" si="37"/>
        <v>0</v>
      </c>
      <c r="AQ25">
        <f t="shared" si="38"/>
        <v>0</v>
      </c>
      <c r="AR25">
        <f t="shared" si="39"/>
        <v>0</v>
      </c>
      <c r="AS25">
        <f t="shared" si="40"/>
        <v>0</v>
      </c>
      <c r="AT25">
        <f t="shared" si="41"/>
        <v>0</v>
      </c>
      <c r="AU25">
        <f t="shared" si="42"/>
        <v>1</v>
      </c>
      <c r="AV25">
        <f t="shared" si="43"/>
        <v>0</v>
      </c>
      <c r="AW25">
        <f t="shared" si="44"/>
        <v>1</v>
      </c>
      <c r="AX25">
        <f t="shared" si="45"/>
        <v>0</v>
      </c>
      <c r="AY25">
        <f t="shared" si="46"/>
        <v>0</v>
      </c>
      <c r="AZ25">
        <f t="shared" si="47"/>
        <v>0</v>
      </c>
      <c r="BA25">
        <f t="shared" si="48"/>
        <v>1</v>
      </c>
      <c r="BB25">
        <f t="shared" si="49"/>
        <v>0</v>
      </c>
      <c r="BC25">
        <f t="shared" si="50"/>
        <v>0</v>
      </c>
      <c r="BD25">
        <f t="shared" si="51"/>
        <v>0</v>
      </c>
      <c r="BE25">
        <f t="shared" si="52"/>
        <v>0</v>
      </c>
      <c r="BF25">
        <f t="shared" si="53"/>
        <v>0</v>
      </c>
      <c r="BG25">
        <f t="shared" si="54"/>
        <v>0</v>
      </c>
      <c r="BH25">
        <f t="shared" si="55"/>
        <v>0</v>
      </c>
      <c r="BI25">
        <f t="shared" si="56"/>
        <v>0</v>
      </c>
      <c r="BJ25">
        <f t="shared" si="57"/>
        <v>0</v>
      </c>
      <c r="BK25">
        <f t="shared" si="58"/>
        <v>0</v>
      </c>
      <c r="BL25">
        <f t="shared" si="59"/>
        <v>0</v>
      </c>
      <c r="BM25">
        <f t="shared" si="60"/>
        <v>0</v>
      </c>
      <c r="BN25">
        <f t="shared" si="61"/>
        <v>0</v>
      </c>
      <c r="BO25">
        <f t="shared" si="62"/>
        <v>0</v>
      </c>
      <c r="BP25">
        <f t="shared" si="63"/>
        <v>0</v>
      </c>
      <c r="BQ25">
        <f t="shared" si="64"/>
        <v>0</v>
      </c>
      <c r="BR25">
        <f t="shared" si="65"/>
        <v>0</v>
      </c>
      <c r="BS25">
        <f t="shared" si="66"/>
        <v>0</v>
      </c>
      <c r="BT25">
        <f t="shared" si="67"/>
        <v>0</v>
      </c>
      <c r="BU25">
        <f t="shared" si="68"/>
        <v>0</v>
      </c>
      <c r="BV25">
        <f t="shared" si="69"/>
        <v>0</v>
      </c>
      <c r="BW25">
        <f t="shared" si="70"/>
        <v>1</v>
      </c>
      <c r="BX25">
        <f t="shared" si="71"/>
        <v>0</v>
      </c>
      <c r="BY25">
        <f t="shared" si="72"/>
        <v>0</v>
      </c>
      <c r="BZ25">
        <f t="shared" si="73"/>
        <v>0</v>
      </c>
      <c r="CA25">
        <f t="shared" si="74"/>
        <v>0</v>
      </c>
      <c r="CB25">
        <f t="shared" si="75"/>
        <v>0</v>
      </c>
      <c r="CC25">
        <f t="shared" si="76"/>
        <v>0</v>
      </c>
      <c r="CD25">
        <f t="shared" si="77"/>
        <v>0</v>
      </c>
      <c r="CE25">
        <f t="shared" si="78"/>
        <v>0</v>
      </c>
      <c r="CF25">
        <f t="shared" si="79"/>
        <v>1</v>
      </c>
      <c r="CG25">
        <f t="shared" si="80"/>
        <v>0</v>
      </c>
      <c r="CH25">
        <f t="shared" si="81"/>
        <v>0</v>
      </c>
      <c r="CI25">
        <f t="shared" si="82"/>
        <v>0</v>
      </c>
      <c r="CJ25">
        <f t="shared" si="83"/>
        <v>0</v>
      </c>
      <c r="CK25">
        <f t="shared" si="84"/>
        <v>0</v>
      </c>
      <c r="CL25">
        <f t="shared" si="85"/>
        <v>0</v>
      </c>
      <c r="CM25">
        <f t="shared" si="86"/>
        <v>0</v>
      </c>
      <c r="CN25">
        <f t="shared" si="87"/>
        <v>0</v>
      </c>
      <c r="CO25">
        <f t="shared" si="88"/>
        <v>0</v>
      </c>
      <c r="CP25">
        <f t="shared" si="89"/>
        <v>0</v>
      </c>
      <c r="CQ25">
        <f t="shared" si="90"/>
        <v>0</v>
      </c>
      <c r="CR25">
        <f t="shared" si="91"/>
        <v>0</v>
      </c>
      <c r="CS25">
        <f t="shared" si="92"/>
        <v>0</v>
      </c>
      <c r="CT25">
        <f t="shared" si="93"/>
        <v>0</v>
      </c>
      <c r="CU25">
        <f t="shared" si="94"/>
        <v>0</v>
      </c>
      <c r="CV25">
        <f t="shared" si="95"/>
        <v>0</v>
      </c>
      <c r="CW25" t="str">
        <f t="shared" si="96"/>
        <v/>
      </c>
      <c r="CX25">
        <f t="shared" si="97"/>
        <v>-0.7</v>
      </c>
      <c r="CY25" t="str">
        <f t="shared" si="98"/>
        <v/>
      </c>
      <c r="CZ25" t="str">
        <f t="shared" si="99"/>
        <v/>
      </c>
      <c r="DA25" t="str">
        <f t="shared" si="100"/>
        <v/>
      </c>
      <c r="DB25" t="str">
        <f t="shared" si="101"/>
        <v/>
      </c>
      <c r="DC25">
        <f t="shared" si="102"/>
        <v>-0.7</v>
      </c>
      <c r="DD25" t="str">
        <f t="shared" si="103"/>
        <v/>
      </c>
      <c r="DE25" t="str">
        <f t="shared" si="104"/>
        <v/>
      </c>
      <c r="DF25" t="str">
        <f t="shared" si="105"/>
        <v/>
      </c>
      <c r="DG25" t="str">
        <f t="shared" si="106"/>
        <v/>
      </c>
      <c r="DH25">
        <f t="shared" si="107"/>
        <v>-0.7</v>
      </c>
      <c r="DI25" t="str">
        <f t="shared" si="108"/>
        <v/>
      </c>
      <c r="DJ25" t="str">
        <f t="shared" si="109"/>
        <v/>
      </c>
      <c r="DK25" t="str">
        <f t="shared" si="110"/>
        <v/>
      </c>
      <c r="DL25" t="str">
        <f t="shared" si="111"/>
        <v/>
      </c>
      <c r="DM25">
        <f t="shared" si="112"/>
        <v>-0.7</v>
      </c>
      <c r="DN25" t="str">
        <f t="shared" si="113"/>
        <v/>
      </c>
      <c r="DO25" t="str">
        <f t="shared" si="114"/>
        <v/>
      </c>
      <c r="DP25" t="str">
        <f t="shared" si="115"/>
        <v/>
      </c>
      <c r="DQ25">
        <f t="shared" si="116"/>
        <v>2.0999999999999996</v>
      </c>
      <c r="DR25" t="str">
        <f t="shared" si="117"/>
        <v/>
      </c>
      <c r="DS25">
        <f t="shared" si="118"/>
        <v>2.0999999999999996</v>
      </c>
      <c r="DT25" t="str">
        <f t="shared" si="119"/>
        <v/>
      </c>
      <c r="DU25" t="str">
        <f t="shared" si="120"/>
        <v/>
      </c>
      <c r="DV25" t="str">
        <f t="shared" si="121"/>
        <v/>
      </c>
      <c r="DW25" t="str">
        <f t="shared" si="122"/>
        <v/>
      </c>
      <c r="DX25" t="str">
        <f t="shared" si="123"/>
        <v/>
      </c>
      <c r="DY25" t="str">
        <f t="shared" si="124"/>
        <v/>
      </c>
      <c r="DZ25" t="str">
        <f t="shared" si="125"/>
        <v/>
      </c>
      <c r="EA25" t="str">
        <f t="shared" si="126"/>
        <v/>
      </c>
      <c r="EB25">
        <f t="shared" si="127"/>
        <v>-0.7</v>
      </c>
      <c r="EC25" t="str">
        <f t="shared" si="128"/>
        <v/>
      </c>
      <c r="ED25" t="str">
        <f t="shared" si="129"/>
        <v/>
      </c>
      <c r="EE25" t="str">
        <f t="shared" si="130"/>
        <v/>
      </c>
      <c r="EF25" t="str">
        <f t="shared" si="131"/>
        <v/>
      </c>
      <c r="EG25">
        <f t="shared" si="132"/>
        <v>-0.7</v>
      </c>
      <c r="EH25" t="str">
        <f t="shared" si="133"/>
        <v/>
      </c>
      <c r="EI25" t="str">
        <f t="shared" si="134"/>
        <v/>
      </c>
      <c r="EJ25" t="str">
        <f t="shared" si="135"/>
        <v/>
      </c>
      <c r="EK25" t="str">
        <f t="shared" si="136"/>
        <v/>
      </c>
      <c r="EL25" t="str">
        <f t="shared" si="137"/>
        <v/>
      </c>
      <c r="EM25" t="str">
        <f t="shared" si="138"/>
        <v/>
      </c>
      <c r="EN25" t="str">
        <f t="shared" si="139"/>
        <v/>
      </c>
      <c r="EO25" t="str">
        <f t="shared" si="140"/>
        <v/>
      </c>
      <c r="EP25" t="str">
        <f t="shared" si="141"/>
        <v/>
      </c>
      <c r="EQ25" t="str">
        <f t="shared" si="142"/>
        <v/>
      </c>
      <c r="ER25" t="str">
        <f t="shared" si="143"/>
        <v/>
      </c>
      <c r="ES25" t="str">
        <f t="shared" si="144"/>
        <v/>
      </c>
      <c r="ET25" t="str">
        <f t="shared" si="145"/>
        <v/>
      </c>
    </row>
    <row r="26" spans="1:150" ht="18.75">
      <c r="A26" s="59">
        <v>3</v>
      </c>
      <c r="B26" s="58">
        <v>1</v>
      </c>
      <c r="C26" s="71">
        <v>1</v>
      </c>
      <c r="D26" s="59"/>
      <c r="E26" s="74">
        <f t="shared" si="0"/>
        <v>-1</v>
      </c>
      <c r="F26" s="75">
        <f t="shared" si="1"/>
        <v>-1</v>
      </c>
      <c r="G26" s="76">
        <f t="shared" si="2"/>
        <v>3</v>
      </c>
      <c r="H26" s="77">
        <f t="shared" si="3"/>
        <v>-1</v>
      </c>
      <c r="I26" s="78" t="str">
        <f t="shared" si="4"/>
        <v/>
      </c>
      <c r="J26" s="19" t="str">
        <f t="shared" si="5"/>
        <v>1</v>
      </c>
      <c r="K26" s="7">
        <f t="shared" si="6"/>
        <v>0</v>
      </c>
      <c r="L26" s="7">
        <f t="shared" si="7"/>
        <v>0</v>
      </c>
      <c r="M26" s="7">
        <f t="shared" si="8"/>
        <v>0</v>
      </c>
      <c r="N26" s="7">
        <f t="shared" si="9"/>
        <v>0</v>
      </c>
      <c r="O26" s="5">
        <f t="shared" si="10"/>
        <v>0</v>
      </c>
      <c r="P26" s="5">
        <f t="shared" si="11"/>
        <v>0</v>
      </c>
      <c r="Q26" s="8">
        <f t="shared" si="12"/>
        <v>0</v>
      </c>
      <c r="R26" s="8">
        <f t="shared" si="13"/>
        <v>0</v>
      </c>
      <c r="S26" s="8">
        <f t="shared" si="14"/>
        <v>0</v>
      </c>
      <c r="T26" s="7">
        <f t="shared" si="15"/>
        <v>0</v>
      </c>
      <c r="U26" s="7">
        <f t="shared" si="16"/>
        <v>1</v>
      </c>
      <c r="V26" s="7">
        <f t="shared" si="17"/>
        <v>0</v>
      </c>
      <c r="W26" s="7">
        <f t="shared" si="18"/>
        <v>0</v>
      </c>
      <c r="X26" s="7">
        <f t="shared" si="19"/>
        <v>0</v>
      </c>
      <c r="Y26" s="8">
        <f t="shared" si="20"/>
        <v>0</v>
      </c>
      <c r="Z26" s="8">
        <f t="shared" si="21"/>
        <v>0</v>
      </c>
      <c r="AA26" s="8">
        <f t="shared" si="22"/>
        <v>0</v>
      </c>
      <c r="AB26" s="8">
        <f t="shared" si="23"/>
        <v>0</v>
      </c>
      <c r="AC26">
        <f t="shared" si="24"/>
        <v>0</v>
      </c>
      <c r="AD26">
        <f t="shared" si="25"/>
        <v>0</v>
      </c>
      <c r="AE26">
        <f t="shared" si="26"/>
        <v>0</v>
      </c>
      <c r="AF26">
        <f t="shared" si="27"/>
        <v>0</v>
      </c>
      <c r="AG26">
        <f t="shared" si="28"/>
        <v>0</v>
      </c>
      <c r="AH26">
        <f t="shared" si="29"/>
        <v>0</v>
      </c>
      <c r="AI26">
        <f t="shared" si="30"/>
        <v>0</v>
      </c>
      <c r="AJ26">
        <f t="shared" si="31"/>
        <v>0</v>
      </c>
      <c r="AK26">
        <f t="shared" si="32"/>
        <v>0</v>
      </c>
      <c r="AL26">
        <f t="shared" si="33"/>
        <v>0</v>
      </c>
      <c r="AM26">
        <f t="shared" si="34"/>
        <v>1</v>
      </c>
      <c r="AN26">
        <f t="shared" si="35"/>
        <v>0</v>
      </c>
      <c r="AO26">
        <f t="shared" si="36"/>
        <v>0</v>
      </c>
      <c r="AP26">
        <f t="shared" si="37"/>
        <v>0</v>
      </c>
      <c r="AQ26">
        <f t="shared" si="38"/>
        <v>0</v>
      </c>
      <c r="AR26">
        <f t="shared" si="39"/>
        <v>0</v>
      </c>
      <c r="AS26">
        <f t="shared" si="40"/>
        <v>0</v>
      </c>
      <c r="AT26">
        <f t="shared" si="41"/>
        <v>0</v>
      </c>
      <c r="AU26">
        <f t="shared" si="42"/>
        <v>1</v>
      </c>
      <c r="AV26">
        <f t="shared" si="43"/>
        <v>0</v>
      </c>
      <c r="AW26">
        <f t="shared" si="44"/>
        <v>1</v>
      </c>
      <c r="AX26">
        <f t="shared" si="45"/>
        <v>0</v>
      </c>
      <c r="AY26">
        <f t="shared" si="46"/>
        <v>0</v>
      </c>
      <c r="AZ26">
        <f t="shared" si="47"/>
        <v>0</v>
      </c>
      <c r="BA26">
        <f t="shared" si="48"/>
        <v>1</v>
      </c>
      <c r="BB26">
        <f t="shared" si="49"/>
        <v>0</v>
      </c>
      <c r="BC26">
        <f t="shared" si="50"/>
        <v>0</v>
      </c>
      <c r="BD26">
        <f t="shared" si="51"/>
        <v>0</v>
      </c>
      <c r="BE26">
        <f t="shared" si="52"/>
        <v>0</v>
      </c>
      <c r="BF26">
        <f t="shared" si="53"/>
        <v>0</v>
      </c>
      <c r="BG26">
        <f t="shared" si="54"/>
        <v>0</v>
      </c>
      <c r="BH26">
        <f t="shared" si="55"/>
        <v>0</v>
      </c>
      <c r="BI26">
        <f t="shared" si="56"/>
        <v>0</v>
      </c>
      <c r="BJ26">
        <f t="shared" si="57"/>
        <v>0</v>
      </c>
      <c r="BK26">
        <f t="shared" si="58"/>
        <v>0</v>
      </c>
      <c r="BL26">
        <f t="shared" si="59"/>
        <v>0</v>
      </c>
      <c r="BM26">
        <f t="shared" si="60"/>
        <v>0</v>
      </c>
      <c r="BN26">
        <f t="shared" si="61"/>
        <v>0</v>
      </c>
      <c r="BO26">
        <f t="shared" si="62"/>
        <v>0</v>
      </c>
      <c r="BP26">
        <f t="shared" si="63"/>
        <v>0</v>
      </c>
      <c r="BQ26">
        <f t="shared" si="64"/>
        <v>0</v>
      </c>
      <c r="BR26">
        <f t="shared" si="65"/>
        <v>0</v>
      </c>
      <c r="BS26">
        <f t="shared" si="66"/>
        <v>0</v>
      </c>
      <c r="BT26">
        <f t="shared" si="67"/>
        <v>0</v>
      </c>
      <c r="BU26">
        <f t="shared" si="68"/>
        <v>0</v>
      </c>
      <c r="BV26">
        <f t="shared" si="69"/>
        <v>0</v>
      </c>
      <c r="BW26">
        <f t="shared" si="70"/>
        <v>1</v>
      </c>
      <c r="BX26">
        <f t="shared" si="71"/>
        <v>0</v>
      </c>
      <c r="BY26">
        <f t="shared" si="72"/>
        <v>0</v>
      </c>
      <c r="BZ26">
        <f t="shared" si="73"/>
        <v>0</v>
      </c>
      <c r="CA26">
        <f t="shared" si="74"/>
        <v>0</v>
      </c>
      <c r="CB26">
        <f t="shared" si="75"/>
        <v>0</v>
      </c>
      <c r="CC26">
        <f t="shared" si="76"/>
        <v>0</v>
      </c>
      <c r="CD26">
        <f t="shared" si="77"/>
        <v>0</v>
      </c>
      <c r="CE26">
        <f t="shared" si="78"/>
        <v>0</v>
      </c>
      <c r="CF26">
        <f t="shared" si="79"/>
        <v>1</v>
      </c>
      <c r="CG26">
        <f t="shared" si="80"/>
        <v>0</v>
      </c>
      <c r="CH26">
        <f t="shared" si="81"/>
        <v>0</v>
      </c>
      <c r="CI26">
        <f t="shared" si="82"/>
        <v>0</v>
      </c>
      <c r="CJ26">
        <f t="shared" si="83"/>
        <v>0</v>
      </c>
      <c r="CK26">
        <f t="shared" si="84"/>
        <v>0</v>
      </c>
      <c r="CL26">
        <f t="shared" si="85"/>
        <v>0</v>
      </c>
      <c r="CM26">
        <f t="shared" si="86"/>
        <v>0</v>
      </c>
      <c r="CN26">
        <f t="shared" si="87"/>
        <v>0</v>
      </c>
      <c r="CO26">
        <f t="shared" si="88"/>
        <v>0</v>
      </c>
      <c r="CP26">
        <f t="shared" si="89"/>
        <v>0</v>
      </c>
      <c r="CQ26">
        <f t="shared" si="90"/>
        <v>0</v>
      </c>
      <c r="CR26">
        <f t="shared" si="91"/>
        <v>0</v>
      </c>
      <c r="CS26">
        <f t="shared" si="92"/>
        <v>0</v>
      </c>
      <c r="CT26">
        <f t="shared" si="93"/>
        <v>0</v>
      </c>
      <c r="CU26">
        <f t="shared" si="94"/>
        <v>0</v>
      </c>
      <c r="CV26">
        <f t="shared" si="95"/>
        <v>0</v>
      </c>
      <c r="CW26" t="str">
        <f t="shared" si="96"/>
        <v/>
      </c>
      <c r="CX26">
        <f t="shared" si="97"/>
        <v>-1</v>
      </c>
      <c r="CY26" t="str">
        <f t="shared" si="98"/>
        <v/>
      </c>
      <c r="CZ26" t="str">
        <f t="shared" si="99"/>
        <v/>
      </c>
      <c r="DA26" t="str">
        <f t="shared" si="100"/>
        <v/>
      </c>
      <c r="DB26" t="str">
        <f t="shared" si="101"/>
        <v/>
      </c>
      <c r="DC26">
        <f t="shared" si="102"/>
        <v>-1</v>
      </c>
      <c r="DD26" t="str">
        <f t="shared" si="103"/>
        <v/>
      </c>
      <c r="DE26" t="str">
        <f t="shared" si="104"/>
        <v/>
      </c>
      <c r="DF26" t="str">
        <f t="shared" si="105"/>
        <v/>
      </c>
      <c r="DG26" t="str">
        <f t="shared" si="106"/>
        <v/>
      </c>
      <c r="DH26">
        <f t="shared" si="107"/>
        <v>-1</v>
      </c>
      <c r="DI26" t="str">
        <f t="shared" si="108"/>
        <v/>
      </c>
      <c r="DJ26" t="str">
        <f t="shared" si="109"/>
        <v/>
      </c>
      <c r="DK26" t="str">
        <f t="shared" si="110"/>
        <v/>
      </c>
      <c r="DL26" t="str">
        <f t="shared" si="111"/>
        <v/>
      </c>
      <c r="DM26">
        <f t="shared" si="112"/>
        <v>-1</v>
      </c>
      <c r="DN26" t="str">
        <f t="shared" si="113"/>
        <v/>
      </c>
      <c r="DO26" t="str">
        <f t="shared" si="114"/>
        <v/>
      </c>
      <c r="DP26" t="str">
        <f t="shared" si="115"/>
        <v/>
      </c>
      <c r="DQ26">
        <f t="shared" si="116"/>
        <v>3</v>
      </c>
      <c r="DR26" t="str">
        <f t="shared" si="117"/>
        <v/>
      </c>
      <c r="DS26">
        <f t="shared" si="118"/>
        <v>3</v>
      </c>
      <c r="DT26" t="str">
        <f t="shared" si="119"/>
        <v/>
      </c>
      <c r="DU26" t="str">
        <f t="shared" si="120"/>
        <v/>
      </c>
      <c r="DV26" t="str">
        <f t="shared" si="121"/>
        <v/>
      </c>
      <c r="DW26" t="str">
        <f t="shared" si="122"/>
        <v/>
      </c>
      <c r="DX26" t="str">
        <f t="shared" si="123"/>
        <v/>
      </c>
      <c r="DY26" t="str">
        <f t="shared" si="124"/>
        <v/>
      </c>
      <c r="DZ26" t="str">
        <f t="shared" si="125"/>
        <v/>
      </c>
      <c r="EA26" t="str">
        <f t="shared" si="126"/>
        <v/>
      </c>
      <c r="EB26">
        <f t="shared" si="127"/>
        <v>-1</v>
      </c>
      <c r="EC26" t="str">
        <f t="shared" si="128"/>
        <v/>
      </c>
      <c r="ED26" t="str">
        <f t="shared" si="129"/>
        <v/>
      </c>
      <c r="EE26" t="str">
        <f t="shared" si="130"/>
        <v/>
      </c>
      <c r="EF26" t="str">
        <f t="shared" si="131"/>
        <v/>
      </c>
      <c r="EG26">
        <f t="shared" si="132"/>
        <v>-1</v>
      </c>
      <c r="EH26" t="str">
        <f t="shared" si="133"/>
        <v/>
      </c>
      <c r="EI26" t="str">
        <f t="shared" si="134"/>
        <v/>
      </c>
      <c r="EJ26" t="str">
        <f t="shared" si="135"/>
        <v/>
      </c>
      <c r="EK26" t="str">
        <f t="shared" si="136"/>
        <v/>
      </c>
      <c r="EL26" t="str">
        <f t="shared" si="137"/>
        <v/>
      </c>
      <c r="EM26" t="str">
        <f t="shared" si="138"/>
        <v/>
      </c>
      <c r="EN26" t="str">
        <f t="shared" si="139"/>
        <v/>
      </c>
      <c r="EO26" t="str">
        <f t="shared" si="140"/>
        <v/>
      </c>
      <c r="EP26" t="str">
        <f t="shared" si="141"/>
        <v/>
      </c>
      <c r="EQ26" t="str">
        <f t="shared" si="142"/>
        <v/>
      </c>
      <c r="ER26" t="str">
        <f t="shared" si="143"/>
        <v/>
      </c>
      <c r="ES26" t="str">
        <f t="shared" si="144"/>
        <v/>
      </c>
      <c r="ET26" t="str">
        <f t="shared" si="145"/>
        <v/>
      </c>
    </row>
    <row r="27" spans="1:150" ht="18.75">
      <c r="A27" s="59">
        <v>2</v>
      </c>
      <c r="B27" s="58">
        <v>2</v>
      </c>
      <c r="C27" s="71">
        <v>1.6</v>
      </c>
      <c r="D27" s="59"/>
      <c r="E27" s="74">
        <f t="shared" si="0"/>
        <v>-1.6</v>
      </c>
      <c r="F27" s="75">
        <f t="shared" si="1"/>
        <v>4.8000000000000007</v>
      </c>
      <c r="G27" s="76">
        <f t="shared" si="2"/>
        <v>-1.6</v>
      </c>
      <c r="H27" s="77">
        <f t="shared" si="3"/>
        <v>-1.6</v>
      </c>
      <c r="I27" s="78" t="str">
        <f t="shared" si="4"/>
        <v/>
      </c>
      <c r="J27" s="19" t="str">
        <f t="shared" si="5"/>
        <v>1</v>
      </c>
      <c r="K27" s="7">
        <f t="shared" si="6"/>
        <v>0</v>
      </c>
      <c r="L27" s="7">
        <f t="shared" si="7"/>
        <v>0</v>
      </c>
      <c r="M27" s="7">
        <f t="shared" si="8"/>
        <v>0</v>
      </c>
      <c r="N27" s="7">
        <f t="shared" si="9"/>
        <v>0</v>
      </c>
      <c r="O27" s="5">
        <f t="shared" si="10"/>
        <v>0</v>
      </c>
      <c r="P27" s="5">
        <f t="shared" si="11"/>
        <v>0</v>
      </c>
      <c r="Q27" s="8">
        <f t="shared" si="12"/>
        <v>0</v>
      </c>
      <c r="R27" s="8">
        <f t="shared" si="13"/>
        <v>0</v>
      </c>
      <c r="S27" s="8">
        <f t="shared" si="14"/>
        <v>0</v>
      </c>
      <c r="T27" s="7">
        <f t="shared" si="15"/>
        <v>0</v>
      </c>
      <c r="U27" s="7">
        <f t="shared" si="16"/>
        <v>0</v>
      </c>
      <c r="V27" s="7">
        <f t="shared" si="17"/>
        <v>1</v>
      </c>
      <c r="W27" s="7">
        <f t="shared" si="18"/>
        <v>0</v>
      </c>
      <c r="X27" s="7">
        <f t="shared" si="19"/>
        <v>0</v>
      </c>
      <c r="Y27" s="8">
        <f t="shared" si="20"/>
        <v>0</v>
      </c>
      <c r="Z27" s="8">
        <f t="shared" si="21"/>
        <v>0</v>
      </c>
      <c r="AA27" s="8">
        <f t="shared" si="22"/>
        <v>0</v>
      </c>
      <c r="AB27" s="8">
        <f t="shared" si="23"/>
        <v>0</v>
      </c>
      <c r="AC27">
        <f t="shared" si="24"/>
        <v>1</v>
      </c>
      <c r="AD27">
        <f t="shared" si="25"/>
        <v>0</v>
      </c>
      <c r="AE27">
        <f t="shared" si="26"/>
        <v>0</v>
      </c>
      <c r="AF27">
        <f t="shared" si="27"/>
        <v>1</v>
      </c>
      <c r="AG27">
        <f t="shared" si="28"/>
        <v>0</v>
      </c>
      <c r="AH27">
        <f t="shared" si="29"/>
        <v>0</v>
      </c>
      <c r="AI27">
        <f t="shared" si="30"/>
        <v>0</v>
      </c>
      <c r="AJ27">
        <f t="shared" si="31"/>
        <v>1</v>
      </c>
      <c r="AK27">
        <f t="shared" si="32"/>
        <v>0</v>
      </c>
      <c r="AL27">
        <f t="shared" si="33"/>
        <v>0</v>
      </c>
      <c r="AM27">
        <f t="shared" si="34"/>
        <v>0</v>
      </c>
      <c r="AN27">
        <f t="shared" si="35"/>
        <v>0</v>
      </c>
      <c r="AO27">
        <f t="shared" si="36"/>
        <v>0</v>
      </c>
      <c r="AP27">
        <f t="shared" si="37"/>
        <v>0</v>
      </c>
      <c r="AQ27">
        <f t="shared" si="38"/>
        <v>0</v>
      </c>
      <c r="AR27">
        <f t="shared" si="39"/>
        <v>0</v>
      </c>
      <c r="AS27">
        <f t="shared" si="40"/>
        <v>0</v>
      </c>
      <c r="AT27">
        <f t="shared" si="41"/>
        <v>0</v>
      </c>
      <c r="AU27">
        <f t="shared" si="42"/>
        <v>0</v>
      </c>
      <c r="AV27">
        <f t="shared" si="43"/>
        <v>0</v>
      </c>
      <c r="AW27">
        <f t="shared" si="44"/>
        <v>0</v>
      </c>
      <c r="AX27">
        <f t="shared" si="45"/>
        <v>0</v>
      </c>
      <c r="AY27">
        <f t="shared" si="46"/>
        <v>0</v>
      </c>
      <c r="AZ27">
        <f t="shared" si="47"/>
        <v>0</v>
      </c>
      <c r="BA27">
        <f t="shared" si="48"/>
        <v>0</v>
      </c>
      <c r="BB27">
        <f t="shared" si="49"/>
        <v>0</v>
      </c>
      <c r="BC27">
        <f t="shared" si="50"/>
        <v>0</v>
      </c>
      <c r="BD27">
        <f t="shared" si="51"/>
        <v>0</v>
      </c>
      <c r="BE27">
        <f t="shared" si="52"/>
        <v>0</v>
      </c>
      <c r="BF27">
        <f t="shared" si="53"/>
        <v>1</v>
      </c>
      <c r="BG27">
        <f t="shared" si="54"/>
        <v>0</v>
      </c>
      <c r="BH27">
        <f t="shared" si="55"/>
        <v>0</v>
      </c>
      <c r="BI27">
        <f t="shared" si="56"/>
        <v>0</v>
      </c>
      <c r="BJ27">
        <f t="shared" si="57"/>
        <v>0</v>
      </c>
      <c r="BK27">
        <f t="shared" si="58"/>
        <v>0</v>
      </c>
      <c r="BL27">
        <f t="shared" si="59"/>
        <v>0</v>
      </c>
      <c r="BM27">
        <f t="shared" si="60"/>
        <v>0</v>
      </c>
      <c r="BN27">
        <f t="shared" si="61"/>
        <v>0</v>
      </c>
      <c r="BO27">
        <f t="shared" si="62"/>
        <v>0</v>
      </c>
      <c r="BP27">
        <f t="shared" si="63"/>
        <v>0</v>
      </c>
      <c r="BQ27">
        <f t="shared" si="64"/>
        <v>0</v>
      </c>
      <c r="BR27">
        <f t="shared" si="65"/>
        <v>0</v>
      </c>
      <c r="BS27">
        <f t="shared" si="66"/>
        <v>0</v>
      </c>
      <c r="BT27">
        <f t="shared" si="67"/>
        <v>0</v>
      </c>
      <c r="BU27">
        <f t="shared" si="68"/>
        <v>0</v>
      </c>
      <c r="BV27">
        <f t="shared" si="69"/>
        <v>0</v>
      </c>
      <c r="BW27">
        <f t="shared" si="70"/>
        <v>0</v>
      </c>
      <c r="BX27">
        <f t="shared" si="71"/>
        <v>1</v>
      </c>
      <c r="BY27">
        <f t="shared" si="72"/>
        <v>0</v>
      </c>
      <c r="BZ27">
        <f t="shared" si="73"/>
        <v>0</v>
      </c>
      <c r="CA27">
        <f t="shared" si="74"/>
        <v>0</v>
      </c>
      <c r="CB27">
        <f t="shared" si="75"/>
        <v>0</v>
      </c>
      <c r="CC27">
        <f t="shared" si="76"/>
        <v>0</v>
      </c>
      <c r="CD27">
        <f t="shared" si="77"/>
        <v>0</v>
      </c>
      <c r="CE27">
        <f t="shared" si="78"/>
        <v>0</v>
      </c>
      <c r="CF27">
        <f t="shared" si="79"/>
        <v>1</v>
      </c>
      <c r="CG27">
        <f t="shared" si="80"/>
        <v>0</v>
      </c>
      <c r="CH27">
        <f t="shared" si="81"/>
        <v>0</v>
      </c>
      <c r="CI27">
        <f t="shared" si="82"/>
        <v>0</v>
      </c>
      <c r="CJ27">
        <f t="shared" si="83"/>
        <v>0</v>
      </c>
      <c r="CK27">
        <f t="shared" si="84"/>
        <v>0</v>
      </c>
      <c r="CL27">
        <f t="shared" si="85"/>
        <v>0</v>
      </c>
      <c r="CM27">
        <f t="shared" si="86"/>
        <v>0</v>
      </c>
      <c r="CN27">
        <f t="shared" si="87"/>
        <v>0</v>
      </c>
      <c r="CO27">
        <f t="shared" si="88"/>
        <v>0</v>
      </c>
      <c r="CP27">
        <f t="shared" si="89"/>
        <v>0</v>
      </c>
      <c r="CQ27">
        <f t="shared" si="90"/>
        <v>0</v>
      </c>
      <c r="CR27">
        <f t="shared" si="91"/>
        <v>0</v>
      </c>
      <c r="CS27">
        <f t="shared" si="92"/>
        <v>0</v>
      </c>
      <c r="CT27">
        <f t="shared" si="93"/>
        <v>0</v>
      </c>
      <c r="CU27">
        <f t="shared" si="94"/>
        <v>0</v>
      </c>
      <c r="CV27">
        <f t="shared" si="95"/>
        <v>0</v>
      </c>
      <c r="CW27" t="str">
        <f t="shared" si="96"/>
        <v/>
      </c>
      <c r="CX27">
        <f t="shared" si="97"/>
        <v>-1.6</v>
      </c>
      <c r="CY27" t="str">
        <f t="shared" si="98"/>
        <v/>
      </c>
      <c r="CZ27" t="str">
        <f t="shared" si="99"/>
        <v/>
      </c>
      <c r="DA27" t="str">
        <f t="shared" si="100"/>
        <v/>
      </c>
      <c r="DB27" t="str">
        <f t="shared" si="101"/>
        <v/>
      </c>
      <c r="DC27" t="str">
        <f t="shared" si="102"/>
        <v/>
      </c>
      <c r="DD27">
        <f t="shared" si="103"/>
        <v>-1.6</v>
      </c>
      <c r="DE27" t="str">
        <f t="shared" si="104"/>
        <v/>
      </c>
      <c r="DF27" t="str">
        <f t="shared" si="105"/>
        <v/>
      </c>
      <c r="DG27">
        <f t="shared" si="106"/>
        <v>4.8000000000000007</v>
      </c>
      <c r="DH27" t="str">
        <f t="shared" si="107"/>
        <v/>
      </c>
      <c r="DI27" t="str">
        <f t="shared" si="108"/>
        <v/>
      </c>
      <c r="DJ27">
        <f t="shared" si="109"/>
        <v>4.8000000000000007</v>
      </c>
      <c r="DK27" t="str">
        <f t="shared" si="110"/>
        <v/>
      </c>
      <c r="DL27" t="str">
        <f t="shared" si="111"/>
        <v/>
      </c>
      <c r="DM27" t="str">
        <f t="shared" si="112"/>
        <v/>
      </c>
      <c r="DN27" t="str">
        <f t="shared" si="113"/>
        <v/>
      </c>
      <c r="DO27" t="str">
        <f t="shared" si="114"/>
        <v/>
      </c>
      <c r="DP27" t="str">
        <f t="shared" si="115"/>
        <v/>
      </c>
      <c r="DQ27" t="str">
        <f t="shared" si="116"/>
        <v/>
      </c>
      <c r="DR27">
        <f t="shared" si="117"/>
        <v>-1.6</v>
      </c>
      <c r="DS27" t="str">
        <f t="shared" si="118"/>
        <v/>
      </c>
      <c r="DT27" t="str">
        <f t="shared" si="119"/>
        <v/>
      </c>
      <c r="DU27" t="str">
        <f t="shared" si="120"/>
        <v/>
      </c>
      <c r="DV27" t="str">
        <f t="shared" si="121"/>
        <v/>
      </c>
      <c r="DW27" t="str">
        <f t="shared" si="122"/>
        <v/>
      </c>
      <c r="DX27">
        <f t="shared" si="123"/>
        <v>-1.6</v>
      </c>
      <c r="DY27" t="str">
        <f t="shared" si="124"/>
        <v/>
      </c>
      <c r="DZ27" t="str">
        <f t="shared" si="125"/>
        <v/>
      </c>
      <c r="EA27" t="str">
        <f t="shared" si="126"/>
        <v/>
      </c>
      <c r="EB27">
        <f t="shared" si="127"/>
        <v>-1.6</v>
      </c>
      <c r="EC27" t="str">
        <f t="shared" si="128"/>
        <v/>
      </c>
      <c r="ED27" t="str">
        <f t="shared" si="129"/>
        <v/>
      </c>
      <c r="EE27" t="str">
        <f t="shared" si="130"/>
        <v/>
      </c>
      <c r="EF27" t="str">
        <f t="shared" si="131"/>
        <v/>
      </c>
      <c r="EG27" t="str">
        <f t="shared" si="132"/>
        <v/>
      </c>
      <c r="EH27">
        <f t="shared" si="133"/>
        <v>-1.6</v>
      </c>
      <c r="EI27" t="str">
        <f t="shared" si="134"/>
        <v/>
      </c>
      <c r="EJ27" t="str">
        <f t="shared" si="135"/>
        <v/>
      </c>
      <c r="EK27" t="str">
        <f t="shared" si="136"/>
        <v/>
      </c>
      <c r="EL27" t="str">
        <f t="shared" si="137"/>
        <v/>
      </c>
      <c r="EM27" t="str">
        <f t="shared" si="138"/>
        <v/>
      </c>
      <c r="EN27" t="str">
        <f t="shared" si="139"/>
        <v/>
      </c>
      <c r="EO27" t="str">
        <f t="shared" si="140"/>
        <v/>
      </c>
      <c r="EP27" t="str">
        <f t="shared" si="141"/>
        <v/>
      </c>
      <c r="EQ27" t="str">
        <f t="shared" si="142"/>
        <v/>
      </c>
      <c r="ER27" t="str">
        <f t="shared" si="143"/>
        <v/>
      </c>
      <c r="ES27" t="str">
        <f t="shared" si="144"/>
        <v/>
      </c>
      <c r="ET27" t="str">
        <f t="shared" si="145"/>
        <v/>
      </c>
    </row>
    <row r="28" spans="1:150" ht="18.75">
      <c r="A28" s="59">
        <v>2</v>
      </c>
      <c r="B28" s="58">
        <v>1</v>
      </c>
      <c r="C28" s="71">
        <v>0.5</v>
      </c>
      <c r="D28" s="58"/>
      <c r="E28" s="74">
        <f t="shared" si="0"/>
        <v>-0.5</v>
      </c>
      <c r="F28" s="75">
        <f t="shared" si="1"/>
        <v>1.5</v>
      </c>
      <c r="G28" s="76">
        <f t="shared" si="2"/>
        <v>-0.5</v>
      </c>
      <c r="H28" s="77">
        <f t="shared" si="3"/>
        <v>-0.5</v>
      </c>
      <c r="I28" s="78" t="str">
        <f t="shared" si="4"/>
        <v/>
      </c>
      <c r="J28" s="19" t="str">
        <f t="shared" si="5"/>
        <v>1</v>
      </c>
      <c r="K28" s="7">
        <f t="shared" si="6"/>
        <v>0</v>
      </c>
      <c r="L28" s="7">
        <f t="shared" si="7"/>
        <v>0</v>
      </c>
      <c r="M28" s="7">
        <f t="shared" si="8"/>
        <v>0</v>
      </c>
      <c r="N28" s="7">
        <f t="shared" si="9"/>
        <v>0</v>
      </c>
      <c r="O28" s="5">
        <f t="shared" si="10"/>
        <v>0</v>
      </c>
      <c r="P28" s="5">
        <f t="shared" si="11"/>
        <v>0</v>
      </c>
      <c r="Q28" s="8">
        <f t="shared" si="12"/>
        <v>0</v>
      </c>
      <c r="R28" s="8">
        <f t="shared" si="13"/>
        <v>0</v>
      </c>
      <c r="S28" s="8">
        <f t="shared" si="14"/>
        <v>0</v>
      </c>
      <c r="T28" s="7">
        <f t="shared" si="15"/>
        <v>0</v>
      </c>
      <c r="U28" s="7">
        <f t="shared" si="16"/>
        <v>1</v>
      </c>
      <c r="V28" s="7">
        <f t="shared" si="17"/>
        <v>0</v>
      </c>
      <c r="W28" s="7">
        <f t="shared" si="18"/>
        <v>0</v>
      </c>
      <c r="X28" s="7">
        <f t="shared" si="19"/>
        <v>0</v>
      </c>
      <c r="Y28" s="8">
        <f t="shared" si="20"/>
        <v>0</v>
      </c>
      <c r="Z28" s="8">
        <f t="shared" si="21"/>
        <v>0</v>
      </c>
      <c r="AA28" s="8">
        <f t="shared" si="22"/>
        <v>0</v>
      </c>
      <c r="AB28" s="8">
        <f t="shared" si="23"/>
        <v>0</v>
      </c>
      <c r="AC28">
        <f t="shared" si="24"/>
        <v>1</v>
      </c>
      <c r="AD28">
        <f t="shared" si="25"/>
        <v>0</v>
      </c>
      <c r="AE28">
        <f t="shared" si="26"/>
        <v>1</v>
      </c>
      <c r="AF28">
        <f t="shared" si="27"/>
        <v>0</v>
      </c>
      <c r="AG28">
        <f t="shared" si="28"/>
        <v>0</v>
      </c>
      <c r="AH28">
        <f t="shared" si="29"/>
        <v>0</v>
      </c>
      <c r="AI28">
        <f t="shared" si="30"/>
        <v>1</v>
      </c>
      <c r="AJ28">
        <f t="shared" si="31"/>
        <v>0</v>
      </c>
      <c r="AK28">
        <f t="shared" si="32"/>
        <v>0</v>
      </c>
      <c r="AL28">
        <f t="shared" si="33"/>
        <v>0</v>
      </c>
      <c r="AM28">
        <f t="shared" si="34"/>
        <v>0</v>
      </c>
      <c r="AN28">
        <f t="shared" si="35"/>
        <v>0</v>
      </c>
      <c r="AO28">
        <f t="shared" si="36"/>
        <v>0</v>
      </c>
      <c r="AP28">
        <f t="shared" si="37"/>
        <v>0</v>
      </c>
      <c r="AQ28">
        <f t="shared" si="38"/>
        <v>0</v>
      </c>
      <c r="AR28">
        <f t="shared" si="39"/>
        <v>0</v>
      </c>
      <c r="AS28">
        <f t="shared" si="40"/>
        <v>0</v>
      </c>
      <c r="AT28">
        <f t="shared" si="41"/>
        <v>0</v>
      </c>
      <c r="AU28">
        <f t="shared" si="42"/>
        <v>0</v>
      </c>
      <c r="AV28">
        <f t="shared" si="43"/>
        <v>0</v>
      </c>
      <c r="AW28">
        <f t="shared" si="44"/>
        <v>0</v>
      </c>
      <c r="AX28">
        <f t="shared" si="45"/>
        <v>0</v>
      </c>
      <c r="AY28">
        <f t="shared" si="46"/>
        <v>0</v>
      </c>
      <c r="AZ28">
        <f t="shared" si="47"/>
        <v>0</v>
      </c>
      <c r="BA28">
        <f t="shared" si="48"/>
        <v>0</v>
      </c>
      <c r="BB28">
        <f t="shared" si="49"/>
        <v>0</v>
      </c>
      <c r="BC28">
        <f t="shared" si="50"/>
        <v>0</v>
      </c>
      <c r="BD28">
        <f t="shared" si="51"/>
        <v>0</v>
      </c>
      <c r="BE28">
        <f t="shared" si="52"/>
        <v>1</v>
      </c>
      <c r="BF28">
        <f t="shared" si="53"/>
        <v>0</v>
      </c>
      <c r="BG28">
        <f t="shared" si="54"/>
        <v>0</v>
      </c>
      <c r="BH28">
        <f t="shared" si="55"/>
        <v>0</v>
      </c>
      <c r="BI28">
        <f t="shared" si="56"/>
        <v>0</v>
      </c>
      <c r="BJ28">
        <f t="shared" si="57"/>
        <v>0</v>
      </c>
      <c r="BK28">
        <f t="shared" si="58"/>
        <v>0</v>
      </c>
      <c r="BL28">
        <f t="shared" si="59"/>
        <v>0</v>
      </c>
      <c r="BM28">
        <f t="shared" si="60"/>
        <v>0</v>
      </c>
      <c r="BN28">
        <f t="shared" si="61"/>
        <v>0</v>
      </c>
      <c r="BO28">
        <f t="shared" si="62"/>
        <v>0</v>
      </c>
      <c r="BP28">
        <f t="shared" si="63"/>
        <v>0</v>
      </c>
      <c r="BQ28">
        <f t="shared" si="64"/>
        <v>0</v>
      </c>
      <c r="BR28">
        <f t="shared" si="65"/>
        <v>0</v>
      </c>
      <c r="BS28">
        <f t="shared" si="66"/>
        <v>0</v>
      </c>
      <c r="BT28">
        <f t="shared" si="67"/>
        <v>0</v>
      </c>
      <c r="BU28">
        <f t="shared" si="68"/>
        <v>0</v>
      </c>
      <c r="BV28">
        <f t="shared" si="69"/>
        <v>0</v>
      </c>
      <c r="BW28">
        <f t="shared" si="70"/>
        <v>1</v>
      </c>
      <c r="BX28">
        <f t="shared" si="71"/>
        <v>0</v>
      </c>
      <c r="BY28">
        <f t="shared" si="72"/>
        <v>0</v>
      </c>
      <c r="BZ28">
        <f t="shared" si="73"/>
        <v>0</v>
      </c>
      <c r="CA28">
        <f t="shared" si="74"/>
        <v>0</v>
      </c>
      <c r="CB28">
        <f t="shared" si="75"/>
        <v>0</v>
      </c>
      <c r="CC28">
        <f t="shared" si="76"/>
        <v>0</v>
      </c>
      <c r="CD28">
        <f t="shared" si="77"/>
        <v>0</v>
      </c>
      <c r="CE28">
        <f t="shared" si="78"/>
        <v>0</v>
      </c>
      <c r="CF28">
        <f t="shared" si="79"/>
        <v>1</v>
      </c>
      <c r="CG28">
        <f t="shared" si="80"/>
        <v>0</v>
      </c>
      <c r="CH28">
        <f t="shared" si="81"/>
        <v>0</v>
      </c>
      <c r="CI28">
        <f t="shared" si="82"/>
        <v>0</v>
      </c>
      <c r="CJ28">
        <f t="shared" si="83"/>
        <v>0</v>
      </c>
      <c r="CK28">
        <f t="shared" si="84"/>
        <v>0</v>
      </c>
      <c r="CL28">
        <f t="shared" si="85"/>
        <v>0</v>
      </c>
      <c r="CM28">
        <f t="shared" si="86"/>
        <v>0</v>
      </c>
      <c r="CN28">
        <f t="shared" si="87"/>
        <v>0</v>
      </c>
      <c r="CO28">
        <f t="shared" si="88"/>
        <v>0</v>
      </c>
      <c r="CP28">
        <f t="shared" si="89"/>
        <v>0</v>
      </c>
      <c r="CQ28">
        <f t="shared" si="90"/>
        <v>0</v>
      </c>
      <c r="CR28">
        <f t="shared" si="91"/>
        <v>0</v>
      </c>
      <c r="CS28">
        <f t="shared" si="92"/>
        <v>0</v>
      </c>
      <c r="CT28">
        <f t="shared" si="93"/>
        <v>0</v>
      </c>
      <c r="CU28">
        <f t="shared" si="94"/>
        <v>0</v>
      </c>
      <c r="CV28">
        <f t="shared" si="95"/>
        <v>0</v>
      </c>
      <c r="CW28" t="str">
        <f t="shared" si="96"/>
        <v/>
      </c>
      <c r="CX28">
        <f t="shared" si="97"/>
        <v>-0.5</v>
      </c>
      <c r="CY28" t="str">
        <f t="shared" si="98"/>
        <v/>
      </c>
      <c r="CZ28" t="str">
        <f t="shared" si="99"/>
        <v/>
      </c>
      <c r="DA28" t="str">
        <f t="shared" si="100"/>
        <v/>
      </c>
      <c r="DB28" t="str">
        <f t="shared" si="101"/>
        <v/>
      </c>
      <c r="DC28">
        <f t="shared" si="102"/>
        <v>-0.5</v>
      </c>
      <c r="DD28" t="str">
        <f t="shared" si="103"/>
        <v/>
      </c>
      <c r="DE28" t="str">
        <f t="shared" si="104"/>
        <v/>
      </c>
      <c r="DF28" t="str">
        <f t="shared" si="105"/>
        <v/>
      </c>
      <c r="DG28">
        <f t="shared" si="106"/>
        <v>1.5</v>
      </c>
      <c r="DH28" t="str">
        <f t="shared" si="107"/>
        <v/>
      </c>
      <c r="DI28">
        <f t="shared" si="108"/>
        <v>1.5</v>
      </c>
      <c r="DJ28" t="str">
        <f t="shared" si="109"/>
        <v/>
      </c>
      <c r="DK28" t="str">
        <f t="shared" si="110"/>
        <v/>
      </c>
      <c r="DL28" t="str">
        <f t="shared" si="111"/>
        <v/>
      </c>
      <c r="DM28" t="str">
        <f t="shared" si="112"/>
        <v/>
      </c>
      <c r="DN28" t="str">
        <f t="shared" si="113"/>
        <v/>
      </c>
      <c r="DO28" t="str">
        <f t="shared" si="114"/>
        <v/>
      </c>
      <c r="DP28" t="str">
        <f t="shared" si="115"/>
        <v/>
      </c>
      <c r="DQ28" t="str">
        <f t="shared" si="116"/>
        <v/>
      </c>
      <c r="DR28">
        <f t="shared" si="117"/>
        <v>-0.5</v>
      </c>
      <c r="DS28" t="str">
        <f t="shared" si="118"/>
        <v/>
      </c>
      <c r="DT28" t="str">
        <f t="shared" si="119"/>
        <v/>
      </c>
      <c r="DU28" t="str">
        <f t="shared" si="120"/>
        <v/>
      </c>
      <c r="DV28" t="str">
        <f t="shared" si="121"/>
        <v/>
      </c>
      <c r="DW28">
        <f t="shared" si="122"/>
        <v>-0.5</v>
      </c>
      <c r="DX28" t="str">
        <f t="shared" si="123"/>
        <v/>
      </c>
      <c r="DY28" t="str">
        <f t="shared" si="124"/>
        <v/>
      </c>
      <c r="DZ28" t="str">
        <f t="shared" si="125"/>
        <v/>
      </c>
      <c r="EA28" t="str">
        <f t="shared" si="126"/>
        <v/>
      </c>
      <c r="EB28">
        <f t="shared" si="127"/>
        <v>-0.5</v>
      </c>
      <c r="EC28" t="str">
        <f t="shared" si="128"/>
        <v/>
      </c>
      <c r="ED28" t="str">
        <f t="shared" si="129"/>
        <v/>
      </c>
      <c r="EE28" t="str">
        <f t="shared" si="130"/>
        <v/>
      </c>
      <c r="EF28" t="str">
        <f t="shared" si="131"/>
        <v/>
      </c>
      <c r="EG28">
        <f t="shared" si="132"/>
        <v>-0.5</v>
      </c>
      <c r="EH28" t="str">
        <f t="shared" si="133"/>
        <v/>
      </c>
      <c r="EI28" t="str">
        <f t="shared" si="134"/>
        <v/>
      </c>
      <c r="EJ28" t="str">
        <f t="shared" si="135"/>
        <v/>
      </c>
      <c r="EK28" t="str">
        <f t="shared" si="136"/>
        <v/>
      </c>
      <c r="EL28" t="str">
        <f t="shared" si="137"/>
        <v/>
      </c>
      <c r="EM28" t="str">
        <f t="shared" si="138"/>
        <v/>
      </c>
      <c r="EN28" t="str">
        <f t="shared" si="139"/>
        <v/>
      </c>
      <c r="EO28" t="str">
        <f t="shared" si="140"/>
        <v/>
      </c>
      <c r="EP28" t="str">
        <f t="shared" si="141"/>
        <v/>
      </c>
      <c r="EQ28" t="str">
        <f t="shared" si="142"/>
        <v/>
      </c>
      <c r="ER28" t="str">
        <f t="shared" si="143"/>
        <v/>
      </c>
      <c r="ES28" t="str">
        <f t="shared" si="144"/>
        <v/>
      </c>
      <c r="ET28" t="str">
        <f t="shared" si="145"/>
        <v/>
      </c>
    </row>
    <row r="29" spans="1:150" ht="18.75">
      <c r="A29" s="59">
        <v>1</v>
      </c>
      <c r="B29" s="58">
        <v>2</v>
      </c>
      <c r="C29" s="71">
        <v>-1.5</v>
      </c>
      <c r="D29" s="59"/>
      <c r="E29" s="74">
        <f t="shared" si="0"/>
        <v>-4.5</v>
      </c>
      <c r="F29" s="75">
        <f t="shared" si="1"/>
        <v>1.5</v>
      </c>
      <c r="G29" s="76">
        <f t="shared" si="2"/>
        <v>1.5</v>
      </c>
      <c r="H29" s="77">
        <f t="shared" si="3"/>
        <v>1.5</v>
      </c>
      <c r="I29" s="78" t="str">
        <f t="shared" si="4"/>
        <v/>
      </c>
      <c r="J29" s="19" t="str">
        <f t="shared" si="5"/>
        <v>1</v>
      </c>
      <c r="K29" s="7">
        <f t="shared" si="6"/>
        <v>0</v>
      </c>
      <c r="L29" s="7">
        <f t="shared" si="7"/>
        <v>0</v>
      </c>
      <c r="M29" s="7">
        <f t="shared" si="8"/>
        <v>0</v>
      </c>
      <c r="N29" s="7">
        <f t="shared" si="9"/>
        <v>1</v>
      </c>
      <c r="O29" s="5">
        <f t="shared" si="10"/>
        <v>0</v>
      </c>
      <c r="P29" s="5">
        <f t="shared" si="11"/>
        <v>0</v>
      </c>
      <c r="Q29" s="8">
        <f t="shared" si="12"/>
        <v>0</v>
      </c>
      <c r="R29" s="8">
        <f t="shared" si="13"/>
        <v>0</v>
      </c>
      <c r="S29" s="8">
        <f t="shared" si="14"/>
        <v>0</v>
      </c>
      <c r="T29" s="7">
        <f t="shared" si="15"/>
        <v>0</v>
      </c>
      <c r="U29" s="7">
        <f t="shared" si="16"/>
        <v>0</v>
      </c>
      <c r="V29" s="7">
        <f t="shared" si="17"/>
        <v>0</v>
      </c>
      <c r="W29" s="7">
        <f t="shared" si="18"/>
        <v>0</v>
      </c>
      <c r="X29" s="7">
        <f t="shared" si="19"/>
        <v>0</v>
      </c>
      <c r="Y29" s="8">
        <f t="shared" si="20"/>
        <v>0</v>
      </c>
      <c r="Z29" s="8">
        <f t="shared" si="21"/>
        <v>0</v>
      </c>
      <c r="AA29" s="8">
        <f t="shared" si="22"/>
        <v>0</v>
      </c>
      <c r="AB29" s="8">
        <f t="shared" si="23"/>
        <v>0</v>
      </c>
      <c r="AC29">
        <f t="shared" si="24"/>
        <v>0</v>
      </c>
      <c r="AD29">
        <f t="shared" si="25"/>
        <v>1</v>
      </c>
      <c r="AE29">
        <f t="shared" si="26"/>
        <v>0</v>
      </c>
      <c r="AF29">
        <f t="shared" si="27"/>
        <v>0</v>
      </c>
      <c r="AG29">
        <f t="shared" si="28"/>
        <v>0</v>
      </c>
      <c r="AH29">
        <f t="shared" si="29"/>
        <v>0</v>
      </c>
      <c r="AI29">
        <f t="shared" si="30"/>
        <v>0</v>
      </c>
      <c r="AJ29">
        <f t="shared" si="31"/>
        <v>0</v>
      </c>
      <c r="AK29">
        <f t="shared" si="32"/>
        <v>0</v>
      </c>
      <c r="AL29">
        <f t="shared" si="33"/>
        <v>0</v>
      </c>
      <c r="AM29">
        <f t="shared" si="34"/>
        <v>0</v>
      </c>
      <c r="AN29">
        <f t="shared" si="35"/>
        <v>1</v>
      </c>
      <c r="AO29">
        <f t="shared" si="36"/>
        <v>0</v>
      </c>
      <c r="AP29">
        <f t="shared" si="37"/>
        <v>0</v>
      </c>
      <c r="AQ29">
        <f t="shared" si="38"/>
        <v>0</v>
      </c>
      <c r="AR29">
        <f t="shared" si="39"/>
        <v>1</v>
      </c>
      <c r="AS29">
        <f t="shared" si="40"/>
        <v>0</v>
      </c>
      <c r="AT29">
        <f t="shared" si="41"/>
        <v>0</v>
      </c>
      <c r="AU29">
        <f t="shared" si="42"/>
        <v>0</v>
      </c>
      <c r="AV29">
        <f t="shared" si="43"/>
        <v>1</v>
      </c>
      <c r="AW29">
        <f t="shared" si="44"/>
        <v>0</v>
      </c>
      <c r="AX29">
        <f t="shared" si="45"/>
        <v>0</v>
      </c>
      <c r="AY29">
        <f t="shared" si="46"/>
        <v>0</v>
      </c>
      <c r="AZ29">
        <f t="shared" si="47"/>
        <v>0</v>
      </c>
      <c r="BA29">
        <f t="shared" si="48"/>
        <v>0</v>
      </c>
      <c r="BB29">
        <f t="shared" si="49"/>
        <v>0</v>
      </c>
      <c r="BC29">
        <f t="shared" si="50"/>
        <v>0</v>
      </c>
      <c r="BD29">
        <f t="shared" si="51"/>
        <v>0</v>
      </c>
      <c r="BE29">
        <f t="shared" si="52"/>
        <v>0</v>
      </c>
      <c r="BF29">
        <f t="shared" si="53"/>
        <v>1</v>
      </c>
      <c r="BG29">
        <f t="shared" si="54"/>
        <v>0</v>
      </c>
      <c r="BH29">
        <f t="shared" si="55"/>
        <v>0</v>
      </c>
      <c r="BI29">
        <f t="shared" si="56"/>
        <v>0</v>
      </c>
      <c r="BJ29">
        <f t="shared" si="57"/>
        <v>1</v>
      </c>
      <c r="BK29">
        <f t="shared" si="58"/>
        <v>0</v>
      </c>
      <c r="BL29">
        <f t="shared" si="59"/>
        <v>0</v>
      </c>
      <c r="BM29">
        <f t="shared" si="60"/>
        <v>0</v>
      </c>
      <c r="BN29">
        <f t="shared" si="61"/>
        <v>1</v>
      </c>
      <c r="BO29">
        <f t="shared" si="62"/>
        <v>0</v>
      </c>
      <c r="BP29">
        <f t="shared" si="63"/>
        <v>0</v>
      </c>
      <c r="BQ29">
        <f t="shared" si="64"/>
        <v>0</v>
      </c>
      <c r="BR29">
        <f t="shared" si="65"/>
        <v>0</v>
      </c>
      <c r="BS29">
        <f t="shared" si="66"/>
        <v>0</v>
      </c>
      <c r="BT29">
        <f t="shared" si="67"/>
        <v>0</v>
      </c>
      <c r="BU29">
        <f t="shared" si="68"/>
        <v>0</v>
      </c>
      <c r="BV29">
        <f t="shared" si="69"/>
        <v>0</v>
      </c>
      <c r="BW29">
        <f t="shared" si="70"/>
        <v>0</v>
      </c>
      <c r="BX29">
        <f t="shared" si="71"/>
        <v>1</v>
      </c>
      <c r="BY29">
        <f t="shared" si="72"/>
        <v>0</v>
      </c>
      <c r="BZ29">
        <f t="shared" si="73"/>
        <v>0</v>
      </c>
      <c r="CA29">
        <f t="shared" si="74"/>
        <v>0</v>
      </c>
      <c r="CB29">
        <f t="shared" si="75"/>
        <v>1</v>
      </c>
      <c r="CC29">
        <f t="shared" si="76"/>
        <v>0</v>
      </c>
      <c r="CD29">
        <f t="shared" si="77"/>
        <v>0</v>
      </c>
      <c r="CE29">
        <f t="shared" si="78"/>
        <v>0</v>
      </c>
      <c r="CF29">
        <f t="shared" si="79"/>
        <v>1</v>
      </c>
      <c r="CG29">
        <f t="shared" si="80"/>
        <v>0</v>
      </c>
      <c r="CH29">
        <f t="shared" si="81"/>
        <v>0</v>
      </c>
      <c r="CI29">
        <f t="shared" si="82"/>
        <v>0</v>
      </c>
      <c r="CJ29">
        <f t="shared" si="83"/>
        <v>0</v>
      </c>
      <c r="CK29">
        <f t="shared" si="84"/>
        <v>0</v>
      </c>
      <c r="CL29">
        <f t="shared" si="85"/>
        <v>0</v>
      </c>
      <c r="CM29">
        <f t="shared" si="86"/>
        <v>0</v>
      </c>
      <c r="CN29">
        <f t="shared" si="87"/>
        <v>0</v>
      </c>
      <c r="CO29">
        <f t="shared" si="88"/>
        <v>0</v>
      </c>
      <c r="CP29">
        <f t="shared" si="89"/>
        <v>0</v>
      </c>
      <c r="CQ29">
        <f t="shared" si="90"/>
        <v>0</v>
      </c>
      <c r="CR29">
        <f t="shared" si="91"/>
        <v>0</v>
      </c>
      <c r="CS29">
        <f t="shared" si="92"/>
        <v>0</v>
      </c>
      <c r="CT29">
        <f t="shared" si="93"/>
        <v>0</v>
      </c>
      <c r="CU29">
        <f t="shared" si="94"/>
        <v>0</v>
      </c>
      <c r="CV29">
        <f t="shared" si="95"/>
        <v>0</v>
      </c>
      <c r="CW29">
        <f t="shared" si="96"/>
        <v>-4.5</v>
      </c>
      <c r="CX29" t="str">
        <f t="shared" si="97"/>
        <v/>
      </c>
      <c r="CY29" t="str">
        <f t="shared" si="98"/>
        <v/>
      </c>
      <c r="CZ29">
        <f t="shared" si="99"/>
        <v>-4.5</v>
      </c>
      <c r="DA29" t="str">
        <f t="shared" si="100"/>
        <v/>
      </c>
      <c r="DB29" t="str">
        <f t="shared" si="101"/>
        <v/>
      </c>
      <c r="DC29" t="str">
        <f t="shared" si="102"/>
        <v/>
      </c>
      <c r="DD29" t="str">
        <f t="shared" si="103"/>
        <v/>
      </c>
      <c r="DE29" t="str">
        <f t="shared" si="104"/>
        <v/>
      </c>
      <c r="DF29" t="str">
        <f t="shared" si="105"/>
        <v/>
      </c>
      <c r="DG29" t="str">
        <f t="shared" si="106"/>
        <v/>
      </c>
      <c r="DH29">
        <f t="shared" si="107"/>
        <v>1.5</v>
      </c>
      <c r="DI29" t="str">
        <f t="shared" si="108"/>
        <v/>
      </c>
      <c r="DJ29" t="str">
        <f t="shared" si="109"/>
        <v/>
      </c>
      <c r="DK29" t="str">
        <f t="shared" si="110"/>
        <v/>
      </c>
      <c r="DL29" t="str">
        <f t="shared" si="111"/>
        <v/>
      </c>
      <c r="DM29" t="str">
        <f t="shared" si="112"/>
        <v/>
      </c>
      <c r="DN29">
        <f t="shared" si="113"/>
        <v>1.5</v>
      </c>
      <c r="DO29" t="str">
        <f t="shared" si="114"/>
        <v/>
      </c>
      <c r="DP29" t="str">
        <f t="shared" si="115"/>
        <v/>
      </c>
      <c r="DQ29" t="str">
        <f t="shared" si="116"/>
        <v/>
      </c>
      <c r="DR29">
        <f t="shared" si="117"/>
        <v>1.5</v>
      </c>
      <c r="DS29" t="str">
        <f t="shared" si="118"/>
        <v/>
      </c>
      <c r="DT29" t="str">
        <f t="shared" si="119"/>
        <v/>
      </c>
      <c r="DU29" t="str">
        <f t="shared" si="120"/>
        <v/>
      </c>
      <c r="DV29" t="str">
        <f t="shared" si="121"/>
        <v/>
      </c>
      <c r="DW29" t="str">
        <f t="shared" si="122"/>
        <v/>
      </c>
      <c r="DX29">
        <f t="shared" si="123"/>
        <v>1.5</v>
      </c>
      <c r="DY29" t="str">
        <f t="shared" si="124"/>
        <v/>
      </c>
      <c r="DZ29" t="str">
        <f t="shared" si="125"/>
        <v/>
      </c>
      <c r="EA29" t="str">
        <f t="shared" si="126"/>
        <v/>
      </c>
      <c r="EB29">
        <f t="shared" si="127"/>
        <v>1.5</v>
      </c>
      <c r="EC29" t="str">
        <f t="shared" si="128"/>
        <v/>
      </c>
      <c r="ED29" t="str">
        <f t="shared" si="129"/>
        <v/>
      </c>
      <c r="EE29" t="str">
        <f t="shared" si="130"/>
        <v/>
      </c>
      <c r="EF29" t="str">
        <f t="shared" si="131"/>
        <v/>
      </c>
      <c r="EG29" t="str">
        <f t="shared" si="132"/>
        <v/>
      </c>
      <c r="EH29">
        <f t="shared" si="133"/>
        <v>1.5</v>
      </c>
      <c r="EI29" t="str">
        <f t="shared" si="134"/>
        <v/>
      </c>
      <c r="EJ29" t="str">
        <f t="shared" si="135"/>
        <v/>
      </c>
      <c r="EK29" t="str">
        <f t="shared" si="136"/>
        <v/>
      </c>
      <c r="EL29" t="str">
        <f t="shared" si="137"/>
        <v/>
      </c>
      <c r="EM29" t="str">
        <f t="shared" si="138"/>
        <v/>
      </c>
      <c r="EN29" t="str">
        <f t="shared" si="139"/>
        <v/>
      </c>
      <c r="EO29" t="str">
        <f t="shared" si="140"/>
        <v/>
      </c>
      <c r="EP29" t="str">
        <f t="shared" si="141"/>
        <v/>
      </c>
      <c r="EQ29" t="str">
        <f t="shared" si="142"/>
        <v/>
      </c>
      <c r="ER29" t="str">
        <f t="shared" si="143"/>
        <v/>
      </c>
      <c r="ES29" t="str">
        <f t="shared" si="144"/>
        <v/>
      </c>
      <c r="ET29" t="str">
        <f t="shared" si="145"/>
        <v/>
      </c>
    </row>
    <row r="30" spans="1:150" ht="18.75">
      <c r="A30" s="59">
        <v>1</v>
      </c>
      <c r="B30" s="58">
        <v>2</v>
      </c>
      <c r="C30" s="71">
        <v>-1.4</v>
      </c>
      <c r="D30" s="58"/>
      <c r="E30" s="74">
        <f t="shared" si="0"/>
        <v>-4.1999999999999993</v>
      </c>
      <c r="F30" s="75">
        <f t="shared" si="1"/>
        <v>1.4</v>
      </c>
      <c r="G30" s="76">
        <f t="shared" si="2"/>
        <v>1.4</v>
      </c>
      <c r="H30" s="77">
        <f t="shared" si="3"/>
        <v>1.4</v>
      </c>
      <c r="I30" s="78" t="str">
        <f t="shared" si="4"/>
        <v/>
      </c>
      <c r="J30" s="19" t="str">
        <f t="shared" si="5"/>
        <v>1</v>
      </c>
      <c r="K30" s="7">
        <f t="shared" si="6"/>
        <v>0</v>
      </c>
      <c r="L30" s="7">
        <f t="shared" si="7"/>
        <v>0</v>
      </c>
      <c r="M30" s="7">
        <f t="shared" si="8"/>
        <v>0</v>
      </c>
      <c r="N30" s="7">
        <f t="shared" si="9"/>
        <v>1</v>
      </c>
      <c r="O30" s="5">
        <f t="shared" si="10"/>
        <v>0</v>
      </c>
      <c r="P30" s="5">
        <f t="shared" si="11"/>
        <v>0</v>
      </c>
      <c r="Q30" s="8">
        <f t="shared" si="12"/>
        <v>0</v>
      </c>
      <c r="R30" s="8">
        <f t="shared" si="13"/>
        <v>0</v>
      </c>
      <c r="S30" s="8">
        <f t="shared" si="14"/>
        <v>0</v>
      </c>
      <c r="T30" s="7">
        <f t="shared" si="15"/>
        <v>0</v>
      </c>
      <c r="U30" s="7">
        <f t="shared" si="16"/>
        <v>0</v>
      </c>
      <c r="V30" s="7">
        <f t="shared" si="17"/>
        <v>0</v>
      </c>
      <c r="W30" s="7">
        <f t="shared" si="18"/>
        <v>0</v>
      </c>
      <c r="X30" s="7">
        <f t="shared" si="19"/>
        <v>0</v>
      </c>
      <c r="Y30" s="8">
        <f t="shared" si="20"/>
        <v>0</v>
      </c>
      <c r="Z30" s="8">
        <f t="shared" si="21"/>
        <v>0</v>
      </c>
      <c r="AA30" s="8">
        <f t="shared" si="22"/>
        <v>0</v>
      </c>
      <c r="AB30" s="8">
        <f t="shared" si="23"/>
        <v>0</v>
      </c>
      <c r="AC30">
        <f t="shared" si="24"/>
        <v>0</v>
      </c>
      <c r="AD30">
        <f t="shared" si="25"/>
        <v>1</v>
      </c>
      <c r="AE30">
        <f t="shared" si="26"/>
        <v>0</v>
      </c>
      <c r="AF30">
        <f t="shared" si="27"/>
        <v>0</v>
      </c>
      <c r="AG30">
        <f t="shared" si="28"/>
        <v>0</v>
      </c>
      <c r="AH30">
        <f t="shared" si="29"/>
        <v>0</v>
      </c>
      <c r="AI30">
        <f t="shared" si="30"/>
        <v>0</v>
      </c>
      <c r="AJ30">
        <f t="shared" si="31"/>
        <v>0</v>
      </c>
      <c r="AK30">
        <f t="shared" si="32"/>
        <v>0</v>
      </c>
      <c r="AL30">
        <f t="shared" si="33"/>
        <v>0</v>
      </c>
      <c r="AM30">
        <f t="shared" si="34"/>
        <v>0</v>
      </c>
      <c r="AN30">
        <f t="shared" si="35"/>
        <v>1</v>
      </c>
      <c r="AO30">
        <f t="shared" si="36"/>
        <v>0</v>
      </c>
      <c r="AP30">
        <f t="shared" si="37"/>
        <v>0</v>
      </c>
      <c r="AQ30">
        <f t="shared" si="38"/>
        <v>0</v>
      </c>
      <c r="AR30">
        <f t="shared" si="39"/>
        <v>1</v>
      </c>
      <c r="AS30">
        <f t="shared" si="40"/>
        <v>0</v>
      </c>
      <c r="AT30">
        <f t="shared" si="41"/>
        <v>0</v>
      </c>
      <c r="AU30">
        <f t="shared" si="42"/>
        <v>0</v>
      </c>
      <c r="AV30">
        <f t="shared" si="43"/>
        <v>1</v>
      </c>
      <c r="AW30">
        <f t="shared" si="44"/>
        <v>0</v>
      </c>
      <c r="AX30">
        <f t="shared" si="45"/>
        <v>0</v>
      </c>
      <c r="AY30">
        <f t="shared" si="46"/>
        <v>0</v>
      </c>
      <c r="AZ30">
        <f t="shared" si="47"/>
        <v>0</v>
      </c>
      <c r="BA30">
        <f t="shared" si="48"/>
        <v>0</v>
      </c>
      <c r="BB30">
        <f t="shared" si="49"/>
        <v>0</v>
      </c>
      <c r="BC30">
        <f t="shared" si="50"/>
        <v>0</v>
      </c>
      <c r="BD30">
        <f t="shared" si="51"/>
        <v>0</v>
      </c>
      <c r="BE30">
        <f t="shared" si="52"/>
        <v>0</v>
      </c>
      <c r="BF30">
        <f t="shared" si="53"/>
        <v>1</v>
      </c>
      <c r="BG30">
        <f t="shared" si="54"/>
        <v>0</v>
      </c>
      <c r="BH30">
        <f t="shared" si="55"/>
        <v>0</v>
      </c>
      <c r="BI30">
        <f t="shared" si="56"/>
        <v>0</v>
      </c>
      <c r="BJ30">
        <f t="shared" si="57"/>
        <v>1</v>
      </c>
      <c r="BK30">
        <f t="shared" si="58"/>
        <v>0</v>
      </c>
      <c r="BL30">
        <f t="shared" si="59"/>
        <v>0</v>
      </c>
      <c r="BM30">
        <f t="shared" si="60"/>
        <v>0</v>
      </c>
      <c r="BN30">
        <f t="shared" si="61"/>
        <v>1</v>
      </c>
      <c r="BO30">
        <f t="shared" si="62"/>
        <v>0</v>
      </c>
      <c r="BP30">
        <f t="shared" si="63"/>
        <v>0</v>
      </c>
      <c r="BQ30">
        <f t="shared" si="64"/>
        <v>0</v>
      </c>
      <c r="BR30">
        <f t="shared" si="65"/>
        <v>0</v>
      </c>
      <c r="BS30">
        <f t="shared" si="66"/>
        <v>0</v>
      </c>
      <c r="BT30">
        <f t="shared" si="67"/>
        <v>0</v>
      </c>
      <c r="BU30">
        <f t="shared" si="68"/>
        <v>0</v>
      </c>
      <c r="BV30">
        <f t="shared" si="69"/>
        <v>0</v>
      </c>
      <c r="BW30">
        <f t="shared" si="70"/>
        <v>0</v>
      </c>
      <c r="BX30">
        <f t="shared" si="71"/>
        <v>1</v>
      </c>
      <c r="BY30">
        <f t="shared" si="72"/>
        <v>0</v>
      </c>
      <c r="BZ30">
        <f t="shared" si="73"/>
        <v>0</v>
      </c>
      <c r="CA30">
        <f t="shared" si="74"/>
        <v>0</v>
      </c>
      <c r="CB30">
        <f t="shared" si="75"/>
        <v>1</v>
      </c>
      <c r="CC30">
        <f t="shared" si="76"/>
        <v>0</v>
      </c>
      <c r="CD30">
        <f t="shared" si="77"/>
        <v>0</v>
      </c>
      <c r="CE30">
        <f t="shared" si="78"/>
        <v>0</v>
      </c>
      <c r="CF30">
        <f t="shared" si="79"/>
        <v>1</v>
      </c>
      <c r="CG30">
        <f t="shared" si="80"/>
        <v>0</v>
      </c>
      <c r="CH30">
        <f t="shared" si="81"/>
        <v>0</v>
      </c>
      <c r="CI30">
        <f t="shared" si="82"/>
        <v>0</v>
      </c>
      <c r="CJ30">
        <f t="shared" si="83"/>
        <v>0</v>
      </c>
      <c r="CK30">
        <f t="shared" si="84"/>
        <v>0</v>
      </c>
      <c r="CL30">
        <f t="shared" si="85"/>
        <v>0</v>
      </c>
      <c r="CM30">
        <f t="shared" si="86"/>
        <v>0</v>
      </c>
      <c r="CN30">
        <f t="shared" si="87"/>
        <v>0</v>
      </c>
      <c r="CO30">
        <f t="shared" si="88"/>
        <v>0</v>
      </c>
      <c r="CP30">
        <f t="shared" si="89"/>
        <v>0</v>
      </c>
      <c r="CQ30">
        <f t="shared" si="90"/>
        <v>0</v>
      </c>
      <c r="CR30">
        <f t="shared" si="91"/>
        <v>0</v>
      </c>
      <c r="CS30">
        <f t="shared" si="92"/>
        <v>0</v>
      </c>
      <c r="CT30">
        <f t="shared" si="93"/>
        <v>0</v>
      </c>
      <c r="CU30">
        <f t="shared" si="94"/>
        <v>0</v>
      </c>
      <c r="CV30">
        <f t="shared" si="95"/>
        <v>0</v>
      </c>
      <c r="CW30">
        <f t="shared" si="96"/>
        <v>-4.1999999999999993</v>
      </c>
      <c r="CX30" t="str">
        <f t="shared" si="97"/>
        <v/>
      </c>
      <c r="CY30" t="str">
        <f t="shared" si="98"/>
        <v/>
      </c>
      <c r="CZ30">
        <f t="shared" si="99"/>
        <v>-4.1999999999999993</v>
      </c>
      <c r="DA30" t="str">
        <f t="shared" si="100"/>
        <v/>
      </c>
      <c r="DB30" t="str">
        <f t="shared" si="101"/>
        <v/>
      </c>
      <c r="DC30" t="str">
        <f t="shared" si="102"/>
        <v/>
      </c>
      <c r="DD30" t="str">
        <f t="shared" si="103"/>
        <v/>
      </c>
      <c r="DE30" t="str">
        <f t="shared" si="104"/>
        <v/>
      </c>
      <c r="DF30" t="str">
        <f t="shared" si="105"/>
        <v/>
      </c>
      <c r="DG30" t="str">
        <f t="shared" si="106"/>
        <v/>
      </c>
      <c r="DH30">
        <f t="shared" si="107"/>
        <v>1.4</v>
      </c>
      <c r="DI30" t="str">
        <f t="shared" si="108"/>
        <v/>
      </c>
      <c r="DJ30" t="str">
        <f t="shared" si="109"/>
        <v/>
      </c>
      <c r="DK30" t="str">
        <f t="shared" si="110"/>
        <v/>
      </c>
      <c r="DL30" t="str">
        <f t="shared" si="111"/>
        <v/>
      </c>
      <c r="DM30" t="str">
        <f t="shared" si="112"/>
        <v/>
      </c>
      <c r="DN30">
        <f t="shared" si="113"/>
        <v>1.4</v>
      </c>
      <c r="DO30" t="str">
        <f t="shared" si="114"/>
        <v/>
      </c>
      <c r="DP30" t="str">
        <f t="shared" si="115"/>
        <v/>
      </c>
      <c r="DQ30" t="str">
        <f t="shared" si="116"/>
        <v/>
      </c>
      <c r="DR30">
        <f t="shared" si="117"/>
        <v>1.4</v>
      </c>
      <c r="DS30" t="str">
        <f t="shared" si="118"/>
        <v/>
      </c>
      <c r="DT30" t="str">
        <f t="shared" si="119"/>
        <v/>
      </c>
      <c r="DU30" t="str">
        <f t="shared" si="120"/>
        <v/>
      </c>
      <c r="DV30" t="str">
        <f t="shared" si="121"/>
        <v/>
      </c>
      <c r="DW30" t="str">
        <f t="shared" si="122"/>
        <v/>
      </c>
      <c r="DX30">
        <f t="shared" si="123"/>
        <v>1.4</v>
      </c>
      <c r="DY30" t="str">
        <f t="shared" si="124"/>
        <v/>
      </c>
      <c r="DZ30" t="str">
        <f t="shared" si="125"/>
        <v/>
      </c>
      <c r="EA30" t="str">
        <f t="shared" si="126"/>
        <v/>
      </c>
      <c r="EB30">
        <f t="shared" si="127"/>
        <v>1.4</v>
      </c>
      <c r="EC30" t="str">
        <f t="shared" si="128"/>
        <v/>
      </c>
      <c r="ED30" t="str">
        <f t="shared" si="129"/>
        <v/>
      </c>
      <c r="EE30" t="str">
        <f t="shared" si="130"/>
        <v/>
      </c>
      <c r="EF30" t="str">
        <f t="shared" si="131"/>
        <v/>
      </c>
      <c r="EG30" t="str">
        <f t="shared" si="132"/>
        <v/>
      </c>
      <c r="EH30">
        <f t="shared" si="133"/>
        <v>1.4</v>
      </c>
      <c r="EI30" t="str">
        <f t="shared" si="134"/>
        <v/>
      </c>
      <c r="EJ30" t="str">
        <f t="shared" si="135"/>
        <v/>
      </c>
      <c r="EK30" t="str">
        <f t="shared" si="136"/>
        <v/>
      </c>
      <c r="EL30" t="str">
        <f t="shared" si="137"/>
        <v/>
      </c>
      <c r="EM30" t="str">
        <f t="shared" si="138"/>
        <v/>
      </c>
      <c r="EN30" t="str">
        <f t="shared" si="139"/>
        <v/>
      </c>
      <c r="EO30" t="str">
        <f t="shared" si="140"/>
        <v/>
      </c>
      <c r="EP30" t="str">
        <f t="shared" si="141"/>
        <v/>
      </c>
      <c r="EQ30" t="str">
        <f t="shared" si="142"/>
        <v/>
      </c>
      <c r="ER30" t="str">
        <f t="shared" si="143"/>
        <v/>
      </c>
      <c r="ES30" t="str">
        <f t="shared" si="144"/>
        <v/>
      </c>
      <c r="ET30" t="str">
        <f t="shared" si="145"/>
        <v/>
      </c>
    </row>
    <row r="31" spans="1:150" ht="18.75">
      <c r="A31" s="58">
        <v>4</v>
      </c>
      <c r="B31" s="58">
        <v>2</v>
      </c>
      <c r="C31" s="71">
        <v>-1.4</v>
      </c>
      <c r="D31" s="58"/>
      <c r="E31" s="74">
        <f t="shared" si="0"/>
        <v>1.4</v>
      </c>
      <c r="F31" s="75">
        <f t="shared" si="1"/>
        <v>1.4</v>
      </c>
      <c r="G31" s="76">
        <f t="shared" si="2"/>
        <v>1.4</v>
      </c>
      <c r="H31" s="77">
        <f t="shared" si="3"/>
        <v>-4.1999999999999993</v>
      </c>
      <c r="I31" s="78" t="str">
        <f t="shared" si="4"/>
        <v/>
      </c>
      <c r="J31" s="19" t="str">
        <f t="shared" si="5"/>
        <v>1</v>
      </c>
      <c r="K31" s="7">
        <f t="shared" si="6"/>
        <v>0</v>
      </c>
      <c r="L31" s="7">
        <f t="shared" si="7"/>
        <v>1</v>
      </c>
      <c r="M31" s="7">
        <f t="shared" si="8"/>
        <v>0</v>
      </c>
      <c r="N31" s="7">
        <f t="shared" si="9"/>
        <v>0</v>
      </c>
      <c r="O31" s="5">
        <f t="shared" si="10"/>
        <v>0</v>
      </c>
      <c r="P31" s="5">
        <f t="shared" si="11"/>
        <v>0</v>
      </c>
      <c r="Q31" s="8">
        <f t="shared" si="12"/>
        <v>0</v>
      </c>
      <c r="R31" s="8">
        <f t="shared" si="13"/>
        <v>0</v>
      </c>
      <c r="S31" s="8">
        <f t="shared" si="14"/>
        <v>0</v>
      </c>
      <c r="T31" s="7">
        <f t="shared" si="15"/>
        <v>0</v>
      </c>
      <c r="U31" s="7">
        <f t="shared" si="16"/>
        <v>0</v>
      </c>
      <c r="V31" s="7">
        <f t="shared" si="17"/>
        <v>1</v>
      </c>
      <c r="W31" s="7">
        <f t="shared" si="18"/>
        <v>0</v>
      </c>
      <c r="X31" s="7">
        <f t="shared" si="19"/>
        <v>0</v>
      </c>
      <c r="Y31" s="8">
        <f t="shared" si="20"/>
        <v>0</v>
      </c>
      <c r="Z31" s="8">
        <f t="shared" si="21"/>
        <v>1</v>
      </c>
      <c r="AA31" s="8">
        <f t="shared" si="22"/>
        <v>0</v>
      </c>
      <c r="AB31" s="8">
        <f t="shared" si="23"/>
        <v>0</v>
      </c>
      <c r="AC31">
        <f t="shared" si="24"/>
        <v>0</v>
      </c>
      <c r="AD31">
        <f t="shared" si="25"/>
        <v>1</v>
      </c>
      <c r="AE31">
        <f t="shared" si="26"/>
        <v>0</v>
      </c>
      <c r="AF31">
        <f t="shared" si="27"/>
        <v>0</v>
      </c>
      <c r="AG31">
        <f t="shared" si="28"/>
        <v>0</v>
      </c>
      <c r="AH31">
        <f t="shared" si="29"/>
        <v>0</v>
      </c>
      <c r="AI31">
        <f t="shared" si="30"/>
        <v>0</v>
      </c>
      <c r="AJ31">
        <f t="shared" si="31"/>
        <v>0</v>
      </c>
      <c r="AK31">
        <f t="shared" si="32"/>
        <v>0</v>
      </c>
      <c r="AL31">
        <f t="shared" si="33"/>
        <v>0</v>
      </c>
      <c r="AM31">
        <f t="shared" si="34"/>
        <v>0</v>
      </c>
      <c r="AN31">
        <f t="shared" si="35"/>
        <v>1</v>
      </c>
      <c r="AO31">
        <f t="shared" si="36"/>
        <v>0</v>
      </c>
      <c r="AP31">
        <f t="shared" si="37"/>
        <v>0</v>
      </c>
      <c r="AQ31">
        <f t="shared" si="38"/>
        <v>0</v>
      </c>
      <c r="AR31">
        <f t="shared" si="39"/>
        <v>1</v>
      </c>
      <c r="AS31">
        <f t="shared" si="40"/>
        <v>0</v>
      </c>
      <c r="AT31">
        <f t="shared" si="41"/>
        <v>0</v>
      </c>
      <c r="AU31">
        <f t="shared" si="42"/>
        <v>0</v>
      </c>
      <c r="AV31">
        <f t="shared" si="43"/>
        <v>1</v>
      </c>
      <c r="AW31">
        <f t="shared" si="44"/>
        <v>0</v>
      </c>
      <c r="AX31">
        <f t="shared" si="45"/>
        <v>0</v>
      </c>
      <c r="AY31">
        <f t="shared" si="46"/>
        <v>0</v>
      </c>
      <c r="AZ31">
        <f t="shared" si="47"/>
        <v>0</v>
      </c>
      <c r="BA31">
        <f t="shared" si="48"/>
        <v>0</v>
      </c>
      <c r="BB31">
        <f t="shared" si="49"/>
        <v>0</v>
      </c>
      <c r="BC31">
        <f t="shared" si="50"/>
        <v>0</v>
      </c>
      <c r="BD31">
        <f t="shared" si="51"/>
        <v>0</v>
      </c>
      <c r="BE31">
        <f t="shared" si="52"/>
        <v>0</v>
      </c>
      <c r="BF31">
        <f t="shared" si="53"/>
        <v>1</v>
      </c>
      <c r="BG31">
        <f t="shared" si="54"/>
        <v>0</v>
      </c>
      <c r="BH31">
        <f t="shared" si="55"/>
        <v>0</v>
      </c>
      <c r="BI31">
        <f t="shared" si="56"/>
        <v>0</v>
      </c>
      <c r="BJ31">
        <f t="shared" si="57"/>
        <v>1</v>
      </c>
      <c r="BK31">
        <f t="shared" si="58"/>
        <v>0</v>
      </c>
      <c r="BL31">
        <f t="shared" si="59"/>
        <v>0</v>
      </c>
      <c r="BM31">
        <f t="shared" si="60"/>
        <v>0</v>
      </c>
      <c r="BN31">
        <f t="shared" si="61"/>
        <v>0</v>
      </c>
      <c r="BO31">
        <f t="shared" si="62"/>
        <v>0</v>
      </c>
      <c r="BP31">
        <f t="shared" si="63"/>
        <v>1</v>
      </c>
      <c r="BQ31">
        <f t="shared" si="64"/>
        <v>0</v>
      </c>
      <c r="BR31">
        <f t="shared" si="65"/>
        <v>0</v>
      </c>
      <c r="BS31">
        <f t="shared" si="66"/>
        <v>0</v>
      </c>
      <c r="BT31">
        <f t="shared" si="67"/>
        <v>0</v>
      </c>
      <c r="BU31">
        <f t="shared" si="68"/>
        <v>0</v>
      </c>
      <c r="BV31">
        <f t="shared" si="69"/>
        <v>0</v>
      </c>
      <c r="BW31">
        <f t="shared" si="70"/>
        <v>0</v>
      </c>
      <c r="BX31">
        <f t="shared" si="71"/>
        <v>0</v>
      </c>
      <c r="BY31">
        <f t="shared" si="72"/>
        <v>0</v>
      </c>
      <c r="BZ31">
        <f t="shared" si="73"/>
        <v>0</v>
      </c>
      <c r="CA31">
        <f t="shared" si="74"/>
        <v>0</v>
      </c>
      <c r="CB31">
        <f t="shared" si="75"/>
        <v>0</v>
      </c>
      <c r="CC31">
        <f t="shared" si="76"/>
        <v>0</v>
      </c>
      <c r="CD31">
        <f t="shared" si="77"/>
        <v>0</v>
      </c>
      <c r="CE31">
        <f t="shared" si="78"/>
        <v>0</v>
      </c>
      <c r="CF31">
        <f t="shared" si="79"/>
        <v>1</v>
      </c>
      <c r="CG31">
        <f t="shared" si="80"/>
        <v>0</v>
      </c>
      <c r="CH31">
        <f t="shared" si="81"/>
        <v>0</v>
      </c>
      <c r="CI31">
        <f t="shared" si="82"/>
        <v>0</v>
      </c>
      <c r="CJ31">
        <f t="shared" si="83"/>
        <v>0</v>
      </c>
      <c r="CK31">
        <f t="shared" si="84"/>
        <v>0</v>
      </c>
      <c r="CL31">
        <f t="shared" si="85"/>
        <v>0</v>
      </c>
      <c r="CM31">
        <f t="shared" si="86"/>
        <v>0</v>
      </c>
      <c r="CN31">
        <f t="shared" si="87"/>
        <v>0</v>
      </c>
      <c r="CO31">
        <f t="shared" si="88"/>
        <v>0</v>
      </c>
      <c r="CP31">
        <f t="shared" si="89"/>
        <v>0</v>
      </c>
      <c r="CQ31">
        <f t="shared" si="90"/>
        <v>0</v>
      </c>
      <c r="CR31">
        <f t="shared" si="91"/>
        <v>0</v>
      </c>
      <c r="CS31">
        <f t="shared" si="92"/>
        <v>0</v>
      </c>
      <c r="CT31">
        <f t="shared" si="93"/>
        <v>0</v>
      </c>
      <c r="CU31">
        <f t="shared" si="94"/>
        <v>0</v>
      </c>
      <c r="CV31">
        <f t="shared" si="95"/>
        <v>0</v>
      </c>
      <c r="CW31" t="str">
        <f t="shared" si="96"/>
        <v/>
      </c>
      <c r="CX31">
        <f t="shared" si="97"/>
        <v>1.4</v>
      </c>
      <c r="CY31" t="str">
        <f t="shared" si="98"/>
        <v/>
      </c>
      <c r="CZ31" t="str">
        <f t="shared" si="99"/>
        <v/>
      </c>
      <c r="DA31" t="str">
        <f t="shared" si="100"/>
        <v/>
      </c>
      <c r="DB31" t="str">
        <f t="shared" si="101"/>
        <v/>
      </c>
      <c r="DC31" t="str">
        <f t="shared" si="102"/>
        <v/>
      </c>
      <c r="DD31">
        <f t="shared" si="103"/>
        <v>1.4</v>
      </c>
      <c r="DE31" t="str">
        <f t="shared" si="104"/>
        <v/>
      </c>
      <c r="DF31" t="str">
        <f t="shared" si="105"/>
        <v/>
      </c>
      <c r="DG31" t="str">
        <f t="shared" si="106"/>
        <v/>
      </c>
      <c r="DH31">
        <f t="shared" si="107"/>
        <v>1.4</v>
      </c>
      <c r="DI31" t="str">
        <f t="shared" si="108"/>
        <v/>
      </c>
      <c r="DJ31" t="str">
        <f t="shared" si="109"/>
        <v/>
      </c>
      <c r="DK31" t="str">
        <f t="shared" si="110"/>
        <v/>
      </c>
      <c r="DL31" t="str">
        <f t="shared" si="111"/>
        <v/>
      </c>
      <c r="DM31" t="str">
        <f t="shared" si="112"/>
        <v/>
      </c>
      <c r="DN31">
        <f t="shared" si="113"/>
        <v>1.4</v>
      </c>
      <c r="DO31" t="str">
        <f t="shared" si="114"/>
        <v/>
      </c>
      <c r="DP31" t="str">
        <f t="shared" si="115"/>
        <v/>
      </c>
      <c r="DQ31" t="str">
        <f t="shared" si="116"/>
        <v/>
      </c>
      <c r="DR31">
        <f t="shared" si="117"/>
        <v>1.4</v>
      </c>
      <c r="DS31" t="str">
        <f t="shared" si="118"/>
        <v/>
      </c>
      <c r="DT31" t="str">
        <f t="shared" si="119"/>
        <v/>
      </c>
      <c r="DU31" t="str">
        <f t="shared" si="120"/>
        <v/>
      </c>
      <c r="DV31" t="str">
        <f t="shared" si="121"/>
        <v/>
      </c>
      <c r="DW31" t="str">
        <f t="shared" si="122"/>
        <v/>
      </c>
      <c r="DX31">
        <f t="shared" si="123"/>
        <v>1.4</v>
      </c>
      <c r="DY31" t="str">
        <f t="shared" si="124"/>
        <v/>
      </c>
      <c r="DZ31" t="str">
        <f t="shared" si="125"/>
        <v/>
      </c>
      <c r="EA31">
        <f t="shared" si="126"/>
        <v>-4.1999999999999993</v>
      </c>
      <c r="EB31" t="str">
        <f t="shared" si="127"/>
        <v/>
      </c>
      <c r="EC31" t="str">
        <f t="shared" si="128"/>
        <v/>
      </c>
      <c r="ED31">
        <f t="shared" si="129"/>
        <v>-4.1999999999999993</v>
      </c>
      <c r="EE31" t="str">
        <f t="shared" si="130"/>
        <v/>
      </c>
      <c r="EF31" t="str">
        <f t="shared" si="131"/>
        <v/>
      </c>
      <c r="EG31" t="str">
        <f t="shared" si="132"/>
        <v/>
      </c>
      <c r="EH31" t="str">
        <f t="shared" si="133"/>
        <v/>
      </c>
      <c r="EI31" t="str">
        <f t="shared" si="134"/>
        <v/>
      </c>
      <c r="EJ31" t="str">
        <f t="shared" si="135"/>
        <v/>
      </c>
      <c r="EK31" t="str">
        <f t="shared" si="136"/>
        <v/>
      </c>
      <c r="EL31" t="str">
        <f t="shared" si="137"/>
        <v/>
      </c>
      <c r="EM31" t="str">
        <f t="shared" si="138"/>
        <v/>
      </c>
      <c r="EN31" t="str">
        <f t="shared" si="139"/>
        <v/>
      </c>
      <c r="EO31" t="str">
        <f t="shared" si="140"/>
        <v/>
      </c>
      <c r="EP31" t="str">
        <f t="shared" si="141"/>
        <v/>
      </c>
      <c r="EQ31" t="str">
        <f t="shared" si="142"/>
        <v/>
      </c>
      <c r="ER31" t="str">
        <f t="shared" si="143"/>
        <v/>
      </c>
      <c r="ES31" t="str">
        <f t="shared" si="144"/>
        <v/>
      </c>
      <c r="ET31" t="str">
        <f t="shared" si="145"/>
        <v/>
      </c>
    </row>
    <row r="32" spans="1:150" ht="18.75">
      <c r="A32" s="59">
        <v>3</v>
      </c>
      <c r="B32" s="58">
        <v>1</v>
      </c>
      <c r="C32" s="71">
        <v>-0.8</v>
      </c>
      <c r="D32" s="58"/>
      <c r="E32" s="74">
        <f t="shared" si="0"/>
        <v>0.8</v>
      </c>
      <c r="F32" s="75">
        <f t="shared" si="1"/>
        <v>0.8</v>
      </c>
      <c r="G32" s="76">
        <f t="shared" si="2"/>
        <v>-2.4000000000000004</v>
      </c>
      <c r="H32" s="77">
        <f t="shared" si="3"/>
        <v>0.8</v>
      </c>
      <c r="I32" s="78" t="str">
        <f t="shared" si="4"/>
        <v/>
      </c>
      <c r="J32" s="19" t="str">
        <f t="shared" si="5"/>
        <v>1</v>
      </c>
      <c r="K32" s="7">
        <f t="shared" si="6"/>
        <v>0</v>
      </c>
      <c r="L32" s="7">
        <f t="shared" si="7"/>
        <v>1</v>
      </c>
      <c r="M32" s="7">
        <f t="shared" si="8"/>
        <v>0</v>
      </c>
      <c r="N32" s="7">
        <f t="shared" si="9"/>
        <v>0</v>
      </c>
      <c r="O32" s="5">
        <f t="shared" si="10"/>
        <v>0</v>
      </c>
      <c r="P32" s="5">
        <f t="shared" si="11"/>
        <v>0</v>
      </c>
      <c r="Q32" s="8">
        <f t="shared" si="12"/>
        <v>0</v>
      </c>
      <c r="R32" s="8">
        <f t="shared" si="13"/>
        <v>0</v>
      </c>
      <c r="S32" s="8">
        <f t="shared" si="14"/>
        <v>0</v>
      </c>
      <c r="T32" s="7">
        <f t="shared" si="15"/>
        <v>0</v>
      </c>
      <c r="U32" s="7">
        <f t="shared" si="16"/>
        <v>1</v>
      </c>
      <c r="V32" s="7">
        <f t="shared" si="17"/>
        <v>0</v>
      </c>
      <c r="W32" s="7">
        <f t="shared" si="18"/>
        <v>0</v>
      </c>
      <c r="X32" s="7">
        <f t="shared" si="19"/>
        <v>0</v>
      </c>
      <c r="Y32" s="8">
        <f t="shared" si="20"/>
        <v>1</v>
      </c>
      <c r="Z32" s="8">
        <f t="shared" si="21"/>
        <v>0</v>
      </c>
      <c r="AA32" s="8">
        <f t="shared" si="22"/>
        <v>0</v>
      </c>
      <c r="AB32" s="8">
        <f t="shared" si="23"/>
        <v>0</v>
      </c>
      <c r="AC32">
        <f t="shared" si="24"/>
        <v>0</v>
      </c>
      <c r="AD32">
        <f t="shared" si="25"/>
        <v>1</v>
      </c>
      <c r="AE32">
        <f t="shared" si="26"/>
        <v>0</v>
      </c>
      <c r="AF32">
        <f t="shared" si="27"/>
        <v>0</v>
      </c>
      <c r="AG32">
        <f t="shared" si="28"/>
        <v>0</v>
      </c>
      <c r="AH32">
        <f t="shared" si="29"/>
        <v>0</v>
      </c>
      <c r="AI32">
        <f t="shared" si="30"/>
        <v>0</v>
      </c>
      <c r="AJ32">
        <f t="shared" si="31"/>
        <v>0</v>
      </c>
      <c r="AK32">
        <f t="shared" si="32"/>
        <v>0</v>
      </c>
      <c r="AL32">
        <f t="shared" si="33"/>
        <v>0</v>
      </c>
      <c r="AM32">
        <f t="shared" si="34"/>
        <v>1</v>
      </c>
      <c r="AN32">
        <f t="shared" si="35"/>
        <v>0</v>
      </c>
      <c r="AO32">
        <f t="shared" si="36"/>
        <v>0</v>
      </c>
      <c r="AP32">
        <f t="shared" si="37"/>
        <v>0</v>
      </c>
      <c r="AQ32">
        <f t="shared" si="38"/>
        <v>1</v>
      </c>
      <c r="AR32">
        <f t="shared" si="39"/>
        <v>0</v>
      </c>
      <c r="AS32">
        <f t="shared" si="40"/>
        <v>0</v>
      </c>
      <c r="AT32">
        <f t="shared" si="41"/>
        <v>0</v>
      </c>
      <c r="AU32">
        <f t="shared" si="42"/>
        <v>0</v>
      </c>
      <c r="AV32">
        <f t="shared" si="43"/>
        <v>0</v>
      </c>
      <c r="AW32">
        <f t="shared" si="44"/>
        <v>1</v>
      </c>
      <c r="AX32">
        <f t="shared" si="45"/>
        <v>0</v>
      </c>
      <c r="AY32">
        <f t="shared" si="46"/>
        <v>0</v>
      </c>
      <c r="AZ32">
        <f t="shared" si="47"/>
        <v>0</v>
      </c>
      <c r="BA32">
        <f t="shared" si="48"/>
        <v>0</v>
      </c>
      <c r="BB32">
        <f t="shared" si="49"/>
        <v>0</v>
      </c>
      <c r="BC32">
        <f t="shared" si="50"/>
        <v>0</v>
      </c>
      <c r="BD32">
        <f t="shared" si="51"/>
        <v>0</v>
      </c>
      <c r="BE32">
        <f t="shared" si="52"/>
        <v>0</v>
      </c>
      <c r="BF32">
        <f t="shared" si="53"/>
        <v>0</v>
      </c>
      <c r="BG32">
        <f t="shared" si="54"/>
        <v>0</v>
      </c>
      <c r="BH32">
        <f t="shared" si="55"/>
        <v>0</v>
      </c>
      <c r="BI32">
        <f t="shared" si="56"/>
        <v>0</v>
      </c>
      <c r="BJ32">
        <f t="shared" si="57"/>
        <v>0</v>
      </c>
      <c r="BK32">
        <f t="shared" si="58"/>
        <v>0</v>
      </c>
      <c r="BL32">
        <f t="shared" si="59"/>
        <v>0</v>
      </c>
      <c r="BM32">
        <f t="shared" si="60"/>
        <v>0</v>
      </c>
      <c r="BN32">
        <f t="shared" si="61"/>
        <v>1</v>
      </c>
      <c r="BO32">
        <f t="shared" si="62"/>
        <v>0</v>
      </c>
      <c r="BP32">
        <f t="shared" si="63"/>
        <v>0</v>
      </c>
      <c r="BQ32">
        <f t="shared" si="64"/>
        <v>0</v>
      </c>
      <c r="BR32">
        <f t="shared" si="65"/>
        <v>0</v>
      </c>
      <c r="BS32">
        <f t="shared" si="66"/>
        <v>0</v>
      </c>
      <c r="BT32">
        <f t="shared" si="67"/>
        <v>0</v>
      </c>
      <c r="BU32">
        <f t="shared" si="68"/>
        <v>0</v>
      </c>
      <c r="BV32">
        <f t="shared" si="69"/>
        <v>0</v>
      </c>
      <c r="BW32">
        <f t="shared" si="70"/>
        <v>1</v>
      </c>
      <c r="BX32">
        <f t="shared" si="71"/>
        <v>0</v>
      </c>
      <c r="BY32">
        <f t="shared" si="72"/>
        <v>0</v>
      </c>
      <c r="BZ32">
        <f t="shared" si="73"/>
        <v>0</v>
      </c>
      <c r="CA32">
        <f t="shared" si="74"/>
        <v>1</v>
      </c>
      <c r="CB32">
        <f t="shared" si="75"/>
        <v>0</v>
      </c>
      <c r="CC32">
        <f t="shared" si="76"/>
        <v>0</v>
      </c>
      <c r="CD32">
        <f t="shared" si="77"/>
        <v>0</v>
      </c>
      <c r="CE32">
        <f t="shared" si="78"/>
        <v>0</v>
      </c>
      <c r="CF32">
        <f t="shared" si="79"/>
        <v>1</v>
      </c>
      <c r="CG32">
        <f t="shared" si="80"/>
        <v>0</v>
      </c>
      <c r="CH32">
        <f t="shared" si="81"/>
        <v>0</v>
      </c>
      <c r="CI32">
        <f t="shared" si="82"/>
        <v>0</v>
      </c>
      <c r="CJ32">
        <f t="shared" si="83"/>
        <v>0</v>
      </c>
      <c r="CK32">
        <f t="shared" si="84"/>
        <v>0</v>
      </c>
      <c r="CL32">
        <f t="shared" si="85"/>
        <v>0</v>
      </c>
      <c r="CM32">
        <f t="shared" si="86"/>
        <v>0</v>
      </c>
      <c r="CN32">
        <f t="shared" si="87"/>
        <v>0</v>
      </c>
      <c r="CO32">
        <f t="shared" si="88"/>
        <v>0</v>
      </c>
      <c r="CP32">
        <f t="shared" si="89"/>
        <v>0</v>
      </c>
      <c r="CQ32">
        <f t="shared" si="90"/>
        <v>0</v>
      </c>
      <c r="CR32">
        <f t="shared" si="91"/>
        <v>0</v>
      </c>
      <c r="CS32">
        <f t="shared" si="92"/>
        <v>0</v>
      </c>
      <c r="CT32">
        <f t="shared" si="93"/>
        <v>0</v>
      </c>
      <c r="CU32">
        <f t="shared" si="94"/>
        <v>0</v>
      </c>
      <c r="CV32">
        <f t="shared" si="95"/>
        <v>0</v>
      </c>
      <c r="CW32" t="str">
        <f t="shared" si="96"/>
        <v/>
      </c>
      <c r="CX32">
        <f t="shared" si="97"/>
        <v>0.8</v>
      </c>
      <c r="CY32" t="str">
        <f t="shared" si="98"/>
        <v/>
      </c>
      <c r="CZ32" t="str">
        <f t="shared" si="99"/>
        <v/>
      </c>
      <c r="DA32" t="str">
        <f t="shared" si="100"/>
        <v/>
      </c>
      <c r="DB32" t="str">
        <f t="shared" si="101"/>
        <v/>
      </c>
      <c r="DC32">
        <f t="shared" si="102"/>
        <v>0.8</v>
      </c>
      <c r="DD32" t="str">
        <f t="shared" si="103"/>
        <v/>
      </c>
      <c r="DE32" t="str">
        <f t="shared" si="104"/>
        <v/>
      </c>
      <c r="DF32" t="str">
        <f t="shared" si="105"/>
        <v/>
      </c>
      <c r="DG32" t="str">
        <f t="shared" si="106"/>
        <v/>
      </c>
      <c r="DH32">
        <f t="shared" si="107"/>
        <v>0.8</v>
      </c>
      <c r="DI32" t="str">
        <f t="shared" si="108"/>
        <v/>
      </c>
      <c r="DJ32" t="str">
        <f t="shared" si="109"/>
        <v/>
      </c>
      <c r="DK32" t="str">
        <f t="shared" si="110"/>
        <v/>
      </c>
      <c r="DL32" t="str">
        <f t="shared" si="111"/>
        <v/>
      </c>
      <c r="DM32">
        <f t="shared" si="112"/>
        <v>0.8</v>
      </c>
      <c r="DN32" t="str">
        <f t="shared" si="113"/>
        <v/>
      </c>
      <c r="DO32" t="str">
        <f t="shared" si="114"/>
        <v/>
      </c>
      <c r="DP32" t="str">
        <f t="shared" si="115"/>
        <v/>
      </c>
      <c r="DQ32">
        <f t="shared" si="116"/>
        <v>-2.4000000000000004</v>
      </c>
      <c r="DR32" t="str">
        <f t="shared" si="117"/>
        <v/>
      </c>
      <c r="DS32">
        <f t="shared" si="118"/>
        <v>-2.4000000000000004</v>
      </c>
      <c r="DT32" t="str">
        <f t="shared" si="119"/>
        <v/>
      </c>
      <c r="DU32" t="str">
        <f t="shared" si="120"/>
        <v/>
      </c>
      <c r="DV32" t="str">
        <f t="shared" si="121"/>
        <v/>
      </c>
      <c r="DW32" t="str">
        <f t="shared" si="122"/>
        <v/>
      </c>
      <c r="DX32" t="str">
        <f t="shared" si="123"/>
        <v/>
      </c>
      <c r="DY32" t="str">
        <f t="shared" si="124"/>
        <v/>
      </c>
      <c r="DZ32" t="str">
        <f t="shared" si="125"/>
        <v/>
      </c>
      <c r="EA32" t="str">
        <f t="shared" si="126"/>
        <v/>
      </c>
      <c r="EB32">
        <f t="shared" si="127"/>
        <v>0.8</v>
      </c>
      <c r="EC32" t="str">
        <f t="shared" si="128"/>
        <v/>
      </c>
      <c r="ED32" t="str">
        <f t="shared" si="129"/>
        <v/>
      </c>
      <c r="EE32" t="str">
        <f t="shared" si="130"/>
        <v/>
      </c>
      <c r="EF32" t="str">
        <f t="shared" si="131"/>
        <v/>
      </c>
      <c r="EG32">
        <f t="shared" si="132"/>
        <v>0.8</v>
      </c>
      <c r="EH32" t="str">
        <f t="shared" si="133"/>
        <v/>
      </c>
      <c r="EI32" t="str">
        <f t="shared" si="134"/>
        <v/>
      </c>
      <c r="EJ32" t="str">
        <f t="shared" si="135"/>
        <v/>
      </c>
      <c r="EK32" t="str">
        <f t="shared" si="136"/>
        <v/>
      </c>
      <c r="EL32" t="str">
        <f t="shared" si="137"/>
        <v/>
      </c>
      <c r="EM32" t="str">
        <f t="shared" si="138"/>
        <v/>
      </c>
      <c r="EN32" t="str">
        <f t="shared" si="139"/>
        <v/>
      </c>
      <c r="EO32" t="str">
        <f t="shared" si="140"/>
        <v/>
      </c>
      <c r="EP32" t="str">
        <f t="shared" si="141"/>
        <v/>
      </c>
      <c r="EQ32" t="str">
        <f t="shared" si="142"/>
        <v/>
      </c>
      <c r="ER32" t="str">
        <f t="shared" si="143"/>
        <v/>
      </c>
      <c r="ES32" t="str">
        <f t="shared" si="144"/>
        <v/>
      </c>
      <c r="ET32" t="str">
        <f t="shared" si="145"/>
        <v/>
      </c>
    </row>
    <row r="33" spans="1:150" ht="18.75">
      <c r="A33" s="58">
        <v>2</v>
      </c>
      <c r="B33" s="58">
        <v>2</v>
      </c>
      <c r="C33" s="71">
        <v>1.2</v>
      </c>
      <c r="D33" s="59"/>
      <c r="E33" s="74">
        <f t="shared" si="0"/>
        <v>-1.2</v>
      </c>
      <c r="F33" s="75">
        <f t="shared" si="1"/>
        <v>3.5999999999999996</v>
      </c>
      <c r="G33" s="76">
        <f t="shared" si="2"/>
        <v>-1.2</v>
      </c>
      <c r="H33" s="77">
        <f t="shared" si="3"/>
        <v>-1.2</v>
      </c>
      <c r="I33" s="78" t="str">
        <f t="shared" si="4"/>
        <v/>
      </c>
      <c r="J33" s="19" t="str">
        <f t="shared" si="5"/>
        <v>1</v>
      </c>
      <c r="K33" s="7">
        <f t="shared" si="6"/>
        <v>0</v>
      </c>
      <c r="L33" s="7">
        <f t="shared" si="7"/>
        <v>0</v>
      </c>
      <c r="M33" s="7">
        <f t="shared" si="8"/>
        <v>0</v>
      </c>
      <c r="N33" s="7">
        <f t="shared" si="9"/>
        <v>0</v>
      </c>
      <c r="O33" s="5">
        <f t="shared" si="10"/>
        <v>0</v>
      </c>
      <c r="P33" s="5">
        <f t="shared" si="11"/>
        <v>0</v>
      </c>
      <c r="Q33" s="8">
        <f t="shared" si="12"/>
        <v>0</v>
      </c>
      <c r="R33" s="8">
        <f t="shared" si="13"/>
        <v>0</v>
      </c>
      <c r="S33" s="8">
        <f t="shared" si="14"/>
        <v>0</v>
      </c>
      <c r="T33" s="7">
        <f t="shared" si="15"/>
        <v>0</v>
      </c>
      <c r="U33" s="7">
        <f t="shared" si="16"/>
        <v>0</v>
      </c>
      <c r="V33" s="7">
        <f t="shared" si="17"/>
        <v>1</v>
      </c>
      <c r="W33" s="7">
        <f t="shared" si="18"/>
        <v>0</v>
      </c>
      <c r="X33" s="7">
        <f t="shared" si="19"/>
        <v>0</v>
      </c>
      <c r="Y33" s="8">
        <f t="shared" si="20"/>
        <v>0</v>
      </c>
      <c r="Z33" s="8">
        <f t="shared" si="21"/>
        <v>0</v>
      </c>
      <c r="AA33" s="8">
        <f t="shared" si="22"/>
        <v>0</v>
      </c>
      <c r="AB33" s="8">
        <f t="shared" si="23"/>
        <v>0</v>
      </c>
      <c r="AC33">
        <f t="shared" si="24"/>
        <v>1</v>
      </c>
      <c r="AD33">
        <f t="shared" si="25"/>
        <v>0</v>
      </c>
      <c r="AE33">
        <f t="shared" si="26"/>
        <v>0</v>
      </c>
      <c r="AF33">
        <f t="shared" si="27"/>
        <v>1</v>
      </c>
      <c r="AG33">
        <f t="shared" si="28"/>
        <v>0</v>
      </c>
      <c r="AH33">
        <f t="shared" si="29"/>
        <v>0</v>
      </c>
      <c r="AI33">
        <f t="shared" si="30"/>
        <v>0</v>
      </c>
      <c r="AJ33">
        <f t="shared" si="31"/>
        <v>1</v>
      </c>
      <c r="AK33">
        <f t="shared" si="32"/>
        <v>0</v>
      </c>
      <c r="AL33">
        <f t="shared" si="33"/>
        <v>0</v>
      </c>
      <c r="AM33">
        <f t="shared" si="34"/>
        <v>0</v>
      </c>
      <c r="AN33">
        <f t="shared" si="35"/>
        <v>0</v>
      </c>
      <c r="AO33">
        <f t="shared" si="36"/>
        <v>0</v>
      </c>
      <c r="AP33">
        <f t="shared" si="37"/>
        <v>0</v>
      </c>
      <c r="AQ33">
        <f t="shared" si="38"/>
        <v>0</v>
      </c>
      <c r="AR33">
        <f t="shared" si="39"/>
        <v>0</v>
      </c>
      <c r="AS33">
        <f t="shared" si="40"/>
        <v>0</v>
      </c>
      <c r="AT33">
        <f t="shared" si="41"/>
        <v>0</v>
      </c>
      <c r="AU33">
        <f t="shared" si="42"/>
        <v>0</v>
      </c>
      <c r="AV33">
        <f t="shared" si="43"/>
        <v>0</v>
      </c>
      <c r="AW33">
        <f t="shared" si="44"/>
        <v>0</v>
      </c>
      <c r="AX33">
        <f t="shared" si="45"/>
        <v>0</v>
      </c>
      <c r="AY33">
        <f t="shared" si="46"/>
        <v>0</v>
      </c>
      <c r="AZ33">
        <f t="shared" si="47"/>
        <v>0</v>
      </c>
      <c r="BA33">
        <f t="shared" si="48"/>
        <v>0</v>
      </c>
      <c r="BB33">
        <f t="shared" si="49"/>
        <v>0</v>
      </c>
      <c r="BC33">
        <f t="shared" si="50"/>
        <v>0</v>
      </c>
      <c r="BD33">
        <f t="shared" si="51"/>
        <v>0</v>
      </c>
      <c r="BE33">
        <f t="shared" si="52"/>
        <v>0</v>
      </c>
      <c r="BF33">
        <f t="shared" si="53"/>
        <v>1</v>
      </c>
      <c r="BG33">
        <f t="shared" si="54"/>
        <v>0</v>
      </c>
      <c r="BH33">
        <f t="shared" si="55"/>
        <v>0</v>
      </c>
      <c r="BI33">
        <f t="shared" si="56"/>
        <v>0</v>
      </c>
      <c r="BJ33">
        <f t="shared" si="57"/>
        <v>0</v>
      </c>
      <c r="BK33">
        <f t="shared" si="58"/>
        <v>0</v>
      </c>
      <c r="BL33">
        <f t="shared" si="59"/>
        <v>0</v>
      </c>
      <c r="BM33">
        <f t="shared" si="60"/>
        <v>0</v>
      </c>
      <c r="BN33">
        <f t="shared" si="61"/>
        <v>0</v>
      </c>
      <c r="BO33">
        <f t="shared" si="62"/>
        <v>0</v>
      </c>
      <c r="BP33">
        <f t="shared" si="63"/>
        <v>0</v>
      </c>
      <c r="BQ33">
        <f t="shared" si="64"/>
        <v>0</v>
      </c>
      <c r="BR33">
        <f t="shared" si="65"/>
        <v>0</v>
      </c>
      <c r="BS33">
        <f t="shared" si="66"/>
        <v>0</v>
      </c>
      <c r="BT33">
        <f t="shared" si="67"/>
        <v>0</v>
      </c>
      <c r="BU33">
        <f t="shared" si="68"/>
        <v>0</v>
      </c>
      <c r="BV33">
        <f t="shared" si="69"/>
        <v>0</v>
      </c>
      <c r="BW33">
        <f t="shared" si="70"/>
        <v>0</v>
      </c>
      <c r="BX33">
        <f t="shared" si="71"/>
        <v>1</v>
      </c>
      <c r="BY33">
        <f t="shared" si="72"/>
        <v>0</v>
      </c>
      <c r="BZ33">
        <f t="shared" si="73"/>
        <v>0</v>
      </c>
      <c r="CA33">
        <f t="shared" si="74"/>
        <v>0</v>
      </c>
      <c r="CB33">
        <f t="shared" si="75"/>
        <v>0</v>
      </c>
      <c r="CC33">
        <f t="shared" si="76"/>
        <v>0</v>
      </c>
      <c r="CD33">
        <f t="shared" si="77"/>
        <v>0</v>
      </c>
      <c r="CE33">
        <f t="shared" si="78"/>
        <v>0</v>
      </c>
      <c r="CF33">
        <f t="shared" si="79"/>
        <v>1</v>
      </c>
      <c r="CG33">
        <f t="shared" si="80"/>
        <v>0</v>
      </c>
      <c r="CH33">
        <f t="shared" si="81"/>
        <v>0</v>
      </c>
      <c r="CI33">
        <f t="shared" si="82"/>
        <v>0</v>
      </c>
      <c r="CJ33">
        <f t="shared" si="83"/>
        <v>0</v>
      </c>
      <c r="CK33">
        <f t="shared" si="84"/>
        <v>0</v>
      </c>
      <c r="CL33">
        <f t="shared" si="85"/>
        <v>0</v>
      </c>
      <c r="CM33">
        <f t="shared" si="86"/>
        <v>0</v>
      </c>
      <c r="CN33">
        <f t="shared" si="87"/>
        <v>0</v>
      </c>
      <c r="CO33">
        <f t="shared" si="88"/>
        <v>0</v>
      </c>
      <c r="CP33">
        <f t="shared" si="89"/>
        <v>0</v>
      </c>
      <c r="CQ33">
        <f t="shared" si="90"/>
        <v>0</v>
      </c>
      <c r="CR33">
        <f t="shared" si="91"/>
        <v>0</v>
      </c>
      <c r="CS33">
        <f t="shared" si="92"/>
        <v>0</v>
      </c>
      <c r="CT33">
        <f t="shared" si="93"/>
        <v>0</v>
      </c>
      <c r="CU33">
        <f t="shared" si="94"/>
        <v>0</v>
      </c>
      <c r="CV33">
        <f t="shared" si="95"/>
        <v>0</v>
      </c>
      <c r="CW33" t="str">
        <f t="shared" si="96"/>
        <v/>
      </c>
      <c r="CX33">
        <f t="shared" si="97"/>
        <v>-1.2</v>
      </c>
      <c r="CY33" t="str">
        <f t="shared" si="98"/>
        <v/>
      </c>
      <c r="CZ33" t="str">
        <f t="shared" si="99"/>
        <v/>
      </c>
      <c r="DA33" t="str">
        <f t="shared" si="100"/>
        <v/>
      </c>
      <c r="DB33" t="str">
        <f t="shared" si="101"/>
        <v/>
      </c>
      <c r="DC33" t="str">
        <f t="shared" si="102"/>
        <v/>
      </c>
      <c r="DD33">
        <f t="shared" si="103"/>
        <v>-1.2</v>
      </c>
      <c r="DE33" t="str">
        <f t="shared" si="104"/>
        <v/>
      </c>
      <c r="DF33" t="str">
        <f t="shared" si="105"/>
        <v/>
      </c>
      <c r="DG33">
        <f t="shared" si="106"/>
        <v>3.5999999999999996</v>
      </c>
      <c r="DH33" t="str">
        <f t="shared" si="107"/>
        <v/>
      </c>
      <c r="DI33" t="str">
        <f t="shared" si="108"/>
        <v/>
      </c>
      <c r="DJ33">
        <f t="shared" si="109"/>
        <v>3.5999999999999996</v>
      </c>
      <c r="DK33" t="str">
        <f t="shared" si="110"/>
        <v/>
      </c>
      <c r="DL33" t="str">
        <f t="shared" si="111"/>
        <v/>
      </c>
      <c r="DM33" t="str">
        <f t="shared" si="112"/>
        <v/>
      </c>
      <c r="DN33" t="str">
        <f t="shared" si="113"/>
        <v/>
      </c>
      <c r="DO33" t="str">
        <f t="shared" si="114"/>
        <v/>
      </c>
      <c r="DP33" t="str">
        <f t="shared" si="115"/>
        <v/>
      </c>
      <c r="DQ33" t="str">
        <f t="shared" si="116"/>
        <v/>
      </c>
      <c r="DR33">
        <f t="shared" si="117"/>
        <v>-1.2</v>
      </c>
      <c r="DS33" t="str">
        <f t="shared" si="118"/>
        <v/>
      </c>
      <c r="DT33" t="str">
        <f t="shared" si="119"/>
        <v/>
      </c>
      <c r="DU33" t="str">
        <f t="shared" si="120"/>
        <v/>
      </c>
      <c r="DV33" t="str">
        <f t="shared" si="121"/>
        <v/>
      </c>
      <c r="DW33" t="str">
        <f t="shared" si="122"/>
        <v/>
      </c>
      <c r="DX33">
        <f t="shared" si="123"/>
        <v>-1.2</v>
      </c>
      <c r="DY33" t="str">
        <f t="shared" si="124"/>
        <v/>
      </c>
      <c r="DZ33" t="str">
        <f t="shared" si="125"/>
        <v/>
      </c>
      <c r="EA33" t="str">
        <f t="shared" si="126"/>
        <v/>
      </c>
      <c r="EB33">
        <f t="shared" si="127"/>
        <v>-1.2</v>
      </c>
      <c r="EC33" t="str">
        <f t="shared" si="128"/>
        <v/>
      </c>
      <c r="ED33" t="str">
        <f t="shared" si="129"/>
        <v/>
      </c>
      <c r="EE33" t="str">
        <f t="shared" si="130"/>
        <v/>
      </c>
      <c r="EF33" t="str">
        <f t="shared" si="131"/>
        <v/>
      </c>
      <c r="EG33" t="str">
        <f t="shared" si="132"/>
        <v/>
      </c>
      <c r="EH33">
        <f t="shared" si="133"/>
        <v>-1.2</v>
      </c>
      <c r="EI33" t="str">
        <f t="shared" si="134"/>
        <v/>
      </c>
      <c r="EJ33" t="str">
        <f t="shared" si="135"/>
        <v/>
      </c>
      <c r="EK33" t="str">
        <f t="shared" si="136"/>
        <v/>
      </c>
      <c r="EL33" t="str">
        <f t="shared" si="137"/>
        <v/>
      </c>
      <c r="EM33" t="str">
        <f t="shared" si="138"/>
        <v/>
      </c>
      <c r="EN33" t="str">
        <f t="shared" si="139"/>
        <v/>
      </c>
      <c r="EO33" t="str">
        <f t="shared" si="140"/>
        <v/>
      </c>
      <c r="EP33" t="str">
        <f t="shared" si="141"/>
        <v/>
      </c>
      <c r="EQ33" t="str">
        <f t="shared" si="142"/>
        <v/>
      </c>
      <c r="ER33" t="str">
        <f t="shared" si="143"/>
        <v/>
      </c>
      <c r="ES33" t="str">
        <f t="shared" si="144"/>
        <v/>
      </c>
      <c r="ET33" t="str">
        <f t="shared" si="145"/>
        <v/>
      </c>
    </row>
    <row r="34" spans="1:150" ht="23.25">
      <c r="A34" s="59">
        <v>2</v>
      </c>
      <c r="B34" s="59">
        <v>2</v>
      </c>
      <c r="C34" s="71">
        <v>-1.2</v>
      </c>
      <c r="D34" s="60"/>
      <c r="E34" s="74">
        <f t="shared" si="0"/>
        <v>1.2</v>
      </c>
      <c r="F34" s="75">
        <f t="shared" si="1"/>
        <v>-3.5999999999999996</v>
      </c>
      <c r="G34" s="76">
        <f t="shared" si="2"/>
        <v>1.2</v>
      </c>
      <c r="H34" s="77">
        <f t="shared" si="3"/>
        <v>1.2</v>
      </c>
      <c r="I34" s="78" t="str">
        <f t="shared" si="4"/>
        <v/>
      </c>
      <c r="J34" s="19" t="str">
        <f t="shared" si="5"/>
        <v>1</v>
      </c>
      <c r="K34" s="7">
        <f t="shared" si="6"/>
        <v>0</v>
      </c>
      <c r="L34" s="7">
        <f t="shared" si="7"/>
        <v>1</v>
      </c>
      <c r="M34" s="7">
        <f t="shared" si="8"/>
        <v>0</v>
      </c>
      <c r="N34" s="7">
        <f t="shared" si="9"/>
        <v>0</v>
      </c>
      <c r="O34" s="5">
        <f t="shared" si="10"/>
        <v>0</v>
      </c>
      <c r="P34" s="5">
        <f t="shared" si="11"/>
        <v>0</v>
      </c>
      <c r="Q34" s="8">
        <f t="shared" si="12"/>
        <v>0</v>
      </c>
      <c r="R34" s="8">
        <f t="shared" si="13"/>
        <v>0</v>
      </c>
      <c r="S34" s="8">
        <f t="shared" si="14"/>
        <v>0</v>
      </c>
      <c r="T34" s="7">
        <f t="shared" si="15"/>
        <v>0</v>
      </c>
      <c r="U34" s="7">
        <f t="shared" si="16"/>
        <v>0</v>
      </c>
      <c r="V34" s="7">
        <f t="shared" si="17"/>
        <v>1</v>
      </c>
      <c r="W34" s="7">
        <f t="shared" si="18"/>
        <v>0</v>
      </c>
      <c r="X34" s="7">
        <f t="shared" si="19"/>
        <v>0</v>
      </c>
      <c r="Y34" s="8">
        <f t="shared" si="20"/>
        <v>0</v>
      </c>
      <c r="Z34" s="8">
        <f t="shared" si="21"/>
        <v>1</v>
      </c>
      <c r="AA34" s="8">
        <f t="shared" si="22"/>
        <v>0</v>
      </c>
      <c r="AB34" s="8">
        <f t="shared" si="23"/>
        <v>0</v>
      </c>
      <c r="AC34">
        <f t="shared" si="24"/>
        <v>0</v>
      </c>
      <c r="AD34">
        <f t="shared" si="25"/>
        <v>0</v>
      </c>
      <c r="AE34">
        <f t="shared" si="26"/>
        <v>0</v>
      </c>
      <c r="AF34">
        <f t="shared" si="27"/>
        <v>1</v>
      </c>
      <c r="AG34">
        <f t="shared" si="28"/>
        <v>0</v>
      </c>
      <c r="AH34">
        <f t="shared" si="29"/>
        <v>0</v>
      </c>
      <c r="AI34">
        <f t="shared" si="30"/>
        <v>0</v>
      </c>
      <c r="AJ34">
        <f t="shared" si="31"/>
        <v>0</v>
      </c>
      <c r="AK34">
        <f t="shared" si="32"/>
        <v>0</v>
      </c>
      <c r="AL34">
        <f t="shared" si="33"/>
        <v>0</v>
      </c>
      <c r="AM34">
        <f t="shared" si="34"/>
        <v>0</v>
      </c>
      <c r="AN34">
        <f t="shared" si="35"/>
        <v>0</v>
      </c>
      <c r="AO34">
        <f t="shared" si="36"/>
        <v>0</v>
      </c>
      <c r="AP34">
        <f t="shared" si="37"/>
        <v>0</v>
      </c>
      <c r="AQ34">
        <f t="shared" si="38"/>
        <v>0</v>
      </c>
      <c r="AR34">
        <f t="shared" si="39"/>
        <v>0</v>
      </c>
      <c r="AS34">
        <f t="shared" si="40"/>
        <v>0</v>
      </c>
      <c r="AT34">
        <f t="shared" si="41"/>
        <v>0</v>
      </c>
      <c r="AU34">
        <f t="shared" si="42"/>
        <v>0</v>
      </c>
      <c r="AV34">
        <f t="shared" si="43"/>
        <v>1</v>
      </c>
      <c r="AW34">
        <f t="shared" si="44"/>
        <v>0</v>
      </c>
      <c r="AX34">
        <f t="shared" si="45"/>
        <v>0</v>
      </c>
      <c r="AY34">
        <f t="shared" si="46"/>
        <v>0</v>
      </c>
      <c r="AZ34">
        <f t="shared" si="47"/>
        <v>0</v>
      </c>
      <c r="BA34">
        <f t="shared" si="48"/>
        <v>0</v>
      </c>
      <c r="BB34">
        <f t="shared" si="49"/>
        <v>0</v>
      </c>
      <c r="BC34">
        <f t="shared" si="50"/>
        <v>0</v>
      </c>
      <c r="BD34">
        <f t="shared" si="51"/>
        <v>0</v>
      </c>
      <c r="BE34">
        <f t="shared" si="52"/>
        <v>0</v>
      </c>
      <c r="BF34">
        <f t="shared" si="53"/>
        <v>1</v>
      </c>
      <c r="BG34">
        <f t="shared" si="54"/>
        <v>0</v>
      </c>
      <c r="BH34">
        <f t="shared" si="55"/>
        <v>0</v>
      </c>
      <c r="BI34">
        <f t="shared" si="56"/>
        <v>0</v>
      </c>
      <c r="BJ34">
        <f t="shared" si="57"/>
        <v>1</v>
      </c>
      <c r="BK34">
        <f t="shared" si="58"/>
        <v>0</v>
      </c>
      <c r="BL34">
        <f t="shared" si="59"/>
        <v>0</v>
      </c>
      <c r="BM34">
        <f t="shared" si="60"/>
        <v>0</v>
      </c>
      <c r="BN34">
        <f t="shared" si="61"/>
        <v>1</v>
      </c>
      <c r="BO34">
        <f t="shared" si="62"/>
        <v>0</v>
      </c>
      <c r="BP34">
        <f t="shared" si="63"/>
        <v>0</v>
      </c>
      <c r="BQ34">
        <f t="shared" si="64"/>
        <v>0</v>
      </c>
      <c r="BR34">
        <f t="shared" si="65"/>
        <v>0</v>
      </c>
      <c r="BS34">
        <f t="shared" si="66"/>
        <v>0</v>
      </c>
      <c r="BT34">
        <f t="shared" si="67"/>
        <v>0</v>
      </c>
      <c r="BU34">
        <f t="shared" si="68"/>
        <v>0</v>
      </c>
      <c r="BV34">
        <f t="shared" si="69"/>
        <v>0</v>
      </c>
      <c r="BW34">
        <f t="shared" si="70"/>
        <v>0</v>
      </c>
      <c r="BX34">
        <f t="shared" si="71"/>
        <v>1</v>
      </c>
      <c r="BY34">
        <f t="shared" si="72"/>
        <v>0</v>
      </c>
      <c r="BZ34">
        <f t="shared" si="73"/>
        <v>0</v>
      </c>
      <c r="CA34">
        <f t="shared" si="74"/>
        <v>0</v>
      </c>
      <c r="CB34">
        <f t="shared" si="75"/>
        <v>1</v>
      </c>
      <c r="CC34">
        <f t="shared" si="76"/>
        <v>0</v>
      </c>
      <c r="CD34">
        <f t="shared" si="77"/>
        <v>0</v>
      </c>
      <c r="CE34">
        <f t="shared" si="78"/>
        <v>0</v>
      </c>
      <c r="CF34">
        <f t="shared" si="79"/>
        <v>1</v>
      </c>
      <c r="CG34">
        <f t="shared" si="80"/>
        <v>0</v>
      </c>
      <c r="CH34">
        <f t="shared" si="81"/>
        <v>0</v>
      </c>
      <c r="CI34">
        <f t="shared" si="82"/>
        <v>0</v>
      </c>
      <c r="CJ34">
        <f t="shared" si="83"/>
        <v>0</v>
      </c>
      <c r="CK34">
        <f t="shared" si="84"/>
        <v>0</v>
      </c>
      <c r="CL34">
        <f t="shared" si="85"/>
        <v>0</v>
      </c>
      <c r="CM34">
        <f t="shared" si="86"/>
        <v>0</v>
      </c>
      <c r="CN34">
        <f t="shared" si="87"/>
        <v>0</v>
      </c>
      <c r="CO34">
        <f t="shared" si="88"/>
        <v>0</v>
      </c>
      <c r="CP34">
        <f t="shared" si="89"/>
        <v>0</v>
      </c>
      <c r="CQ34">
        <f t="shared" si="90"/>
        <v>0</v>
      </c>
      <c r="CR34">
        <f t="shared" si="91"/>
        <v>0</v>
      </c>
      <c r="CS34">
        <f t="shared" si="92"/>
        <v>0</v>
      </c>
      <c r="CT34">
        <f t="shared" si="93"/>
        <v>0</v>
      </c>
      <c r="CU34">
        <f t="shared" si="94"/>
        <v>0</v>
      </c>
      <c r="CV34">
        <f t="shared" si="95"/>
        <v>0</v>
      </c>
      <c r="CW34" t="str">
        <f t="shared" si="96"/>
        <v/>
      </c>
      <c r="CX34">
        <f t="shared" si="97"/>
        <v>1.2</v>
      </c>
      <c r="CY34" t="str">
        <f t="shared" si="98"/>
        <v/>
      </c>
      <c r="CZ34" t="str">
        <f t="shared" si="99"/>
        <v/>
      </c>
      <c r="DA34" t="str">
        <f t="shared" si="100"/>
        <v/>
      </c>
      <c r="DB34" t="str">
        <f t="shared" si="101"/>
        <v/>
      </c>
      <c r="DC34" t="str">
        <f t="shared" si="102"/>
        <v/>
      </c>
      <c r="DD34">
        <f t="shared" si="103"/>
        <v>1.2</v>
      </c>
      <c r="DE34" t="str">
        <f t="shared" si="104"/>
        <v/>
      </c>
      <c r="DF34" t="str">
        <f t="shared" si="105"/>
        <v/>
      </c>
      <c r="DG34">
        <f t="shared" si="106"/>
        <v>-3.5999999999999996</v>
      </c>
      <c r="DH34" t="str">
        <f t="shared" si="107"/>
        <v/>
      </c>
      <c r="DI34" t="str">
        <f t="shared" si="108"/>
        <v/>
      </c>
      <c r="DJ34">
        <f t="shared" si="109"/>
        <v>-3.5999999999999996</v>
      </c>
      <c r="DK34" t="str">
        <f t="shared" si="110"/>
        <v/>
      </c>
      <c r="DL34" t="str">
        <f t="shared" si="111"/>
        <v/>
      </c>
      <c r="DM34" t="str">
        <f t="shared" si="112"/>
        <v/>
      </c>
      <c r="DN34" t="str">
        <f t="shared" si="113"/>
        <v/>
      </c>
      <c r="DO34" t="str">
        <f t="shared" si="114"/>
        <v/>
      </c>
      <c r="DP34" t="str">
        <f t="shared" si="115"/>
        <v/>
      </c>
      <c r="DQ34" t="str">
        <f t="shared" si="116"/>
        <v/>
      </c>
      <c r="DR34">
        <f t="shared" si="117"/>
        <v>1.2</v>
      </c>
      <c r="DS34" t="str">
        <f t="shared" si="118"/>
        <v/>
      </c>
      <c r="DT34" t="str">
        <f t="shared" si="119"/>
        <v/>
      </c>
      <c r="DU34" t="str">
        <f t="shared" si="120"/>
        <v/>
      </c>
      <c r="DV34" t="str">
        <f t="shared" si="121"/>
        <v/>
      </c>
      <c r="DW34" t="str">
        <f t="shared" si="122"/>
        <v/>
      </c>
      <c r="DX34">
        <f t="shared" si="123"/>
        <v>1.2</v>
      </c>
      <c r="DY34" t="str">
        <f t="shared" si="124"/>
        <v/>
      </c>
      <c r="DZ34" t="str">
        <f t="shared" si="125"/>
        <v/>
      </c>
      <c r="EA34" t="str">
        <f t="shared" si="126"/>
        <v/>
      </c>
      <c r="EB34">
        <f t="shared" si="127"/>
        <v>1.2</v>
      </c>
      <c r="EC34" t="str">
        <f t="shared" si="128"/>
        <v/>
      </c>
      <c r="ED34" t="str">
        <f t="shared" si="129"/>
        <v/>
      </c>
      <c r="EE34" t="str">
        <f t="shared" si="130"/>
        <v/>
      </c>
      <c r="EF34" t="str">
        <f t="shared" si="131"/>
        <v/>
      </c>
      <c r="EG34" t="str">
        <f t="shared" si="132"/>
        <v/>
      </c>
      <c r="EH34">
        <f t="shared" si="133"/>
        <v>1.2</v>
      </c>
      <c r="EI34" t="str">
        <f t="shared" si="134"/>
        <v/>
      </c>
      <c r="EJ34" t="str">
        <f t="shared" si="135"/>
        <v/>
      </c>
      <c r="EK34" t="str">
        <f t="shared" si="136"/>
        <v/>
      </c>
      <c r="EL34" t="str">
        <f t="shared" si="137"/>
        <v/>
      </c>
      <c r="EM34" t="str">
        <f t="shared" si="138"/>
        <v/>
      </c>
      <c r="EN34" t="str">
        <f t="shared" si="139"/>
        <v/>
      </c>
      <c r="EO34" t="str">
        <f t="shared" si="140"/>
        <v/>
      </c>
      <c r="EP34" t="str">
        <f t="shared" si="141"/>
        <v/>
      </c>
      <c r="EQ34" t="str">
        <f t="shared" si="142"/>
        <v/>
      </c>
      <c r="ER34" t="str">
        <f t="shared" si="143"/>
        <v/>
      </c>
      <c r="ES34" t="str">
        <f t="shared" si="144"/>
        <v/>
      </c>
      <c r="ET34" t="str">
        <f t="shared" si="145"/>
        <v/>
      </c>
    </row>
    <row r="35" spans="1:150" ht="23.25">
      <c r="A35" s="59">
        <v>3</v>
      </c>
      <c r="B35" s="59">
        <v>1</v>
      </c>
      <c r="C35" s="71">
        <v>0.7</v>
      </c>
      <c r="D35" s="60"/>
      <c r="E35" s="74">
        <f t="shared" si="0"/>
        <v>-0.7</v>
      </c>
      <c r="F35" s="75">
        <f t="shared" si="1"/>
        <v>-0.7</v>
      </c>
      <c r="G35" s="76">
        <f t="shared" si="2"/>
        <v>2.0999999999999996</v>
      </c>
      <c r="H35" s="77">
        <f t="shared" si="3"/>
        <v>-0.7</v>
      </c>
      <c r="I35" s="78" t="str">
        <f t="shared" si="4"/>
        <v/>
      </c>
      <c r="J35" s="19" t="str">
        <f t="shared" si="5"/>
        <v>1</v>
      </c>
      <c r="K35" s="7">
        <f t="shared" si="6"/>
        <v>0</v>
      </c>
      <c r="L35" s="7">
        <f t="shared" si="7"/>
        <v>0</v>
      </c>
      <c r="M35" s="7">
        <f t="shared" si="8"/>
        <v>0</v>
      </c>
      <c r="N35" s="7">
        <f t="shared" si="9"/>
        <v>0</v>
      </c>
      <c r="O35" s="5">
        <f t="shared" si="10"/>
        <v>0</v>
      </c>
      <c r="P35" s="5">
        <f t="shared" si="11"/>
        <v>0</v>
      </c>
      <c r="Q35" s="8">
        <f t="shared" si="12"/>
        <v>0</v>
      </c>
      <c r="R35" s="8">
        <f t="shared" si="13"/>
        <v>0</v>
      </c>
      <c r="S35" s="8">
        <f t="shared" si="14"/>
        <v>0</v>
      </c>
      <c r="T35" s="7">
        <f t="shared" si="15"/>
        <v>0</v>
      </c>
      <c r="U35" s="7">
        <f t="shared" si="16"/>
        <v>1</v>
      </c>
      <c r="V35" s="7">
        <f t="shared" si="17"/>
        <v>0</v>
      </c>
      <c r="W35" s="7">
        <f t="shared" si="18"/>
        <v>0</v>
      </c>
      <c r="X35" s="7">
        <f t="shared" si="19"/>
        <v>0</v>
      </c>
      <c r="Y35" s="8">
        <f t="shared" si="20"/>
        <v>0</v>
      </c>
      <c r="Z35" s="8">
        <f t="shared" si="21"/>
        <v>0</v>
      </c>
      <c r="AA35" s="8">
        <f t="shared" si="22"/>
        <v>0</v>
      </c>
      <c r="AB35" s="8">
        <f t="shared" si="23"/>
        <v>0</v>
      </c>
      <c r="AC35">
        <f t="shared" si="24"/>
        <v>0</v>
      </c>
      <c r="AD35">
        <f t="shared" si="25"/>
        <v>0</v>
      </c>
      <c r="AE35">
        <f t="shared" si="26"/>
        <v>0</v>
      </c>
      <c r="AF35">
        <f t="shared" si="27"/>
        <v>0</v>
      </c>
      <c r="AG35">
        <f t="shared" si="28"/>
        <v>0</v>
      </c>
      <c r="AH35">
        <f t="shared" si="29"/>
        <v>0</v>
      </c>
      <c r="AI35">
        <f t="shared" si="30"/>
        <v>0</v>
      </c>
      <c r="AJ35">
        <f t="shared" si="31"/>
        <v>0</v>
      </c>
      <c r="AK35">
        <f t="shared" si="32"/>
        <v>0</v>
      </c>
      <c r="AL35">
        <f t="shared" si="33"/>
        <v>0</v>
      </c>
      <c r="AM35">
        <f t="shared" si="34"/>
        <v>1</v>
      </c>
      <c r="AN35">
        <f t="shared" si="35"/>
        <v>0</v>
      </c>
      <c r="AO35">
        <f t="shared" si="36"/>
        <v>0</v>
      </c>
      <c r="AP35">
        <f t="shared" si="37"/>
        <v>0</v>
      </c>
      <c r="AQ35">
        <f t="shared" si="38"/>
        <v>0</v>
      </c>
      <c r="AR35">
        <f t="shared" si="39"/>
        <v>0</v>
      </c>
      <c r="AS35">
        <f t="shared" si="40"/>
        <v>0</v>
      </c>
      <c r="AT35">
        <f t="shared" si="41"/>
        <v>0</v>
      </c>
      <c r="AU35">
        <f t="shared" si="42"/>
        <v>1</v>
      </c>
      <c r="AV35">
        <f t="shared" si="43"/>
        <v>0</v>
      </c>
      <c r="AW35">
        <f t="shared" si="44"/>
        <v>1</v>
      </c>
      <c r="AX35">
        <f t="shared" si="45"/>
        <v>0</v>
      </c>
      <c r="AY35">
        <f t="shared" si="46"/>
        <v>0</v>
      </c>
      <c r="AZ35">
        <f t="shared" si="47"/>
        <v>0</v>
      </c>
      <c r="BA35">
        <f t="shared" si="48"/>
        <v>1</v>
      </c>
      <c r="BB35">
        <f t="shared" si="49"/>
        <v>0</v>
      </c>
      <c r="BC35">
        <f t="shared" si="50"/>
        <v>0</v>
      </c>
      <c r="BD35">
        <f t="shared" si="51"/>
        <v>0</v>
      </c>
      <c r="BE35">
        <f t="shared" si="52"/>
        <v>0</v>
      </c>
      <c r="BF35">
        <f t="shared" si="53"/>
        <v>0</v>
      </c>
      <c r="BG35">
        <f t="shared" si="54"/>
        <v>0</v>
      </c>
      <c r="BH35">
        <f t="shared" si="55"/>
        <v>0</v>
      </c>
      <c r="BI35">
        <f t="shared" si="56"/>
        <v>0</v>
      </c>
      <c r="BJ35">
        <f t="shared" si="57"/>
        <v>0</v>
      </c>
      <c r="BK35">
        <f t="shared" si="58"/>
        <v>0</v>
      </c>
      <c r="BL35">
        <f t="shared" si="59"/>
        <v>0</v>
      </c>
      <c r="BM35">
        <f t="shared" si="60"/>
        <v>0</v>
      </c>
      <c r="BN35">
        <f t="shared" si="61"/>
        <v>0</v>
      </c>
      <c r="BO35">
        <f t="shared" si="62"/>
        <v>0</v>
      </c>
      <c r="BP35">
        <f t="shared" si="63"/>
        <v>0</v>
      </c>
      <c r="BQ35">
        <f t="shared" si="64"/>
        <v>0</v>
      </c>
      <c r="BR35">
        <f t="shared" si="65"/>
        <v>0</v>
      </c>
      <c r="BS35">
        <f t="shared" si="66"/>
        <v>0</v>
      </c>
      <c r="BT35">
        <f t="shared" si="67"/>
        <v>0</v>
      </c>
      <c r="BU35">
        <f t="shared" si="68"/>
        <v>0</v>
      </c>
      <c r="BV35">
        <f t="shared" si="69"/>
        <v>0</v>
      </c>
      <c r="BW35">
        <f t="shared" si="70"/>
        <v>1</v>
      </c>
      <c r="BX35">
        <f t="shared" si="71"/>
        <v>0</v>
      </c>
      <c r="BY35">
        <f t="shared" si="72"/>
        <v>0</v>
      </c>
      <c r="BZ35">
        <f t="shared" si="73"/>
        <v>0</v>
      </c>
      <c r="CA35">
        <f t="shared" si="74"/>
        <v>0</v>
      </c>
      <c r="CB35">
        <f t="shared" si="75"/>
        <v>0</v>
      </c>
      <c r="CC35">
        <f t="shared" si="76"/>
        <v>0</v>
      </c>
      <c r="CD35">
        <f t="shared" si="77"/>
        <v>0</v>
      </c>
      <c r="CE35">
        <f t="shared" si="78"/>
        <v>0</v>
      </c>
      <c r="CF35">
        <f t="shared" si="79"/>
        <v>1</v>
      </c>
      <c r="CG35">
        <f t="shared" si="80"/>
        <v>0</v>
      </c>
      <c r="CH35">
        <f t="shared" si="81"/>
        <v>0</v>
      </c>
      <c r="CI35">
        <f t="shared" si="82"/>
        <v>0</v>
      </c>
      <c r="CJ35">
        <f t="shared" si="83"/>
        <v>0</v>
      </c>
      <c r="CK35">
        <f t="shared" si="84"/>
        <v>0</v>
      </c>
      <c r="CL35">
        <f t="shared" si="85"/>
        <v>0</v>
      </c>
      <c r="CM35">
        <f t="shared" si="86"/>
        <v>0</v>
      </c>
      <c r="CN35">
        <f t="shared" si="87"/>
        <v>0</v>
      </c>
      <c r="CO35">
        <f t="shared" si="88"/>
        <v>0</v>
      </c>
      <c r="CP35">
        <f t="shared" si="89"/>
        <v>0</v>
      </c>
      <c r="CQ35">
        <f t="shared" si="90"/>
        <v>0</v>
      </c>
      <c r="CR35">
        <f t="shared" si="91"/>
        <v>0</v>
      </c>
      <c r="CS35">
        <f t="shared" si="92"/>
        <v>0</v>
      </c>
      <c r="CT35">
        <f t="shared" si="93"/>
        <v>0</v>
      </c>
      <c r="CU35">
        <f t="shared" si="94"/>
        <v>0</v>
      </c>
      <c r="CV35">
        <f t="shared" si="95"/>
        <v>0</v>
      </c>
      <c r="CW35" t="str">
        <f t="shared" si="96"/>
        <v/>
      </c>
      <c r="CX35">
        <f t="shared" si="97"/>
        <v>-0.7</v>
      </c>
      <c r="CY35" t="str">
        <f t="shared" si="98"/>
        <v/>
      </c>
      <c r="CZ35" t="str">
        <f t="shared" si="99"/>
        <v/>
      </c>
      <c r="DA35" t="str">
        <f t="shared" si="100"/>
        <v/>
      </c>
      <c r="DB35" t="str">
        <f t="shared" si="101"/>
        <v/>
      </c>
      <c r="DC35">
        <f t="shared" si="102"/>
        <v>-0.7</v>
      </c>
      <c r="DD35" t="str">
        <f t="shared" si="103"/>
        <v/>
      </c>
      <c r="DE35" t="str">
        <f t="shared" si="104"/>
        <v/>
      </c>
      <c r="DF35" t="str">
        <f t="shared" si="105"/>
        <v/>
      </c>
      <c r="DG35" t="str">
        <f t="shared" si="106"/>
        <v/>
      </c>
      <c r="DH35">
        <f t="shared" si="107"/>
        <v>-0.7</v>
      </c>
      <c r="DI35" t="str">
        <f t="shared" si="108"/>
        <v/>
      </c>
      <c r="DJ35" t="str">
        <f t="shared" si="109"/>
        <v/>
      </c>
      <c r="DK35" t="str">
        <f t="shared" si="110"/>
        <v/>
      </c>
      <c r="DL35" t="str">
        <f t="shared" si="111"/>
        <v/>
      </c>
      <c r="DM35">
        <f t="shared" si="112"/>
        <v>-0.7</v>
      </c>
      <c r="DN35" t="str">
        <f t="shared" si="113"/>
        <v/>
      </c>
      <c r="DO35" t="str">
        <f t="shared" si="114"/>
        <v/>
      </c>
      <c r="DP35" t="str">
        <f t="shared" si="115"/>
        <v/>
      </c>
      <c r="DQ35">
        <f t="shared" si="116"/>
        <v>2.0999999999999996</v>
      </c>
      <c r="DR35" t="str">
        <f t="shared" si="117"/>
        <v/>
      </c>
      <c r="DS35">
        <f t="shared" si="118"/>
        <v>2.0999999999999996</v>
      </c>
      <c r="DT35" t="str">
        <f t="shared" si="119"/>
        <v/>
      </c>
      <c r="DU35" t="str">
        <f t="shared" si="120"/>
        <v/>
      </c>
      <c r="DV35" t="str">
        <f t="shared" si="121"/>
        <v/>
      </c>
      <c r="DW35" t="str">
        <f t="shared" si="122"/>
        <v/>
      </c>
      <c r="DX35" t="str">
        <f t="shared" si="123"/>
        <v/>
      </c>
      <c r="DY35" t="str">
        <f t="shared" si="124"/>
        <v/>
      </c>
      <c r="DZ35" t="str">
        <f t="shared" si="125"/>
        <v/>
      </c>
      <c r="EA35" t="str">
        <f t="shared" si="126"/>
        <v/>
      </c>
      <c r="EB35">
        <f t="shared" si="127"/>
        <v>-0.7</v>
      </c>
      <c r="EC35" t="str">
        <f t="shared" si="128"/>
        <v/>
      </c>
      <c r="ED35" t="str">
        <f t="shared" si="129"/>
        <v/>
      </c>
      <c r="EE35" t="str">
        <f t="shared" si="130"/>
        <v/>
      </c>
      <c r="EF35" t="str">
        <f t="shared" si="131"/>
        <v/>
      </c>
      <c r="EG35">
        <f t="shared" si="132"/>
        <v>-0.7</v>
      </c>
      <c r="EH35" t="str">
        <f t="shared" si="133"/>
        <v/>
      </c>
      <c r="EI35" t="str">
        <f t="shared" si="134"/>
        <v/>
      </c>
      <c r="EJ35" t="str">
        <f t="shared" si="135"/>
        <v/>
      </c>
      <c r="EK35" t="str">
        <f t="shared" si="136"/>
        <v/>
      </c>
      <c r="EL35" t="str">
        <f t="shared" si="137"/>
        <v/>
      </c>
      <c r="EM35" t="str">
        <f t="shared" si="138"/>
        <v/>
      </c>
      <c r="EN35" t="str">
        <f t="shared" si="139"/>
        <v/>
      </c>
      <c r="EO35" t="str">
        <f t="shared" si="140"/>
        <v/>
      </c>
      <c r="EP35" t="str">
        <f t="shared" si="141"/>
        <v/>
      </c>
      <c r="EQ35" t="str">
        <f t="shared" si="142"/>
        <v/>
      </c>
      <c r="ER35" t="str">
        <f t="shared" si="143"/>
        <v/>
      </c>
      <c r="ES35" t="str">
        <f t="shared" si="144"/>
        <v/>
      </c>
      <c r="ET35" t="str">
        <f t="shared" si="145"/>
        <v/>
      </c>
    </row>
    <row r="36" spans="1:150" ht="23.25">
      <c r="A36" s="59">
        <v>3</v>
      </c>
      <c r="B36" s="59">
        <v>1</v>
      </c>
      <c r="C36" s="71">
        <v>-0.7</v>
      </c>
      <c r="D36" s="60"/>
      <c r="E36" s="74">
        <f t="shared" si="0"/>
        <v>0.7</v>
      </c>
      <c r="F36" s="75">
        <f t="shared" si="1"/>
        <v>0.7</v>
      </c>
      <c r="G36" s="76">
        <f t="shared" si="2"/>
        <v>-2.0999999999999996</v>
      </c>
      <c r="H36" s="77">
        <f t="shared" si="3"/>
        <v>0.7</v>
      </c>
      <c r="I36" s="78" t="str">
        <f t="shared" si="4"/>
        <v/>
      </c>
      <c r="J36" s="19" t="str">
        <f t="shared" si="5"/>
        <v>1</v>
      </c>
      <c r="K36" s="7">
        <f t="shared" si="6"/>
        <v>0</v>
      </c>
      <c r="L36" s="7">
        <f t="shared" si="7"/>
        <v>1</v>
      </c>
      <c r="M36" s="7">
        <f t="shared" si="8"/>
        <v>0</v>
      </c>
      <c r="N36" s="7">
        <f t="shared" si="9"/>
        <v>0</v>
      </c>
      <c r="O36" s="5">
        <f t="shared" si="10"/>
        <v>0</v>
      </c>
      <c r="P36" s="5">
        <f t="shared" si="11"/>
        <v>0</v>
      </c>
      <c r="Q36" s="8">
        <f t="shared" si="12"/>
        <v>0</v>
      </c>
      <c r="R36" s="8">
        <f t="shared" si="13"/>
        <v>0</v>
      </c>
      <c r="S36" s="8">
        <f t="shared" si="14"/>
        <v>0</v>
      </c>
      <c r="T36" s="7">
        <f t="shared" si="15"/>
        <v>0</v>
      </c>
      <c r="U36" s="7">
        <f t="shared" si="16"/>
        <v>1</v>
      </c>
      <c r="V36" s="7">
        <f t="shared" si="17"/>
        <v>0</v>
      </c>
      <c r="W36" s="7">
        <f t="shared" si="18"/>
        <v>0</v>
      </c>
      <c r="X36" s="7">
        <f t="shared" si="19"/>
        <v>0</v>
      </c>
      <c r="Y36" s="8">
        <f t="shared" si="20"/>
        <v>1</v>
      </c>
      <c r="Z36" s="8">
        <f t="shared" si="21"/>
        <v>0</v>
      </c>
      <c r="AA36" s="8">
        <f t="shared" si="22"/>
        <v>0</v>
      </c>
      <c r="AB36" s="8">
        <f t="shared" si="23"/>
        <v>0</v>
      </c>
      <c r="AC36">
        <f t="shared" si="24"/>
        <v>0</v>
      </c>
      <c r="AD36">
        <f t="shared" si="25"/>
        <v>1</v>
      </c>
      <c r="AE36">
        <f t="shared" si="26"/>
        <v>0</v>
      </c>
      <c r="AF36">
        <f t="shared" si="27"/>
        <v>0</v>
      </c>
      <c r="AG36">
        <f t="shared" si="28"/>
        <v>0</v>
      </c>
      <c r="AH36">
        <f t="shared" si="29"/>
        <v>0</v>
      </c>
      <c r="AI36">
        <f t="shared" si="30"/>
        <v>0</v>
      </c>
      <c r="AJ36">
        <f t="shared" si="31"/>
        <v>0</v>
      </c>
      <c r="AK36">
        <f t="shared" si="32"/>
        <v>0</v>
      </c>
      <c r="AL36">
        <f t="shared" si="33"/>
        <v>0</v>
      </c>
      <c r="AM36">
        <f t="shared" si="34"/>
        <v>1</v>
      </c>
      <c r="AN36">
        <f t="shared" si="35"/>
        <v>0</v>
      </c>
      <c r="AO36">
        <f t="shared" si="36"/>
        <v>0</v>
      </c>
      <c r="AP36">
        <f t="shared" si="37"/>
        <v>0</v>
      </c>
      <c r="AQ36">
        <f t="shared" si="38"/>
        <v>1</v>
      </c>
      <c r="AR36">
        <f t="shared" si="39"/>
        <v>0</v>
      </c>
      <c r="AS36">
        <f t="shared" si="40"/>
        <v>0</v>
      </c>
      <c r="AT36">
        <f t="shared" si="41"/>
        <v>0</v>
      </c>
      <c r="AU36">
        <f t="shared" si="42"/>
        <v>0</v>
      </c>
      <c r="AV36">
        <f t="shared" si="43"/>
        <v>0</v>
      </c>
      <c r="AW36">
        <f t="shared" si="44"/>
        <v>1</v>
      </c>
      <c r="AX36">
        <f t="shared" si="45"/>
        <v>0</v>
      </c>
      <c r="AY36">
        <f t="shared" si="46"/>
        <v>0</v>
      </c>
      <c r="AZ36">
        <f t="shared" si="47"/>
        <v>0</v>
      </c>
      <c r="BA36">
        <f t="shared" si="48"/>
        <v>0</v>
      </c>
      <c r="BB36">
        <f t="shared" si="49"/>
        <v>0</v>
      </c>
      <c r="BC36">
        <f t="shared" si="50"/>
        <v>0</v>
      </c>
      <c r="BD36">
        <f t="shared" si="51"/>
        <v>0</v>
      </c>
      <c r="BE36">
        <f t="shared" si="52"/>
        <v>0</v>
      </c>
      <c r="BF36">
        <f t="shared" si="53"/>
        <v>0</v>
      </c>
      <c r="BG36">
        <f t="shared" si="54"/>
        <v>0</v>
      </c>
      <c r="BH36">
        <f t="shared" si="55"/>
        <v>0</v>
      </c>
      <c r="BI36">
        <f t="shared" si="56"/>
        <v>0</v>
      </c>
      <c r="BJ36">
        <f t="shared" si="57"/>
        <v>0</v>
      </c>
      <c r="BK36">
        <f t="shared" si="58"/>
        <v>0</v>
      </c>
      <c r="BL36">
        <f t="shared" si="59"/>
        <v>0</v>
      </c>
      <c r="BM36">
        <f t="shared" si="60"/>
        <v>0</v>
      </c>
      <c r="BN36">
        <f t="shared" si="61"/>
        <v>1</v>
      </c>
      <c r="BO36">
        <f t="shared" si="62"/>
        <v>0</v>
      </c>
      <c r="BP36">
        <f t="shared" si="63"/>
        <v>0</v>
      </c>
      <c r="BQ36">
        <f t="shared" si="64"/>
        <v>0</v>
      </c>
      <c r="BR36">
        <f t="shared" si="65"/>
        <v>0</v>
      </c>
      <c r="BS36">
        <f t="shared" si="66"/>
        <v>0</v>
      </c>
      <c r="BT36">
        <f t="shared" si="67"/>
        <v>0</v>
      </c>
      <c r="BU36">
        <f t="shared" si="68"/>
        <v>0</v>
      </c>
      <c r="BV36">
        <f t="shared" si="69"/>
        <v>0</v>
      </c>
      <c r="BW36">
        <f t="shared" si="70"/>
        <v>1</v>
      </c>
      <c r="BX36">
        <f t="shared" si="71"/>
        <v>0</v>
      </c>
      <c r="BY36">
        <f t="shared" si="72"/>
        <v>0</v>
      </c>
      <c r="BZ36">
        <f t="shared" si="73"/>
        <v>0</v>
      </c>
      <c r="CA36">
        <f t="shared" si="74"/>
        <v>1</v>
      </c>
      <c r="CB36">
        <f t="shared" si="75"/>
        <v>0</v>
      </c>
      <c r="CC36">
        <f t="shared" si="76"/>
        <v>0</v>
      </c>
      <c r="CD36">
        <f t="shared" si="77"/>
        <v>0</v>
      </c>
      <c r="CE36">
        <f t="shared" si="78"/>
        <v>0</v>
      </c>
      <c r="CF36">
        <f t="shared" si="79"/>
        <v>1</v>
      </c>
      <c r="CG36">
        <f t="shared" si="80"/>
        <v>0</v>
      </c>
      <c r="CH36">
        <f t="shared" si="81"/>
        <v>0</v>
      </c>
      <c r="CI36">
        <f t="shared" si="82"/>
        <v>0</v>
      </c>
      <c r="CJ36">
        <f t="shared" si="83"/>
        <v>0</v>
      </c>
      <c r="CK36">
        <f t="shared" si="84"/>
        <v>0</v>
      </c>
      <c r="CL36">
        <f t="shared" si="85"/>
        <v>0</v>
      </c>
      <c r="CM36">
        <f t="shared" si="86"/>
        <v>0</v>
      </c>
      <c r="CN36">
        <f t="shared" si="87"/>
        <v>0</v>
      </c>
      <c r="CO36">
        <f t="shared" si="88"/>
        <v>0</v>
      </c>
      <c r="CP36">
        <f t="shared" si="89"/>
        <v>0</v>
      </c>
      <c r="CQ36">
        <f t="shared" si="90"/>
        <v>0</v>
      </c>
      <c r="CR36">
        <f t="shared" si="91"/>
        <v>0</v>
      </c>
      <c r="CS36">
        <f t="shared" si="92"/>
        <v>0</v>
      </c>
      <c r="CT36">
        <f t="shared" si="93"/>
        <v>0</v>
      </c>
      <c r="CU36">
        <f t="shared" si="94"/>
        <v>0</v>
      </c>
      <c r="CV36">
        <f t="shared" si="95"/>
        <v>0</v>
      </c>
      <c r="CW36" t="str">
        <f t="shared" si="96"/>
        <v/>
      </c>
      <c r="CX36">
        <f t="shared" si="97"/>
        <v>0.7</v>
      </c>
      <c r="CY36" t="str">
        <f t="shared" si="98"/>
        <v/>
      </c>
      <c r="CZ36" t="str">
        <f t="shared" si="99"/>
        <v/>
      </c>
      <c r="DA36" t="str">
        <f t="shared" si="100"/>
        <v/>
      </c>
      <c r="DB36" t="str">
        <f t="shared" si="101"/>
        <v/>
      </c>
      <c r="DC36">
        <f t="shared" si="102"/>
        <v>0.7</v>
      </c>
      <c r="DD36" t="str">
        <f t="shared" si="103"/>
        <v/>
      </c>
      <c r="DE36" t="str">
        <f t="shared" si="104"/>
        <v/>
      </c>
      <c r="DF36" t="str">
        <f t="shared" si="105"/>
        <v/>
      </c>
      <c r="DG36" t="str">
        <f t="shared" si="106"/>
        <v/>
      </c>
      <c r="DH36">
        <f t="shared" si="107"/>
        <v>0.7</v>
      </c>
      <c r="DI36" t="str">
        <f t="shared" si="108"/>
        <v/>
      </c>
      <c r="DJ36" t="str">
        <f t="shared" si="109"/>
        <v/>
      </c>
      <c r="DK36" t="str">
        <f t="shared" si="110"/>
        <v/>
      </c>
      <c r="DL36" t="str">
        <f t="shared" si="111"/>
        <v/>
      </c>
      <c r="DM36">
        <f t="shared" si="112"/>
        <v>0.7</v>
      </c>
      <c r="DN36" t="str">
        <f t="shared" si="113"/>
        <v/>
      </c>
      <c r="DO36" t="str">
        <f t="shared" si="114"/>
        <v/>
      </c>
      <c r="DP36" t="str">
        <f t="shared" si="115"/>
        <v/>
      </c>
      <c r="DQ36">
        <f t="shared" si="116"/>
        <v>-2.0999999999999996</v>
      </c>
      <c r="DR36" t="str">
        <f t="shared" si="117"/>
        <v/>
      </c>
      <c r="DS36">
        <f t="shared" si="118"/>
        <v>-2.0999999999999996</v>
      </c>
      <c r="DT36" t="str">
        <f t="shared" si="119"/>
        <v/>
      </c>
      <c r="DU36" t="str">
        <f t="shared" si="120"/>
        <v/>
      </c>
      <c r="DV36" t="str">
        <f t="shared" si="121"/>
        <v/>
      </c>
      <c r="DW36" t="str">
        <f t="shared" si="122"/>
        <v/>
      </c>
      <c r="DX36" t="str">
        <f t="shared" si="123"/>
        <v/>
      </c>
      <c r="DY36" t="str">
        <f t="shared" si="124"/>
        <v/>
      </c>
      <c r="DZ36" t="str">
        <f t="shared" si="125"/>
        <v/>
      </c>
      <c r="EA36" t="str">
        <f t="shared" si="126"/>
        <v/>
      </c>
      <c r="EB36">
        <f t="shared" si="127"/>
        <v>0.7</v>
      </c>
      <c r="EC36" t="str">
        <f t="shared" si="128"/>
        <v/>
      </c>
      <c r="ED36" t="str">
        <f t="shared" si="129"/>
        <v/>
      </c>
      <c r="EE36" t="str">
        <f t="shared" si="130"/>
        <v/>
      </c>
      <c r="EF36" t="str">
        <f t="shared" si="131"/>
        <v/>
      </c>
      <c r="EG36">
        <f t="shared" si="132"/>
        <v>0.7</v>
      </c>
      <c r="EH36" t="str">
        <f t="shared" si="133"/>
        <v/>
      </c>
      <c r="EI36" t="str">
        <f t="shared" si="134"/>
        <v/>
      </c>
      <c r="EJ36" t="str">
        <f t="shared" si="135"/>
        <v/>
      </c>
      <c r="EK36" t="str">
        <f t="shared" si="136"/>
        <v/>
      </c>
      <c r="EL36" t="str">
        <f t="shared" si="137"/>
        <v/>
      </c>
      <c r="EM36" t="str">
        <f t="shared" si="138"/>
        <v/>
      </c>
      <c r="EN36" t="str">
        <f t="shared" si="139"/>
        <v/>
      </c>
      <c r="EO36" t="str">
        <f t="shared" si="140"/>
        <v/>
      </c>
      <c r="EP36" t="str">
        <f t="shared" si="141"/>
        <v/>
      </c>
      <c r="EQ36" t="str">
        <f t="shared" si="142"/>
        <v/>
      </c>
      <c r="ER36" t="str">
        <f t="shared" si="143"/>
        <v/>
      </c>
      <c r="ES36" t="str">
        <f t="shared" si="144"/>
        <v/>
      </c>
      <c r="ET36" t="str">
        <f t="shared" si="145"/>
        <v/>
      </c>
    </row>
    <row r="37" spans="1:150" ht="23.25">
      <c r="A37" s="59">
        <v>4</v>
      </c>
      <c r="B37" s="59">
        <v>2</v>
      </c>
      <c r="C37" s="71">
        <v>-1.2</v>
      </c>
      <c r="D37" s="60"/>
      <c r="E37" s="74">
        <f t="shared" si="0"/>
        <v>1.2</v>
      </c>
      <c r="F37" s="75">
        <f t="shared" si="1"/>
        <v>1.2</v>
      </c>
      <c r="G37" s="76">
        <f t="shared" si="2"/>
        <v>1.2</v>
      </c>
      <c r="H37" s="77">
        <f t="shared" si="3"/>
        <v>-3.5999999999999996</v>
      </c>
      <c r="I37" s="78" t="str">
        <f t="shared" si="4"/>
        <v/>
      </c>
      <c r="J37" s="19" t="str">
        <f t="shared" si="5"/>
        <v>1</v>
      </c>
      <c r="K37" s="7">
        <f t="shared" si="6"/>
        <v>0</v>
      </c>
      <c r="L37" s="7">
        <f t="shared" si="7"/>
        <v>1</v>
      </c>
      <c r="M37" s="7">
        <f t="shared" si="8"/>
        <v>0</v>
      </c>
      <c r="N37" s="7">
        <f t="shared" si="9"/>
        <v>0</v>
      </c>
      <c r="O37" s="5">
        <f t="shared" si="10"/>
        <v>0</v>
      </c>
      <c r="P37" s="5">
        <f t="shared" si="11"/>
        <v>0</v>
      </c>
      <c r="Q37" s="8">
        <f t="shared" si="12"/>
        <v>0</v>
      </c>
      <c r="R37" s="8">
        <f t="shared" si="13"/>
        <v>0</v>
      </c>
      <c r="S37" s="8">
        <f t="shared" si="14"/>
        <v>0</v>
      </c>
      <c r="T37" s="7">
        <f t="shared" si="15"/>
        <v>0</v>
      </c>
      <c r="U37" s="7">
        <f t="shared" si="16"/>
        <v>0</v>
      </c>
      <c r="V37" s="7">
        <f t="shared" si="17"/>
        <v>1</v>
      </c>
      <c r="W37" s="7">
        <f t="shared" si="18"/>
        <v>0</v>
      </c>
      <c r="X37" s="7">
        <f t="shared" si="19"/>
        <v>0</v>
      </c>
      <c r="Y37" s="8">
        <f t="shared" si="20"/>
        <v>0</v>
      </c>
      <c r="Z37" s="8">
        <f t="shared" si="21"/>
        <v>1</v>
      </c>
      <c r="AA37" s="8">
        <f t="shared" si="22"/>
        <v>0</v>
      </c>
      <c r="AB37" s="8">
        <f t="shared" si="23"/>
        <v>0</v>
      </c>
      <c r="AC37">
        <f t="shared" si="24"/>
        <v>0</v>
      </c>
      <c r="AD37">
        <f t="shared" si="25"/>
        <v>1</v>
      </c>
      <c r="AE37">
        <f t="shared" si="26"/>
        <v>0</v>
      </c>
      <c r="AF37">
        <f t="shared" si="27"/>
        <v>0</v>
      </c>
      <c r="AG37">
        <f t="shared" si="28"/>
        <v>0</v>
      </c>
      <c r="AH37">
        <f t="shared" si="29"/>
        <v>0</v>
      </c>
      <c r="AI37">
        <f t="shared" si="30"/>
        <v>0</v>
      </c>
      <c r="AJ37">
        <f t="shared" si="31"/>
        <v>0</v>
      </c>
      <c r="AK37">
        <f t="shared" si="32"/>
        <v>0</v>
      </c>
      <c r="AL37">
        <f t="shared" si="33"/>
        <v>0</v>
      </c>
      <c r="AM37">
        <f t="shared" si="34"/>
        <v>0</v>
      </c>
      <c r="AN37">
        <f t="shared" si="35"/>
        <v>1</v>
      </c>
      <c r="AO37">
        <f t="shared" si="36"/>
        <v>0</v>
      </c>
      <c r="AP37">
        <f t="shared" si="37"/>
        <v>0</v>
      </c>
      <c r="AQ37">
        <f t="shared" si="38"/>
        <v>0</v>
      </c>
      <c r="AR37">
        <f t="shared" si="39"/>
        <v>1</v>
      </c>
      <c r="AS37">
        <f t="shared" si="40"/>
        <v>0</v>
      </c>
      <c r="AT37">
        <f t="shared" si="41"/>
        <v>0</v>
      </c>
      <c r="AU37">
        <f t="shared" si="42"/>
        <v>0</v>
      </c>
      <c r="AV37">
        <f t="shared" si="43"/>
        <v>1</v>
      </c>
      <c r="AW37">
        <f t="shared" si="44"/>
        <v>0</v>
      </c>
      <c r="AX37">
        <f t="shared" si="45"/>
        <v>0</v>
      </c>
      <c r="AY37">
        <f t="shared" si="46"/>
        <v>0</v>
      </c>
      <c r="AZ37">
        <f t="shared" si="47"/>
        <v>0</v>
      </c>
      <c r="BA37">
        <f t="shared" si="48"/>
        <v>0</v>
      </c>
      <c r="BB37">
        <f t="shared" si="49"/>
        <v>0</v>
      </c>
      <c r="BC37">
        <f t="shared" si="50"/>
        <v>0</v>
      </c>
      <c r="BD37">
        <f t="shared" si="51"/>
        <v>0</v>
      </c>
      <c r="BE37">
        <f t="shared" si="52"/>
        <v>0</v>
      </c>
      <c r="BF37">
        <f t="shared" si="53"/>
        <v>1</v>
      </c>
      <c r="BG37">
        <f t="shared" si="54"/>
        <v>0</v>
      </c>
      <c r="BH37">
        <f t="shared" si="55"/>
        <v>0</v>
      </c>
      <c r="BI37">
        <f t="shared" si="56"/>
        <v>0</v>
      </c>
      <c r="BJ37">
        <f t="shared" si="57"/>
        <v>1</v>
      </c>
      <c r="BK37">
        <f t="shared" si="58"/>
        <v>0</v>
      </c>
      <c r="BL37">
        <f t="shared" si="59"/>
        <v>0</v>
      </c>
      <c r="BM37">
        <f t="shared" si="60"/>
        <v>0</v>
      </c>
      <c r="BN37">
        <f t="shared" si="61"/>
        <v>0</v>
      </c>
      <c r="BO37">
        <f t="shared" si="62"/>
        <v>0</v>
      </c>
      <c r="BP37">
        <f t="shared" si="63"/>
        <v>1</v>
      </c>
      <c r="BQ37">
        <f t="shared" si="64"/>
        <v>0</v>
      </c>
      <c r="BR37">
        <f t="shared" si="65"/>
        <v>0</v>
      </c>
      <c r="BS37">
        <f t="shared" si="66"/>
        <v>0</v>
      </c>
      <c r="BT37">
        <f t="shared" si="67"/>
        <v>0</v>
      </c>
      <c r="BU37">
        <f t="shared" si="68"/>
        <v>0</v>
      </c>
      <c r="BV37">
        <f t="shared" si="69"/>
        <v>0</v>
      </c>
      <c r="BW37">
        <f t="shared" si="70"/>
        <v>0</v>
      </c>
      <c r="BX37">
        <f t="shared" si="71"/>
        <v>0</v>
      </c>
      <c r="BY37">
        <f t="shared" si="72"/>
        <v>0</v>
      </c>
      <c r="BZ37">
        <f t="shared" si="73"/>
        <v>0</v>
      </c>
      <c r="CA37">
        <f t="shared" si="74"/>
        <v>0</v>
      </c>
      <c r="CB37">
        <f t="shared" si="75"/>
        <v>0</v>
      </c>
      <c r="CC37">
        <f t="shared" si="76"/>
        <v>0</v>
      </c>
      <c r="CD37">
        <f t="shared" si="77"/>
        <v>0</v>
      </c>
      <c r="CE37">
        <f t="shared" si="78"/>
        <v>0</v>
      </c>
      <c r="CF37">
        <f t="shared" si="79"/>
        <v>1</v>
      </c>
      <c r="CG37">
        <f t="shared" si="80"/>
        <v>0</v>
      </c>
      <c r="CH37">
        <f t="shared" si="81"/>
        <v>0</v>
      </c>
      <c r="CI37">
        <f t="shared" si="82"/>
        <v>0</v>
      </c>
      <c r="CJ37">
        <f t="shared" si="83"/>
        <v>0</v>
      </c>
      <c r="CK37">
        <f t="shared" si="84"/>
        <v>0</v>
      </c>
      <c r="CL37">
        <f t="shared" si="85"/>
        <v>0</v>
      </c>
      <c r="CM37">
        <f t="shared" si="86"/>
        <v>0</v>
      </c>
      <c r="CN37">
        <f t="shared" si="87"/>
        <v>0</v>
      </c>
      <c r="CO37">
        <f t="shared" si="88"/>
        <v>0</v>
      </c>
      <c r="CP37">
        <f t="shared" si="89"/>
        <v>0</v>
      </c>
      <c r="CQ37">
        <f t="shared" si="90"/>
        <v>0</v>
      </c>
      <c r="CR37">
        <f t="shared" si="91"/>
        <v>0</v>
      </c>
      <c r="CS37">
        <f t="shared" si="92"/>
        <v>0</v>
      </c>
      <c r="CT37">
        <f t="shared" si="93"/>
        <v>0</v>
      </c>
      <c r="CU37">
        <f t="shared" si="94"/>
        <v>0</v>
      </c>
      <c r="CV37">
        <f t="shared" si="95"/>
        <v>0</v>
      </c>
      <c r="CW37" t="str">
        <f t="shared" si="96"/>
        <v/>
      </c>
      <c r="CX37">
        <f t="shared" si="97"/>
        <v>1.2</v>
      </c>
      <c r="CY37" t="str">
        <f t="shared" si="98"/>
        <v/>
      </c>
      <c r="CZ37" t="str">
        <f t="shared" si="99"/>
        <v/>
      </c>
      <c r="DA37" t="str">
        <f t="shared" si="100"/>
        <v/>
      </c>
      <c r="DB37" t="str">
        <f t="shared" si="101"/>
        <v/>
      </c>
      <c r="DC37" t="str">
        <f t="shared" si="102"/>
        <v/>
      </c>
      <c r="DD37">
        <f t="shared" si="103"/>
        <v>1.2</v>
      </c>
      <c r="DE37" t="str">
        <f t="shared" si="104"/>
        <v/>
      </c>
      <c r="DF37" t="str">
        <f t="shared" si="105"/>
        <v/>
      </c>
      <c r="DG37" t="str">
        <f t="shared" si="106"/>
        <v/>
      </c>
      <c r="DH37">
        <f t="shared" si="107"/>
        <v>1.2</v>
      </c>
      <c r="DI37" t="str">
        <f t="shared" si="108"/>
        <v/>
      </c>
      <c r="DJ37" t="str">
        <f t="shared" si="109"/>
        <v/>
      </c>
      <c r="DK37" t="str">
        <f t="shared" si="110"/>
        <v/>
      </c>
      <c r="DL37" t="str">
        <f t="shared" si="111"/>
        <v/>
      </c>
      <c r="DM37" t="str">
        <f t="shared" si="112"/>
        <v/>
      </c>
      <c r="DN37">
        <f t="shared" si="113"/>
        <v>1.2</v>
      </c>
      <c r="DO37" t="str">
        <f t="shared" si="114"/>
        <v/>
      </c>
      <c r="DP37" t="str">
        <f t="shared" si="115"/>
        <v/>
      </c>
      <c r="DQ37" t="str">
        <f t="shared" si="116"/>
        <v/>
      </c>
      <c r="DR37">
        <f t="shared" si="117"/>
        <v>1.2</v>
      </c>
      <c r="DS37" t="str">
        <f t="shared" si="118"/>
        <v/>
      </c>
      <c r="DT37" t="str">
        <f t="shared" si="119"/>
        <v/>
      </c>
      <c r="DU37" t="str">
        <f t="shared" si="120"/>
        <v/>
      </c>
      <c r="DV37" t="str">
        <f t="shared" si="121"/>
        <v/>
      </c>
      <c r="DW37" t="str">
        <f t="shared" si="122"/>
        <v/>
      </c>
      <c r="DX37">
        <f t="shared" si="123"/>
        <v>1.2</v>
      </c>
      <c r="DY37" t="str">
        <f t="shared" si="124"/>
        <v/>
      </c>
      <c r="DZ37" t="str">
        <f t="shared" si="125"/>
        <v/>
      </c>
      <c r="EA37">
        <f t="shared" si="126"/>
        <v>-3.5999999999999996</v>
      </c>
      <c r="EB37" t="str">
        <f t="shared" si="127"/>
        <v/>
      </c>
      <c r="EC37" t="str">
        <f t="shared" si="128"/>
        <v/>
      </c>
      <c r="ED37">
        <f t="shared" si="129"/>
        <v>-3.5999999999999996</v>
      </c>
      <c r="EE37" t="str">
        <f t="shared" si="130"/>
        <v/>
      </c>
      <c r="EF37" t="str">
        <f t="shared" si="131"/>
        <v/>
      </c>
      <c r="EG37" t="str">
        <f t="shared" si="132"/>
        <v/>
      </c>
      <c r="EH37" t="str">
        <f t="shared" si="133"/>
        <v/>
      </c>
      <c r="EI37" t="str">
        <f t="shared" si="134"/>
        <v/>
      </c>
      <c r="EJ37" t="str">
        <f t="shared" si="135"/>
        <v/>
      </c>
      <c r="EK37" t="str">
        <f t="shared" si="136"/>
        <v/>
      </c>
      <c r="EL37" t="str">
        <f t="shared" si="137"/>
        <v/>
      </c>
      <c r="EM37" t="str">
        <f t="shared" si="138"/>
        <v/>
      </c>
      <c r="EN37" t="str">
        <f t="shared" si="139"/>
        <v/>
      </c>
      <c r="EO37" t="str">
        <f t="shared" si="140"/>
        <v/>
      </c>
      <c r="EP37" t="str">
        <f t="shared" si="141"/>
        <v/>
      </c>
      <c r="EQ37" t="str">
        <f t="shared" si="142"/>
        <v/>
      </c>
      <c r="ER37" t="str">
        <f t="shared" si="143"/>
        <v/>
      </c>
      <c r="ES37" t="str">
        <f t="shared" si="144"/>
        <v/>
      </c>
      <c r="ET37" t="str">
        <f t="shared" si="145"/>
        <v/>
      </c>
    </row>
    <row r="38" spans="1:150" ht="23.25">
      <c r="A38" s="59">
        <v>2</v>
      </c>
      <c r="B38" s="59">
        <v>1</v>
      </c>
      <c r="C38" s="71">
        <v>1.3</v>
      </c>
      <c r="D38" s="60"/>
      <c r="E38" s="74">
        <f t="shared" si="0"/>
        <v>-1.3</v>
      </c>
      <c r="F38" s="75">
        <f t="shared" si="1"/>
        <v>3.9000000000000004</v>
      </c>
      <c r="G38" s="76">
        <f t="shared" si="2"/>
        <v>-1.3</v>
      </c>
      <c r="H38" s="77">
        <f t="shared" si="3"/>
        <v>-1.3</v>
      </c>
      <c r="I38" s="78" t="str">
        <f t="shared" si="4"/>
        <v/>
      </c>
      <c r="J38" s="19" t="str">
        <f t="shared" si="5"/>
        <v>1</v>
      </c>
      <c r="K38" s="7">
        <f t="shared" si="6"/>
        <v>0</v>
      </c>
      <c r="L38" s="7">
        <f t="shared" si="7"/>
        <v>0</v>
      </c>
      <c r="M38" s="7">
        <f t="shared" si="8"/>
        <v>0</v>
      </c>
      <c r="N38" s="7">
        <f t="shared" si="9"/>
        <v>0</v>
      </c>
      <c r="O38" s="5">
        <f t="shared" si="10"/>
        <v>0</v>
      </c>
      <c r="P38" s="5">
        <f t="shared" si="11"/>
        <v>0</v>
      </c>
      <c r="Q38" s="8">
        <f t="shared" si="12"/>
        <v>0</v>
      </c>
      <c r="R38" s="8">
        <f t="shared" si="13"/>
        <v>0</v>
      </c>
      <c r="S38" s="8">
        <f t="shared" si="14"/>
        <v>0</v>
      </c>
      <c r="T38" s="7">
        <f t="shared" si="15"/>
        <v>0</v>
      </c>
      <c r="U38" s="7">
        <f t="shared" si="16"/>
        <v>1</v>
      </c>
      <c r="V38" s="7">
        <f t="shared" si="17"/>
        <v>0</v>
      </c>
      <c r="W38" s="7">
        <f t="shared" si="18"/>
        <v>0</v>
      </c>
      <c r="X38" s="7">
        <f t="shared" si="19"/>
        <v>0</v>
      </c>
      <c r="Y38" s="8">
        <f t="shared" si="20"/>
        <v>0</v>
      </c>
      <c r="Z38" s="8">
        <f t="shared" si="21"/>
        <v>0</v>
      </c>
      <c r="AA38" s="8">
        <f t="shared" si="22"/>
        <v>0</v>
      </c>
      <c r="AB38" s="8">
        <f t="shared" si="23"/>
        <v>0</v>
      </c>
      <c r="AC38">
        <f t="shared" si="24"/>
        <v>1</v>
      </c>
      <c r="AD38">
        <f t="shared" si="25"/>
        <v>0</v>
      </c>
      <c r="AE38">
        <f t="shared" si="26"/>
        <v>1</v>
      </c>
      <c r="AF38">
        <f t="shared" si="27"/>
        <v>0</v>
      </c>
      <c r="AG38">
        <f t="shared" si="28"/>
        <v>0</v>
      </c>
      <c r="AH38">
        <f t="shared" si="29"/>
        <v>0</v>
      </c>
      <c r="AI38">
        <f t="shared" si="30"/>
        <v>1</v>
      </c>
      <c r="AJ38">
        <f t="shared" si="31"/>
        <v>0</v>
      </c>
      <c r="AK38">
        <f t="shared" si="32"/>
        <v>0</v>
      </c>
      <c r="AL38">
        <f t="shared" si="33"/>
        <v>0</v>
      </c>
      <c r="AM38">
        <f t="shared" si="34"/>
        <v>0</v>
      </c>
      <c r="AN38">
        <f t="shared" si="35"/>
        <v>0</v>
      </c>
      <c r="AO38">
        <f t="shared" si="36"/>
        <v>0</v>
      </c>
      <c r="AP38">
        <f t="shared" si="37"/>
        <v>0</v>
      </c>
      <c r="AQ38">
        <f t="shared" si="38"/>
        <v>0</v>
      </c>
      <c r="AR38">
        <f t="shared" si="39"/>
        <v>0</v>
      </c>
      <c r="AS38">
        <f t="shared" si="40"/>
        <v>0</v>
      </c>
      <c r="AT38">
        <f t="shared" si="41"/>
        <v>0</v>
      </c>
      <c r="AU38">
        <f t="shared" si="42"/>
        <v>0</v>
      </c>
      <c r="AV38">
        <f t="shared" si="43"/>
        <v>0</v>
      </c>
      <c r="AW38">
        <f t="shared" si="44"/>
        <v>0</v>
      </c>
      <c r="AX38">
        <f t="shared" si="45"/>
        <v>0</v>
      </c>
      <c r="AY38">
        <f t="shared" si="46"/>
        <v>0</v>
      </c>
      <c r="AZ38">
        <f t="shared" si="47"/>
        <v>0</v>
      </c>
      <c r="BA38">
        <f t="shared" si="48"/>
        <v>0</v>
      </c>
      <c r="BB38">
        <f t="shared" si="49"/>
        <v>0</v>
      </c>
      <c r="BC38">
        <f t="shared" si="50"/>
        <v>0</v>
      </c>
      <c r="BD38">
        <f t="shared" si="51"/>
        <v>0</v>
      </c>
      <c r="BE38">
        <f t="shared" si="52"/>
        <v>1</v>
      </c>
      <c r="BF38">
        <f t="shared" si="53"/>
        <v>0</v>
      </c>
      <c r="BG38">
        <f t="shared" si="54"/>
        <v>0</v>
      </c>
      <c r="BH38">
        <f t="shared" si="55"/>
        <v>0</v>
      </c>
      <c r="BI38">
        <f t="shared" si="56"/>
        <v>0</v>
      </c>
      <c r="BJ38">
        <f t="shared" si="57"/>
        <v>0</v>
      </c>
      <c r="BK38">
        <f t="shared" si="58"/>
        <v>0</v>
      </c>
      <c r="BL38">
        <f t="shared" si="59"/>
        <v>0</v>
      </c>
      <c r="BM38">
        <f t="shared" si="60"/>
        <v>0</v>
      </c>
      <c r="BN38">
        <f t="shared" si="61"/>
        <v>0</v>
      </c>
      <c r="BO38">
        <f t="shared" si="62"/>
        <v>0</v>
      </c>
      <c r="BP38">
        <f t="shared" si="63"/>
        <v>0</v>
      </c>
      <c r="BQ38">
        <f t="shared" si="64"/>
        <v>0</v>
      </c>
      <c r="BR38">
        <f t="shared" si="65"/>
        <v>0</v>
      </c>
      <c r="BS38">
        <f t="shared" si="66"/>
        <v>0</v>
      </c>
      <c r="BT38">
        <f t="shared" si="67"/>
        <v>0</v>
      </c>
      <c r="BU38">
        <f t="shared" si="68"/>
        <v>0</v>
      </c>
      <c r="BV38">
        <f t="shared" si="69"/>
        <v>0</v>
      </c>
      <c r="BW38">
        <f t="shared" si="70"/>
        <v>1</v>
      </c>
      <c r="BX38">
        <f t="shared" si="71"/>
        <v>0</v>
      </c>
      <c r="BY38">
        <f t="shared" si="72"/>
        <v>0</v>
      </c>
      <c r="BZ38">
        <f t="shared" si="73"/>
        <v>0</v>
      </c>
      <c r="CA38">
        <f t="shared" si="74"/>
        <v>0</v>
      </c>
      <c r="CB38">
        <f t="shared" si="75"/>
        <v>0</v>
      </c>
      <c r="CC38">
        <f t="shared" si="76"/>
        <v>0</v>
      </c>
      <c r="CD38">
        <f t="shared" si="77"/>
        <v>0</v>
      </c>
      <c r="CE38">
        <f t="shared" si="78"/>
        <v>0</v>
      </c>
      <c r="CF38">
        <f t="shared" si="79"/>
        <v>1</v>
      </c>
      <c r="CG38">
        <f t="shared" si="80"/>
        <v>0</v>
      </c>
      <c r="CH38">
        <f t="shared" si="81"/>
        <v>0</v>
      </c>
      <c r="CI38">
        <f t="shared" si="82"/>
        <v>0</v>
      </c>
      <c r="CJ38">
        <f t="shared" si="83"/>
        <v>0</v>
      </c>
      <c r="CK38">
        <f t="shared" si="84"/>
        <v>0</v>
      </c>
      <c r="CL38">
        <f t="shared" si="85"/>
        <v>0</v>
      </c>
      <c r="CM38">
        <f t="shared" si="86"/>
        <v>0</v>
      </c>
      <c r="CN38">
        <f t="shared" si="87"/>
        <v>0</v>
      </c>
      <c r="CO38">
        <f t="shared" si="88"/>
        <v>0</v>
      </c>
      <c r="CP38">
        <f t="shared" si="89"/>
        <v>0</v>
      </c>
      <c r="CQ38">
        <f t="shared" si="90"/>
        <v>0</v>
      </c>
      <c r="CR38">
        <f t="shared" si="91"/>
        <v>0</v>
      </c>
      <c r="CS38">
        <f t="shared" si="92"/>
        <v>0</v>
      </c>
      <c r="CT38">
        <f t="shared" si="93"/>
        <v>0</v>
      </c>
      <c r="CU38">
        <f t="shared" si="94"/>
        <v>0</v>
      </c>
      <c r="CV38">
        <f t="shared" si="95"/>
        <v>0</v>
      </c>
      <c r="CW38" t="str">
        <f t="shared" si="96"/>
        <v/>
      </c>
      <c r="CX38">
        <f t="shared" si="97"/>
        <v>-1.3</v>
      </c>
      <c r="CY38" t="str">
        <f t="shared" si="98"/>
        <v/>
      </c>
      <c r="CZ38" t="str">
        <f t="shared" si="99"/>
        <v/>
      </c>
      <c r="DA38" t="str">
        <f t="shared" si="100"/>
        <v/>
      </c>
      <c r="DB38" t="str">
        <f t="shared" si="101"/>
        <v/>
      </c>
      <c r="DC38">
        <f t="shared" si="102"/>
        <v>-1.3</v>
      </c>
      <c r="DD38" t="str">
        <f t="shared" si="103"/>
        <v/>
      </c>
      <c r="DE38" t="str">
        <f t="shared" si="104"/>
        <v/>
      </c>
      <c r="DF38" t="str">
        <f t="shared" si="105"/>
        <v/>
      </c>
      <c r="DG38">
        <f t="shared" si="106"/>
        <v>3.9000000000000004</v>
      </c>
      <c r="DH38" t="str">
        <f t="shared" si="107"/>
        <v/>
      </c>
      <c r="DI38">
        <f t="shared" si="108"/>
        <v>3.9000000000000004</v>
      </c>
      <c r="DJ38" t="str">
        <f t="shared" si="109"/>
        <v/>
      </c>
      <c r="DK38" t="str">
        <f t="shared" si="110"/>
        <v/>
      </c>
      <c r="DL38" t="str">
        <f t="shared" si="111"/>
        <v/>
      </c>
      <c r="DM38" t="str">
        <f t="shared" si="112"/>
        <v/>
      </c>
      <c r="DN38" t="str">
        <f t="shared" si="113"/>
        <v/>
      </c>
      <c r="DO38" t="str">
        <f t="shared" si="114"/>
        <v/>
      </c>
      <c r="DP38" t="str">
        <f t="shared" si="115"/>
        <v/>
      </c>
      <c r="DQ38" t="str">
        <f t="shared" si="116"/>
        <v/>
      </c>
      <c r="DR38">
        <f t="shared" si="117"/>
        <v>-1.3</v>
      </c>
      <c r="DS38" t="str">
        <f t="shared" si="118"/>
        <v/>
      </c>
      <c r="DT38" t="str">
        <f t="shared" si="119"/>
        <v/>
      </c>
      <c r="DU38" t="str">
        <f t="shared" si="120"/>
        <v/>
      </c>
      <c r="DV38" t="str">
        <f t="shared" si="121"/>
        <v/>
      </c>
      <c r="DW38">
        <f t="shared" si="122"/>
        <v>-1.3</v>
      </c>
      <c r="DX38" t="str">
        <f t="shared" si="123"/>
        <v/>
      </c>
      <c r="DY38" t="str">
        <f t="shared" si="124"/>
        <v/>
      </c>
      <c r="DZ38" t="str">
        <f t="shared" si="125"/>
        <v/>
      </c>
      <c r="EA38" t="str">
        <f t="shared" si="126"/>
        <v/>
      </c>
      <c r="EB38">
        <f t="shared" si="127"/>
        <v>-1.3</v>
      </c>
      <c r="EC38" t="str">
        <f t="shared" si="128"/>
        <v/>
      </c>
      <c r="ED38" t="str">
        <f t="shared" si="129"/>
        <v/>
      </c>
      <c r="EE38" t="str">
        <f t="shared" si="130"/>
        <v/>
      </c>
      <c r="EF38" t="str">
        <f t="shared" si="131"/>
        <v/>
      </c>
      <c r="EG38">
        <f t="shared" si="132"/>
        <v>-1.3</v>
      </c>
      <c r="EH38" t="str">
        <f t="shared" si="133"/>
        <v/>
      </c>
      <c r="EI38" t="str">
        <f t="shared" si="134"/>
        <v/>
      </c>
      <c r="EJ38" t="str">
        <f t="shared" si="135"/>
        <v/>
      </c>
      <c r="EK38" t="str">
        <f t="shared" si="136"/>
        <v/>
      </c>
      <c r="EL38" t="str">
        <f t="shared" si="137"/>
        <v/>
      </c>
      <c r="EM38" t="str">
        <f t="shared" si="138"/>
        <v/>
      </c>
      <c r="EN38" t="str">
        <f t="shared" si="139"/>
        <v/>
      </c>
      <c r="EO38" t="str">
        <f t="shared" si="140"/>
        <v/>
      </c>
      <c r="EP38" t="str">
        <f t="shared" si="141"/>
        <v/>
      </c>
      <c r="EQ38" t="str">
        <f t="shared" si="142"/>
        <v/>
      </c>
      <c r="ER38" t="str">
        <f t="shared" si="143"/>
        <v/>
      </c>
      <c r="ES38" t="str">
        <f t="shared" si="144"/>
        <v/>
      </c>
      <c r="ET38" t="str">
        <f t="shared" si="145"/>
        <v/>
      </c>
    </row>
    <row r="39" spans="1:150" ht="23.25">
      <c r="A39" s="59">
        <v>1</v>
      </c>
      <c r="B39" s="59">
        <v>2</v>
      </c>
      <c r="C39" s="71">
        <v>2</v>
      </c>
      <c r="D39" s="60"/>
      <c r="E39" s="74">
        <f t="shared" si="0"/>
        <v>6</v>
      </c>
      <c r="F39" s="75">
        <f t="shared" si="1"/>
        <v>-2</v>
      </c>
      <c r="G39" s="76">
        <f t="shared" si="2"/>
        <v>-2</v>
      </c>
      <c r="H39" s="77">
        <f t="shared" si="3"/>
        <v>-2</v>
      </c>
      <c r="I39" s="78" t="str">
        <f t="shared" si="4"/>
        <v/>
      </c>
      <c r="J39" s="19" t="str">
        <f t="shared" si="5"/>
        <v>1</v>
      </c>
      <c r="K39" s="7">
        <f t="shared" si="6"/>
        <v>1</v>
      </c>
      <c r="L39" s="7">
        <f t="shared" si="7"/>
        <v>0</v>
      </c>
      <c r="M39" s="7">
        <f t="shared" si="8"/>
        <v>0</v>
      </c>
      <c r="N39" s="7">
        <f t="shared" si="9"/>
        <v>1</v>
      </c>
      <c r="O39" s="5">
        <f t="shared" si="10"/>
        <v>0</v>
      </c>
      <c r="P39" s="5">
        <f t="shared" si="11"/>
        <v>0</v>
      </c>
      <c r="Q39" s="8">
        <f t="shared" si="12"/>
        <v>0</v>
      </c>
      <c r="R39" s="8">
        <f t="shared" si="13"/>
        <v>1</v>
      </c>
      <c r="S39" s="8">
        <f t="shared" si="14"/>
        <v>0</v>
      </c>
      <c r="T39" s="7">
        <f t="shared" si="15"/>
        <v>0</v>
      </c>
      <c r="U39" s="7">
        <f t="shared" si="16"/>
        <v>0</v>
      </c>
      <c r="V39" s="7">
        <f t="shared" si="17"/>
        <v>0</v>
      </c>
      <c r="W39" s="7">
        <f t="shared" si="18"/>
        <v>0</v>
      </c>
      <c r="X39" s="7">
        <f t="shared" si="19"/>
        <v>0</v>
      </c>
      <c r="Y39" s="8">
        <f t="shared" si="20"/>
        <v>0</v>
      </c>
      <c r="Z39" s="8">
        <f t="shared" si="21"/>
        <v>0</v>
      </c>
      <c r="AA39" s="8">
        <f t="shared" si="22"/>
        <v>0</v>
      </c>
      <c r="AB39" s="8">
        <f t="shared" si="23"/>
        <v>0</v>
      </c>
      <c r="AC39">
        <f t="shared" si="24"/>
        <v>0</v>
      </c>
      <c r="AD39">
        <f t="shared" si="25"/>
        <v>0</v>
      </c>
      <c r="AE39">
        <f t="shared" si="26"/>
        <v>0</v>
      </c>
      <c r="AF39">
        <f t="shared" si="27"/>
        <v>0</v>
      </c>
      <c r="AG39">
        <f t="shared" si="28"/>
        <v>0</v>
      </c>
      <c r="AH39">
        <f t="shared" si="29"/>
        <v>0</v>
      </c>
      <c r="AI39">
        <f t="shared" si="30"/>
        <v>0</v>
      </c>
      <c r="AJ39">
        <f t="shared" si="31"/>
        <v>0</v>
      </c>
      <c r="AK39">
        <f t="shared" si="32"/>
        <v>0</v>
      </c>
      <c r="AL39">
        <f t="shared" si="33"/>
        <v>0</v>
      </c>
      <c r="AM39">
        <f t="shared" si="34"/>
        <v>0</v>
      </c>
      <c r="AN39">
        <f t="shared" si="35"/>
        <v>1</v>
      </c>
      <c r="AO39">
        <f t="shared" si="36"/>
        <v>0</v>
      </c>
      <c r="AP39">
        <f t="shared" si="37"/>
        <v>0</v>
      </c>
      <c r="AQ39">
        <f t="shared" si="38"/>
        <v>0</v>
      </c>
      <c r="AR39">
        <f t="shared" si="39"/>
        <v>0</v>
      </c>
      <c r="AS39">
        <f t="shared" si="40"/>
        <v>0</v>
      </c>
      <c r="AT39">
        <f t="shared" si="41"/>
        <v>0</v>
      </c>
      <c r="AU39">
        <f t="shared" si="42"/>
        <v>0</v>
      </c>
      <c r="AV39">
        <f t="shared" si="43"/>
        <v>0</v>
      </c>
      <c r="AW39">
        <f t="shared" si="44"/>
        <v>0</v>
      </c>
      <c r="AX39">
        <f t="shared" si="45"/>
        <v>0</v>
      </c>
      <c r="AY39">
        <f t="shared" si="46"/>
        <v>0</v>
      </c>
      <c r="AZ39">
        <f t="shared" si="47"/>
        <v>0</v>
      </c>
      <c r="BA39">
        <f t="shared" si="48"/>
        <v>0</v>
      </c>
      <c r="BB39">
        <f t="shared" si="49"/>
        <v>0</v>
      </c>
      <c r="BC39">
        <f t="shared" si="50"/>
        <v>0</v>
      </c>
      <c r="BD39">
        <f t="shared" si="51"/>
        <v>0</v>
      </c>
      <c r="BE39">
        <f t="shared" si="52"/>
        <v>0</v>
      </c>
      <c r="BF39">
        <f t="shared" si="53"/>
        <v>1</v>
      </c>
      <c r="BG39">
        <f t="shared" si="54"/>
        <v>0</v>
      </c>
      <c r="BH39">
        <f t="shared" si="55"/>
        <v>0</v>
      </c>
      <c r="BI39">
        <f t="shared" si="56"/>
        <v>0</v>
      </c>
      <c r="BJ39">
        <f t="shared" si="57"/>
        <v>0</v>
      </c>
      <c r="BK39">
        <f t="shared" si="58"/>
        <v>0</v>
      </c>
      <c r="BL39">
        <f t="shared" si="59"/>
        <v>0</v>
      </c>
      <c r="BM39">
        <f t="shared" si="60"/>
        <v>0</v>
      </c>
      <c r="BN39">
        <f t="shared" si="61"/>
        <v>0</v>
      </c>
      <c r="BO39">
        <f t="shared" si="62"/>
        <v>0</v>
      </c>
      <c r="BP39">
        <f t="shared" si="63"/>
        <v>0</v>
      </c>
      <c r="BQ39">
        <f t="shared" si="64"/>
        <v>0</v>
      </c>
      <c r="BR39">
        <f t="shared" si="65"/>
        <v>0</v>
      </c>
      <c r="BS39">
        <f t="shared" si="66"/>
        <v>0</v>
      </c>
      <c r="BT39">
        <f t="shared" si="67"/>
        <v>0</v>
      </c>
      <c r="BU39">
        <f t="shared" si="68"/>
        <v>0</v>
      </c>
      <c r="BV39">
        <f t="shared" si="69"/>
        <v>0</v>
      </c>
      <c r="BW39">
        <f t="shared" si="70"/>
        <v>0</v>
      </c>
      <c r="BX39">
        <f t="shared" si="71"/>
        <v>1</v>
      </c>
      <c r="BY39">
        <f t="shared" si="72"/>
        <v>0</v>
      </c>
      <c r="BZ39">
        <f t="shared" si="73"/>
        <v>0</v>
      </c>
      <c r="CA39">
        <f t="shared" si="74"/>
        <v>0</v>
      </c>
      <c r="CB39">
        <f t="shared" si="75"/>
        <v>0</v>
      </c>
      <c r="CC39">
        <f t="shared" si="76"/>
        <v>0</v>
      </c>
      <c r="CD39">
        <f t="shared" si="77"/>
        <v>0</v>
      </c>
      <c r="CE39">
        <f t="shared" si="78"/>
        <v>0</v>
      </c>
      <c r="CF39">
        <f t="shared" si="79"/>
        <v>1</v>
      </c>
      <c r="CG39">
        <f t="shared" si="80"/>
        <v>0</v>
      </c>
      <c r="CH39">
        <f t="shared" si="81"/>
        <v>0</v>
      </c>
      <c r="CI39">
        <f t="shared" si="82"/>
        <v>0</v>
      </c>
      <c r="CJ39">
        <f t="shared" si="83"/>
        <v>0</v>
      </c>
      <c r="CK39">
        <f t="shared" si="84"/>
        <v>0</v>
      </c>
      <c r="CL39">
        <f t="shared" si="85"/>
        <v>0</v>
      </c>
      <c r="CM39">
        <f t="shared" si="86"/>
        <v>0</v>
      </c>
      <c r="CN39">
        <f t="shared" si="87"/>
        <v>0</v>
      </c>
      <c r="CO39">
        <f t="shared" si="88"/>
        <v>0</v>
      </c>
      <c r="CP39">
        <f t="shared" si="89"/>
        <v>0</v>
      </c>
      <c r="CQ39">
        <f t="shared" si="90"/>
        <v>0</v>
      </c>
      <c r="CR39">
        <f t="shared" si="91"/>
        <v>0</v>
      </c>
      <c r="CS39">
        <f t="shared" si="92"/>
        <v>0</v>
      </c>
      <c r="CT39">
        <f t="shared" si="93"/>
        <v>0</v>
      </c>
      <c r="CU39">
        <f t="shared" si="94"/>
        <v>0</v>
      </c>
      <c r="CV39">
        <f t="shared" si="95"/>
        <v>0</v>
      </c>
      <c r="CW39">
        <f t="shared" si="96"/>
        <v>6</v>
      </c>
      <c r="CX39" t="str">
        <f t="shared" si="97"/>
        <v/>
      </c>
      <c r="CY39" t="str">
        <f t="shared" si="98"/>
        <v/>
      </c>
      <c r="CZ39">
        <f t="shared" si="99"/>
        <v>6</v>
      </c>
      <c r="DA39" t="str">
        <f t="shared" si="100"/>
        <v/>
      </c>
      <c r="DB39" t="str">
        <f t="shared" si="101"/>
        <v/>
      </c>
      <c r="DC39" t="str">
        <f t="shared" si="102"/>
        <v/>
      </c>
      <c r="DD39" t="str">
        <f t="shared" si="103"/>
        <v/>
      </c>
      <c r="DE39" t="str">
        <f t="shared" si="104"/>
        <v/>
      </c>
      <c r="DF39" t="str">
        <f t="shared" si="105"/>
        <v/>
      </c>
      <c r="DG39" t="str">
        <f t="shared" si="106"/>
        <v/>
      </c>
      <c r="DH39">
        <f t="shared" si="107"/>
        <v>-2</v>
      </c>
      <c r="DI39" t="str">
        <f t="shared" si="108"/>
        <v/>
      </c>
      <c r="DJ39" t="str">
        <f t="shared" si="109"/>
        <v/>
      </c>
      <c r="DK39" t="str">
        <f t="shared" si="110"/>
        <v/>
      </c>
      <c r="DL39" t="str">
        <f t="shared" si="111"/>
        <v/>
      </c>
      <c r="DM39" t="str">
        <f t="shared" si="112"/>
        <v/>
      </c>
      <c r="DN39">
        <f t="shared" si="113"/>
        <v>-2</v>
      </c>
      <c r="DO39" t="str">
        <f t="shared" si="114"/>
        <v/>
      </c>
      <c r="DP39" t="str">
        <f t="shared" si="115"/>
        <v/>
      </c>
      <c r="DQ39" t="str">
        <f t="shared" si="116"/>
        <v/>
      </c>
      <c r="DR39">
        <f t="shared" si="117"/>
        <v>-2</v>
      </c>
      <c r="DS39" t="str">
        <f t="shared" si="118"/>
        <v/>
      </c>
      <c r="DT39" t="str">
        <f t="shared" si="119"/>
        <v/>
      </c>
      <c r="DU39" t="str">
        <f t="shared" si="120"/>
        <v/>
      </c>
      <c r="DV39" t="str">
        <f t="shared" si="121"/>
        <v/>
      </c>
      <c r="DW39" t="str">
        <f t="shared" si="122"/>
        <v/>
      </c>
      <c r="DX39">
        <f t="shared" si="123"/>
        <v>-2</v>
      </c>
      <c r="DY39" t="str">
        <f t="shared" si="124"/>
        <v/>
      </c>
      <c r="DZ39" t="str">
        <f t="shared" si="125"/>
        <v/>
      </c>
      <c r="EA39" t="str">
        <f t="shared" si="126"/>
        <v/>
      </c>
      <c r="EB39">
        <f t="shared" si="127"/>
        <v>-2</v>
      </c>
      <c r="EC39" t="str">
        <f t="shared" si="128"/>
        <v/>
      </c>
      <c r="ED39" t="str">
        <f t="shared" si="129"/>
        <v/>
      </c>
      <c r="EE39" t="str">
        <f t="shared" si="130"/>
        <v/>
      </c>
      <c r="EF39" t="str">
        <f t="shared" si="131"/>
        <v/>
      </c>
      <c r="EG39" t="str">
        <f t="shared" si="132"/>
        <v/>
      </c>
      <c r="EH39">
        <f t="shared" si="133"/>
        <v>-2</v>
      </c>
      <c r="EI39" t="str">
        <f t="shared" si="134"/>
        <v/>
      </c>
      <c r="EJ39" t="str">
        <f t="shared" si="135"/>
        <v/>
      </c>
      <c r="EK39" t="str">
        <f t="shared" si="136"/>
        <v/>
      </c>
      <c r="EL39" t="str">
        <f t="shared" si="137"/>
        <v/>
      </c>
      <c r="EM39" t="str">
        <f t="shared" si="138"/>
        <v/>
      </c>
      <c r="EN39" t="str">
        <f t="shared" si="139"/>
        <v/>
      </c>
      <c r="EO39" t="str">
        <f t="shared" si="140"/>
        <v/>
      </c>
      <c r="EP39" t="str">
        <f t="shared" si="141"/>
        <v/>
      </c>
      <c r="EQ39" t="str">
        <f t="shared" si="142"/>
        <v/>
      </c>
      <c r="ER39" t="str">
        <f t="shared" si="143"/>
        <v/>
      </c>
      <c r="ES39" t="str">
        <f t="shared" si="144"/>
        <v/>
      </c>
      <c r="ET39" t="str">
        <f t="shared" si="145"/>
        <v/>
      </c>
    </row>
    <row r="40" spans="1:150" ht="23.25">
      <c r="A40" s="59">
        <v>4</v>
      </c>
      <c r="B40" s="59">
        <v>2</v>
      </c>
      <c r="C40" s="71">
        <v>2.5</v>
      </c>
      <c r="D40" s="60"/>
      <c r="E40" s="74">
        <f t="shared" si="0"/>
        <v>-2.5</v>
      </c>
      <c r="F40" s="75">
        <f t="shared" si="1"/>
        <v>-2.5</v>
      </c>
      <c r="G40" s="76">
        <f t="shared" si="2"/>
        <v>-2.5</v>
      </c>
      <c r="H40" s="77">
        <f t="shared" si="3"/>
        <v>7.5</v>
      </c>
      <c r="I40" s="78" t="str">
        <f t="shared" si="4"/>
        <v/>
      </c>
      <c r="J40" s="19" t="str">
        <f t="shared" si="5"/>
        <v>1</v>
      </c>
      <c r="K40" s="7">
        <f t="shared" si="6"/>
        <v>0</v>
      </c>
      <c r="L40" s="7">
        <f t="shared" si="7"/>
        <v>0</v>
      </c>
      <c r="M40" s="7">
        <f t="shared" si="8"/>
        <v>0</v>
      </c>
      <c r="N40" s="7">
        <f t="shared" si="9"/>
        <v>0</v>
      </c>
      <c r="O40" s="5">
        <f t="shared" si="10"/>
        <v>0</v>
      </c>
      <c r="P40" s="5">
        <f t="shared" si="11"/>
        <v>0</v>
      </c>
      <c r="Q40" s="8">
        <f t="shared" si="12"/>
        <v>0</v>
      </c>
      <c r="R40" s="8">
        <f t="shared" si="13"/>
        <v>0</v>
      </c>
      <c r="S40" s="8">
        <f t="shared" si="14"/>
        <v>0</v>
      </c>
      <c r="T40" s="7">
        <f t="shared" si="15"/>
        <v>0</v>
      </c>
      <c r="U40" s="7">
        <f t="shared" si="16"/>
        <v>0</v>
      </c>
      <c r="V40" s="7">
        <f t="shared" si="17"/>
        <v>1</v>
      </c>
      <c r="W40" s="7">
        <f t="shared" si="18"/>
        <v>0</v>
      </c>
      <c r="X40" s="7">
        <f t="shared" si="19"/>
        <v>0</v>
      </c>
      <c r="Y40" s="8">
        <f t="shared" si="20"/>
        <v>0</v>
      </c>
      <c r="Z40" s="8">
        <f t="shared" si="21"/>
        <v>0</v>
      </c>
      <c r="AA40" s="8">
        <f t="shared" si="22"/>
        <v>0</v>
      </c>
      <c r="AB40" s="8">
        <f t="shared" si="23"/>
        <v>0</v>
      </c>
      <c r="AC40">
        <f t="shared" si="24"/>
        <v>0</v>
      </c>
      <c r="AD40">
        <f t="shared" si="25"/>
        <v>0</v>
      </c>
      <c r="AE40">
        <f t="shared" si="26"/>
        <v>0</v>
      </c>
      <c r="AF40">
        <f t="shared" si="27"/>
        <v>0</v>
      </c>
      <c r="AG40">
        <f t="shared" si="28"/>
        <v>0</v>
      </c>
      <c r="AH40">
        <f t="shared" si="29"/>
        <v>0</v>
      </c>
      <c r="AI40">
        <f t="shared" si="30"/>
        <v>0</v>
      </c>
      <c r="AJ40">
        <f t="shared" si="31"/>
        <v>0</v>
      </c>
      <c r="AK40">
        <f t="shared" si="32"/>
        <v>0</v>
      </c>
      <c r="AL40">
        <f t="shared" si="33"/>
        <v>0</v>
      </c>
      <c r="AM40">
        <f t="shared" si="34"/>
        <v>0</v>
      </c>
      <c r="AN40">
        <f t="shared" si="35"/>
        <v>1</v>
      </c>
      <c r="AO40">
        <f t="shared" si="36"/>
        <v>0</v>
      </c>
      <c r="AP40">
        <f t="shared" si="37"/>
        <v>0</v>
      </c>
      <c r="AQ40">
        <f t="shared" si="38"/>
        <v>0</v>
      </c>
      <c r="AR40">
        <f t="shared" si="39"/>
        <v>0</v>
      </c>
      <c r="AS40">
        <f t="shared" si="40"/>
        <v>0</v>
      </c>
      <c r="AT40">
        <f t="shared" si="41"/>
        <v>0</v>
      </c>
      <c r="AU40">
        <f t="shared" si="42"/>
        <v>0</v>
      </c>
      <c r="AV40">
        <f t="shared" si="43"/>
        <v>0</v>
      </c>
      <c r="AW40">
        <f t="shared" si="44"/>
        <v>0</v>
      </c>
      <c r="AX40">
        <f t="shared" si="45"/>
        <v>0</v>
      </c>
      <c r="AY40">
        <f t="shared" si="46"/>
        <v>0</v>
      </c>
      <c r="AZ40">
        <f t="shared" si="47"/>
        <v>0</v>
      </c>
      <c r="BA40">
        <f t="shared" si="48"/>
        <v>0</v>
      </c>
      <c r="BB40">
        <f t="shared" si="49"/>
        <v>0</v>
      </c>
      <c r="BC40">
        <f t="shared" si="50"/>
        <v>0</v>
      </c>
      <c r="BD40">
        <f t="shared" si="51"/>
        <v>0</v>
      </c>
      <c r="BE40">
        <f t="shared" si="52"/>
        <v>0</v>
      </c>
      <c r="BF40">
        <f t="shared" si="53"/>
        <v>1</v>
      </c>
      <c r="BG40">
        <f t="shared" si="54"/>
        <v>0</v>
      </c>
      <c r="BH40">
        <f t="shared" si="55"/>
        <v>0</v>
      </c>
      <c r="BI40">
        <f t="shared" si="56"/>
        <v>0</v>
      </c>
      <c r="BJ40">
        <f t="shared" si="57"/>
        <v>0</v>
      </c>
      <c r="BK40">
        <f t="shared" si="58"/>
        <v>0</v>
      </c>
      <c r="BL40">
        <f t="shared" si="59"/>
        <v>0</v>
      </c>
      <c r="BM40">
        <f t="shared" si="60"/>
        <v>1</v>
      </c>
      <c r="BN40">
        <f t="shared" si="61"/>
        <v>0</v>
      </c>
      <c r="BO40">
        <f t="shared" si="62"/>
        <v>0</v>
      </c>
      <c r="BP40">
        <f t="shared" si="63"/>
        <v>1</v>
      </c>
      <c r="BQ40">
        <f t="shared" si="64"/>
        <v>0</v>
      </c>
      <c r="BR40">
        <f t="shared" si="65"/>
        <v>0</v>
      </c>
      <c r="BS40">
        <f t="shared" si="66"/>
        <v>0</v>
      </c>
      <c r="BT40">
        <f t="shared" si="67"/>
        <v>1</v>
      </c>
      <c r="BU40">
        <f t="shared" si="68"/>
        <v>0</v>
      </c>
      <c r="BV40">
        <f t="shared" si="69"/>
        <v>0</v>
      </c>
      <c r="BW40">
        <f t="shared" si="70"/>
        <v>0</v>
      </c>
      <c r="BX40">
        <f t="shared" si="71"/>
        <v>0</v>
      </c>
      <c r="BY40">
        <f t="shared" si="72"/>
        <v>0</v>
      </c>
      <c r="BZ40">
        <f t="shared" si="73"/>
        <v>0</v>
      </c>
      <c r="CA40">
        <f t="shared" si="74"/>
        <v>0</v>
      </c>
      <c r="CB40">
        <f t="shared" si="75"/>
        <v>0</v>
      </c>
      <c r="CC40">
        <f t="shared" si="76"/>
        <v>0</v>
      </c>
      <c r="CD40">
        <f t="shared" si="77"/>
        <v>0</v>
      </c>
      <c r="CE40">
        <f t="shared" si="78"/>
        <v>0</v>
      </c>
      <c r="CF40">
        <f t="shared" si="79"/>
        <v>1</v>
      </c>
      <c r="CG40">
        <f t="shared" si="80"/>
        <v>0</v>
      </c>
      <c r="CH40">
        <f t="shared" si="81"/>
        <v>0</v>
      </c>
      <c r="CI40">
        <f t="shared" si="82"/>
        <v>0</v>
      </c>
      <c r="CJ40">
        <f t="shared" si="83"/>
        <v>0</v>
      </c>
      <c r="CK40">
        <f t="shared" si="84"/>
        <v>0</v>
      </c>
      <c r="CL40">
        <f t="shared" si="85"/>
        <v>0</v>
      </c>
      <c r="CM40">
        <f t="shared" si="86"/>
        <v>0</v>
      </c>
      <c r="CN40">
        <f t="shared" si="87"/>
        <v>0</v>
      </c>
      <c r="CO40">
        <f t="shared" si="88"/>
        <v>0</v>
      </c>
      <c r="CP40">
        <f t="shared" si="89"/>
        <v>0</v>
      </c>
      <c r="CQ40">
        <f t="shared" si="90"/>
        <v>0</v>
      </c>
      <c r="CR40">
        <f t="shared" si="91"/>
        <v>0</v>
      </c>
      <c r="CS40">
        <f t="shared" si="92"/>
        <v>0</v>
      </c>
      <c r="CT40">
        <f t="shared" si="93"/>
        <v>0</v>
      </c>
      <c r="CU40">
        <f t="shared" si="94"/>
        <v>0</v>
      </c>
      <c r="CV40">
        <f t="shared" si="95"/>
        <v>0</v>
      </c>
      <c r="CW40" t="str">
        <f t="shared" si="96"/>
        <v/>
      </c>
      <c r="CX40">
        <f t="shared" si="97"/>
        <v>-2.5</v>
      </c>
      <c r="CY40" t="str">
        <f t="shared" si="98"/>
        <v/>
      </c>
      <c r="CZ40" t="str">
        <f t="shared" si="99"/>
        <v/>
      </c>
      <c r="DA40" t="str">
        <f t="shared" si="100"/>
        <v/>
      </c>
      <c r="DB40" t="str">
        <f t="shared" si="101"/>
        <v/>
      </c>
      <c r="DC40" t="str">
        <f t="shared" si="102"/>
        <v/>
      </c>
      <c r="DD40">
        <f t="shared" si="103"/>
        <v>-2.5</v>
      </c>
      <c r="DE40" t="str">
        <f t="shared" si="104"/>
        <v/>
      </c>
      <c r="DF40" t="str">
        <f t="shared" si="105"/>
        <v/>
      </c>
      <c r="DG40" t="str">
        <f t="shared" si="106"/>
        <v/>
      </c>
      <c r="DH40">
        <f t="shared" si="107"/>
        <v>-2.5</v>
      </c>
      <c r="DI40" t="str">
        <f t="shared" si="108"/>
        <v/>
      </c>
      <c r="DJ40" t="str">
        <f t="shared" si="109"/>
        <v/>
      </c>
      <c r="DK40" t="str">
        <f t="shared" si="110"/>
        <v/>
      </c>
      <c r="DL40" t="str">
        <f t="shared" si="111"/>
        <v/>
      </c>
      <c r="DM40" t="str">
        <f t="shared" si="112"/>
        <v/>
      </c>
      <c r="DN40">
        <f t="shared" si="113"/>
        <v>-2.5</v>
      </c>
      <c r="DO40" t="str">
        <f t="shared" si="114"/>
        <v/>
      </c>
      <c r="DP40" t="str">
        <f t="shared" si="115"/>
        <v/>
      </c>
      <c r="DQ40" t="str">
        <f t="shared" si="116"/>
        <v/>
      </c>
      <c r="DR40">
        <f t="shared" si="117"/>
        <v>-2.5</v>
      </c>
      <c r="DS40" t="str">
        <f t="shared" si="118"/>
        <v/>
      </c>
      <c r="DT40" t="str">
        <f t="shared" si="119"/>
        <v/>
      </c>
      <c r="DU40" t="str">
        <f t="shared" si="120"/>
        <v/>
      </c>
      <c r="DV40" t="str">
        <f t="shared" si="121"/>
        <v/>
      </c>
      <c r="DW40" t="str">
        <f t="shared" si="122"/>
        <v/>
      </c>
      <c r="DX40">
        <f t="shared" si="123"/>
        <v>-2.5</v>
      </c>
      <c r="DY40" t="str">
        <f t="shared" si="124"/>
        <v/>
      </c>
      <c r="DZ40" t="str">
        <f t="shared" si="125"/>
        <v/>
      </c>
      <c r="EA40">
        <f t="shared" si="126"/>
        <v>7.5</v>
      </c>
      <c r="EB40" t="str">
        <f t="shared" si="127"/>
        <v/>
      </c>
      <c r="EC40" t="str">
        <f t="shared" si="128"/>
        <v/>
      </c>
      <c r="ED40">
        <f t="shared" si="129"/>
        <v>7.5</v>
      </c>
      <c r="EE40" t="str">
        <f t="shared" si="130"/>
        <v/>
      </c>
      <c r="EF40" t="str">
        <f t="shared" si="131"/>
        <v/>
      </c>
      <c r="EG40" t="str">
        <f t="shared" si="132"/>
        <v/>
      </c>
      <c r="EH40" t="str">
        <f t="shared" si="133"/>
        <v/>
      </c>
      <c r="EI40" t="str">
        <f t="shared" si="134"/>
        <v/>
      </c>
      <c r="EJ40" t="str">
        <f t="shared" si="135"/>
        <v/>
      </c>
      <c r="EK40" t="str">
        <f t="shared" si="136"/>
        <v/>
      </c>
      <c r="EL40" t="str">
        <f t="shared" si="137"/>
        <v/>
      </c>
      <c r="EM40" t="str">
        <f t="shared" si="138"/>
        <v/>
      </c>
      <c r="EN40" t="str">
        <f t="shared" si="139"/>
        <v/>
      </c>
      <c r="EO40" t="str">
        <f t="shared" si="140"/>
        <v/>
      </c>
      <c r="EP40" t="str">
        <f t="shared" si="141"/>
        <v/>
      </c>
      <c r="EQ40" t="str">
        <f t="shared" si="142"/>
        <v/>
      </c>
      <c r="ER40" t="str">
        <f t="shared" si="143"/>
        <v/>
      </c>
      <c r="ES40" t="str">
        <f t="shared" si="144"/>
        <v/>
      </c>
      <c r="ET40" t="str">
        <f t="shared" si="145"/>
        <v/>
      </c>
    </row>
    <row r="41" spans="1:150" ht="23.25">
      <c r="A41" s="59">
        <v>3</v>
      </c>
      <c r="B41" s="59">
        <v>1</v>
      </c>
      <c r="C41" s="71">
        <v>-0.5</v>
      </c>
      <c r="D41" s="60"/>
      <c r="E41" s="74">
        <f t="shared" si="0"/>
        <v>0.5</v>
      </c>
      <c r="F41" s="75">
        <f t="shared" si="1"/>
        <v>0.5</v>
      </c>
      <c r="G41" s="76">
        <f t="shared" si="2"/>
        <v>-1.5</v>
      </c>
      <c r="H41" s="77">
        <f t="shared" si="3"/>
        <v>0.5</v>
      </c>
      <c r="I41" s="78" t="str">
        <f t="shared" si="4"/>
        <v/>
      </c>
      <c r="J41" s="19" t="str">
        <f t="shared" si="5"/>
        <v>1</v>
      </c>
      <c r="K41" s="7">
        <f t="shared" si="6"/>
        <v>0</v>
      </c>
      <c r="L41" s="7">
        <f t="shared" si="7"/>
        <v>1</v>
      </c>
      <c r="M41" s="7">
        <f t="shared" si="8"/>
        <v>0</v>
      </c>
      <c r="N41" s="7">
        <f t="shared" si="9"/>
        <v>0</v>
      </c>
      <c r="O41" s="5">
        <f t="shared" si="10"/>
        <v>0</v>
      </c>
      <c r="P41" s="5">
        <f t="shared" si="11"/>
        <v>0</v>
      </c>
      <c r="Q41" s="8">
        <f t="shared" si="12"/>
        <v>0</v>
      </c>
      <c r="R41" s="8">
        <f t="shared" si="13"/>
        <v>0</v>
      </c>
      <c r="S41" s="8">
        <f t="shared" si="14"/>
        <v>0</v>
      </c>
      <c r="T41" s="7">
        <f t="shared" si="15"/>
        <v>0</v>
      </c>
      <c r="U41" s="7">
        <f t="shared" si="16"/>
        <v>1</v>
      </c>
      <c r="V41" s="7">
        <f t="shared" si="17"/>
        <v>0</v>
      </c>
      <c r="W41" s="7">
        <f t="shared" si="18"/>
        <v>0</v>
      </c>
      <c r="X41" s="7">
        <f t="shared" si="19"/>
        <v>0</v>
      </c>
      <c r="Y41" s="8">
        <f t="shared" si="20"/>
        <v>1</v>
      </c>
      <c r="Z41" s="8">
        <f t="shared" si="21"/>
        <v>0</v>
      </c>
      <c r="AA41" s="8">
        <f t="shared" si="22"/>
        <v>0</v>
      </c>
      <c r="AB41" s="8">
        <f t="shared" si="23"/>
        <v>0</v>
      </c>
      <c r="AC41">
        <f t="shared" si="24"/>
        <v>0</v>
      </c>
      <c r="AD41">
        <f t="shared" si="25"/>
        <v>1</v>
      </c>
      <c r="AE41">
        <f t="shared" si="26"/>
        <v>0</v>
      </c>
      <c r="AF41">
        <f t="shared" si="27"/>
        <v>0</v>
      </c>
      <c r="AG41">
        <f t="shared" si="28"/>
        <v>0</v>
      </c>
      <c r="AH41">
        <f t="shared" si="29"/>
        <v>0</v>
      </c>
      <c r="AI41">
        <f t="shared" si="30"/>
        <v>0</v>
      </c>
      <c r="AJ41">
        <f t="shared" si="31"/>
        <v>0</v>
      </c>
      <c r="AK41">
        <f t="shared" si="32"/>
        <v>0</v>
      </c>
      <c r="AL41">
        <f t="shared" si="33"/>
        <v>0</v>
      </c>
      <c r="AM41">
        <f t="shared" si="34"/>
        <v>1</v>
      </c>
      <c r="AN41">
        <f t="shared" si="35"/>
        <v>0</v>
      </c>
      <c r="AO41">
        <f t="shared" si="36"/>
        <v>0</v>
      </c>
      <c r="AP41">
        <f t="shared" si="37"/>
        <v>0</v>
      </c>
      <c r="AQ41">
        <f t="shared" si="38"/>
        <v>1</v>
      </c>
      <c r="AR41">
        <f t="shared" si="39"/>
        <v>0</v>
      </c>
      <c r="AS41">
        <f t="shared" si="40"/>
        <v>0</v>
      </c>
      <c r="AT41">
        <f t="shared" si="41"/>
        <v>0</v>
      </c>
      <c r="AU41">
        <f t="shared" si="42"/>
        <v>0</v>
      </c>
      <c r="AV41">
        <f t="shared" si="43"/>
        <v>0</v>
      </c>
      <c r="AW41">
        <f t="shared" si="44"/>
        <v>1</v>
      </c>
      <c r="AX41">
        <f t="shared" si="45"/>
        <v>0</v>
      </c>
      <c r="AY41">
        <f t="shared" si="46"/>
        <v>0</v>
      </c>
      <c r="AZ41">
        <f t="shared" si="47"/>
        <v>0</v>
      </c>
      <c r="BA41">
        <f t="shared" si="48"/>
        <v>0</v>
      </c>
      <c r="BB41">
        <f t="shared" si="49"/>
        <v>0</v>
      </c>
      <c r="BC41">
        <f t="shared" si="50"/>
        <v>0</v>
      </c>
      <c r="BD41">
        <f t="shared" si="51"/>
        <v>0</v>
      </c>
      <c r="BE41">
        <f t="shared" si="52"/>
        <v>0</v>
      </c>
      <c r="BF41">
        <f t="shared" si="53"/>
        <v>0</v>
      </c>
      <c r="BG41">
        <f t="shared" si="54"/>
        <v>0</v>
      </c>
      <c r="BH41">
        <f t="shared" si="55"/>
        <v>0</v>
      </c>
      <c r="BI41">
        <f t="shared" si="56"/>
        <v>0</v>
      </c>
      <c r="BJ41">
        <f t="shared" si="57"/>
        <v>0</v>
      </c>
      <c r="BK41">
        <f t="shared" si="58"/>
        <v>0</v>
      </c>
      <c r="BL41">
        <f t="shared" si="59"/>
        <v>0</v>
      </c>
      <c r="BM41">
        <f t="shared" si="60"/>
        <v>0</v>
      </c>
      <c r="BN41">
        <f t="shared" si="61"/>
        <v>1</v>
      </c>
      <c r="BO41">
        <f t="shared" si="62"/>
        <v>0</v>
      </c>
      <c r="BP41">
        <f t="shared" si="63"/>
        <v>0</v>
      </c>
      <c r="BQ41">
        <f t="shared" si="64"/>
        <v>0</v>
      </c>
      <c r="BR41">
        <f t="shared" si="65"/>
        <v>0</v>
      </c>
      <c r="BS41">
        <f t="shared" si="66"/>
        <v>0</v>
      </c>
      <c r="BT41">
        <f t="shared" si="67"/>
        <v>0</v>
      </c>
      <c r="BU41">
        <f t="shared" si="68"/>
        <v>0</v>
      </c>
      <c r="BV41">
        <f t="shared" si="69"/>
        <v>0</v>
      </c>
      <c r="BW41">
        <f t="shared" si="70"/>
        <v>1</v>
      </c>
      <c r="BX41">
        <f t="shared" si="71"/>
        <v>0</v>
      </c>
      <c r="BY41">
        <f t="shared" si="72"/>
        <v>0</v>
      </c>
      <c r="BZ41">
        <f t="shared" si="73"/>
        <v>0</v>
      </c>
      <c r="CA41">
        <f t="shared" si="74"/>
        <v>1</v>
      </c>
      <c r="CB41">
        <f t="shared" si="75"/>
        <v>0</v>
      </c>
      <c r="CC41">
        <f t="shared" si="76"/>
        <v>0</v>
      </c>
      <c r="CD41">
        <f t="shared" si="77"/>
        <v>0</v>
      </c>
      <c r="CE41">
        <f t="shared" si="78"/>
        <v>0</v>
      </c>
      <c r="CF41">
        <f t="shared" si="79"/>
        <v>1</v>
      </c>
      <c r="CG41">
        <f t="shared" si="80"/>
        <v>0</v>
      </c>
      <c r="CH41">
        <f t="shared" si="81"/>
        <v>0</v>
      </c>
      <c r="CI41">
        <f t="shared" si="82"/>
        <v>0</v>
      </c>
      <c r="CJ41">
        <f t="shared" si="83"/>
        <v>0</v>
      </c>
      <c r="CK41">
        <f t="shared" si="84"/>
        <v>0</v>
      </c>
      <c r="CL41">
        <f t="shared" si="85"/>
        <v>0</v>
      </c>
      <c r="CM41">
        <f t="shared" si="86"/>
        <v>0</v>
      </c>
      <c r="CN41">
        <f t="shared" si="87"/>
        <v>0</v>
      </c>
      <c r="CO41">
        <f t="shared" si="88"/>
        <v>0</v>
      </c>
      <c r="CP41">
        <f t="shared" si="89"/>
        <v>0</v>
      </c>
      <c r="CQ41">
        <f t="shared" si="90"/>
        <v>0</v>
      </c>
      <c r="CR41">
        <f t="shared" si="91"/>
        <v>0</v>
      </c>
      <c r="CS41">
        <f t="shared" si="92"/>
        <v>0</v>
      </c>
      <c r="CT41">
        <f t="shared" si="93"/>
        <v>0</v>
      </c>
      <c r="CU41">
        <f t="shared" si="94"/>
        <v>0</v>
      </c>
      <c r="CV41">
        <f t="shared" si="95"/>
        <v>0</v>
      </c>
      <c r="CW41" t="str">
        <f t="shared" si="96"/>
        <v/>
      </c>
      <c r="CX41">
        <f t="shared" si="97"/>
        <v>0.5</v>
      </c>
      <c r="CY41" t="str">
        <f t="shared" si="98"/>
        <v/>
      </c>
      <c r="CZ41" t="str">
        <f t="shared" si="99"/>
        <v/>
      </c>
      <c r="DA41" t="str">
        <f t="shared" si="100"/>
        <v/>
      </c>
      <c r="DB41" t="str">
        <f t="shared" si="101"/>
        <v/>
      </c>
      <c r="DC41">
        <f t="shared" si="102"/>
        <v>0.5</v>
      </c>
      <c r="DD41" t="str">
        <f t="shared" si="103"/>
        <v/>
      </c>
      <c r="DE41" t="str">
        <f t="shared" si="104"/>
        <v/>
      </c>
      <c r="DF41" t="str">
        <f t="shared" si="105"/>
        <v/>
      </c>
      <c r="DG41" t="str">
        <f t="shared" si="106"/>
        <v/>
      </c>
      <c r="DH41">
        <f t="shared" si="107"/>
        <v>0.5</v>
      </c>
      <c r="DI41" t="str">
        <f t="shared" si="108"/>
        <v/>
      </c>
      <c r="DJ41" t="str">
        <f t="shared" si="109"/>
        <v/>
      </c>
      <c r="DK41" t="str">
        <f t="shared" si="110"/>
        <v/>
      </c>
      <c r="DL41" t="str">
        <f t="shared" si="111"/>
        <v/>
      </c>
      <c r="DM41">
        <f t="shared" si="112"/>
        <v>0.5</v>
      </c>
      <c r="DN41" t="str">
        <f t="shared" si="113"/>
        <v/>
      </c>
      <c r="DO41" t="str">
        <f t="shared" si="114"/>
        <v/>
      </c>
      <c r="DP41" t="str">
        <f t="shared" si="115"/>
        <v/>
      </c>
      <c r="DQ41">
        <f t="shared" si="116"/>
        <v>-1.5</v>
      </c>
      <c r="DR41" t="str">
        <f t="shared" si="117"/>
        <v/>
      </c>
      <c r="DS41">
        <f t="shared" si="118"/>
        <v>-1.5</v>
      </c>
      <c r="DT41" t="str">
        <f t="shared" si="119"/>
        <v/>
      </c>
      <c r="DU41" t="str">
        <f t="shared" si="120"/>
        <v/>
      </c>
      <c r="DV41" t="str">
        <f t="shared" si="121"/>
        <v/>
      </c>
      <c r="DW41" t="str">
        <f t="shared" si="122"/>
        <v/>
      </c>
      <c r="DX41" t="str">
        <f t="shared" si="123"/>
        <v/>
      </c>
      <c r="DY41" t="str">
        <f t="shared" si="124"/>
        <v/>
      </c>
      <c r="DZ41" t="str">
        <f t="shared" si="125"/>
        <v/>
      </c>
      <c r="EA41" t="str">
        <f t="shared" si="126"/>
        <v/>
      </c>
      <c r="EB41">
        <f t="shared" si="127"/>
        <v>0.5</v>
      </c>
      <c r="EC41" t="str">
        <f t="shared" si="128"/>
        <v/>
      </c>
      <c r="ED41" t="str">
        <f t="shared" si="129"/>
        <v/>
      </c>
      <c r="EE41" t="str">
        <f t="shared" si="130"/>
        <v/>
      </c>
      <c r="EF41" t="str">
        <f t="shared" si="131"/>
        <v/>
      </c>
      <c r="EG41">
        <f t="shared" si="132"/>
        <v>0.5</v>
      </c>
      <c r="EH41" t="str">
        <f t="shared" si="133"/>
        <v/>
      </c>
      <c r="EI41" t="str">
        <f t="shared" si="134"/>
        <v/>
      </c>
      <c r="EJ41" t="str">
        <f t="shared" si="135"/>
        <v/>
      </c>
      <c r="EK41" t="str">
        <f t="shared" si="136"/>
        <v/>
      </c>
      <c r="EL41" t="str">
        <f t="shared" si="137"/>
        <v/>
      </c>
      <c r="EM41" t="str">
        <f t="shared" si="138"/>
        <v/>
      </c>
      <c r="EN41" t="str">
        <f t="shared" si="139"/>
        <v/>
      </c>
      <c r="EO41" t="str">
        <f t="shared" si="140"/>
        <v/>
      </c>
      <c r="EP41" t="str">
        <f t="shared" si="141"/>
        <v/>
      </c>
      <c r="EQ41" t="str">
        <f t="shared" si="142"/>
        <v/>
      </c>
      <c r="ER41" t="str">
        <f t="shared" si="143"/>
        <v/>
      </c>
      <c r="ES41" t="str">
        <f t="shared" si="144"/>
        <v/>
      </c>
      <c r="ET41" t="str">
        <f t="shared" si="145"/>
        <v/>
      </c>
    </row>
    <row r="42" spans="1:150" ht="23.25">
      <c r="A42" s="59">
        <v>3</v>
      </c>
      <c r="B42" s="59">
        <v>2</v>
      </c>
      <c r="C42" s="71">
        <v>1.3</v>
      </c>
      <c r="D42" s="60"/>
      <c r="E42" s="74">
        <f t="shared" si="0"/>
        <v>-1.3</v>
      </c>
      <c r="F42" s="75">
        <f t="shared" si="1"/>
        <v>-1.3</v>
      </c>
      <c r="G42" s="76">
        <f t="shared" si="2"/>
        <v>3.9000000000000004</v>
      </c>
      <c r="H42" s="77">
        <f t="shared" si="3"/>
        <v>-1.3</v>
      </c>
      <c r="I42" s="78" t="str">
        <f t="shared" si="4"/>
        <v/>
      </c>
      <c r="J42" s="19" t="str">
        <f t="shared" si="5"/>
        <v>1</v>
      </c>
      <c r="K42" s="7">
        <f t="shared" si="6"/>
        <v>0</v>
      </c>
      <c r="L42" s="7">
        <f t="shared" si="7"/>
        <v>0</v>
      </c>
      <c r="M42" s="7">
        <f t="shared" si="8"/>
        <v>0</v>
      </c>
      <c r="N42" s="7">
        <f t="shared" si="9"/>
        <v>0</v>
      </c>
      <c r="O42" s="5">
        <f t="shared" si="10"/>
        <v>0</v>
      </c>
      <c r="P42" s="5">
        <f t="shared" si="11"/>
        <v>0</v>
      </c>
      <c r="Q42" s="8">
        <f t="shared" si="12"/>
        <v>0</v>
      </c>
      <c r="R42" s="8">
        <f t="shared" si="13"/>
        <v>0</v>
      </c>
      <c r="S42" s="8">
        <f t="shared" si="14"/>
        <v>0</v>
      </c>
      <c r="T42" s="7">
        <f t="shared" si="15"/>
        <v>0</v>
      </c>
      <c r="U42" s="7">
        <f t="shared" si="16"/>
        <v>0</v>
      </c>
      <c r="V42" s="7">
        <f t="shared" si="17"/>
        <v>1</v>
      </c>
      <c r="W42" s="7">
        <f t="shared" si="18"/>
        <v>0</v>
      </c>
      <c r="X42" s="7">
        <f t="shared" si="19"/>
        <v>0</v>
      </c>
      <c r="Y42" s="8">
        <f t="shared" si="20"/>
        <v>0</v>
      </c>
      <c r="Z42" s="8">
        <f t="shared" si="21"/>
        <v>0</v>
      </c>
      <c r="AA42" s="8">
        <f t="shared" si="22"/>
        <v>0</v>
      </c>
      <c r="AB42" s="8">
        <f t="shared" si="23"/>
        <v>0</v>
      </c>
      <c r="AC42">
        <f t="shared" si="24"/>
        <v>0</v>
      </c>
      <c r="AD42">
        <f t="shared" si="25"/>
        <v>0</v>
      </c>
      <c r="AE42">
        <f t="shared" si="26"/>
        <v>0</v>
      </c>
      <c r="AF42">
        <f t="shared" si="27"/>
        <v>0</v>
      </c>
      <c r="AG42">
        <f t="shared" si="28"/>
        <v>0</v>
      </c>
      <c r="AH42">
        <f t="shared" si="29"/>
        <v>0</v>
      </c>
      <c r="AI42">
        <f t="shared" si="30"/>
        <v>0</v>
      </c>
      <c r="AJ42">
        <f t="shared" si="31"/>
        <v>0</v>
      </c>
      <c r="AK42">
        <f t="shared" si="32"/>
        <v>0</v>
      </c>
      <c r="AL42">
        <f t="shared" si="33"/>
        <v>0</v>
      </c>
      <c r="AM42">
        <f t="shared" si="34"/>
        <v>0</v>
      </c>
      <c r="AN42">
        <f t="shared" si="35"/>
        <v>1</v>
      </c>
      <c r="AO42">
        <f t="shared" si="36"/>
        <v>0</v>
      </c>
      <c r="AP42">
        <f t="shared" si="37"/>
        <v>0</v>
      </c>
      <c r="AQ42">
        <f t="shared" si="38"/>
        <v>0</v>
      </c>
      <c r="AR42">
        <f t="shared" si="39"/>
        <v>0</v>
      </c>
      <c r="AS42">
        <f t="shared" si="40"/>
        <v>0</v>
      </c>
      <c r="AT42">
        <f t="shared" si="41"/>
        <v>0</v>
      </c>
      <c r="AU42">
        <f t="shared" si="42"/>
        <v>1</v>
      </c>
      <c r="AV42">
        <f t="shared" si="43"/>
        <v>0</v>
      </c>
      <c r="AW42">
        <f t="shared" si="44"/>
        <v>0</v>
      </c>
      <c r="AX42">
        <f t="shared" si="45"/>
        <v>1</v>
      </c>
      <c r="AY42">
        <f t="shared" si="46"/>
        <v>0</v>
      </c>
      <c r="AZ42">
        <f t="shared" si="47"/>
        <v>0</v>
      </c>
      <c r="BA42">
        <f t="shared" si="48"/>
        <v>0</v>
      </c>
      <c r="BB42">
        <f t="shared" si="49"/>
        <v>1</v>
      </c>
      <c r="BC42">
        <f t="shared" si="50"/>
        <v>0</v>
      </c>
      <c r="BD42">
        <f t="shared" si="51"/>
        <v>0</v>
      </c>
      <c r="BE42">
        <f t="shared" si="52"/>
        <v>0</v>
      </c>
      <c r="BF42">
        <f t="shared" si="53"/>
        <v>0</v>
      </c>
      <c r="BG42">
        <f t="shared" si="54"/>
        <v>0</v>
      </c>
      <c r="BH42">
        <f t="shared" si="55"/>
        <v>0</v>
      </c>
      <c r="BI42">
        <f t="shared" si="56"/>
        <v>0</v>
      </c>
      <c r="BJ42">
        <f t="shared" si="57"/>
        <v>0</v>
      </c>
      <c r="BK42">
        <f t="shared" si="58"/>
        <v>0</v>
      </c>
      <c r="BL42">
        <f t="shared" si="59"/>
        <v>0</v>
      </c>
      <c r="BM42">
        <f t="shared" si="60"/>
        <v>0</v>
      </c>
      <c r="BN42">
        <f t="shared" si="61"/>
        <v>0</v>
      </c>
      <c r="BO42">
        <f t="shared" si="62"/>
        <v>0</v>
      </c>
      <c r="BP42">
        <f t="shared" si="63"/>
        <v>0</v>
      </c>
      <c r="BQ42">
        <f t="shared" si="64"/>
        <v>0</v>
      </c>
      <c r="BR42">
        <f t="shared" si="65"/>
        <v>0</v>
      </c>
      <c r="BS42">
        <f t="shared" si="66"/>
        <v>0</v>
      </c>
      <c r="BT42">
        <f t="shared" si="67"/>
        <v>0</v>
      </c>
      <c r="BU42">
        <f t="shared" si="68"/>
        <v>0</v>
      </c>
      <c r="BV42">
        <f t="shared" si="69"/>
        <v>0</v>
      </c>
      <c r="BW42">
        <f t="shared" si="70"/>
        <v>0</v>
      </c>
      <c r="BX42">
        <f t="shared" si="71"/>
        <v>1</v>
      </c>
      <c r="BY42">
        <f t="shared" si="72"/>
        <v>0</v>
      </c>
      <c r="BZ42">
        <f t="shared" si="73"/>
        <v>0</v>
      </c>
      <c r="CA42">
        <f t="shared" si="74"/>
        <v>0</v>
      </c>
      <c r="CB42">
        <f t="shared" si="75"/>
        <v>0</v>
      </c>
      <c r="CC42">
        <f t="shared" si="76"/>
        <v>0</v>
      </c>
      <c r="CD42">
        <f t="shared" si="77"/>
        <v>0</v>
      </c>
      <c r="CE42">
        <f t="shared" si="78"/>
        <v>0</v>
      </c>
      <c r="CF42">
        <f t="shared" si="79"/>
        <v>1</v>
      </c>
      <c r="CG42">
        <f t="shared" si="80"/>
        <v>0</v>
      </c>
      <c r="CH42">
        <f t="shared" si="81"/>
        <v>0</v>
      </c>
      <c r="CI42">
        <f t="shared" si="82"/>
        <v>0</v>
      </c>
      <c r="CJ42">
        <f t="shared" si="83"/>
        <v>0</v>
      </c>
      <c r="CK42">
        <f t="shared" si="84"/>
        <v>0</v>
      </c>
      <c r="CL42">
        <f t="shared" si="85"/>
        <v>0</v>
      </c>
      <c r="CM42">
        <f t="shared" si="86"/>
        <v>0</v>
      </c>
      <c r="CN42">
        <f t="shared" si="87"/>
        <v>0</v>
      </c>
      <c r="CO42">
        <f t="shared" si="88"/>
        <v>0</v>
      </c>
      <c r="CP42">
        <f t="shared" si="89"/>
        <v>0</v>
      </c>
      <c r="CQ42">
        <f t="shared" si="90"/>
        <v>0</v>
      </c>
      <c r="CR42">
        <f t="shared" si="91"/>
        <v>0</v>
      </c>
      <c r="CS42">
        <f t="shared" si="92"/>
        <v>0</v>
      </c>
      <c r="CT42">
        <f t="shared" si="93"/>
        <v>0</v>
      </c>
      <c r="CU42">
        <f t="shared" si="94"/>
        <v>0</v>
      </c>
      <c r="CV42">
        <f t="shared" si="95"/>
        <v>0</v>
      </c>
      <c r="CW42" t="str">
        <f t="shared" si="96"/>
        <v/>
      </c>
      <c r="CX42">
        <f t="shared" si="97"/>
        <v>-1.3</v>
      </c>
      <c r="CY42" t="str">
        <f t="shared" si="98"/>
        <v/>
      </c>
      <c r="CZ42" t="str">
        <f t="shared" si="99"/>
        <v/>
      </c>
      <c r="DA42" t="str">
        <f t="shared" si="100"/>
        <v/>
      </c>
      <c r="DB42" t="str">
        <f t="shared" si="101"/>
        <v/>
      </c>
      <c r="DC42" t="str">
        <f t="shared" si="102"/>
        <v/>
      </c>
      <c r="DD42">
        <f t="shared" si="103"/>
        <v>-1.3</v>
      </c>
      <c r="DE42" t="str">
        <f t="shared" si="104"/>
        <v/>
      </c>
      <c r="DF42" t="str">
        <f t="shared" si="105"/>
        <v/>
      </c>
      <c r="DG42" t="str">
        <f t="shared" si="106"/>
        <v/>
      </c>
      <c r="DH42">
        <f t="shared" si="107"/>
        <v>-1.3</v>
      </c>
      <c r="DI42" t="str">
        <f t="shared" si="108"/>
        <v/>
      </c>
      <c r="DJ42" t="str">
        <f t="shared" si="109"/>
        <v/>
      </c>
      <c r="DK42" t="str">
        <f t="shared" si="110"/>
        <v/>
      </c>
      <c r="DL42" t="str">
        <f t="shared" si="111"/>
        <v/>
      </c>
      <c r="DM42" t="str">
        <f t="shared" si="112"/>
        <v/>
      </c>
      <c r="DN42">
        <f t="shared" si="113"/>
        <v>-1.3</v>
      </c>
      <c r="DO42" t="str">
        <f t="shared" si="114"/>
        <v/>
      </c>
      <c r="DP42" t="str">
        <f t="shared" si="115"/>
        <v/>
      </c>
      <c r="DQ42">
        <f t="shared" si="116"/>
        <v>3.9000000000000004</v>
      </c>
      <c r="DR42" t="str">
        <f t="shared" si="117"/>
        <v/>
      </c>
      <c r="DS42" t="str">
        <f t="shared" si="118"/>
        <v/>
      </c>
      <c r="DT42">
        <f t="shared" si="119"/>
        <v>3.9000000000000004</v>
      </c>
      <c r="DU42" t="str">
        <f t="shared" si="120"/>
        <v/>
      </c>
      <c r="DV42" t="str">
        <f t="shared" si="121"/>
        <v/>
      </c>
      <c r="DW42" t="str">
        <f t="shared" si="122"/>
        <v/>
      </c>
      <c r="DX42" t="str">
        <f t="shared" si="123"/>
        <v/>
      </c>
      <c r="DY42" t="str">
        <f t="shared" si="124"/>
        <v/>
      </c>
      <c r="DZ42" t="str">
        <f t="shared" si="125"/>
        <v/>
      </c>
      <c r="EA42" t="str">
        <f t="shared" si="126"/>
        <v/>
      </c>
      <c r="EB42">
        <f t="shared" si="127"/>
        <v>-1.3</v>
      </c>
      <c r="EC42" t="str">
        <f t="shared" si="128"/>
        <v/>
      </c>
      <c r="ED42" t="str">
        <f t="shared" si="129"/>
        <v/>
      </c>
      <c r="EE42" t="str">
        <f t="shared" si="130"/>
        <v/>
      </c>
      <c r="EF42" t="str">
        <f t="shared" si="131"/>
        <v/>
      </c>
      <c r="EG42" t="str">
        <f t="shared" si="132"/>
        <v/>
      </c>
      <c r="EH42">
        <f t="shared" si="133"/>
        <v>-1.3</v>
      </c>
      <c r="EI42" t="str">
        <f t="shared" si="134"/>
        <v/>
      </c>
      <c r="EJ42" t="str">
        <f t="shared" si="135"/>
        <v/>
      </c>
      <c r="EK42" t="str">
        <f t="shared" si="136"/>
        <v/>
      </c>
      <c r="EL42" t="str">
        <f t="shared" si="137"/>
        <v/>
      </c>
      <c r="EM42" t="str">
        <f t="shared" si="138"/>
        <v/>
      </c>
      <c r="EN42" t="str">
        <f t="shared" si="139"/>
        <v/>
      </c>
      <c r="EO42" t="str">
        <f t="shared" si="140"/>
        <v/>
      </c>
      <c r="EP42" t="str">
        <f t="shared" si="141"/>
        <v/>
      </c>
      <c r="EQ42" t="str">
        <f t="shared" si="142"/>
        <v/>
      </c>
      <c r="ER42" t="str">
        <f t="shared" si="143"/>
        <v/>
      </c>
      <c r="ES42" t="str">
        <f t="shared" si="144"/>
        <v/>
      </c>
      <c r="ET42" t="str">
        <f t="shared" si="145"/>
        <v/>
      </c>
    </row>
    <row r="43" spans="1:150" ht="23.25">
      <c r="A43" s="59">
        <v>4</v>
      </c>
      <c r="B43" s="59">
        <v>2</v>
      </c>
      <c r="C43" s="71">
        <v>2.7</v>
      </c>
      <c r="D43" s="60"/>
      <c r="E43" s="74">
        <f t="shared" si="0"/>
        <v>-2.7</v>
      </c>
      <c r="F43" s="75">
        <f t="shared" si="1"/>
        <v>-2.7</v>
      </c>
      <c r="G43" s="76">
        <f t="shared" si="2"/>
        <v>-2.7</v>
      </c>
      <c r="H43" s="77">
        <f t="shared" si="3"/>
        <v>8.1000000000000014</v>
      </c>
      <c r="I43" s="78" t="str">
        <f t="shared" si="4"/>
        <v/>
      </c>
      <c r="J43" s="19" t="str">
        <f t="shared" si="5"/>
        <v>1</v>
      </c>
      <c r="K43" s="7">
        <f t="shared" si="6"/>
        <v>0</v>
      </c>
      <c r="L43" s="7">
        <f t="shared" si="7"/>
        <v>0</v>
      </c>
      <c r="M43" s="7">
        <f t="shared" si="8"/>
        <v>0</v>
      </c>
      <c r="N43" s="7">
        <f t="shared" si="9"/>
        <v>0</v>
      </c>
      <c r="O43" s="5">
        <f t="shared" si="10"/>
        <v>0</v>
      </c>
      <c r="P43" s="5">
        <f t="shared" si="11"/>
        <v>0</v>
      </c>
      <c r="Q43" s="8">
        <f t="shared" si="12"/>
        <v>0</v>
      </c>
      <c r="R43" s="8">
        <f t="shared" si="13"/>
        <v>0</v>
      </c>
      <c r="S43" s="8">
        <f t="shared" si="14"/>
        <v>0</v>
      </c>
      <c r="T43" s="7">
        <f t="shared" si="15"/>
        <v>0</v>
      </c>
      <c r="U43" s="7">
        <f t="shared" si="16"/>
        <v>0</v>
      </c>
      <c r="V43" s="7">
        <f t="shared" si="17"/>
        <v>1</v>
      </c>
      <c r="W43" s="7">
        <f t="shared" si="18"/>
        <v>0</v>
      </c>
      <c r="X43" s="7">
        <f t="shared" si="19"/>
        <v>0</v>
      </c>
      <c r="Y43" s="8">
        <f t="shared" si="20"/>
        <v>0</v>
      </c>
      <c r="Z43" s="8">
        <f t="shared" si="21"/>
        <v>0</v>
      </c>
      <c r="AA43" s="8">
        <f t="shared" si="22"/>
        <v>0</v>
      </c>
      <c r="AB43" s="8">
        <f t="shared" si="23"/>
        <v>0</v>
      </c>
      <c r="AC43">
        <f t="shared" si="24"/>
        <v>0</v>
      </c>
      <c r="AD43">
        <f t="shared" si="25"/>
        <v>0</v>
      </c>
      <c r="AE43">
        <f t="shared" si="26"/>
        <v>0</v>
      </c>
      <c r="AF43">
        <f t="shared" si="27"/>
        <v>0</v>
      </c>
      <c r="AG43">
        <f t="shared" si="28"/>
        <v>0</v>
      </c>
      <c r="AH43">
        <f t="shared" si="29"/>
        <v>0</v>
      </c>
      <c r="AI43">
        <f t="shared" si="30"/>
        <v>0</v>
      </c>
      <c r="AJ43">
        <f t="shared" si="31"/>
        <v>0</v>
      </c>
      <c r="AK43">
        <f t="shared" si="32"/>
        <v>0</v>
      </c>
      <c r="AL43">
        <f t="shared" si="33"/>
        <v>0</v>
      </c>
      <c r="AM43">
        <f t="shared" si="34"/>
        <v>0</v>
      </c>
      <c r="AN43">
        <f t="shared" si="35"/>
        <v>1</v>
      </c>
      <c r="AO43">
        <f t="shared" si="36"/>
        <v>0</v>
      </c>
      <c r="AP43">
        <f t="shared" si="37"/>
        <v>0</v>
      </c>
      <c r="AQ43">
        <f t="shared" si="38"/>
        <v>0</v>
      </c>
      <c r="AR43">
        <f t="shared" si="39"/>
        <v>0</v>
      </c>
      <c r="AS43">
        <f t="shared" si="40"/>
        <v>0</v>
      </c>
      <c r="AT43">
        <f t="shared" si="41"/>
        <v>0</v>
      </c>
      <c r="AU43">
        <f t="shared" si="42"/>
        <v>0</v>
      </c>
      <c r="AV43">
        <f t="shared" si="43"/>
        <v>0</v>
      </c>
      <c r="AW43">
        <f t="shared" si="44"/>
        <v>0</v>
      </c>
      <c r="AX43">
        <f t="shared" si="45"/>
        <v>0</v>
      </c>
      <c r="AY43">
        <f t="shared" si="46"/>
        <v>0</v>
      </c>
      <c r="AZ43">
        <f t="shared" si="47"/>
        <v>0</v>
      </c>
      <c r="BA43">
        <f t="shared" si="48"/>
        <v>0</v>
      </c>
      <c r="BB43">
        <f t="shared" si="49"/>
        <v>0</v>
      </c>
      <c r="BC43">
        <f t="shared" si="50"/>
        <v>0</v>
      </c>
      <c r="BD43">
        <f t="shared" si="51"/>
        <v>0</v>
      </c>
      <c r="BE43">
        <f t="shared" si="52"/>
        <v>0</v>
      </c>
      <c r="BF43">
        <f t="shared" si="53"/>
        <v>1</v>
      </c>
      <c r="BG43">
        <f t="shared" si="54"/>
        <v>0</v>
      </c>
      <c r="BH43">
        <f t="shared" si="55"/>
        <v>0</v>
      </c>
      <c r="BI43">
        <f t="shared" si="56"/>
        <v>0</v>
      </c>
      <c r="BJ43">
        <f t="shared" si="57"/>
        <v>0</v>
      </c>
      <c r="BK43">
        <f t="shared" si="58"/>
        <v>0</v>
      </c>
      <c r="BL43">
        <f t="shared" si="59"/>
        <v>0</v>
      </c>
      <c r="BM43">
        <f t="shared" si="60"/>
        <v>1</v>
      </c>
      <c r="BN43">
        <f t="shared" si="61"/>
        <v>0</v>
      </c>
      <c r="BO43">
        <f t="shared" si="62"/>
        <v>0</v>
      </c>
      <c r="BP43">
        <f t="shared" si="63"/>
        <v>1</v>
      </c>
      <c r="BQ43">
        <f t="shared" si="64"/>
        <v>0</v>
      </c>
      <c r="BR43">
        <f t="shared" si="65"/>
        <v>0</v>
      </c>
      <c r="BS43">
        <f t="shared" si="66"/>
        <v>0</v>
      </c>
      <c r="BT43">
        <f t="shared" si="67"/>
        <v>1</v>
      </c>
      <c r="BU43">
        <f t="shared" si="68"/>
        <v>0</v>
      </c>
      <c r="BV43">
        <f t="shared" si="69"/>
        <v>0</v>
      </c>
      <c r="BW43">
        <f t="shared" si="70"/>
        <v>0</v>
      </c>
      <c r="BX43">
        <f t="shared" si="71"/>
        <v>0</v>
      </c>
      <c r="BY43">
        <f t="shared" si="72"/>
        <v>0</v>
      </c>
      <c r="BZ43">
        <f t="shared" si="73"/>
        <v>0</v>
      </c>
      <c r="CA43">
        <f t="shared" si="74"/>
        <v>0</v>
      </c>
      <c r="CB43">
        <f t="shared" si="75"/>
        <v>0</v>
      </c>
      <c r="CC43">
        <f t="shared" si="76"/>
        <v>0</v>
      </c>
      <c r="CD43">
        <f t="shared" si="77"/>
        <v>0</v>
      </c>
      <c r="CE43">
        <f t="shared" si="78"/>
        <v>0</v>
      </c>
      <c r="CF43">
        <f t="shared" si="79"/>
        <v>1</v>
      </c>
      <c r="CG43">
        <f t="shared" si="80"/>
        <v>0</v>
      </c>
      <c r="CH43">
        <f t="shared" si="81"/>
        <v>0</v>
      </c>
      <c r="CI43">
        <f t="shared" si="82"/>
        <v>0</v>
      </c>
      <c r="CJ43">
        <f t="shared" si="83"/>
        <v>0</v>
      </c>
      <c r="CK43">
        <f t="shared" si="84"/>
        <v>0</v>
      </c>
      <c r="CL43">
        <f t="shared" si="85"/>
        <v>0</v>
      </c>
      <c r="CM43">
        <f t="shared" si="86"/>
        <v>0</v>
      </c>
      <c r="CN43">
        <f t="shared" si="87"/>
        <v>0</v>
      </c>
      <c r="CO43">
        <f t="shared" si="88"/>
        <v>0</v>
      </c>
      <c r="CP43">
        <f t="shared" si="89"/>
        <v>0</v>
      </c>
      <c r="CQ43">
        <f t="shared" si="90"/>
        <v>0</v>
      </c>
      <c r="CR43">
        <f t="shared" si="91"/>
        <v>0</v>
      </c>
      <c r="CS43">
        <f t="shared" si="92"/>
        <v>0</v>
      </c>
      <c r="CT43">
        <f t="shared" si="93"/>
        <v>0</v>
      </c>
      <c r="CU43">
        <f t="shared" si="94"/>
        <v>0</v>
      </c>
      <c r="CV43">
        <f t="shared" si="95"/>
        <v>0</v>
      </c>
      <c r="CW43" t="str">
        <f t="shared" si="96"/>
        <v/>
      </c>
      <c r="CX43">
        <f t="shared" si="97"/>
        <v>-2.7</v>
      </c>
      <c r="CY43" t="str">
        <f t="shared" si="98"/>
        <v/>
      </c>
      <c r="CZ43" t="str">
        <f t="shared" si="99"/>
        <v/>
      </c>
      <c r="DA43" t="str">
        <f t="shared" si="100"/>
        <v/>
      </c>
      <c r="DB43" t="str">
        <f t="shared" si="101"/>
        <v/>
      </c>
      <c r="DC43" t="str">
        <f t="shared" si="102"/>
        <v/>
      </c>
      <c r="DD43">
        <f t="shared" si="103"/>
        <v>-2.7</v>
      </c>
      <c r="DE43" t="str">
        <f t="shared" si="104"/>
        <v/>
      </c>
      <c r="DF43" t="str">
        <f t="shared" si="105"/>
        <v/>
      </c>
      <c r="DG43" t="str">
        <f t="shared" si="106"/>
        <v/>
      </c>
      <c r="DH43">
        <f t="shared" si="107"/>
        <v>-2.7</v>
      </c>
      <c r="DI43" t="str">
        <f t="shared" si="108"/>
        <v/>
      </c>
      <c r="DJ43" t="str">
        <f t="shared" si="109"/>
        <v/>
      </c>
      <c r="DK43" t="str">
        <f t="shared" si="110"/>
        <v/>
      </c>
      <c r="DL43" t="str">
        <f t="shared" si="111"/>
        <v/>
      </c>
      <c r="DM43" t="str">
        <f t="shared" si="112"/>
        <v/>
      </c>
      <c r="DN43">
        <f t="shared" si="113"/>
        <v>-2.7</v>
      </c>
      <c r="DO43" t="str">
        <f t="shared" si="114"/>
        <v/>
      </c>
      <c r="DP43" t="str">
        <f t="shared" si="115"/>
        <v/>
      </c>
      <c r="DQ43" t="str">
        <f t="shared" si="116"/>
        <v/>
      </c>
      <c r="DR43">
        <f t="shared" si="117"/>
        <v>-2.7</v>
      </c>
      <c r="DS43" t="str">
        <f t="shared" si="118"/>
        <v/>
      </c>
      <c r="DT43" t="str">
        <f t="shared" si="119"/>
        <v/>
      </c>
      <c r="DU43" t="str">
        <f t="shared" si="120"/>
        <v/>
      </c>
      <c r="DV43" t="str">
        <f t="shared" si="121"/>
        <v/>
      </c>
      <c r="DW43" t="str">
        <f t="shared" si="122"/>
        <v/>
      </c>
      <c r="DX43">
        <f t="shared" si="123"/>
        <v>-2.7</v>
      </c>
      <c r="DY43" t="str">
        <f t="shared" si="124"/>
        <v/>
      </c>
      <c r="DZ43" t="str">
        <f t="shared" si="125"/>
        <v/>
      </c>
      <c r="EA43">
        <f t="shared" si="126"/>
        <v>8.1000000000000014</v>
      </c>
      <c r="EB43" t="str">
        <f t="shared" si="127"/>
        <v/>
      </c>
      <c r="EC43" t="str">
        <f t="shared" si="128"/>
        <v/>
      </c>
      <c r="ED43">
        <f t="shared" si="129"/>
        <v>8.1000000000000014</v>
      </c>
      <c r="EE43" t="str">
        <f t="shared" si="130"/>
        <v/>
      </c>
      <c r="EF43" t="str">
        <f t="shared" si="131"/>
        <v/>
      </c>
      <c r="EG43" t="str">
        <f t="shared" si="132"/>
        <v/>
      </c>
      <c r="EH43" t="str">
        <f t="shared" si="133"/>
        <v/>
      </c>
      <c r="EI43" t="str">
        <f t="shared" si="134"/>
        <v/>
      </c>
      <c r="EJ43" t="str">
        <f t="shared" si="135"/>
        <v/>
      </c>
      <c r="EK43" t="str">
        <f t="shared" si="136"/>
        <v/>
      </c>
      <c r="EL43" t="str">
        <f t="shared" si="137"/>
        <v/>
      </c>
      <c r="EM43" t="str">
        <f t="shared" si="138"/>
        <v/>
      </c>
      <c r="EN43" t="str">
        <f t="shared" si="139"/>
        <v/>
      </c>
      <c r="EO43" t="str">
        <f t="shared" si="140"/>
        <v/>
      </c>
      <c r="EP43" t="str">
        <f t="shared" si="141"/>
        <v/>
      </c>
      <c r="EQ43" t="str">
        <f t="shared" si="142"/>
        <v/>
      </c>
      <c r="ER43" t="str">
        <f t="shared" si="143"/>
        <v/>
      </c>
      <c r="ES43" t="str">
        <f t="shared" si="144"/>
        <v/>
      </c>
      <c r="ET43" t="str">
        <f t="shared" si="145"/>
        <v/>
      </c>
    </row>
    <row r="44" spans="1:150" ht="23.25">
      <c r="A44" s="59">
        <v>4</v>
      </c>
      <c r="B44" s="59">
        <v>2</v>
      </c>
      <c r="C44" s="71">
        <v>1.7</v>
      </c>
      <c r="D44" s="60"/>
      <c r="E44" s="74">
        <f t="shared" si="0"/>
        <v>-1.7</v>
      </c>
      <c r="F44" s="75">
        <f t="shared" si="1"/>
        <v>-1.7</v>
      </c>
      <c r="G44" s="76">
        <f t="shared" si="2"/>
        <v>-1.7</v>
      </c>
      <c r="H44" s="77">
        <f t="shared" si="3"/>
        <v>5.0999999999999996</v>
      </c>
      <c r="I44" s="78" t="str">
        <f t="shared" si="4"/>
        <v/>
      </c>
      <c r="J44" s="19" t="str">
        <f t="shared" si="5"/>
        <v>1</v>
      </c>
      <c r="K44" s="7">
        <f t="shared" si="6"/>
        <v>0</v>
      </c>
      <c r="L44" s="7">
        <f t="shared" si="7"/>
        <v>0</v>
      </c>
      <c r="M44" s="7">
        <f t="shared" si="8"/>
        <v>0</v>
      </c>
      <c r="N44" s="7">
        <f t="shared" si="9"/>
        <v>0</v>
      </c>
      <c r="O44" s="5">
        <f t="shared" si="10"/>
        <v>0</v>
      </c>
      <c r="P44" s="5">
        <f t="shared" si="11"/>
        <v>0</v>
      </c>
      <c r="Q44" s="8">
        <f t="shared" si="12"/>
        <v>0</v>
      </c>
      <c r="R44" s="8">
        <f t="shared" si="13"/>
        <v>0</v>
      </c>
      <c r="S44" s="8">
        <f t="shared" si="14"/>
        <v>0</v>
      </c>
      <c r="T44" s="7">
        <f t="shared" si="15"/>
        <v>0</v>
      </c>
      <c r="U44" s="7">
        <f t="shared" si="16"/>
        <v>0</v>
      </c>
      <c r="V44" s="7">
        <f t="shared" si="17"/>
        <v>1</v>
      </c>
      <c r="W44" s="7">
        <f t="shared" si="18"/>
        <v>0</v>
      </c>
      <c r="X44" s="7">
        <f t="shared" si="19"/>
        <v>0</v>
      </c>
      <c r="Y44" s="8">
        <f t="shared" si="20"/>
        <v>0</v>
      </c>
      <c r="Z44" s="8">
        <f t="shared" si="21"/>
        <v>0</v>
      </c>
      <c r="AA44" s="8">
        <f t="shared" si="22"/>
        <v>0</v>
      </c>
      <c r="AB44" s="8">
        <f t="shared" si="23"/>
        <v>0</v>
      </c>
      <c r="AC44">
        <f t="shared" si="24"/>
        <v>0</v>
      </c>
      <c r="AD44">
        <f t="shared" si="25"/>
        <v>0</v>
      </c>
      <c r="AE44">
        <f t="shared" si="26"/>
        <v>0</v>
      </c>
      <c r="AF44">
        <f t="shared" si="27"/>
        <v>0</v>
      </c>
      <c r="AG44">
        <f t="shared" si="28"/>
        <v>0</v>
      </c>
      <c r="AH44">
        <f t="shared" si="29"/>
        <v>0</v>
      </c>
      <c r="AI44">
        <f t="shared" si="30"/>
        <v>0</v>
      </c>
      <c r="AJ44">
        <f t="shared" si="31"/>
        <v>0</v>
      </c>
      <c r="AK44">
        <f t="shared" si="32"/>
        <v>0</v>
      </c>
      <c r="AL44">
        <f t="shared" si="33"/>
        <v>0</v>
      </c>
      <c r="AM44">
        <f t="shared" si="34"/>
        <v>0</v>
      </c>
      <c r="AN44">
        <f t="shared" si="35"/>
        <v>1</v>
      </c>
      <c r="AO44">
        <f t="shared" si="36"/>
        <v>0</v>
      </c>
      <c r="AP44">
        <f t="shared" si="37"/>
        <v>0</v>
      </c>
      <c r="AQ44">
        <f t="shared" si="38"/>
        <v>0</v>
      </c>
      <c r="AR44">
        <f t="shared" si="39"/>
        <v>0</v>
      </c>
      <c r="AS44">
        <f t="shared" si="40"/>
        <v>0</v>
      </c>
      <c r="AT44">
        <f t="shared" si="41"/>
        <v>0</v>
      </c>
      <c r="AU44">
        <f t="shared" si="42"/>
        <v>0</v>
      </c>
      <c r="AV44">
        <f t="shared" si="43"/>
        <v>0</v>
      </c>
      <c r="AW44">
        <f t="shared" si="44"/>
        <v>0</v>
      </c>
      <c r="AX44">
        <f t="shared" si="45"/>
        <v>0</v>
      </c>
      <c r="AY44">
        <f t="shared" si="46"/>
        <v>0</v>
      </c>
      <c r="AZ44">
        <f t="shared" si="47"/>
        <v>0</v>
      </c>
      <c r="BA44">
        <f t="shared" si="48"/>
        <v>0</v>
      </c>
      <c r="BB44">
        <f t="shared" si="49"/>
        <v>0</v>
      </c>
      <c r="BC44">
        <f t="shared" si="50"/>
        <v>0</v>
      </c>
      <c r="BD44">
        <f t="shared" si="51"/>
        <v>0</v>
      </c>
      <c r="BE44">
        <f t="shared" si="52"/>
        <v>0</v>
      </c>
      <c r="BF44">
        <f t="shared" si="53"/>
        <v>1</v>
      </c>
      <c r="BG44">
        <f t="shared" si="54"/>
        <v>0</v>
      </c>
      <c r="BH44">
        <f t="shared" si="55"/>
        <v>0</v>
      </c>
      <c r="BI44">
        <f t="shared" si="56"/>
        <v>0</v>
      </c>
      <c r="BJ44">
        <f t="shared" si="57"/>
        <v>0</v>
      </c>
      <c r="BK44">
        <f t="shared" si="58"/>
        <v>0</v>
      </c>
      <c r="BL44">
        <f t="shared" si="59"/>
        <v>0</v>
      </c>
      <c r="BM44">
        <f t="shared" si="60"/>
        <v>1</v>
      </c>
      <c r="BN44">
        <f t="shared" si="61"/>
        <v>0</v>
      </c>
      <c r="BO44">
        <f t="shared" si="62"/>
        <v>0</v>
      </c>
      <c r="BP44">
        <f t="shared" si="63"/>
        <v>1</v>
      </c>
      <c r="BQ44">
        <f t="shared" si="64"/>
        <v>0</v>
      </c>
      <c r="BR44">
        <f t="shared" si="65"/>
        <v>0</v>
      </c>
      <c r="BS44">
        <f t="shared" si="66"/>
        <v>0</v>
      </c>
      <c r="BT44">
        <f t="shared" si="67"/>
        <v>1</v>
      </c>
      <c r="BU44">
        <f t="shared" si="68"/>
        <v>0</v>
      </c>
      <c r="BV44">
        <f t="shared" si="69"/>
        <v>0</v>
      </c>
      <c r="BW44">
        <f t="shared" si="70"/>
        <v>0</v>
      </c>
      <c r="BX44">
        <f t="shared" si="71"/>
        <v>0</v>
      </c>
      <c r="BY44">
        <f t="shared" si="72"/>
        <v>0</v>
      </c>
      <c r="BZ44">
        <f t="shared" si="73"/>
        <v>0</v>
      </c>
      <c r="CA44">
        <f t="shared" si="74"/>
        <v>0</v>
      </c>
      <c r="CB44">
        <f t="shared" si="75"/>
        <v>0</v>
      </c>
      <c r="CC44">
        <f t="shared" si="76"/>
        <v>0</v>
      </c>
      <c r="CD44">
        <f t="shared" si="77"/>
        <v>0</v>
      </c>
      <c r="CE44">
        <f t="shared" si="78"/>
        <v>0</v>
      </c>
      <c r="CF44">
        <f t="shared" si="79"/>
        <v>1</v>
      </c>
      <c r="CG44">
        <f t="shared" si="80"/>
        <v>0</v>
      </c>
      <c r="CH44">
        <f t="shared" si="81"/>
        <v>0</v>
      </c>
      <c r="CI44">
        <f t="shared" si="82"/>
        <v>0</v>
      </c>
      <c r="CJ44">
        <f t="shared" si="83"/>
        <v>0</v>
      </c>
      <c r="CK44">
        <f t="shared" si="84"/>
        <v>0</v>
      </c>
      <c r="CL44">
        <f t="shared" si="85"/>
        <v>0</v>
      </c>
      <c r="CM44">
        <f t="shared" si="86"/>
        <v>0</v>
      </c>
      <c r="CN44">
        <f t="shared" si="87"/>
        <v>0</v>
      </c>
      <c r="CO44">
        <f t="shared" si="88"/>
        <v>0</v>
      </c>
      <c r="CP44">
        <f t="shared" si="89"/>
        <v>0</v>
      </c>
      <c r="CQ44">
        <f t="shared" si="90"/>
        <v>0</v>
      </c>
      <c r="CR44">
        <f t="shared" si="91"/>
        <v>0</v>
      </c>
      <c r="CS44">
        <f t="shared" si="92"/>
        <v>0</v>
      </c>
      <c r="CT44">
        <f t="shared" si="93"/>
        <v>0</v>
      </c>
      <c r="CU44">
        <f t="shared" si="94"/>
        <v>0</v>
      </c>
      <c r="CV44">
        <f t="shared" si="95"/>
        <v>0</v>
      </c>
      <c r="CW44" t="str">
        <f t="shared" si="96"/>
        <v/>
      </c>
      <c r="CX44">
        <f t="shared" si="97"/>
        <v>-1.7</v>
      </c>
      <c r="CY44" t="str">
        <f t="shared" si="98"/>
        <v/>
      </c>
      <c r="CZ44" t="str">
        <f t="shared" si="99"/>
        <v/>
      </c>
      <c r="DA44" t="str">
        <f t="shared" si="100"/>
        <v/>
      </c>
      <c r="DB44" t="str">
        <f t="shared" si="101"/>
        <v/>
      </c>
      <c r="DC44" t="str">
        <f t="shared" si="102"/>
        <v/>
      </c>
      <c r="DD44">
        <f t="shared" si="103"/>
        <v>-1.7</v>
      </c>
      <c r="DE44" t="str">
        <f t="shared" si="104"/>
        <v/>
      </c>
      <c r="DF44" t="str">
        <f t="shared" si="105"/>
        <v/>
      </c>
      <c r="DG44" t="str">
        <f t="shared" si="106"/>
        <v/>
      </c>
      <c r="DH44">
        <f t="shared" si="107"/>
        <v>-1.7</v>
      </c>
      <c r="DI44" t="str">
        <f t="shared" si="108"/>
        <v/>
      </c>
      <c r="DJ44" t="str">
        <f t="shared" si="109"/>
        <v/>
      </c>
      <c r="DK44" t="str">
        <f t="shared" si="110"/>
        <v/>
      </c>
      <c r="DL44" t="str">
        <f t="shared" si="111"/>
        <v/>
      </c>
      <c r="DM44" t="str">
        <f t="shared" si="112"/>
        <v/>
      </c>
      <c r="DN44">
        <f t="shared" si="113"/>
        <v>-1.7</v>
      </c>
      <c r="DO44" t="str">
        <f t="shared" si="114"/>
        <v/>
      </c>
      <c r="DP44" t="str">
        <f t="shared" si="115"/>
        <v/>
      </c>
      <c r="DQ44" t="str">
        <f t="shared" si="116"/>
        <v/>
      </c>
      <c r="DR44">
        <f t="shared" si="117"/>
        <v>-1.7</v>
      </c>
      <c r="DS44" t="str">
        <f t="shared" si="118"/>
        <v/>
      </c>
      <c r="DT44" t="str">
        <f t="shared" si="119"/>
        <v/>
      </c>
      <c r="DU44" t="str">
        <f t="shared" si="120"/>
        <v/>
      </c>
      <c r="DV44" t="str">
        <f t="shared" si="121"/>
        <v/>
      </c>
      <c r="DW44" t="str">
        <f t="shared" si="122"/>
        <v/>
      </c>
      <c r="DX44">
        <f t="shared" si="123"/>
        <v>-1.7</v>
      </c>
      <c r="DY44" t="str">
        <f t="shared" si="124"/>
        <v/>
      </c>
      <c r="DZ44" t="str">
        <f t="shared" si="125"/>
        <v/>
      </c>
      <c r="EA44">
        <f t="shared" si="126"/>
        <v>5.0999999999999996</v>
      </c>
      <c r="EB44" t="str">
        <f t="shared" si="127"/>
        <v/>
      </c>
      <c r="EC44" t="str">
        <f t="shared" si="128"/>
        <v/>
      </c>
      <c r="ED44">
        <f t="shared" si="129"/>
        <v>5.0999999999999996</v>
      </c>
      <c r="EE44" t="str">
        <f t="shared" si="130"/>
        <v/>
      </c>
      <c r="EF44" t="str">
        <f t="shared" si="131"/>
        <v/>
      </c>
      <c r="EG44" t="str">
        <f t="shared" si="132"/>
        <v/>
      </c>
      <c r="EH44" t="str">
        <f t="shared" si="133"/>
        <v/>
      </c>
      <c r="EI44" t="str">
        <f t="shared" si="134"/>
        <v/>
      </c>
      <c r="EJ44" t="str">
        <f t="shared" si="135"/>
        <v/>
      </c>
      <c r="EK44" t="str">
        <f t="shared" si="136"/>
        <v/>
      </c>
      <c r="EL44" t="str">
        <f t="shared" si="137"/>
        <v/>
      </c>
      <c r="EM44" t="str">
        <f t="shared" si="138"/>
        <v/>
      </c>
      <c r="EN44" t="str">
        <f t="shared" si="139"/>
        <v/>
      </c>
      <c r="EO44" t="str">
        <f t="shared" si="140"/>
        <v/>
      </c>
      <c r="EP44" t="str">
        <f t="shared" si="141"/>
        <v/>
      </c>
      <c r="EQ44" t="str">
        <f t="shared" si="142"/>
        <v/>
      </c>
      <c r="ER44" t="str">
        <f t="shared" si="143"/>
        <v/>
      </c>
      <c r="ES44" t="str">
        <f t="shared" si="144"/>
        <v/>
      </c>
      <c r="ET44" t="str">
        <f t="shared" si="145"/>
        <v/>
      </c>
    </row>
    <row r="45" spans="1:150" ht="23.25">
      <c r="A45" s="59"/>
      <c r="B45" s="59"/>
      <c r="C45" s="71"/>
      <c r="D45" s="60"/>
      <c r="E45" s="74" t="str">
        <f t="shared" si="0"/>
        <v/>
      </c>
      <c r="F45" s="75" t="str">
        <f t="shared" si="1"/>
        <v/>
      </c>
      <c r="G45" s="76" t="str">
        <f t="shared" si="2"/>
        <v/>
      </c>
      <c r="H45" s="77" t="str">
        <f t="shared" si="3"/>
        <v/>
      </c>
      <c r="I45" s="78" t="str">
        <f t="shared" si="4"/>
        <v/>
      </c>
      <c r="J45" s="19" t="str">
        <f t="shared" si="5"/>
        <v>0</v>
      </c>
      <c r="K45" s="7">
        <f t="shared" si="6"/>
        <v>0</v>
      </c>
      <c r="L45" s="7">
        <f t="shared" si="7"/>
        <v>0</v>
      </c>
      <c r="M45" s="7">
        <f t="shared" si="8"/>
        <v>0</v>
      </c>
      <c r="N45" s="7">
        <f t="shared" si="9"/>
        <v>0</v>
      </c>
      <c r="O45" s="5">
        <f t="shared" si="10"/>
        <v>0</v>
      </c>
      <c r="P45" s="5">
        <f t="shared" si="11"/>
        <v>0</v>
      </c>
      <c r="Q45" s="8">
        <f t="shared" si="12"/>
        <v>0</v>
      </c>
      <c r="R45" s="8">
        <f t="shared" si="13"/>
        <v>0</v>
      </c>
      <c r="S45" s="8">
        <f t="shared" si="14"/>
        <v>0</v>
      </c>
      <c r="T45" s="7">
        <f t="shared" si="15"/>
        <v>0</v>
      </c>
      <c r="U45" s="7">
        <f t="shared" si="16"/>
        <v>0</v>
      </c>
      <c r="V45" s="7">
        <f t="shared" si="17"/>
        <v>0</v>
      </c>
      <c r="W45" s="7">
        <f t="shared" si="18"/>
        <v>0</v>
      </c>
      <c r="X45" s="7">
        <f t="shared" si="19"/>
        <v>0</v>
      </c>
      <c r="Y45" s="8">
        <f t="shared" si="20"/>
        <v>0</v>
      </c>
      <c r="Z45" s="8">
        <f t="shared" si="21"/>
        <v>0</v>
      </c>
      <c r="AA45" s="8">
        <f t="shared" si="22"/>
        <v>0</v>
      </c>
      <c r="AB45" s="8">
        <f t="shared" si="23"/>
        <v>0</v>
      </c>
      <c r="AC45">
        <f t="shared" si="24"/>
        <v>0</v>
      </c>
      <c r="AD45">
        <f t="shared" si="25"/>
        <v>0</v>
      </c>
      <c r="AE45">
        <f t="shared" si="26"/>
        <v>0</v>
      </c>
      <c r="AF45">
        <f t="shared" si="27"/>
        <v>0</v>
      </c>
      <c r="AG45">
        <f t="shared" si="28"/>
        <v>0</v>
      </c>
      <c r="AH45">
        <f t="shared" si="29"/>
        <v>0</v>
      </c>
      <c r="AI45">
        <f t="shared" si="30"/>
        <v>0</v>
      </c>
      <c r="AJ45">
        <f t="shared" si="31"/>
        <v>0</v>
      </c>
      <c r="AK45">
        <f t="shared" si="32"/>
        <v>0</v>
      </c>
      <c r="AL45">
        <f t="shared" si="33"/>
        <v>0</v>
      </c>
      <c r="AM45">
        <f t="shared" si="34"/>
        <v>0</v>
      </c>
      <c r="AN45">
        <f t="shared" si="35"/>
        <v>0</v>
      </c>
      <c r="AO45">
        <f t="shared" si="36"/>
        <v>0</v>
      </c>
      <c r="AP45">
        <f t="shared" si="37"/>
        <v>0</v>
      </c>
      <c r="AQ45">
        <f t="shared" si="38"/>
        <v>0</v>
      </c>
      <c r="AR45">
        <f t="shared" si="39"/>
        <v>0</v>
      </c>
      <c r="AS45">
        <f t="shared" si="40"/>
        <v>0</v>
      </c>
      <c r="AT45">
        <f t="shared" si="41"/>
        <v>0</v>
      </c>
      <c r="AU45">
        <f t="shared" si="42"/>
        <v>0</v>
      </c>
      <c r="AV45">
        <f t="shared" si="43"/>
        <v>0</v>
      </c>
      <c r="AW45">
        <f t="shared" si="44"/>
        <v>0</v>
      </c>
      <c r="AX45">
        <f t="shared" si="45"/>
        <v>0</v>
      </c>
      <c r="AY45">
        <f t="shared" si="46"/>
        <v>0</v>
      </c>
      <c r="AZ45">
        <f t="shared" si="47"/>
        <v>0</v>
      </c>
      <c r="BA45">
        <f t="shared" si="48"/>
        <v>0</v>
      </c>
      <c r="BB45">
        <f t="shared" si="49"/>
        <v>0</v>
      </c>
      <c r="BC45">
        <f t="shared" si="50"/>
        <v>0</v>
      </c>
      <c r="BD45">
        <f t="shared" si="51"/>
        <v>0</v>
      </c>
      <c r="BE45">
        <f t="shared" si="52"/>
        <v>0</v>
      </c>
      <c r="BF45">
        <f t="shared" si="53"/>
        <v>0</v>
      </c>
      <c r="BG45">
        <f t="shared" si="54"/>
        <v>0</v>
      </c>
      <c r="BH45">
        <f t="shared" si="55"/>
        <v>0</v>
      </c>
      <c r="BI45">
        <f t="shared" si="56"/>
        <v>0</v>
      </c>
      <c r="BJ45">
        <f t="shared" si="57"/>
        <v>0</v>
      </c>
      <c r="BK45">
        <f t="shared" si="58"/>
        <v>0</v>
      </c>
      <c r="BL45">
        <f t="shared" si="59"/>
        <v>0</v>
      </c>
      <c r="BM45">
        <f t="shared" si="60"/>
        <v>0</v>
      </c>
      <c r="BN45">
        <f t="shared" si="61"/>
        <v>0</v>
      </c>
      <c r="BO45">
        <f t="shared" si="62"/>
        <v>0</v>
      </c>
      <c r="BP45">
        <f t="shared" si="63"/>
        <v>0</v>
      </c>
      <c r="BQ45">
        <f t="shared" si="64"/>
        <v>0</v>
      </c>
      <c r="BR45">
        <f t="shared" si="65"/>
        <v>0</v>
      </c>
      <c r="BS45">
        <f t="shared" si="66"/>
        <v>0</v>
      </c>
      <c r="BT45">
        <f t="shared" si="67"/>
        <v>0</v>
      </c>
      <c r="BU45">
        <f t="shared" si="68"/>
        <v>0</v>
      </c>
      <c r="BV45">
        <f t="shared" si="69"/>
        <v>0</v>
      </c>
      <c r="BW45">
        <f t="shared" si="70"/>
        <v>0</v>
      </c>
      <c r="BX45">
        <f t="shared" si="71"/>
        <v>0</v>
      </c>
      <c r="BY45">
        <f t="shared" si="72"/>
        <v>0</v>
      </c>
      <c r="BZ45">
        <f t="shared" si="73"/>
        <v>0</v>
      </c>
      <c r="CA45">
        <f t="shared" si="74"/>
        <v>0</v>
      </c>
      <c r="CB45">
        <f t="shared" si="75"/>
        <v>0</v>
      </c>
      <c r="CC45">
        <f t="shared" si="76"/>
        <v>0</v>
      </c>
      <c r="CD45">
        <f t="shared" si="77"/>
        <v>0</v>
      </c>
      <c r="CE45">
        <f t="shared" si="78"/>
        <v>0</v>
      </c>
      <c r="CF45">
        <f t="shared" si="79"/>
        <v>0</v>
      </c>
      <c r="CG45">
        <f t="shared" si="80"/>
        <v>0</v>
      </c>
      <c r="CH45">
        <f t="shared" si="81"/>
        <v>0</v>
      </c>
      <c r="CI45">
        <f t="shared" si="82"/>
        <v>0</v>
      </c>
      <c r="CJ45">
        <f t="shared" si="83"/>
        <v>0</v>
      </c>
      <c r="CK45">
        <f t="shared" si="84"/>
        <v>0</v>
      </c>
      <c r="CL45">
        <f t="shared" si="85"/>
        <v>0</v>
      </c>
      <c r="CM45">
        <f t="shared" si="86"/>
        <v>0</v>
      </c>
      <c r="CN45">
        <f t="shared" si="87"/>
        <v>0</v>
      </c>
      <c r="CO45">
        <f t="shared" si="88"/>
        <v>0</v>
      </c>
      <c r="CP45">
        <f t="shared" si="89"/>
        <v>0</v>
      </c>
      <c r="CQ45">
        <f t="shared" si="90"/>
        <v>0</v>
      </c>
      <c r="CR45">
        <f t="shared" si="91"/>
        <v>0</v>
      </c>
      <c r="CS45">
        <f t="shared" si="92"/>
        <v>0</v>
      </c>
      <c r="CT45">
        <f t="shared" si="93"/>
        <v>0</v>
      </c>
      <c r="CU45">
        <f t="shared" si="94"/>
        <v>0</v>
      </c>
      <c r="CV45">
        <f t="shared" si="95"/>
        <v>0</v>
      </c>
      <c r="CW45" t="str">
        <f t="shared" si="96"/>
        <v/>
      </c>
      <c r="CX45" t="str">
        <f t="shared" si="97"/>
        <v/>
      </c>
      <c r="CY45" t="str">
        <f t="shared" si="98"/>
        <v/>
      </c>
      <c r="CZ45" t="str">
        <f t="shared" si="99"/>
        <v/>
      </c>
      <c r="DA45" t="str">
        <f t="shared" si="100"/>
        <v/>
      </c>
      <c r="DB45" t="str">
        <f t="shared" si="101"/>
        <v/>
      </c>
      <c r="DC45" t="str">
        <f t="shared" si="102"/>
        <v/>
      </c>
      <c r="DD45" t="str">
        <f t="shared" si="103"/>
        <v/>
      </c>
      <c r="DE45" t="str">
        <f t="shared" si="104"/>
        <v/>
      </c>
      <c r="DF45" t="str">
        <f t="shared" si="105"/>
        <v/>
      </c>
      <c r="DG45" t="str">
        <f t="shared" si="106"/>
        <v/>
      </c>
      <c r="DH45" t="str">
        <f t="shared" si="107"/>
        <v/>
      </c>
      <c r="DI45" t="str">
        <f t="shared" si="108"/>
        <v/>
      </c>
      <c r="DJ45" t="str">
        <f t="shared" si="109"/>
        <v/>
      </c>
      <c r="DK45" t="str">
        <f t="shared" si="110"/>
        <v/>
      </c>
      <c r="DL45" t="str">
        <f t="shared" si="111"/>
        <v/>
      </c>
      <c r="DM45" t="str">
        <f t="shared" si="112"/>
        <v/>
      </c>
      <c r="DN45" t="str">
        <f t="shared" si="113"/>
        <v/>
      </c>
      <c r="DO45" t="str">
        <f t="shared" si="114"/>
        <v/>
      </c>
      <c r="DP45" t="str">
        <f t="shared" si="115"/>
        <v/>
      </c>
      <c r="DQ45" t="str">
        <f t="shared" si="116"/>
        <v/>
      </c>
      <c r="DR45" t="str">
        <f t="shared" si="117"/>
        <v/>
      </c>
      <c r="DS45" t="str">
        <f t="shared" si="118"/>
        <v/>
      </c>
      <c r="DT45" t="str">
        <f t="shared" si="119"/>
        <v/>
      </c>
      <c r="DU45" t="str">
        <f t="shared" si="120"/>
        <v/>
      </c>
      <c r="DV45" t="str">
        <f t="shared" si="121"/>
        <v/>
      </c>
      <c r="DW45" t="str">
        <f t="shared" si="122"/>
        <v/>
      </c>
      <c r="DX45" t="str">
        <f t="shared" si="123"/>
        <v/>
      </c>
      <c r="DY45" t="str">
        <f t="shared" si="124"/>
        <v/>
      </c>
      <c r="DZ45" t="str">
        <f t="shared" si="125"/>
        <v/>
      </c>
      <c r="EA45" t="str">
        <f t="shared" si="126"/>
        <v/>
      </c>
      <c r="EB45" t="str">
        <f t="shared" si="127"/>
        <v/>
      </c>
      <c r="EC45" t="str">
        <f t="shared" si="128"/>
        <v/>
      </c>
      <c r="ED45" t="str">
        <f t="shared" si="129"/>
        <v/>
      </c>
      <c r="EE45" t="str">
        <f t="shared" si="130"/>
        <v/>
      </c>
      <c r="EF45" t="str">
        <f t="shared" si="131"/>
        <v/>
      </c>
      <c r="EG45" t="str">
        <f t="shared" si="132"/>
        <v/>
      </c>
      <c r="EH45" t="str">
        <f t="shared" si="133"/>
        <v/>
      </c>
      <c r="EI45" t="str">
        <f t="shared" si="134"/>
        <v/>
      </c>
      <c r="EJ45" t="str">
        <f t="shared" si="135"/>
        <v/>
      </c>
      <c r="EK45" t="str">
        <f t="shared" si="136"/>
        <v/>
      </c>
      <c r="EL45" t="str">
        <f t="shared" si="137"/>
        <v/>
      </c>
      <c r="EM45" t="str">
        <f t="shared" si="138"/>
        <v/>
      </c>
      <c r="EN45" t="str">
        <f t="shared" si="139"/>
        <v/>
      </c>
      <c r="EO45" t="str">
        <f t="shared" si="140"/>
        <v/>
      </c>
      <c r="EP45" t="str">
        <f t="shared" si="141"/>
        <v/>
      </c>
      <c r="EQ45" t="str">
        <f t="shared" si="142"/>
        <v/>
      </c>
      <c r="ER45" t="str">
        <f t="shared" si="143"/>
        <v/>
      </c>
      <c r="ES45" t="str">
        <f t="shared" si="144"/>
        <v/>
      </c>
      <c r="ET45" t="str">
        <f t="shared" si="145"/>
        <v/>
      </c>
    </row>
    <row r="46" spans="1:150" ht="23.25">
      <c r="A46" s="59"/>
      <c r="B46" s="59"/>
      <c r="C46" s="71"/>
      <c r="D46" s="60"/>
      <c r="E46" s="74" t="str">
        <f t="shared" si="0"/>
        <v/>
      </c>
      <c r="F46" s="75" t="str">
        <f t="shared" si="1"/>
        <v/>
      </c>
      <c r="G46" s="76" t="str">
        <f t="shared" si="2"/>
        <v/>
      </c>
      <c r="H46" s="77" t="str">
        <f t="shared" si="3"/>
        <v/>
      </c>
      <c r="I46" s="78" t="str">
        <f t="shared" si="4"/>
        <v/>
      </c>
      <c r="J46" s="19" t="str">
        <f t="shared" si="5"/>
        <v>0</v>
      </c>
      <c r="K46" s="7">
        <f t="shared" si="6"/>
        <v>0</v>
      </c>
      <c r="L46" s="7">
        <f t="shared" si="7"/>
        <v>0</v>
      </c>
      <c r="M46" s="7">
        <f t="shared" si="8"/>
        <v>0</v>
      </c>
      <c r="N46" s="7">
        <f t="shared" si="9"/>
        <v>0</v>
      </c>
      <c r="O46" s="5">
        <f t="shared" si="10"/>
        <v>0</v>
      </c>
      <c r="P46" s="5">
        <f t="shared" si="11"/>
        <v>0</v>
      </c>
      <c r="Q46" s="8">
        <f t="shared" si="12"/>
        <v>0</v>
      </c>
      <c r="R46" s="8">
        <f t="shared" si="13"/>
        <v>0</v>
      </c>
      <c r="S46" s="8">
        <f t="shared" si="14"/>
        <v>0</v>
      </c>
      <c r="T46" s="7">
        <f t="shared" si="15"/>
        <v>0</v>
      </c>
      <c r="U46" s="7">
        <f t="shared" si="16"/>
        <v>0</v>
      </c>
      <c r="V46" s="7">
        <f t="shared" si="17"/>
        <v>0</v>
      </c>
      <c r="W46" s="7">
        <f t="shared" si="18"/>
        <v>0</v>
      </c>
      <c r="X46" s="7">
        <f t="shared" si="19"/>
        <v>0</v>
      </c>
      <c r="Y46" s="8">
        <f t="shared" si="20"/>
        <v>0</v>
      </c>
      <c r="Z46" s="8">
        <f t="shared" si="21"/>
        <v>0</v>
      </c>
      <c r="AA46" s="8">
        <f t="shared" si="22"/>
        <v>0</v>
      </c>
      <c r="AB46" s="8">
        <f t="shared" si="23"/>
        <v>0</v>
      </c>
      <c r="AC46">
        <f t="shared" si="24"/>
        <v>0</v>
      </c>
      <c r="AD46">
        <f t="shared" si="25"/>
        <v>0</v>
      </c>
      <c r="AE46">
        <f t="shared" si="26"/>
        <v>0</v>
      </c>
      <c r="AF46">
        <f t="shared" si="27"/>
        <v>0</v>
      </c>
      <c r="AG46">
        <f t="shared" si="28"/>
        <v>0</v>
      </c>
      <c r="AH46">
        <f t="shared" si="29"/>
        <v>0</v>
      </c>
      <c r="AI46">
        <f t="shared" si="30"/>
        <v>0</v>
      </c>
      <c r="AJ46">
        <f t="shared" si="31"/>
        <v>0</v>
      </c>
      <c r="AK46">
        <f t="shared" si="32"/>
        <v>0</v>
      </c>
      <c r="AL46">
        <f t="shared" si="33"/>
        <v>0</v>
      </c>
      <c r="AM46">
        <f t="shared" si="34"/>
        <v>0</v>
      </c>
      <c r="AN46">
        <f t="shared" si="35"/>
        <v>0</v>
      </c>
      <c r="AO46">
        <f t="shared" si="36"/>
        <v>0</v>
      </c>
      <c r="AP46">
        <f t="shared" si="37"/>
        <v>0</v>
      </c>
      <c r="AQ46">
        <f t="shared" si="38"/>
        <v>0</v>
      </c>
      <c r="AR46">
        <f t="shared" si="39"/>
        <v>0</v>
      </c>
      <c r="AS46">
        <f t="shared" si="40"/>
        <v>0</v>
      </c>
      <c r="AT46">
        <f t="shared" si="41"/>
        <v>0</v>
      </c>
      <c r="AU46">
        <f t="shared" si="42"/>
        <v>0</v>
      </c>
      <c r="AV46">
        <f t="shared" si="43"/>
        <v>0</v>
      </c>
      <c r="AW46">
        <f t="shared" si="44"/>
        <v>0</v>
      </c>
      <c r="AX46">
        <f t="shared" si="45"/>
        <v>0</v>
      </c>
      <c r="AY46">
        <f t="shared" si="46"/>
        <v>0</v>
      </c>
      <c r="AZ46">
        <f t="shared" si="47"/>
        <v>0</v>
      </c>
      <c r="BA46">
        <f t="shared" si="48"/>
        <v>0</v>
      </c>
      <c r="BB46">
        <f t="shared" si="49"/>
        <v>0</v>
      </c>
      <c r="BC46">
        <f t="shared" si="50"/>
        <v>0</v>
      </c>
      <c r="BD46">
        <f t="shared" si="51"/>
        <v>0</v>
      </c>
      <c r="BE46">
        <f t="shared" si="52"/>
        <v>0</v>
      </c>
      <c r="BF46">
        <f t="shared" si="53"/>
        <v>0</v>
      </c>
      <c r="BG46">
        <f t="shared" si="54"/>
        <v>0</v>
      </c>
      <c r="BH46">
        <f t="shared" si="55"/>
        <v>0</v>
      </c>
      <c r="BI46">
        <f t="shared" si="56"/>
        <v>0</v>
      </c>
      <c r="BJ46">
        <f t="shared" si="57"/>
        <v>0</v>
      </c>
      <c r="BK46">
        <f t="shared" si="58"/>
        <v>0</v>
      </c>
      <c r="BL46">
        <f t="shared" si="59"/>
        <v>0</v>
      </c>
      <c r="BM46">
        <f t="shared" si="60"/>
        <v>0</v>
      </c>
      <c r="BN46">
        <f t="shared" si="61"/>
        <v>0</v>
      </c>
      <c r="BO46">
        <f t="shared" si="62"/>
        <v>0</v>
      </c>
      <c r="BP46">
        <f t="shared" si="63"/>
        <v>0</v>
      </c>
      <c r="BQ46">
        <f t="shared" si="64"/>
        <v>0</v>
      </c>
      <c r="BR46">
        <f t="shared" si="65"/>
        <v>0</v>
      </c>
      <c r="BS46">
        <f t="shared" si="66"/>
        <v>0</v>
      </c>
      <c r="BT46">
        <f t="shared" si="67"/>
        <v>0</v>
      </c>
      <c r="BU46">
        <f t="shared" si="68"/>
        <v>0</v>
      </c>
      <c r="BV46">
        <f t="shared" si="69"/>
        <v>0</v>
      </c>
      <c r="BW46">
        <f t="shared" si="70"/>
        <v>0</v>
      </c>
      <c r="BX46">
        <f t="shared" si="71"/>
        <v>0</v>
      </c>
      <c r="BY46">
        <f t="shared" si="72"/>
        <v>0</v>
      </c>
      <c r="BZ46">
        <f t="shared" si="73"/>
        <v>0</v>
      </c>
      <c r="CA46">
        <f t="shared" si="74"/>
        <v>0</v>
      </c>
      <c r="CB46">
        <f t="shared" si="75"/>
        <v>0</v>
      </c>
      <c r="CC46">
        <f t="shared" si="76"/>
        <v>0</v>
      </c>
      <c r="CD46">
        <f t="shared" si="77"/>
        <v>0</v>
      </c>
      <c r="CE46">
        <f t="shared" si="78"/>
        <v>0</v>
      </c>
      <c r="CF46">
        <f t="shared" si="79"/>
        <v>0</v>
      </c>
      <c r="CG46">
        <f t="shared" si="80"/>
        <v>0</v>
      </c>
      <c r="CH46">
        <f t="shared" si="81"/>
        <v>0</v>
      </c>
      <c r="CI46">
        <f t="shared" si="82"/>
        <v>0</v>
      </c>
      <c r="CJ46">
        <f t="shared" si="83"/>
        <v>0</v>
      </c>
      <c r="CK46">
        <f t="shared" si="84"/>
        <v>0</v>
      </c>
      <c r="CL46">
        <f t="shared" si="85"/>
        <v>0</v>
      </c>
      <c r="CM46">
        <f t="shared" si="86"/>
        <v>0</v>
      </c>
      <c r="CN46">
        <f t="shared" si="87"/>
        <v>0</v>
      </c>
      <c r="CO46">
        <f t="shared" si="88"/>
        <v>0</v>
      </c>
      <c r="CP46">
        <f t="shared" si="89"/>
        <v>0</v>
      </c>
      <c r="CQ46">
        <f t="shared" si="90"/>
        <v>0</v>
      </c>
      <c r="CR46">
        <f t="shared" si="91"/>
        <v>0</v>
      </c>
      <c r="CS46">
        <f t="shared" si="92"/>
        <v>0</v>
      </c>
      <c r="CT46">
        <f t="shared" si="93"/>
        <v>0</v>
      </c>
      <c r="CU46">
        <f t="shared" si="94"/>
        <v>0</v>
      </c>
      <c r="CV46">
        <f t="shared" si="95"/>
        <v>0</v>
      </c>
      <c r="CW46" t="str">
        <f t="shared" si="96"/>
        <v/>
      </c>
      <c r="CX46" t="str">
        <f t="shared" si="97"/>
        <v/>
      </c>
      <c r="CY46" t="str">
        <f t="shared" si="98"/>
        <v/>
      </c>
      <c r="CZ46" t="str">
        <f t="shared" si="99"/>
        <v/>
      </c>
      <c r="DA46" t="str">
        <f t="shared" si="100"/>
        <v/>
      </c>
      <c r="DB46" t="str">
        <f t="shared" si="101"/>
        <v/>
      </c>
      <c r="DC46" t="str">
        <f t="shared" si="102"/>
        <v/>
      </c>
      <c r="DD46" t="str">
        <f t="shared" si="103"/>
        <v/>
      </c>
      <c r="DE46" t="str">
        <f t="shared" si="104"/>
        <v/>
      </c>
      <c r="DF46" t="str">
        <f t="shared" si="105"/>
        <v/>
      </c>
      <c r="DG46" t="str">
        <f t="shared" si="106"/>
        <v/>
      </c>
      <c r="DH46" t="str">
        <f t="shared" si="107"/>
        <v/>
      </c>
      <c r="DI46" t="str">
        <f t="shared" si="108"/>
        <v/>
      </c>
      <c r="DJ46" t="str">
        <f t="shared" si="109"/>
        <v/>
      </c>
      <c r="DK46" t="str">
        <f t="shared" si="110"/>
        <v/>
      </c>
      <c r="DL46" t="str">
        <f t="shared" si="111"/>
        <v/>
      </c>
      <c r="DM46" t="str">
        <f t="shared" si="112"/>
        <v/>
      </c>
      <c r="DN46" t="str">
        <f t="shared" si="113"/>
        <v/>
      </c>
      <c r="DO46" t="str">
        <f t="shared" si="114"/>
        <v/>
      </c>
      <c r="DP46" t="str">
        <f t="shared" si="115"/>
        <v/>
      </c>
      <c r="DQ46" t="str">
        <f t="shared" si="116"/>
        <v/>
      </c>
      <c r="DR46" t="str">
        <f t="shared" si="117"/>
        <v/>
      </c>
      <c r="DS46" t="str">
        <f t="shared" si="118"/>
        <v/>
      </c>
      <c r="DT46" t="str">
        <f t="shared" si="119"/>
        <v/>
      </c>
      <c r="DU46" t="str">
        <f t="shared" si="120"/>
        <v/>
      </c>
      <c r="DV46" t="str">
        <f t="shared" si="121"/>
        <v/>
      </c>
      <c r="DW46" t="str">
        <f t="shared" si="122"/>
        <v/>
      </c>
      <c r="DX46" t="str">
        <f t="shared" si="123"/>
        <v/>
      </c>
      <c r="DY46" t="str">
        <f t="shared" si="124"/>
        <v/>
      </c>
      <c r="DZ46" t="str">
        <f t="shared" si="125"/>
        <v/>
      </c>
      <c r="EA46" t="str">
        <f t="shared" si="126"/>
        <v/>
      </c>
      <c r="EB46" t="str">
        <f t="shared" si="127"/>
        <v/>
      </c>
      <c r="EC46" t="str">
        <f t="shared" si="128"/>
        <v/>
      </c>
      <c r="ED46" t="str">
        <f t="shared" si="129"/>
        <v/>
      </c>
      <c r="EE46" t="str">
        <f t="shared" si="130"/>
        <v/>
      </c>
      <c r="EF46" t="str">
        <f t="shared" si="131"/>
        <v/>
      </c>
      <c r="EG46" t="str">
        <f t="shared" si="132"/>
        <v/>
      </c>
      <c r="EH46" t="str">
        <f t="shared" si="133"/>
        <v/>
      </c>
      <c r="EI46" t="str">
        <f t="shared" si="134"/>
        <v/>
      </c>
      <c r="EJ46" t="str">
        <f t="shared" si="135"/>
        <v/>
      </c>
      <c r="EK46" t="str">
        <f t="shared" si="136"/>
        <v/>
      </c>
      <c r="EL46" t="str">
        <f t="shared" si="137"/>
        <v/>
      </c>
      <c r="EM46" t="str">
        <f t="shared" si="138"/>
        <v/>
      </c>
      <c r="EN46" t="str">
        <f t="shared" si="139"/>
        <v/>
      </c>
      <c r="EO46" t="str">
        <f t="shared" si="140"/>
        <v/>
      </c>
      <c r="EP46" t="str">
        <f t="shared" si="141"/>
        <v/>
      </c>
      <c r="EQ46" t="str">
        <f t="shared" si="142"/>
        <v/>
      </c>
      <c r="ER46" t="str">
        <f t="shared" si="143"/>
        <v/>
      </c>
      <c r="ES46" t="str">
        <f t="shared" si="144"/>
        <v/>
      </c>
      <c r="ET46" t="str">
        <f t="shared" si="145"/>
        <v/>
      </c>
    </row>
    <row r="47" spans="1:150" ht="23.25">
      <c r="A47" s="59"/>
      <c r="B47" s="59"/>
      <c r="C47" s="71"/>
      <c r="D47" s="60"/>
      <c r="E47" s="74" t="str">
        <f t="shared" si="0"/>
        <v/>
      </c>
      <c r="F47" s="75" t="str">
        <f t="shared" si="1"/>
        <v/>
      </c>
      <c r="G47" s="76" t="str">
        <f t="shared" si="2"/>
        <v/>
      </c>
      <c r="H47" s="77" t="str">
        <f t="shared" si="3"/>
        <v/>
      </c>
      <c r="I47" s="78" t="str">
        <f t="shared" si="4"/>
        <v/>
      </c>
      <c r="J47" s="19" t="str">
        <f t="shared" si="5"/>
        <v>0</v>
      </c>
      <c r="K47" s="7">
        <f t="shared" si="6"/>
        <v>0</v>
      </c>
      <c r="L47" s="7">
        <f t="shared" si="7"/>
        <v>0</v>
      </c>
      <c r="M47" s="7">
        <f t="shared" si="8"/>
        <v>0</v>
      </c>
      <c r="N47" s="7">
        <f t="shared" si="9"/>
        <v>0</v>
      </c>
      <c r="O47" s="5">
        <f t="shared" si="10"/>
        <v>0</v>
      </c>
      <c r="P47" s="5">
        <f t="shared" si="11"/>
        <v>0</v>
      </c>
      <c r="Q47" s="8">
        <f t="shared" si="12"/>
        <v>0</v>
      </c>
      <c r="R47" s="8">
        <f t="shared" si="13"/>
        <v>0</v>
      </c>
      <c r="S47" s="8">
        <f t="shared" si="14"/>
        <v>0</v>
      </c>
      <c r="T47" s="7">
        <f t="shared" si="15"/>
        <v>0</v>
      </c>
      <c r="U47" s="7">
        <f t="shared" si="16"/>
        <v>0</v>
      </c>
      <c r="V47" s="7">
        <f t="shared" si="17"/>
        <v>0</v>
      </c>
      <c r="W47" s="7">
        <f t="shared" si="18"/>
        <v>0</v>
      </c>
      <c r="X47" s="7">
        <f t="shared" si="19"/>
        <v>0</v>
      </c>
      <c r="Y47" s="8">
        <f t="shared" si="20"/>
        <v>0</v>
      </c>
      <c r="Z47" s="8">
        <f t="shared" si="21"/>
        <v>0</v>
      </c>
      <c r="AA47" s="8">
        <f t="shared" si="22"/>
        <v>0</v>
      </c>
      <c r="AB47" s="8">
        <f t="shared" si="23"/>
        <v>0</v>
      </c>
      <c r="AC47">
        <f t="shared" si="24"/>
        <v>0</v>
      </c>
      <c r="AD47">
        <f t="shared" si="25"/>
        <v>0</v>
      </c>
      <c r="AE47">
        <f t="shared" si="26"/>
        <v>0</v>
      </c>
      <c r="AF47">
        <f t="shared" si="27"/>
        <v>0</v>
      </c>
      <c r="AG47">
        <f t="shared" si="28"/>
        <v>0</v>
      </c>
      <c r="AH47">
        <f t="shared" si="29"/>
        <v>0</v>
      </c>
      <c r="AI47">
        <f t="shared" si="30"/>
        <v>0</v>
      </c>
      <c r="AJ47">
        <f t="shared" si="31"/>
        <v>0</v>
      </c>
      <c r="AK47">
        <f t="shared" si="32"/>
        <v>0</v>
      </c>
      <c r="AL47">
        <f t="shared" si="33"/>
        <v>0</v>
      </c>
      <c r="AM47">
        <f t="shared" si="34"/>
        <v>0</v>
      </c>
      <c r="AN47">
        <f t="shared" si="35"/>
        <v>0</v>
      </c>
      <c r="AO47">
        <f t="shared" si="36"/>
        <v>0</v>
      </c>
      <c r="AP47">
        <f t="shared" si="37"/>
        <v>0</v>
      </c>
      <c r="AQ47">
        <f t="shared" si="38"/>
        <v>0</v>
      </c>
      <c r="AR47">
        <f t="shared" si="39"/>
        <v>0</v>
      </c>
      <c r="AS47">
        <f t="shared" si="40"/>
        <v>0</v>
      </c>
      <c r="AT47">
        <f t="shared" si="41"/>
        <v>0</v>
      </c>
      <c r="AU47">
        <f t="shared" si="42"/>
        <v>0</v>
      </c>
      <c r="AV47">
        <f t="shared" si="43"/>
        <v>0</v>
      </c>
      <c r="AW47">
        <f t="shared" si="44"/>
        <v>0</v>
      </c>
      <c r="AX47">
        <f t="shared" si="45"/>
        <v>0</v>
      </c>
      <c r="AY47">
        <f t="shared" si="46"/>
        <v>0</v>
      </c>
      <c r="AZ47">
        <f t="shared" si="47"/>
        <v>0</v>
      </c>
      <c r="BA47">
        <f t="shared" si="48"/>
        <v>0</v>
      </c>
      <c r="BB47">
        <f t="shared" si="49"/>
        <v>0</v>
      </c>
      <c r="BC47">
        <f t="shared" si="50"/>
        <v>0</v>
      </c>
      <c r="BD47">
        <f t="shared" si="51"/>
        <v>0</v>
      </c>
      <c r="BE47">
        <f t="shared" si="52"/>
        <v>0</v>
      </c>
      <c r="BF47">
        <f t="shared" si="53"/>
        <v>0</v>
      </c>
      <c r="BG47">
        <f t="shared" si="54"/>
        <v>0</v>
      </c>
      <c r="BH47">
        <f t="shared" si="55"/>
        <v>0</v>
      </c>
      <c r="BI47">
        <f t="shared" si="56"/>
        <v>0</v>
      </c>
      <c r="BJ47">
        <f t="shared" si="57"/>
        <v>0</v>
      </c>
      <c r="BK47">
        <f t="shared" si="58"/>
        <v>0</v>
      </c>
      <c r="BL47">
        <f t="shared" si="59"/>
        <v>0</v>
      </c>
      <c r="BM47">
        <f t="shared" si="60"/>
        <v>0</v>
      </c>
      <c r="BN47">
        <f t="shared" si="61"/>
        <v>0</v>
      </c>
      <c r="BO47">
        <f t="shared" si="62"/>
        <v>0</v>
      </c>
      <c r="BP47">
        <f t="shared" si="63"/>
        <v>0</v>
      </c>
      <c r="BQ47">
        <f t="shared" si="64"/>
        <v>0</v>
      </c>
      <c r="BR47">
        <f t="shared" si="65"/>
        <v>0</v>
      </c>
      <c r="BS47">
        <f t="shared" si="66"/>
        <v>0</v>
      </c>
      <c r="BT47">
        <f t="shared" si="67"/>
        <v>0</v>
      </c>
      <c r="BU47">
        <f t="shared" si="68"/>
        <v>0</v>
      </c>
      <c r="BV47">
        <f t="shared" si="69"/>
        <v>0</v>
      </c>
      <c r="BW47">
        <f t="shared" si="70"/>
        <v>0</v>
      </c>
      <c r="BX47">
        <f t="shared" si="71"/>
        <v>0</v>
      </c>
      <c r="BY47">
        <f t="shared" si="72"/>
        <v>0</v>
      </c>
      <c r="BZ47">
        <f t="shared" si="73"/>
        <v>0</v>
      </c>
      <c r="CA47">
        <f t="shared" si="74"/>
        <v>0</v>
      </c>
      <c r="CB47">
        <f t="shared" si="75"/>
        <v>0</v>
      </c>
      <c r="CC47">
        <f t="shared" si="76"/>
        <v>0</v>
      </c>
      <c r="CD47">
        <f t="shared" si="77"/>
        <v>0</v>
      </c>
      <c r="CE47">
        <f t="shared" si="78"/>
        <v>0</v>
      </c>
      <c r="CF47">
        <f t="shared" si="79"/>
        <v>0</v>
      </c>
      <c r="CG47">
        <f t="shared" si="80"/>
        <v>0</v>
      </c>
      <c r="CH47">
        <f t="shared" si="81"/>
        <v>0</v>
      </c>
      <c r="CI47">
        <f t="shared" si="82"/>
        <v>0</v>
      </c>
      <c r="CJ47">
        <f t="shared" si="83"/>
        <v>0</v>
      </c>
      <c r="CK47">
        <f t="shared" si="84"/>
        <v>0</v>
      </c>
      <c r="CL47">
        <f t="shared" si="85"/>
        <v>0</v>
      </c>
      <c r="CM47">
        <f t="shared" si="86"/>
        <v>0</v>
      </c>
      <c r="CN47">
        <f t="shared" si="87"/>
        <v>0</v>
      </c>
      <c r="CO47">
        <f t="shared" si="88"/>
        <v>0</v>
      </c>
      <c r="CP47">
        <f t="shared" si="89"/>
        <v>0</v>
      </c>
      <c r="CQ47">
        <f t="shared" si="90"/>
        <v>0</v>
      </c>
      <c r="CR47">
        <f t="shared" si="91"/>
        <v>0</v>
      </c>
      <c r="CS47">
        <f t="shared" si="92"/>
        <v>0</v>
      </c>
      <c r="CT47">
        <f t="shared" si="93"/>
        <v>0</v>
      </c>
      <c r="CU47">
        <f t="shared" si="94"/>
        <v>0</v>
      </c>
      <c r="CV47">
        <f t="shared" si="95"/>
        <v>0</v>
      </c>
      <c r="CW47" t="str">
        <f t="shared" si="96"/>
        <v/>
      </c>
      <c r="CX47" t="str">
        <f t="shared" si="97"/>
        <v/>
      </c>
      <c r="CY47" t="str">
        <f t="shared" si="98"/>
        <v/>
      </c>
      <c r="CZ47" t="str">
        <f t="shared" si="99"/>
        <v/>
      </c>
      <c r="DA47" t="str">
        <f t="shared" si="100"/>
        <v/>
      </c>
      <c r="DB47" t="str">
        <f t="shared" si="101"/>
        <v/>
      </c>
      <c r="DC47" t="str">
        <f t="shared" si="102"/>
        <v/>
      </c>
      <c r="DD47" t="str">
        <f t="shared" si="103"/>
        <v/>
      </c>
      <c r="DE47" t="str">
        <f t="shared" si="104"/>
        <v/>
      </c>
      <c r="DF47" t="str">
        <f t="shared" si="105"/>
        <v/>
      </c>
      <c r="DG47" t="str">
        <f t="shared" si="106"/>
        <v/>
      </c>
      <c r="DH47" t="str">
        <f t="shared" si="107"/>
        <v/>
      </c>
      <c r="DI47" t="str">
        <f t="shared" si="108"/>
        <v/>
      </c>
      <c r="DJ47" t="str">
        <f t="shared" si="109"/>
        <v/>
      </c>
      <c r="DK47" t="str">
        <f t="shared" si="110"/>
        <v/>
      </c>
      <c r="DL47" t="str">
        <f t="shared" si="111"/>
        <v/>
      </c>
      <c r="DM47" t="str">
        <f t="shared" si="112"/>
        <v/>
      </c>
      <c r="DN47" t="str">
        <f t="shared" si="113"/>
        <v/>
      </c>
      <c r="DO47" t="str">
        <f t="shared" si="114"/>
        <v/>
      </c>
      <c r="DP47" t="str">
        <f t="shared" si="115"/>
        <v/>
      </c>
      <c r="DQ47" t="str">
        <f t="shared" si="116"/>
        <v/>
      </c>
      <c r="DR47" t="str">
        <f t="shared" si="117"/>
        <v/>
      </c>
      <c r="DS47" t="str">
        <f t="shared" si="118"/>
        <v/>
      </c>
      <c r="DT47" t="str">
        <f t="shared" si="119"/>
        <v/>
      </c>
      <c r="DU47" t="str">
        <f t="shared" si="120"/>
        <v/>
      </c>
      <c r="DV47" t="str">
        <f t="shared" si="121"/>
        <v/>
      </c>
      <c r="DW47" t="str">
        <f t="shared" si="122"/>
        <v/>
      </c>
      <c r="DX47" t="str">
        <f t="shared" si="123"/>
        <v/>
      </c>
      <c r="DY47" t="str">
        <f t="shared" si="124"/>
        <v/>
      </c>
      <c r="DZ47" t="str">
        <f t="shared" si="125"/>
        <v/>
      </c>
      <c r="EA47" t="str">
        <f t="shared" si="126"/>
        <v/>
      </c>
      <c r="EB47" t="str">
        <f t="shared" si="127"/>
        <v/>
      </c>
      <c r="EC47" t="str">
        <f t="shared" si="128"/>
        <v/>
      </c>
      <c r="ED47" t="str">
        <f t="shared" si="129"/>
        <v/>
      </c>
      <c r="EE47" t="str">
        <f t="shared" si="130"/>
        <v/>
      </c>
      <c r="EF47" t="str">
        <f t="shared" si="131"/>
        <v/>
      </c>
      <c r="EG47" t="str">
        <f t="shared" si="132"/>
        <v/>
      </c>
      <c r="EH47" t="str">
        <f t="shared" si="133"/>
        <v/>
      </c>
      <c r="EI47" t="str">
        <f t="shared" si="134"/>
        <v/>
      </c>
      <c r="EJ47" t="str">
        <f t="shared" si="135"/>
        <v/>
      </c>
      <c r="EK47" t="str">
        <f t="shared" si="136"/>
        <v/>
      </c>
      <c r="EL47" t="str">
        <f t="shared" si="137"/>
        <v/>
      </c>
      <c r="EM47" t="str">
        <f t="shared" si="138"/>
        <v/>
      </c>
      <c r="EN47" t="str">
        <f t="shared" si="139"/>
        <v/>
      </c>
      <c r="EO47" t="str">
        <f t="shared" si="140"/>
        <v/>
      </c>
      <c r="EP47" t="str">
        <f t="shared" si="141"/>
        <v/>
      </c>
      <c r="EQ47" t="str">
        <f t="shared" si="142"/>
        <v/>
      </c>
      <c r="ER47" t="str">
        <f t="shared" si="143"/>
        <v/>
      </c>
      <c r="ES47" t="str">
        <f t="shared" si="144"/>
        <v/>
      </c>
      <c r="ET47" t="str">
        <f t="shared" si="145"/>
        <v/>
      </c>
    </row>
    <row r="48" spans="1:150" ht="23.25">
      <c r="A48" s="59"/>
      <c r="B48" s="59"/>
      <c r="C48" s="71"/>
      <c r="D48" s="60"/>
      <c r="E48" s="74" t="str">
        <f t="shared" si="0"/>
        <v/>
      </c>
      <c r="F48" s="75" t="str">
        <f t="shared" si="1"/>
        <v/>
      </c>
      <c r="G48" s="76" t="str">
        <f t="shared" si="2"/>
        <v/>
      </c>
      <c r="H48" s="77" t="str">
        <f t="shared" si="3"/>
        <v/>
      </c>
      <c r="I48" s="78" t="str">
        <f t="shared" si="4"/>
        <v/>
      </c>
      <c r="J48" s="19" t="str">
        <f t="shared" si="5"/>
        <v>0</v>
      </c>
      <c r="K48" s="7">
        <f t="shared" si="6"/>
        <v>0</v>
      </c>
      <c r="L48" s="7">
        <f t="shared" si="7"/>
        <v>0</v>
      </c>
      <c r="M48" s="7">
        <f t="shared" si="8"/>
        <v>0</v>
      </c>
      <c r="N48" s="7">
        <f t="shared" si="9"/>
        <v>0</v>
      </c>
      <c r="O48" s="5">
        <f t="shared" si="10"/>
        <v>0</v>
      </c>
      <c r="P48" s="5">
        <f t="shared" si="11"/>
        <v>0</v>
      </c>
      <c r="Q48" s="8">
        <f t="shared" si="12"/>
        <v>0</v>
      </c>
      <c r="R48" s="8">
        <f t="shared" si="13"/>
        <v>0</v>
      </c>
      <c r="S48" s="8">
        <f t="shared" si="14"/>
        <v>0</v>
      </c>
      <c r="T48" s="7">
        <f t="shared" si="15"/>
        <v>0</v>
      </c>
      <c r="U48" s="7">
        <f t="shared" si="16"/>
        <v>0</v>
      </c>
      <c r="V48" s="7">
        <f t="shared" si="17"/>
        <v>0</v>
      </c>
      <c r="W48" s="7">
        <f t="shared" si="18"/>
        <v>0</v>
      </c>
      <c r="X48" s="7">
        <f t="shared" si="19"/>
        <v>0</v>
      </c>
      <c r="Y48" s="8">
        <f t="shared" si="20"/>
        <v>0</v>
      </c>
      <c r="Z48" s="8">
        <f t="shared" si="21"/>
        <v>0</v>
      </c>
      <c r="AA48" s="8">
        <f t="shared" si="22"/>
        <v>0</v>
      </c>
      <c r="AB48" s="8">
        <f t="shared" si="23"/>
        <v>0</v>
      </c>
      <c r="AC48">
        <f t="shared" si="24"/>
        <v>0</v>
      </c>
      <c r="AD48">
        <f t="shared" si="25"/>
        <v>0</v>
      </c>
      <c r="AE48">
        <f t="shared" si="26"/>
        <v>0</v>
      </c>
      <c r="AF48">
        <f t="shared" si="27"/>
        <v>0</v>
      </c>
      <c r="AG48">
        <f t="shared" si="28"/>
        <v>0</v>
      </c>
      <c r="AH48">
        <f t="shared" si="29"/>
        <v>0</v>
      </c>
      <c r="AI48">
        <f t="shared" si="30"/>
        <v>0</v>
      </c>
      <c r="AJ48">
        <f t="shared" si="31"/>
        <v>0</v>
      </c>
      <c r="AK48">
        <f t="shared" si="32"/>
        <v>0</v>
      </c>
      <c r="AL48">
        <f t="shared" si="33"/>
        <v>0</v>
      </c>
      <c r="AM48">
        <f t="shared" si="34"/>
        <v>0</v>
      </c>
      <c r="AN48">
        <f t="shared" si="35"/>
        <v>0</v>
      </c>
      <c r="AO48">
        <f t="shared" si="36"/>
        <v>0</v>
      </c>
      <c r="AP48">
        <f t="shared" si="37"/>
        <v>0</v>
      </c>
      <c r="AQ48">
        <f t="shared" si="38"/>
        <v>0</v>
      </c>
      <c r="AR48">
        <f t="shared" si="39"/>
        <v>0</v>
      </c>
      <c r="AS48">
        <f t="shared" si="40"/>
        <v>0</v>
      </c>
      <c r="AT48">
        <f t="shared" si="41"/>
        <v>0</v>
      </c>
      <c r="AU48">
        <f t="shared" si="42"/>
        <v>0</v>
      </c>
      <c r="AV48">
        <f t="shared" si="43"/>
        <v>0</v>
      </c>
      <c r="AW48">
        <f t="shared" si="44"/>
        <v>0</v>
      </c>
      <c r="AX48">
        <f t="shared" si="45"/>
        <v>0</v>
      </c>
      <c r="AY48">
        <f t="shared" si="46"/>
        <v>0</v>
      </c>
      <c r="AZ48">
        <f t="shared" si="47"/>
        <v>0</v>
      </c>
      <c r="BA48">
        <f t="shared" si="48"/>
        <v>0</v>
      </c>
      <c r="BB48">
        <f t="shared" si="49"/>
        <v>0</v>
      </c>
      <c r="BC48">
        <f t="shared" si="50"/>
        <v>0</v>
      </c>
      <c r="BD48">
        <f t="shared" si="51"/>
        <v>0</v>
      </c>
      <c r="BE48">
        <f t="shared" si="52"/>
        <v>0</v>
      </c>
      <c r="BF48">
        <f t="shared" si="53"/>
        <v>0</v>
      </c>
      <c r="BG48">
        <f t="shared" si="54"/>
        <v>0</v>
      </c>
      <c r="BH48">
        <f t="shared" si="55"/>
        <v>0</v>
      </c>
      <c r="BI48">
        <f t="shared" si="56"/>
        <v>0</v>
      </c>
      <c r="BJ48">
        <f t="shared" si="57"/>
        <v>0</v>
      </c>
      <c r="BK48">
        <f t="shared" si="58"/>
        <v>0</v>
      </c>
      <c r="BL48">
        <f t="shared" si="59"/>
        <v>0</v>
      </c>
      <c r="BM48">
        <f t="shared" si="60"/>
        <v>0</v>
      </c>
      <c r="BN48">
        <f t="shared" si="61"/>
        <v>0</v>
      </c>
      <c r="BO48">
        <f t="shared" si="62"/>
        <v>0</v>
      </c>
      <c r="BP48">
        <f t="shared" si="63"/>
        <v>0</v>
      </c>
      <c r="BQ48">
        <f t="shared" si="64"/>
        <v>0</v>
      </c>
      <c r="BR48">
        <f t="shared" si="65"/>
        <v>0</v>
      </c>
      <c r="BS48">
        <f t="shared" si="66"/>
        <v>0</v>
      </c>
      <c r="BT48">
        <f t="shared" si="67"/>
        <v>0</v>
      </c>
      <c r="BU48">
        <f t="shared" si="68"/>
        <v>0</v>
      </c>
      <c r="BV48">
        <f t="shared" si="69"/>
        <v>0</v>
      </c>
      <c r="BW48">
        <f t="shared" si="70"/>
        <v>0</v>
      </c>
      <c r="BX48">
        <f t="shared" si="71"/>
        <v>0</v>
      </c>
      <c r="BY48">
        <f t="shared" si="72"/>
        <v>0</v>
      </c>
      <c r="BZ48">
        <f t="shared" si="73"/>
        <v>0</v>
      </c>
      <c r="CA48">
        <f t="shared" si="74"/>
        <v>0</v>
      </c>
      <c r="CB48">
        <f t="shared" si="75"/>
        <v>0</v>
      </c>
      <c r="CC48">
        <f t="shared" si="76"/>
        <v>0</v>
      </c>
      <c r="CD48">
        <f t="shared" si="77"/>
        <v>0</v>
      </c>
      <c r="CE48">
        <f t="shared" si="78"/>
        <v>0</v>
      </c>
      <c r="CF48">
        <f t="shared" si="79"/>
        <v>0</v>
      </c>
      <c r="CG48">
        <f t="shared" si="80"/>
        <v>0</v>
      </c>
      <c r="CH48">
        <f t="shared" si="81"/>
        <v>0</v>
      </c>
      <c r="CI48">
        <f t="shared" si="82"/>
        <v>0</v>
      </c>
      <c r="CJ48">
        <f t="shared" si="83"/>
        <v>0</v>
      </c>
      <c r="CK48">
        <f t="shared" si="84"/>
        <v>0</v>
      </c>
      <c r="CL48">
        <f t="shared" si="85"/>
        <v>0</v>
      </c>
      <c r="CM48">
        <f t="shared" si="86"/>
        <v>0</v>
      </c>
      <c r="CN48">
        <f t="shared" si="87"/>
        <v>0</v>
      </c>
      <c r="CO48">
        <f t="shared" si="88"/>
        <v>0</v>
      </c>
      <c r="CP48">
        <f t="shared" si="89"/>
        <v>0</v>
      </c>
      <c r="CQ48">
        <f t="shared" si="90"/>
        <v>0</v>
      </c>
      <c r="CR48">
        <f t="shared" si="91"/>
        <v>0</v>
      </c>
      <c r="CS48">
        <f t="shared" si="92"/>
        <v>0</v>
      </c>
      <c r="CT48">
        <f t="shared" si="93"/>
        <v>0</v>
      </c>
      <c r="CU48">
        <f t="shared" si="94"/>
        <v>0</v>
      </c>
      <c r="CV48">
        <f t="shared" si="95"/>
        <v>0</v>
      </c>
      <c r="CW48" t="str">
        <f t="shared" si="96"/>
        <v/>
      </c>
      <c r="CX48" t="str">
        <f t="shared" si="97"/>
        <v/>
      </c>
      <c r="CY48" t="str">
        <f t="shared" si="98"/>
        <v/>
      </c>
      <c r="CZ48" t="str">
        <f t="shared" si="99"/>
        <v/>
      </c>
      <c r="DA48" t="str">
        <f t="shared" si="100"/>
        <v/>
      </c>
      <c r="DB48" t="str">
        <f t="shared" si="101"/>
        <v/>
      </c>
      <c r="DC48" t="str">
        <f t="shared" si="102"/>
        <v/>
      </c>
      <c r="DD48" t="str">
        <f t="shared" si="103"/>
        <v/>
      </c>
      <c r="DE48" t="str">
        <f t="shared" si="104"/>
        <v/>
      </c>
      <c r="DF48" t="str">
        <f t="shared" si="105"/>
        <v/>
      </c>
      <c r="DG48" t="str">
        <f t="shared" si="106"/>
        <v/>
      </c>
      <c r="DH48" t="str">
        <f t="shared" si="107"/>
        <v/>
      </c>
      <c r="DI48" t="str">
        <f t="shared" si="108"/>
        <v/>
      </c>
      <c r="DJ48" t="str">
        <f t="shared" si="109"/>
        <v/>
      </c>
      <c r="DK48" t="str">
        <f t="shared" si="110"/>
        <v/>
      </c>
      <c r="DL48" t="str">
        <f t="shared" si="111"/>
        <v/>
      </c>
      <c r="DM48" t="str">
        <f t="shared" si="112"/>
        <v/>
      </c>
      <c r="DN48" t="str">
        <f t="shared" si="113"/>
        <v/>
      </c>
      <c r="DO48" t="str">
        <f t="shared" si="114"/>
        <v/>
      </c>
      <c r="DP48" t="str">
        <f t="shared" si="115"/>
        <v/>
      </c>
      <c r="DQ48" t="str">
        <f t="shared" si="116"/>
        <v/>
      </c>
      <c r="DR48" t="str">
        <f t="shared" si="117"/>
        <v/>
      </c>
      <c r="DS48" t="str">
        <f t="shared" si="118"/>
        <v/>
      </c>
      <c r="DT48" t="str">
        <f t="shared" si="119"/>
        <v/>
      </c>
      <c r="DU48" t="str">
        <f t="shared" si="120"/>
        <v/>
      </c>
      <c r="DV48" t="str">
        <f t="shared" si="121"/>
        <v/>
      </c>
      <c r="DW48" t="str">
        <f t="shared" si="122"/>
        <v/>
      </c>
      <c r="DX48" t="str">
        <f t="shared" si="123"/>
        <v/>
      </c>
      <c r="DY48" t="str">
        <f t="shared" si="124"/>
        <v/>
      </c>
      <c r="DZ48" t="str">
        <f t="shared" si="125"/>
        <v/>
      </c>
      <c r="EA48" t="str">
        <f t="shared" si="126"/>
        <v/>
      </c>
      <c r="EB48" t="str">
        <f t="shared" si="127"/>
        <v/>
      </c>
      <c r="EC48" t="str">
        <f t="shared" si="128"/>
        <v/>
      </c>
      <c r="ED48" t="str">
        <f t="shared" si="129"/>
        <v/>
      </c>
      <c r="EE48" t="str">
        <f t="shared" si="130"/>
        <v/>
      </c>
      <c r="EF48" t="str">
        <f t="shared" si="131"/>
        <v/>
      </c>
      <c r="EG48" t="str">
        <f t="shared" si="132"/>
        <v/>
      </c>
      <c r="EH48" t="str">
        <f t="shared" si="133"/>
        <v/>
      </c>
      <c r="EI48" t="str">
        <f t="shared" si="134"/>
        <v/>
      </c>
      <c r="EJ48" t="str">
        <f t="shared" si="135"/>
        <v/>
      </c>
      <c r="EK48" t="str">
        <f t="shared" si="136"/>
        <v/>
      </c>
      <c r="EL48" t="str">
        <f t="shared" si="137"/>
        <v/>
      </c>
      <c r="EM48" t="str">
        <f t="shared" si="138"/>
        <v/>
      </c>
      <c r="EN48" t="str">
        <f t="shared" si="139"/>
        <v/>
      </c>
      <c r="EO48" t="str">
        <f t="shared" si="140"/>
        <v/>
      </c>
      <c r="EP48" t="str">
        <f t="shared" si="141"/>
        <v/>
      </c>
      <c r="EQ48" t="str">
        <f t="shared" si="142"/>
        <v/>
      </c>
      <c r="ER48" t="str">
        <f t="shared" si="143"/>
        <v/>
      </c>
      <c r="ES48" t="str">
        <f t="shared" si="144"/>
        <v/>
      </c>
      <c r="ET48" t="str">
        <f t="shared" si="145"/>
        <v/>
      </c>
    </row>
    <row r="49" spans="1:150" ht="23.25">
      <c r="A49" s="59"/>
      <c r="B49" s="59"/>
      <c r="C49" s="71"/>
      <c r="D49" s="60"/>
      <c r="E49" s="74" t="str">
        <f t="shared" si="0"/>
        <v/>
      </c>
      <c r="F49" s="75" t="str">
        <f t="shared" si="1"/>
        <v/>
      </c>
      <c r="G49" s="76" t="str">
        <f t="shared" si="2"/>
        <v/>
      </c>
      <c r="H49" s="77" t="str">
        <f t="shared" si="3"/>
        <v/>
      </c>
      <c r="I49" s="78" t="str">
        <f t="shared" si="4"/>
        <v/>
      </c>
      <c r="J49" s="19" t="str">
        <f t="shared" si="5"/>
        <v>0</v>
      </c>
      <c r="K49" s="7">
        <f t="shared" si="6"/>
        <v>0</v>
      </c>
      <c r="L49" s="7">
        <f t="shared" si="7"/>
        <v>0</v>
      </c>
      <c r="M49" s="7">
        <f t="shared" si="8"/>
        <v>0</v>
      </c>
      <c r="N49" s="7">
        <f t="shared" si="9"/>
        <v>0</v>
      </c>
      <c r="O49" s="5">
        <f t="shared" si="10"/>
        <v>0</v>
      </c>
      <c r="P49" s="5">
        <f t="shared" si="11"/>
        <v>0</v>
      </c>
      <c r="Q49" s="8">
        <f t="shared" si="12"/>
        <v>0</v>
      </c>
      <c r="R49" s="8">
        <f t="shared" si="13"/>
        <v>0</v>
      </c>
      <c r="S49" s="8">
        <f t="shared" si="14"/>
        <v>0</v>
      </c>
      <c r="T49" s="7">
        <f t="shared" si="15"/>
        <v>0</v>
      </c>
      <c r="U49" s="7">
        <f t="shared" si="16"/>
        <v>0</v>
      </c>
      <c r="V49" s="7">
        <f t="shared" si="17"/>
        <v>0</v>
      </c>
      <c r="W49" s="7">
        <f t="shared" si="18"/>
        <v>0</v>
      </c>
      <c r="X49" s="7">
        <f t="shared" si="19"/>
        <v>0</v>
      </c>
      <c r="Y49" s="8">
        <f t="shared" si="20"/>
        <v>0</v>
      </c>
      <c r="Z49" s="8">
        <f t="shared" si="21"/>
        <v>0</v>
      </c>
      <c r="AA49" s="8">
        <f t="shared" si="22"/>
        <v>0</v>
      </c>
      <c r="AB49" s="8">
        <f t="shared" si="23"/>
        <v>0</v>
      </c>
      <c r="AC49">
        <f t="shared" si="24"/>
        <v>0</v>
      </c>
      <c r="AD49">
        <f t="shared" si="25"/>
        <v>0</v>
      </c>
      <c r="AE49">
        <f t="shared" si="26"/>
        <v>0</v>
      </c>
      <c r="AF49">
        <f t="shared" si="27"/>
        <v>0</v>
      </c>
      <c r="AG49">
        <f t="shared" si="28"/>
        <v>0</v>
      </c>
      <c r="AH49">
        <f t="shared" si="29"/>
        <v>0</v>
      </c>
      <c r="AI49">
        <f t="shared" si="30"/>
        <v>0</v>
      </c>
      <c r="AJ49">
        <f t="shared" si="31"/>
        <v>0</v>
      </c>
      <c r="AK49">
        <f t="shared" si="32"/>
        <v>0</v>
      </c>
      <c r="AL49">
        <f t="shared" si="33"/>
        <v>0</v>
      </c>
      <c r="AM49">
        <f t="shared" si="34"/>
        <v>0</v>
      </c>
      <c r="AN49">
        <f t="shared" si="35"/>
        <v>0</v>
      </c>
      <c r="AO49">
        <f t="shared" si="36"/>
        <v>0</v>
      </c>
      <c r="AP49">
        <f t="shared" si="37"/>
        <v>0</v>
      </c>
      <c r="AQ49">
        <f t="shared" si="38"/>
        <v>0</v>
      </c>
      <c r="AR49">
        <f t="shared" si="39"/>
        <v>0</v>
      </c>
      <c r="AS49">
        <f t="shared" si="40"/>
        <v>0</v>
      </c>
      <c r="AT49">
        <f t="shared" si="41"/>
        <v>0</v>
      </c>
      <c r="AU49">
        <f t="shared" si="42"/>
        <v>0</v>
      </c>
      <c r="AV49">
        <f t="shared" si="43"/>
        <v>0</v>
      </c>
      <c r="AW49">
        <f t="shared" si="44"/>
        <v>0</v>
      </c>
      <c r="AX49">
        <f t="shared" si="45"/>
        <v>0</v>
      </c>
      <c r="AY49">
        <f t="shared" si="46"/>
        <v>0</v>
      </c>
      <c r="AZ49">
        <f t="shared" si="47"/>
        <v>0</v>
      </c>
      <c r="BA49">
        <f t="shared" si="48"/>
        <v>0</v>
      </c>
      <c r="BB49">
        <f t="shared" si="49"/>
        <v>0</v>
      </c>
      <c r="BC49">
        <f t="shared" si="50"/>
        <v>0</v>
      </c>
      <c r="BD49">
        <f t="shared" si="51"/>
        <v>0</v>
      </c>
      <c r="BE49">
        <f t="shared" si="52"/>
        <v>0</v>
      </c>
      <c r="BF49">
        <f t="shared" si="53"/>
        <v>0</v>
      </c>
      <c r="BG49">
        <f t="shared" si="54"/>
        <v>0</v>
      </c>
      <c r="BH49">
        <f t="shared" si="55"/>
        <v>0</v>
      </c>
      <c r="BI49">
        <f t="shared" si="56"/>
        <v>0</v>
      </c>
      <c r="BJ49">
        <f t="shared" si="57"/>
        <v>0</v>
      </c>
      <c r="BK49">
        <f t="shared" si="58"/>
        <v>0</v>
      </c>
      <c r="BL49">
        <f t="shared" si="59"/>
        <v>0</v>
      </c>
      <c r="BM49">
        <f t="shared" si="60"/>
        <v>0</v>
      </c>
      <c r="BN49">
        <f t="shared" si="61"/>
        <v>0</v>
      </c>
      <c r="BO49">
        <f t="shared" si="62"/>
        <v>0</v>
      </c>
      <c r="BP49">
        <f t="shared" si="63"/>
        <v>0</v>
      </c>
      <c r="BQ49">
        <f t="shared" si="64"/>
        <v>0</v>
      </c>
      <c r="BR49">
        <f t="shared" si="65"/>
        <v>0</v>
      </c>
      <c r="BS49">
        <f t="shared" si="66"/>
        <v>0</v>
      </c>
      <c r="BT49">
        <f t="shared" si="67"/>
        <v>0</v>
      </c>
      <c r="BU49">
        <f t="shared" si="68"/>
        <v>0</v>
      </c>
      <c r="BV49">
        <f t="shared" si="69"/>
        <v>0</v>
      </c>
      <c r="BW49">
        <f t="shared" si="70"/>
        <v>0</v>
      </c>
      <c r="BX49">
        <f t="shared" si="71"/>
        <v>0</v>
      </c>
      <c r="BY49">
        <f t="shared" si="72"/>
        <v>0</v>
      </c>
      <c r="BZ49">
        <f t="shared" si="73"/>
        <v>0</v>
      </c>
      <c r="CA49">
        <f t="shared" si="74"/>
        <v>0</v>
      </c>
      <c r="CB49">
        <f t="shared" si="75"/>
        <v>0</v>
      </c>
      <c r="CC49">
        <f t="shared" si="76"/>
        <v>0</v>
      </c>
      <c r="CD49">
        <f t="shared" si="77"/>
        <v>0</v>
      </c>
      <c r="CE49">
        <f t="shared" si="78"/>
        <v>0</v>
      </c>
      <c r="CF49">
        <f t="shared" si="79"/>
        <v>0</v>
      </c>
      <c r="CG49">
        <f t="shared" si="80"/>
        <v>0</v>
      </c>
      <c r="CH49">
        <f t="shared" si="81"/>
        <v>0</v>
      </c>
      <c r="CI49">
        <f t="shared" si="82"/>
        <v>0</v>
      </c>
      <c r="CJ49">
        <f t="shared" si="83"/>
        <v>0</v>
      </c>
      <c r="CK49">
        <f t="shared" si="84"/>
        <v>0</v>
      </c>
      <c r="CL49">
        <f t="shared" si="85"/>
        <v>0</v>
      </c>
      <c r="CM49">
        <f t="shared" si="86"/>
        <v>0</v>
      </c>
      <c r="CN49">
        <f t="shared" si="87"/>
        <v>0</v>
      </c>
      <c r="CO49">
        <f t="shared" si="88"/>
        <v>0</v>
      </c>
      <c r="CP49">
        <f t="shared" si="89"/>
        <v>0</v>
      </c>
      <c r="CQ49">
        <f t="shared" si="90"/>
        <v>0</v>
      </c>
      <c r="CR49">
        <f t="shared" si="91"/>
        <v>0</v>
      </c>
      <c r="CS49">
        <f t="shared" si="92"/>
        <v>0</v>
      </c>
      <c r="CT49">
        <f t="shared" si="93"/>
        <v>0</v>
      </c>
      <c r="CU49">
        <f t="shared" si="94"/>
        <v>0</v>
      </c>
      <c r="CV49">
        <f t="shared" si="95"/>
        <v>0</v>
      </c>
      <c r="CW49" t="str">
        <f t="shared" si="96"/>
        <v/>
      </c>
      <c r="CX49" t="str">
        <f t="shared" si="97"/>
        <v/>
      </c>
      <c r="CY49" t="str">
        <f t="shared" si="98"/>
        <v/>
      </c>
      <c r="CZ49" t="str">
        <f t="shared" si="99"/>
        <v/>
      </c>
      <c r="DA49" t="str">
        <f t="shared" si="100"/>
        <v/>
      </c>
      <c r="DB49" t="str">
        <f t="shared" si="101"/>
        <v/>
      </c>
      <c r="DC49" t="str">
        <f t="shared" si="102"/>
        <v/>
      </c>
      <c r="DD49" t="str">
        <f t="shared" si="103"/>
        <v/>
      </c>
      <c r="DE49" t="str">
        <f t="shared" si="104"/>
        <v/>
      </c>
      <c r="DF49" t="str">
        <f t="shared" si="105"/>
        <v/>
      </c>
      <c r="DG49" t="str">
        <f t="shared" si="106"/>
        <v/>
      </c>
      <c r="DH49" t="str">
        <f t="shared" si="107"/>
        <v/>
      </c>
      <c r="DI49" t="str">
        <f t="shared" si="108"/>
        <v/>
      </c>
      <c r="DJ49" t="str">
        <f t="shared" si="109"/>
        <v/>
      </c>
      <c r="DK49" t="str">
        <f t="shared" si="110"/>
        <v/>
      </c>
      <c r="DL49" t="str">
        <f t="shared" si="111"/>
        <v/>
      </c>
      <c r="DM49" t="str">
        <f t="shared" si="112"/>
        <v/>
      </c>
      <c r="DN49" t="str">
        <f t="shared" si="113"/>
        <v/>
      </c>
      <c r="DO49" t="str">
        <f t="shared" si="114"/>
        <v/>
      </c>
      <c r="DP49" t="str">
        <f t="shared" si="115"/>
        <v/>
      </c>
      <c r="DQ49" t="str">
        <f t="shared" si="116"/>
        <v/>
      </c>
      <c r="DR49" t="str">
        <f t="shared" si="117"/>
        <v/>
      </c>
      <c r="DS49" t="str">
        <f t="shared" si="118"/>
        <v/>
      </c>
      <c r="DT49" t="str">
        <f t="shared" si="119"/>
        <v/>
      </c>
      <c r="DU49" t="str">
        <f t="shared" si="120"/>
        <v/>
      </c>
      <c r="DV49" t="str">
        <f t="shared" si="121"/>
        <v/>
      </c>
      <c r="DW49" t="str">
        <f t="shared" si="122"/>
        <v/>
      </c>
      <c r="DX49" t="str">
        <f t="shared" si="123"/>
        <v/>
      </c>
      <c r="DY49" t="str">
        <f t="shared" si="124"/>
        <v/>
      </c>
      <c r="DZ49" t="str">
        <f t="shared" si="125"/>
        <v/>
      </c>
      <c r="EA49" t="str">
        <f t="shared" si="126"/>
        <v/>
      </c>
      <c r="EB49" t="str">
        <f t="shared" si="127"/>
        <v/>
      </c>
      <c r="EC49" t="str">
        <f t="shared" si="128"/>
        <v/>
      </c>
      <c r="ED49" t="str">
        <f t="shared" si="129"/>
        <v/>
      </c>
      <c r="EE49" t="str">
        <f t="shared" si="130"/>
        <v/>
      </c>
      <c r="EF49" t="str">
        <f t="shared" si="131"/>
        <v/>
      </c>
      <c r="EG49" t="str">
        <f t="shared" si="132"/>
        <v/>
      </c>
      <c r="EH49" t="str">
        <f t="shared" si="133"/>
        <v/>
      </c>
      <c r="EI49" t="str">
        <f t="shared" si="134"/>
        <v/>
      </c>
      <c r="EJ49" t="str">
        <f t="shared" si="135"/>
        <v/>
      </c>
      <c r="EK49" t="str">
        <f t="shared" si="136"/>
        <v/>
      </c>
      <c r="EL49" t="str">
        <f t="shared" si="137"/>
        <v/>
      </c>
      <c r="EM49" t="str">
        <f t="shared" si="138"/>
        <v/>
      </c>
      <c r="EN49" t="str">
        <f t="shared" si="139"/>
        <v/>
      </c>
      <c r="EO49" t="str">
        <f t="shared" si="140"/>
        <v/>
      </c>
      <c r="EP49" t="str">
        <f t="shared" si="141"/>
        <v/>
      </c>
      <c r="EQ49" t="str">
        <f t="shared" si="142"/>
        <v/>
      </c>
      <c r="ER49" t="str">
        <f t="shared" si="143"/>
        <v/>
      </c>
      <c r="ES49" t="str">
        <f t="shared" si="144"/>
        <v/>
      </c>
      <c r="ET49" t="str">
        <f t="shared" si="145"/>
        <v/>
      </c>
    </row>
    <row r="50" spans="1:150" ht="23.25">
      <c r="A50" s="59"/>
      <c r="B50" s="59"/>
      <c r="C50" s="71"/>
      <c r="D50" s="60"/>
      <c r="E50" s="74" t="str">
        <f t="shared" si="0"/>
        <v/>
      </c>
      <c r="F50" s="75" t="str">
        <f t="shared" si="1"/>
        <v/>
      </c>
      <c r="G50" s="76" t="str">
        <f t="shared" si="2"/>
        <v/>
      </c>
      <c r="H50" s="77" t="str">
        <f t="shared" si="3"/>
        <v/>
      </c>
      <c r="I50" s="78" t="str">
        <f t="shared" si="4"/>
        <v/>
      </c>
      <c r="J50" s="19" t="str">
        <f t="shared" si="5"/>
        <v>0</v>
      </c>
      <c r="K50" s="7">
        <f t="shared" si="6"/>
        <v>0</v>
      </c>
      <c r="L50" s="7">
        <f t="shared" si="7"/>
        <v>0</v>
      </c>
      <c r="M50" s="7">
        <f t="shared" si="8"/>
        <v>0</v>
      </c>
      <c r="N50" s="7">
        <f t="shared" si="9"/>
        <v>0</v>
      </c>
      <c r="O50" s="5">
        <f t="shared" si="10"/>
        <v>0</v>
      </c>
      <c r="P50" s="5">
        <f t="shared" si="11"/>
        <v>0</v>
      </c>
      <c r="Q50" s="8">
        <f t="shared" si="12"/>
        <v>0</v>
      </c>
      <c r="R50" s="8">
        <f t="shared" si="13"/>
        <v>0</v>
      </c>
      <c r="S50" s="8">
        <f t="shared" si="14"/>
        <v>0</v>
      </c>
      <c r="T50" s="7">
        <f t="shared" si="15"/>
        <v>0</v>
      </c>
      <c r="U50" s="7">
        <f t="shared" si="16"/>
        <v>0</v>
      </c>
      <c r="V50" s="7">
        <f t="shared" si="17"/>
        <v>0</v>
      </c>
      <c r="W50" s="7">
        <f t="shared" si="18"/>
        <v>0</v>
      </c>
      <c r="X50" s="7">
        <f t="shared" si="19"/>
        <v>0</v>
      </c>
      <c r="Y50" s="8">
        <f t="shared" si="20"/>
        <v>0</v>
      </c>
      <c r="Z50" s="8">
        <f t="shared" si="21"/>
        <v>0</v>
      </c>
      <c r="AA50" s="8">
        <f t="shared" si="22"/>
        <v>0</v>
      </c>
      <c r="AB50" s="8">
        <f t="shared" si="23"/>
        <v>0</v>
      </c>
      <c r="AC50">
        <f t="shared" si="24"/>
        <v>0</v>
      </c>
      <c r="AD50">
        <f t="shared" si="25"/>
        <v>0</v>
      </c>
      <c r="AE50">
        <f t="shared" si="26"/>
        <v>0</v>
      </c>
      <c r="AF50">
        <f t="shared" si="27"/>
        <v>0</v>
      </c>
      <c r="AG50">
        <f t="shared" si="28"/>
        <v>0</v>
      </c>
      <c r="AH50">
        <f t="shared" si="29"/>
        <v>0</v>
      </c>
      <c r="AI50">
        <f t="shared" si="30"/>
        <v>0</v>
      </c>
      <c r="AJ50">
        <f t="shared" si="31"/>
        <v>0</v>
      </c>
      <c r="AK50">
        <f t="shared" si="32"/>
        <v>0</v>
      </c>
      <c r="AL50">
        <f t="shared" si="33"/>
        <v>0</v>
      </c>
      <c r="AM50">
        <f t="shared" si="34"/>
        <v>0</v>
      </c>
      <c r="AN50">
        <f t="shared" si="35"/>
        <v>0</v>
      </c>
      <c r="AO50">
        <f t="shared" si="36"/>
        <v>0</v>
      </c>
      <c r="AP50">
        <f t="shared" si="37"/>
        <v>0</v>
      </c>
      <c r="AQ50">
        <f t="shared" si="38"/>
        <v>0</v>
      </c>
      <c r="AR50">
        <f t="shared" si="39"/>
        <v>0</v>
      </c>
      <c r="AS50">
        <f t="shared" si="40"/>
        <v>0</v>
      </c>
      <c r="AT50">
        <f t="shared" si="41"/>
        <v>0</v>
      </c>
      <c r="AU50">
        <f t="shared" si="42"/>
        <v>0</v>
      </c>
      <c r="AV50">
        <f t="shared" si="43"/>
        <v>0</v>
      </c>
      <c r="AW50">
        <f t="shared" si="44"/>
        <v>0</v>
      </c>
      <c r="AX50">
        <f t="shared" si="45"/>
        <v>0</v>
      </c>
      <c r="AY50">
        <f t="shared" si="46"/>
        <v>0</v>
      </c>
      <c r="AZ50">
        <f t="shared" si="47"/>
        <v>0</v>
      </c>
      <c r="BA50">
        <f t="shared" si="48"/>
        <v>0</v>
      </c>
      <c r="BB50">
        <f t="shared" si="49"/>
        <v>0</v>
      </c>
      <c r="BC50">
        <f t="shared" si="50"/>
        <v>0</v>
      </c>
      <c r="BD50">
        <f t="shared" si="51"/>
        <v>0</v>
      </c>
      <c r="BE50">
        <f t="shared" si="52"/>
        <v>0</v>
      </c>
      <c r="BF50">
        <f t="shared" si="53"/>
        <v>0</v>
      </c>
      <c r="BG50">
        <f t="shared" si="54"/>
        <v>0</v>
      </c>
      <c r="BH50">
        <f t="shared" si="55"/>
        <v>0</v>
      </c>
      <c r="BI50">
        <f t="shared" si="56"/>
        <v>0</v>
      </c>
      <c r="BJ50">
        <f t="shared" si="57"/>
        <v>0</v>
      </c>
      <c r="BK50">
        <f t="shared" si="58"/>
        <v>0</v>
      </c>
      <c r="BL50">
        <f t="shared" si="59"/>
        <v>0</v>
      </c>
      <c r="BM50">
        <f t="shared" si="60"/>
        <v>0</v>
      </c>
      <c r="BN50">
        <f t="shared" si="61"/>
        <v>0</v>
      </c>
      <c r="BO50">
        <f t="shared" si="62"/>
        <v>0</v>
      </c>
      <c r="BP50">
        <f t="shared" si="63"/>
        <v>0</v>
      </c>
      <c r="BQ50">
        <f t="shared" si="64"/>
        <v>0</v>
      </c>
      <c r="BR50">
        <f t="shared" si="65"/>
        <v>0</v>
      </c>
      <c r="BS50">
        <f t="shared" si="66"/>
        <v>0</v>
      </c>
      <c r="BT50">
        <f t="shared" si="67"/>
        <v>0</v>
      </c>
      <c r="BU50">
        <f t="shared" si="68"/>
        <v>0</v>
      </c>
      <c r="BV50">
        <f t="shared" si="69"/>
        <v>0</v>
      </c>
      <c r="BW50">
        <f t="shared" si="70"/>
        <v>0</v>
      </c>
      <c r="BX50">
        <f t="shared" si="71"/>
        <v>0</v>
      </c>
      <c r="BY50">
        <f t="shared" si="72"/>
        <v>0</v>
      </c>
      <c r="BZ50">
        <f t="shared" si="73"/>
        <v>0</v>
      </c>
      <c r="CA50">
        <f t="shared" si="74"/>
        <v>0</v>
      </c>
      <c r="CB50">
        <f t="shared" si="75"/>
        <v>0</v>
      </c>
      <c r="CC50">
        <f t="shared" si="76"/>
        <v>0</v>
      </c>
      <c r="CD50">
        <f t="shared" si="77"/>
        <v>0</v>
      </c>
      <c r="CE50">
        <f t="shared" si="78"/>
        <v>0</v>
      </c>
      <c r="CF50">
        <f t="shared" si="79"/>
        <v>0</v>
      </c>
      <c r="CG50">
        <f t="shared" si="80"/>
        <v>0</v>
      </c>
      <c r="CH50">
        <f t="shared" si="81"/>
        <v>0</v>
      </c>
      <c r="CI50">
        <f t="shared" si="82"/>
        <v>0</v>
      </c>
      <c r="CJ50">
        <f t="shared" si="83"/>
        <v>0</v>
      </c>
      <c r="CK50">
        <f t="shared" si="84"/>
        <v>0</v>
      </c>
      <c r="CL50">
        <f t="shared" si="85"/>
        <v>0</v>
      </c>
      <c r="CM50">
        <f t="shared" si="86"/>
        <v>0</v>
      </c>
      <c r="CN50">
        <f t="shared" si="87"/>
        <v>0</v>
      </c>
      <c r="CO50">
        <f t="shared" si="88"/>
        <v>0</v>
      </c>
      <c r="CP50">
        <f t="shared" si="89"/>
        <v>0</v>
      </c>
      <c r="CQ50">
        <f t="shared" si="90"/>
        <v>0</v>
      </c>
      <c r="CR50">
        <f t="shared" si="91"/>
        <v>0</v>
      </c>
      <c r="CS50">
        <f t="shared" si="92"/>
        <v>0</v>
      </c>
      <c r="CT50">
        <f t="shared" si="93"/>
        <v>0</v>
      </c>
      <c r="CU50">
        <f t="shared" si="94"/>
        <v>0</v>
      </c>
      <c r="CV50">
        <f t="shared" si="95"/>
        <v>0</v>
      </c>
      <c r="CW50" t="str">
        <f t="shared" si="96"/>
        <v/>
      </c>
      <c r="CX50" t="str">
        <f t="shared" si="97"/>
        <v/>
      </c>
      <c r="CY50" t="str">
        <f t="shared" si="98"/>
        <v/>
      </c>
      <c r="CZ50" t="str">
        <f t="shared" si="99"/>
        <v/>
      </c>
      <c r="DA50" t="str">
        <f t="shared" si="100"/>
        <v/>
      </c>
      <c r="DB50" t="str">
        <f t="shared" si="101"/>
        <v/>
      </c>
      <c r="DC50" t="str">
        <f t="shared" si="102"/>
        <v/>
      </c>
      <c r="DD50" t="str">
        <f t="shared" si="103"/>
        <v/>
      </c>
      <c r="DE50" t="str">
        <f t="shared" si="104"/>
        <v/>
      </c>
      <c r="DF50" t="str">
        <f t="shared" si="105"/>
        <v/>
      </c>
      <c r="DG50" t="str">
        <f t="shared" si="106"/>
        <v/>
      </c>
      <c r="DH50" t="str">
        <f t="shared" si="107"/>
        <v/>
      </c>
      <c r="DI50" t="str">
        <f t="shared" si="108"/>
        <v/>
      </c>
      <c r="DJ50" t="str">
        <f t="shared" si="109"/>
        <v/>
      </c>
      <c r="DK50" t="str">
        <f t="shared" si="110"/>
        <v/>
      </c>
      <c r="DL50" t="str">
        <f t="shared" si="111"/>
        <v/>
      </c>
      <c r="DM50" t="str">
        <f t="shared" si="112"/>
        <v/>
      </c>
      <c r="DN50" t="str">
        <f t="shared" si="113"/>
        <v/>
      </c>
      <c r="DO50" t="str">
        <f t="shared" si="114"/>
        <v/>
      </c>
      <c r="DP50" t="str">
        <f t="shared" si="115"/>
        <v/>
      </c>
      <c r="DQ50" t="str">
        <f t="shared" si="116"/>
        <v/>
      </c>
      <c r="DR50" t="str">
        <f t="shared" si="117"/>
        <v/>
      </c>
      <c r="DS50" t="str">
        <f t="shared" si="118"/>
        <v/>
      </c>
      <c r="DT50" t="str">
        <f t="shared" si="119"/>
        <v/>
      </c>
      <c r="DU50" t="str">
        <f t="shared" si="120"/>
        <v/>
      </c>
      <c r="DV50" t="str">
        <f t="shared" si="121"/>
        <v/>
      </c>
      <c r="DW50" t="str">
        <f t="shared" si="122"/>
        <v/>
      </c>
      <c r="DX50" t="str">
        <f t="shared" si="123"/>
        <v/>
      </c>
      <c r="DY50" t="str">
        <f t="shared" si="124"/>
        <v/>
      </c>
      <c r="DZ50" t="str">
        <f t="shared" si="125"/>
        <v/>
      </c>
      <c r="EA50" t="str">
        <f t="shared" si="126"/>
        <v/>
      </c>
      <c r="EB50" t="str">
        <f t="shared" si="127"/>
        <v/>
      </c>
      <c r="EC50" t="str">
        <f t="shared" si="128"/>
        <v/>
      </c>
      <c r="ED50" t="str">
        <f t="shared" si="129"/>
        <v/>
      </c>
      <c r="EE50" t="str">
        <f t="shared" si="130"/>
        <v/>
      </c>
      <c r="EF50" t="str">
        <f t="shared" si="131"/>
        <v/>
      </c>
      <c r="EG50" t="str">
        <f t="shared" si="132"/>
        <v/>
      </c>
      <c r="EH50" t="str">
        <f t="shared" si="133"/>
        <v/>
      </c>
      <c r="EI50" t="str">
        <f t="shared" si="134"/>
        <v/>
      </c>
      <c r="EJ50" t="str">
        <f t="shared" si="135"/>
        <v/>
      </c>
      <c r="EK50" t="str">
        <f t="shared" si="136"/>
        <v/>
      </c>
      <c r="EL50" t="str">
        <f t="shared" si="137"/>
        <v/>
      </c>
      <c r="EM50" t="str">
        <f t="shared" si="138"/>
        <v/>
      </c>
      <c r="EN50" t="str">
        <f t="shared" si="139"/>
        <v/>
      </c>
      <c r="EO50" t="str">
        <f t="shared" si="140"/>
        <v/>
      </c>
      <c r="EP50" t="str">
        <f t="shared" si="141"/>
        <v/>
      </c>
      <c r="EQ50" t="str">
        <f t="shared" si="142"/>
        <v/>
      </c>
      <c r="ER50" t="str">
        <f t="shared" si="143"/>
        <v/>
      </c>
      <c r="ES50" t="str">
        <f t="shared" si="144"/>
        <v/>
      </c>
      <c r="ET50" t="str">
        <f t="shared" si="145"/>
        <v/>
      </c>
    </row>
    <row r="51" spans="1:150" ht="23.25">
      <c r="A51" s="59"/>
      <c r="B51" s="59"/>
      <c r="C51" s="71"/>
      <c r="D51" s="60"/>
      <c r="E51" s="74" t="str">
        <f t="shared" si="0"/>
        <v/>
      </c>
      <c r="F51" s="75" t="str">
        <f t="shared" si="1"/>
        <v/>
      </c>
      <c r="G51" s="76" t="str">
        <f t="shared" si="2"/>
        <v/>
      </c>
      <c r="H51" s="77" t="str">
        <f t="shared" si="3"/>
        <v/>
      </c>
      <c r="I51" s="78" t="str">
        <f t="shared" si="4"/>
        <v/>
      </c>
      <c r="J51" s="19" t="str">
        <f t="shared" si="5"/>
        <v>0</v>
      </c>
      <c r="K51" s="7">
        <f t="shared" si="6"/>
        <v>0</v>
      </c>
      <c r="L51" s="7">
        <f t="shared" si="7"/>
        <v>0</v>
      </c>
      <c r="M51" s="7">
        <f t="shared" si="8"/>
        <v>0</v>
      </c>
      <c r="N51" s="7">
        <f t="shared" si="9"/>
        <v>0</v>
      </c>
      <c r="O51" s="5">
        <f t="shared" si="10"/>
        <v>0</v>
      </c>
      <c r="P51" s="5">
        <f t="shared" si="11"/>
        <v>0</v>
      </c>
      <c r="Q51" s="8">
        <f t="shared" si="12"/>
        <v>0</v>
      </c>
      <c r="R51" s="8">
        <f t="shared" si="13"/>
        <v>0</v>
      </c>
      <c r="S51" s="8">
        <f t="shared" si="14"/>
        <v>0</v>
      </c>
      <c r="T51" s="7">
        <f t="shared" si="15"/>
        <v>0</v>
      </c>
      <c r="U51" s="7">
        <f t="shared" si="16"/>
        <v>0</v>
      </c>
      <c r="V51" s="7">
        <f t="shared" si="17"/>
        <v>0</v>
      </c>
      <c r="W51" s="7">
        <f t="shared" si="18"/>
        <v>0</v>
      </c>
      <c r="X51" s="7">
        <f t="shared" si="19"/>
        <v>0</v>
      </c>
      <c r="Y51" s="8">
        <f t="shared" si="20"/>
        <v>0</v>
      </c>
      <c r="Z51" s="8">
        <f t="shared" si="21"/>
        <v>0</v>
      </c>
      <c r="AA51" s="8">
        <f t="shared" si="22"/>
        <v>0</v>
      </c>
      <c r="AB51" s="8">
        <f t="shared" si="23"/>
        <v>0</v>
      </c>
      <c r="AC51">
        <f t="shared" si="24"/>
        <v>0</v>
      </c>
      <c r="AD51">
        <f t="shared" si="25"/>
        <v>0</v>
      </c>
      <c r="AE51">
        <f t="shared" si="26"/>
        <v>0</v>
      </c>
      <c r="AF51">
        <f t="shared" si="27"/>
        <v>0</v>
      </c>
      <c r="AG51">
        <f t="shared" si="28"/>
        <v>0</v>
      </c>
      <c r="AH51">
        <f t="shared" si="29"/>
        <v>0</v>
      </c>
      <c r="AI51">
        <f t="shared" si="30"/>
        <v>0</v>
      </c>
      <c r="AJ51">
        <f t="shared" si="31"/>
        <v>0</v>
      </c>
      <c r="AK51">
        <f t="shared" si="32"/>
        <v>0</v>
      </c>
      <c r="AL51">
        <f t="shared" si="33"/>
        <v>0</v>
      </c>
      <c r="AM51">
        <f t="shared" si="34"/>
        <v>0</v>
      </c>
      <c r="AN51">
        <f t="shared" si="35"/>
        <v>0</v>
      </c>
      <c r="AO51">
        <f t="shared" si="36"/>
        <v>0</v>
      </c>
      <c r="AP51">
        <f t="shared" si="37"/>
        <v>0</v>
      </c>
      <c r="AQ51">
        <f t="shared" si="38"/>
        <v>0</v>
      </c>
      <c r="AR51">
        <f t="shared" si="39"/>
        <v>0</v>
      </c>
      <c r="AS51">
        <f t="shared" si="40"/>
        <v>0</v>
      </c>
      <c r="AT51">
        <f t="shared" si="41"/>
        <v>0</v>
      </c>
      <c r="AU51">
        <f t="shared" si="42"/>
        <v>0</v>
      </c>
      <c r="AV51">
        <f t="shared" si="43"/>
        <v>0</v>
      </c>
      <c r="AW51">
        <f t="shared" si="44"/>
        <v>0</v>
      </c>
      <c r="AX51">
        <f t="shared" si="45"/>
        <v>0</v>
      </c>
      <c r="AY51">
        <f t="shared" si="46"/>
        <v>0</v>
      </c>
      <c r="AZ51">
        <f t="shared" si="47"/>
        <v>0</v>
      </c>
      <c r="BA51">
        <f t="shared" si="48"/>
        <v>0</v>
      </c>
      <c r="BB51">
        <f t="shared" si="49"/>
        <v>0</v>
      </c>
      <c r="BC51">
        <f t="shared" si="50"/>
        <v>0</v>
      </c>
      <c r="BD51">
        <f t="shared" si="51"/>
        <v>0</v>
      </c>
      <c r="BE51">
        <f t="shared" si="52"/>
        <v>0</v>
      </c>
      <c r="BF51">
        <f t="shared" si="53"/>
        <v>0</v>
      </c>
      <c r="BG51">
        <f t="shared" si="54"/>
        <v>0</v>
      </c>
      <c r="BH51">
        <f t="shared" si="55"/>
        <v>0</v>
      </c>
      <c r="BI51">
        <f t="shared" si="56"/>
        <v>0</v>
      </c>
      <c r="BJ51">
        <f t="shared" si="57"/>
        <v>0</v>
      </c>
      <c r="BK51">
        <f t="shared" si="58"/>
        <v>0</v>
      </c>
      <c r="BL51">
        <f t="shared" si="59"/>
        <v>0</v>
      </c>
      <c r="BM51">
        <f t="shared" si="60"/>
        <v>0</v>
      </c>
      <c r="BN51">
        <f t="shared" si="61"/>
        <v>0</v>
      </c>
      <c r="BO51">
        <f t="shared" si="62"/>
        <v>0</v>
      </c>
      <c r="BP51">
        <f t="shared" si="63"/>
        <v>0</v>
      </c>
      <c r="BQ51">
        <f t="shared" si="64"/>
        <v>0</v>
      </c>
      <c r="BR51">
        <f t="shared" si="65"/>
        <v>0</v>
      </c>
      <c r="BS51">
        <f t="shared" si="66"/>
        <v>0</v>
      </c>
      <c r="BT51">
        <f t="shared" si="67"/>
        <v>0</v>
      </c>
      <c r="BU51">
        <f t="shared" si="68"/>
        <v>0</v>
      </c>
      <c r="BV51">
        <f t="shared" si="69"/>
        <v>0</v>
      </c>
      <c r="BW51">
        <f t="shared" si="70"/>
        <v>0</v>
      </c>
      <c r="BX51">
        <f t="shared" si="71"/>
        <v>0</v>
      </c>
      <c r="BY51">
        <f t="shared" si="72"/>
        <v>0</v>
      </c>
      <c r="BZ51">
        <f t="shared" si="73"/>
        <v>0</v>
      </c>
      <c r="CA51">
        <f t="shared" si="74"/>
        <v>0</v>
      </c>
      <c r="CB51">
        <f t="shared" si="75"/>
        <v>0</v>
      </c>
      <c r="CC51">
        <f t="shared" si="76"/>
        <v>0</v>
      </c>
      <c r="CD51">
        <f t="shared" si="77"/>
        <v>0</v>
      </c>
      <c r="CE51">
        <f t="shared" si="78"/>
        <v>0</v>
      </c>
      <c r="CF51">
        <f t="shared" si="79"/>
        <v>0</v>
      </c>
      <c r="CG51">
        <f t="shared" si="80"/>
        <v>0</v>
      </c>
      <c r="CH51">
        <f t="shared" si="81"/>
        <v>0</v>
      </c>
      <c r="CI51">
        <f t="shared" si="82"/>
        <v>0</v>
      </c>
      <c r="CJ51">
        <f t="shared" si="83"/>
        <v>0</v>
      </c>
      <c r="CK51">
        <f t="shared" si="84"/>
        <v>0</v>
      </c>
      <c r="CL51">
        <f t="shared" si="85"/>
        <v>0</v>
      </c>
      <c r="CM51">
        <f t="shared" si="86"/>
        <v>0</v>
      </c>
      <c r="CN51">
        <f t="shared" si="87"/>
        <v>0</v>
      </c>
      <c r="CO51">
        <f t="shared" si="88"/>
        <v>0</v>
      </c>
      <c r="CP51">
        <f t="shared" si="89"/>
        <v>0</v>
      </c>
      <c r="CQ51">
        <f t="shared" si="90"/>
        <v>0</v>
      </c>
      <c r="CR51">
        <f t="shared" si="91"/>
        <v>0</v>
      </c>
      <c r="CS51">
        <f t="shared" si="92"/>
        <v>0</v>
      </c>
      <c r="CT51">
        <f t="shared" si="93"/>
        <v>0</v>
      </c>
      <c r="CU51">
        <f t="shared" si="94"/>
        <v>0</v>
      </c>
      <c r="CV51">
        <f t="shared" si="95"/>
        <v>0</v>
      </c>
      <c r="CW51" t="str">
        <f t="shared" si="96"/>
        <v/>
      </c>
      <c r="CX51" t="str">
        <f t="shared" si="97"/>
        <v/>
      </c>
      <c r="CY51" t="str">
        <f t="shared" si="98"/>
        <v/>
      </c>
      <c r="CZ51" t="str">
        <f t="shared" si="99"/>
        <v/>
      </c>
      <c r="DA51" t="str">
        <f t="shared" si="100"/>
        <v/>
      </c>
      <c r="DB51" t="str">
        <f t="shared" si="101"/>
        <v/>
      </c>
      <c r="DC51" t="str">
        <f t="shared" si="102"/>
        <v/>
      </c>
      <c r="DD51" t="str">
        <f t="shared" si="103"/>
        <v/>
      </c>
      <c r="DE51" t="str">
        <f t="shared" si="104"/>
        <v/>
      </c>
      <c r="DF51" t="str">
        <f t="shared" si="105"/>
        <v/>
      </c>
      <c r="DG51" t="str">
        <f t="shared" si="106"/>
        <v/>
      </c>
      <c r="DH51" t="str">
        <f t="shared" si="107"/>
        <v/>
      </c>
      <c r="DI51" t="str">
        <f t="shared" si="108"/>
        <v/>
      </c>
      <c r="DJ51" t="str">
        <f t="shared" si="109"/>
        <v/>
      </c>
      <c r="DK51" t="str">
        <f t="shared" si="110"/>
        <v/>
      </c>
      <c r="DL51" t="str">
        <f t="shared" si="111"/>
        <v/>
      </c>
      <c r="DM51" t="str">
        <f t="shared" si="112"/>
        <v/>
      </c>
      <c r="DN51" t="str">
        <f t="shared" si="113"/>
        <v/>
      </c>
      <c r="DO51" t="str">
        <f t="shared" si="114"/>
        <v/>
      </c>
      <c r="DP51" t="str">
        <f t="shared" si="115"/>
        <v/>
      </c>
      <c r="DQ51" t="str">
        <f t="shared" si="116"/>
        <v/>
      </c>
      <c r="DR51" t="str">
        <f t="shared" si="117"/>
        <v/>
      </c>
      <c r="DS51" t="str">
        <f t="shared" si="118"/>
        <v/>
      </c>
      <c r="DT51" t="str">
        <f t="shared" si="119"/>
        <v/>
      </c>
      <c r="DU51" t="str">
        <f t="shared" si="120"/>
        <v/>
      </c>
      <c r="DV51" t="str">
        <f t="shared" si="121"/>
        <v/>
      </c>
      <c r="DW51" t="str">
        <f t="shared" si="122"/>
        <v/>
      </c>
      <c r="DX51" t="str">
        <f t="shared" si="123"/>
        <v/>
      </c>
      <c r="DY51" t="str">
        <f t="shared" si="124"/>
        <v/>
      </c>
      <c r="DZ51" t="str">
        <f t="shared" si="125"/>
        <v/>
      </c>
      <c r="EA51" t="str">
        <f t="shared" si="126"/>
        <v/>
      </c>
      <c r="EB51" t="str">
        <f t="shared" si="127"/>
        <v/>
      </c>
      <c r="EC51" t="str">
        <f t="shared" si="128"/>
        <v/>
      </c>
      <c r="ED51" t="str">
        <f t="shared" si="129"/>
        <v/>
      </c>
      <c r="EE51" t="str">
        <f t="shared" si="130"/>
        <v/>
      </c>
      <c r="EF51" t="str">
        <f t="shared" si="131"/>
        <v/>
      </c>
      <c r="EG51" t="str">
        <f t="shared" si="132"/>
        <v/>
      </c>
      <c r="EH51" t="str">
        <f t="shared" si="133"/>
        <v/>
      </c>
      <c r="EI51" t="str">
        <f t="shared" si="134"/>
        <v/>
      </c>
      <c r="EJ51" t="str">
        <f t="shared" si="135"/>
        <v/>
      </c>
      <c r="EK51" t="str">
        <f t="shared" si="136"/>
        <v/>
      </c>
      <c r="EL51" t="str">
        <f t="shared" si="137"/>
        <v/>
      </c>
      <c r="EM51" t="str">
        <f t="shared" si="138"/>
        <v/>
      </c>
      <c r="EN51" t="str">
        <f t="shared" si="139"/>
        <v/>
      </c>
      <c r="EO51" t="str">
        <f t="shared" si="140"/>
        <v/>
      </c>
      <c r="EP51" t="str">
        <f t="shared" si="141"/>
        <v/>
      </c>
      <c r="EQ51" t="str">
        <f t="shared" si="142"/>
        <v/>
      </c>
      <c r="ER51" t="str">
        <f t="shared" si="143"/>
        <v/>
      </c>
      <c r="ES51" t="str">
        <f t="shared" si="144"/>
        <v/>
      </c>
      <c r="ET51" t="str">
        <f t="shared" si="145"/>
        <v/>
      </c>
    </row>
    <row r="52" spans="1:150" ht="23.25">
      <c r="A52" s="59"/>
      <c r="B52" s="58"/>
      <c r="C52" s="71"/>
      <c r="D52" s="60"/>
      <c r="E52" s="74" t="str">
        <f t="shared" si="0"/>
        <v/>
      </c>
      <c r="F52" s="75" t="str">
        <f t="shared" si="1"/>
        <v/>
      </c>
      <c r="G52" s="76" t="str">
        <f t="shared" si="2"/>
        <v/>
      </c>
      <c r="H52" s="77" t="str">
        <f t="shared" si="3"/>
        <v/>
      </c>
      <c r="I52" s="78" t="str">
        <f t="shared" si="4"/>
        <v/>
      </c>
      <c r="J52" s="19" t="str">
        <f t="shared" si="5"/>
        <v>0</v>
      </c>
      <c r="K52" s="7">
        <f t="shared" si="6"/>
        <v>0</v>
      </c>
      <c r="L52" s="7">
        <f t="shared" si="7"/>
        <v>0</v>
      </c>
      <c r="M52" s="7">
        <f t="shared" si="8"/>
        <v>0</v>
      </c>
      <c r="N52" s="7">
        <f t="shared" si="9"/>
        <v>0</v>
      </c>
      <c r="O52" s="5">
        <f t="shared" si="10"/>
        <v>0</v>
      </c>
      <c r="P52" s="5">
        <f t="shared" si="11"/>
        <v>0</v>
      </c>
      <c r="Q52" s="8">
        <f t="shared" si="12"/>
        <v>0</v>
      </c>
      <c r="R52" s="8">
        <f t="shared" si="13"/>
        <v>0</v>
      </c>
      <c r="S52" s="8">
        <f t="shared" si="14"/>
        <v>0</v>
      </c>
      <c r="T52" s="7">
        <f t="shared" si="15"/>
        <v>0</v>
      </c>
      <c r="U52" s="7">
        <f t="shared" si="16"/>
        <v>0</v>
      </c>
      <c r="V52" s="7">
        <f t="shared" si="17"/>
        <v>0</v>
      </c>
      <c r="W52" s="7">
        <f t="shared" si="18"/>
        <v>0</v>
      </c>
      <c r="X52" s="7">
        <f t="shared" si="19"/>
        <v>0</v>
      </c>
      <c r="Y52" s="8">
        <f t="shared" si="20"/>
        <v>0</v>
      </c>
      <c r="Z52" s="8">
        <f t="shared" si="21"/>
        <v>0</v>
      </c>
      <c r="AA52" s="8">
        <f t="shared" si="22"/>
        <v>0</v>
      </c>
      <c r="AB52" s="8">
        <f t="shared" si="23"/>
        <v>0</v>
      </c>
      <c r="AC52">
        <f t="shared" si="24"/>
        <v>0</v>
      </c>
      <c r="AD52">
        <f t="shared" si="25"/>
        <v>0</v>
      </c>
      <c r="AE52">
        <f t="shared" si="26"/>
        <v>0</v>
      </c>
      <c r="AF52">
        <f t="shared" si="27"/>
        <v>0</v>
      </c>
      <c r="AG52">
        <f t="shared" si="28"/>
        <v>0</v>
      </c>
      <c r="AH52">
        <f t="shared" si="29"/>
        <v>0</v>
      </c>
      <c r="AI52">
        <f t="shared" si="30"/>
        <v>0</v>
      </c>
      <c r="AJ52">
        <f t="shared" si="31"/>
        <v>0</v>
      </c>
      <c r="AK52">
        <f t="shared" si="32"/>
        <v>0</v>
      </c>
      <c r="AL52">
        <f t="shared" si="33"/>
        <v>0</v>
      </c>
      <c r="AM52">
        <f t="shared" si="34"/>
        <v>0</v>
      </c>
      <c r="AN52">
        <f t="shared" si="35"/>
        <v>0</v>
      </c>
      <c r="AO52">
        <f t="shared" si="36"/>
        <v>0</v>
      </c>
      <c r="AP52">
        <f t="shared" si="37"/>
        <v>0</v>
      </c>
      <c r="AQ52">
        <f t="shared" si="38"/>
        <v>0</v>
      </c>
      <c r="AR52">
        <f t="shared" si="39"/>
        <v>0</v>
      </c>
      <c r="AS52">
        <f t="shared" si="40"/>
        <v>0</v>
      </c>
      <c r="AT52">
        <f t="shared" si="41"/>
        <v>0</v>
      </c>
      <c r="AU52">
        <f t="shared" si="42"/>
        <v>0</v>
      </c>
      <c r="AV52">
        <f t="shared" si="43"/>
        <v>0</v>
      </c>
      <c r="AW52">
        <f t="shared" si="44"/>
        <v>0</v>
      </c>
      <c r="AX52">
        <f t="shared" si="45"/>
        <v>0</v>
      </c>
      <c r="AY52">
        <f t="shared" si="46"/>
        <v>0</v>
      </c>
      <c r="AZ52">
        <f t="shared" si="47"/>
        <v>0</v>
      </c>
      <c r="BA52">
        <f t="shared" si="48"/>
        <v>0</v>
      </c>
      <c r="BB52">
        <f t="shared" si="49"/>
        <v>0</v>
      </c>
      <c r="BC52">
        <f t="shared" si="50"/>
        <v>0</v>
      </c>
      <c r="BD52">
        <f t="shared" si="51"/>
        <v>0</v>
      </c>
      <c r="BE52">
        <f t="shared" si="52"/>
        <v>0</v>
      </c>
      <c r="BF52">
        <f t="shared" si="53"/>
        <v>0</v>
      </c>
      <c r="BG52">
        <f t="shared" si="54"/>
        <v>0</v>
      </c>
      <c r="BH52">
        <f t="shared" si="55"/>
        <v>0</v>
      </c>
      <c r="BI52">
        <f t="shared" si="56"/>
        <v>0</v>
      </c>
      <c r="BJ52">
        <f t="shared" si="57"/>
        <v>0</v>
      </c>
      <c r="BK52">
        <f t="shared" si="58"/>
        <v>0</v>
      </c>
      <c r="BL52">
        <f t="shared" si="59"/>
        <v>0</v>
      </c>
      <c r="BM52">
        <f t="shared" si="60"/>
        <v>0</v>
      </c>
      <c r="BN52">
        <f t="shared" si="61"/>
        <v>0</v>
      </c>
      <c r="BO52">
        <f t="shared" si="62"/>
        <v>0</v>
      </c>
      <c r="BP52">
        <f t="shared" si="63"/>
        <v>0</v>
      </c>
      <c r="BQ52">
        <f t="shared" si="64"/>
        <v>0</v>
      </c>
      <c r="BR52">
        <f t="shared" si="65"/>
        <v>0</v>
      </c>
      <c r="BS52">
        <f t="shared" si="66"/>
        <v>0</v>
      </c>
      <c r="BT52">
        <f t="shared" si="67"/>
        <v>0</v>
      </c>
      <c r="BU52">
        <f t="shared" si="68"/>
        <v>0</v>
      </c>
      <c r="BV52">
        <f t="shared" si="69"/>
        <v>0</v>
      </c>
      <c r="BW52">
        <f t="shared" si="70"/>
        <v>0</v>
      </c>
      <c r="BX52">
        <f t="shared" si="71"/>
        <v>0</v>
      </c>
      <c r="BY52">
        <f t="shared" si="72"/>
        <v>0</v>
      </c>
      <c r="BZ52">
        <f t="shared" si="73"/>
        <v>0</v>
      </c>
      <c r="CA52">
        <f t="shared" si="74"/>
        <v>0</v>
      </c>
      <c r="CB52">
        <f t="shared" si="75"/>
        <v>0</v>
      </c>
      <c r="CC52">
        <f t="shared" si="76"/>
        <v>0</v>
      </c>
      <c r="CD52">
        <f t="shared" si="77"/>
        <v>0</v>
      </c>
      <c r="CE52">
        <f t="shared" si="78"/>
        <v>0</v>
      </c>
      <c r="CF52">
        <f t="shared" si="79"/>
        <v>0</v>
      </c>
      <c r="CG52">
        <f t="shared" si="80"/>
        <v>0</v>
      </c>
      <c r="CH52">
        <f t="shared" si="81"/>
        <v>0</v>
      </c>
      <c r="CI52">
        <f t="shared" si="82"/>
        <v>0</v>
      </c>
      <c r="CJ52">
        <f t="shared" si="83"/>
        <v>0</v>
      </c>
      <c r="CK52">
        <f t="shared" si="84"/>
        <v>0</v>
      </c>
      <c r="CL52">
        <f t="shared" si="85"/>
        <v>0</v>
      </c>
      <c r="CM52">
        <f t="shared" si="86"/>
        <v>0</v>
      </c>
      <c r="CN52">
        <f t="shared" si="87"/>
        <v>0</v>
      </c>
      <c r="CO52">
        <f t="shared" si="88"/>
        <v>0</v>
      </c>
      <c r="CP52">
        <f t="shared" si="89"/>
        <v>0</v>
      </c>
      <c r="CQ52">
        <f t="shared" si="90"/>
        <v>0</v>
      </c>
      <c r="CR52">
        <f t="shared" si="91"/>
        <v>0</v>
      </c>
      <c r="CS52">
        <f t="shared" si="92"/>
        <v>0</v>
      </c>
      <c r="CT52">
        <f t="shared" si="93"/>
        <v>0</v>
      </c>
      <c r="CU52">
        <f t="shared" si="94"/>
        <v>0</v>
      </c>
      <c r="CV52">
        <f t="shared" si="95"/>
        <v>0</v>
      </c>
      <c r="CW52" t="str">
        <f t="shared" si="96"/>
        <v/>
      </c>
      <c r="CX52" t="str">
        <f t="shared" si="97"/>
        <v/>
      </c>
      <c r="CY52" t="str">
        <f t="shared" si="98"/>
        <v/>
      </c>
      <c r="CZ52" t="str">
        <f t="shared" si="99"/>
        <v/>
      </c>
      <c r="DA52" t="str">
        <f t="shared" si="100"/>
        <v/>
      </c>
      <c r="DB52" t="str">
        <f t="shared" si="101"/>
        <v/>
      </c>
      <c r="DC52" t="str">
        <f t="shared" si="102"/>
        <v/>
      </c>
      <c r="DD52" t="str">
        <f t="shared" si="103"/>
        <v/>
      </c>
      <c r="DE52" t="str">
        <f t="shared" si="104"/>
        <v/>
      </c>
      <c r="DF52" t="str">
        <f t="shared" si="105"/>
        <v/>
      </c>
      <c r="DG52" t="str">
        <f t="shared" si="106"/>
        <v/>
      </c>
      <c r="DH52" t="str">
        <f t="shared" si="107"/>
        <v/>
      </c>
      <c r="DI52" t="str">
        <f t="shared" si="108"/>
        <v/>
      </c>
      <c r="DJ52" t="str">
        <f t="shared" si="109"/>
        <v/>
      </c>
      <c r="DK52" t="str">
        <f t="shared" si="110"/>
        <v/>
      </c>
      <c r="DL52" t="str">
        <f t="shared" si="111"/>
        <v/>
      </c>
      <c r="DM52" t="str">
        <f t="shared" si="112"/>
        <v/>
      </c>
      <c r="DN52" t="str">
        <f t="shared" si="113"/>
        <v/>
      </c>
      <c r="DO52" t="str">
        <f t="shared" si="114"/>
        <v/>
      </c>
      <c r="DP52" t="str">
        <f t="shared" si="115"/>
        <v/>
      </c>
      <c r="DQ52" t="str">
        <f t="shared" si="116"/>
        <v/>
      </c>
      <c r="DR52" t="str">
        <f t="shared" si="117"/>
        <v/>
      </c>
      <c r="DS52" t="str">
        <f t="shared" si="118"/>
        <v/>
      </c>
      <c r="DT52" t="str">
        <f t="shared" si="119"/>
        <v/>
      </c>
      <c r="DU52" t="str">
        <f t="shared" si="120"/>
        <v/>
      </c>
      <c r="DV52" t="str">
        <f t="shared" si="121"/>
        <v/>
      </c>
      <c r="DW52" t="str">
        <f t="shared" si="122"/>
        <v/>
      </c>
      <c r="DX52" t="str">
        <f t="shared" si="123"/>
        <v/>
      </c>
      <c r="DY52" t="str">
        <f t="shared" si="124"/>
        <v/>
      </c>
      <c r="DZ52" t="str">
        <f t="shared" si="125"/>
        <v/>
      </c>
      <c r="EA52" t="str">
        <f t="shared" si="126"/>
        <v/>
      </c>
      <c r="EB52" t="str">
        <f t="shared" si="127"/>
        <v/>
      </c>
      <c r="EC52" t="str">
        <f t="shared" si="128"/>
        <v/>
      </c>
      <c r="ED52" t="str">
        <f t="shared" si="129"/>
        <v/>
      </c>
      <c r="EE52" t="str">
        <f t="shared" si="130"/>
        <v/>
      </c>
      <c r="EF52" t="str">
        <f t="shared" si="131"/>
        <v/>
      </c>
      <c r="EG52" t="str">
        <f t="shared" si="132"/>
        <v/>
      </c>
      <c r="EH52" t="str">
        <f t="shared" si="133"/>
        <v/>
      </c>
      <c r="EI52" t="str">
        <f t="shared" si="134"/>
        <v/>
      </c>
      <c r="EJ52" t="str">
        <f t="shared" si="135"/>
        <v/>
      </c>
      <c r="EK52" t="str">
        <f t="shared" si="136"/>
        <v/>
      </c>
      <c r="EL52" t="str">
        <f t="shared" si="137"/>
        <v/>
      </c>
      <c r="EM52" t="str">
        <f t="shared" si="138"/>
        <v/>
      </c>
      <c r="EN52" t="str">
        <f t="shared" si="139"/>
        <v/>
      </c>
      <c r="EO52" t="str">
        <f t="shared" si="140"/>
        <v/>
      </c>
      <c r="EP52" t="str">
        <f t="shared" si="141"/>
        <v/>
      </c>
      <c r="EQ52" t="str">
        <f t="shared" si="142"/>
        <v/>
      </c>
      <c r="ER52" t="str">
        <f t="shared" si="143"/>
        <v/>
      </c>
      <c r="ES52" t="str">
        <f t="shared" si="144"/>
        <v/>
      </c>
      <c r="ET52" t="str">
        <f t="shared" si="145"/>
        <v/>
      </c>
    </row>
    <row r="53" spans="1:150" ht="23.25">
      <c r="A53" s="59"/>
      <c r="B53" s="59"/>
      <c r="C53" s="72"/>
      <c r="D53" s="61"/>
      <c r="E53" s="74" t="str">
        <f t="shared" si="0"/>
        <v/>
      </c>
      <c r="F53" s="75" t="str">
        <f t="shared" si="1"/>
        <v/>
      </c>
      <c r="G53" s="76" t="str">
        <f t="shared" si="2"/>
        <v/>
      </c>
      <c r="H53" s="77" t="str">
        <f t="shared" si="3"/>
        <v/>
      </c>
      <c r="I53" s="78" t="str">
        <f t="shared" si="4"/>
        <v/>
      </c>
      <c r="J53" s="19" t="str">
        <f t="shared" si="5"/>
        <v>0</v>
      </c>
      <c r="K53" s="7">
        <f t="shared" si="6"/>
        <v>0</v>
      </c>
      <c r="L53" s="7">
        <f t="shared" si="7"/>
        <v>0</v>
      </c>
      <c r="M53" s="7">
        <f t="shared" si="8"/>
        <v>0</v>
      </c>
      <c r="N53" s="7">
        <f t="shared" si="9"/>
        <v>0</v>
      </c>
      <c r="O53" s="5">
        <f t="shared" si="10"/>
        <v>0</v>
      </c>
      <c r="P53" s="5">
        <f t="shared" si="11"/>
        <v>0</v>
      </c>
      <c r="Q53" s="8">
        <f t="shared" si="12"/>
        <v>0</v>
      </c>
      <c r="R53" s="8">
        <f t="shared" si="13"/>
        <v>0</v>
      </c>
      <c r="S53" s="8">
        <f t="shared" si="14"/>
        <v>0</v>
      </c>
      <c r="T53" s="7">
        <f t="shared" si="15"/>
        <v>0</v>
      </c>
      <c r="U53" s="7">
        <f t="shared" si="16"/>
        <v>0</v>
      </c>
      <c r="V53" s="7">
        <f t="shared" si="17"/>
        <v>0</v>
      </c>
      <c r="W53" s="7">
        <f t="shared" si="18"/>
        <v>0</v>
      </c>
      <c r="X53" s="7">
        <f t="shared" si="19"/>
        <v>0</v>
      </c>
      <c r="Y53" s="8">
        <f t="shared" si="20"/>
        <v>0</v>
      </c>
      <c r="Z53" s="8">
        <f t="shared" si="21"/>
        <v>0</v>
      </c>
      <c r="AA53" s="8">
        <f t="shared" si="22"/>
        <v>0</v>
      </c>
      <c r="AB53" s="8">
        <f t="shared" si="23"/>
        <v>0</v>
      </c>
      <c r="AC53">
        <f t="shared" si="24"/>
        <v>0</v>
      </c>
      <c r="AD53">
        <f t="shared" si="25"/>
        <v>0</v>
      </c>
      <c r="AE53">
        <f t="shared" si="26"/>
        <v>0</v>
      </c>
      <c r="AF53">
        <f t="shared" si="27"/>
        <v>0</v>
      </c>
      <c r="AG53">
        <f t="shared" si="28"/>
        <v>0</v>
      </c>
      <c r="AH53">
        <f t="shared" si="29"/>
        <v>0</v>
      </c>
      <c r="AI53">
        <f t="shared" si="30"/>
        <v>0</v>
      </c>
      <c r="AJ53">
        <f t="shared" si="31"/>
        <v>0</v>
      </c>
      <c r="AK53">
        <f t="shared" si="32"/>
        <v>0</v>
      </c>
      <c r="AL53">
        <f t="shared" si="33"/>
        <v>0</v>
      </c>
      <c r="AM53">
        <f t="shared" si="34"/>
        <v>0</v>
      </c>
      <c r="AN53">
        <f t="shared" si="35"/>
        <v>0</v>
      </c>
      <c r="AO53">
        <f t="shared" si="36"/>
        <v>0</v>
      </c>
      <c r="AP53">
        <f t="shared" si="37"/>
        <v>0</v>
      </c>
      <c r="AQ53">
        <f t="shared" si="38"/>
        <v>0</v>
      </c>
      <c r="AR53">
        <f t="shared" si="39"/>
        <v>0</v>
      </c>
      <c r="AS53">
        <f t="shared" si="40"/>
        <v>0</v>
      </c>
      <c r="AT53">
        <f t="shared" si="41"/>
        <v>0</v>
      </c>
      <c r="AU53">
        <f t="shared" si="42"/>
        <v>0</v>
      </c>
      <c r="AV53">
        <f t="shared" si="43"/>
        <v>0</v>
      </c>
      <c r="AW53">
        <f t="shared" si="44"/>
        <v>0</v>
      </c>
      <c r="AX53">
        <f t="shared" si="45"/>
        <v>0</v>
      </c>
      <c r="AY53">
        <f t="shared" si="46"/>
        <v>0</v>
      </c>
      <c r="AZ53">
        <f t="shared" si="47"/>
        <v>0</v>
      </c>
      <c r="BA53">
        <f t="shared" si="48"/>
        <v>0</v>
      </c>
      <c r="BB53">
        <f t="shared" si="49"/>
        <v>0</v>
      </c>
      <c r="BC53">
        <f t="shared" si="50"/>
        <v>0</v>
      </c>
      <c r="BD53">
        <f t="shared" si="51"/>
        <v>0</v>
      </c>
      <c r="BE53">
        <f t="shared" si="52"/>
        <v>0</v>
      </c>
      <c r="BF53">
        <f t="shared" si="53"/>
        <v>0</v>
      </c>
      <c r="BG53">
        <f t="shared" si="54"/>
        <v>0</v>
      </c>
      <c r="BH53">
        <f t="shared" si="55"/>
        <v>0</v>
      </c>
      <c r="BI53">
        <f t="shared" si="56"/>
        <v>0</v>
      </c>
      <c r="BJ53">
        <f t="shared" si="57"/>
        <v>0</v>
      </c>
      <c r="BK53">
        <f t="shared" si="58"/>
        <v>0</v>
      </c>
      <c r="BL53">
        <f t="shared" si="59"/>
        <v>0</v>
      </c>
      <c r="BM53">
        <f t="shared" si="60"/>
        <v>0</v>
      </c>
      <c r="BN53">
        <f t="shared" si="61"/>
        <v>0</v>
      </c>
      <c r="BO53">
        <f t="shared" si="62"/>
        <v>0</v>
      </c>
      <c r="BP53">
        <f t="shared" si="63"/>
        <v>0</v>
      </c>
      <c r="BQ53">
        <f t="shared" si="64"/>
        <v>0</v>
      </c>
      <c r="BR53">
        <f t="shared" si="65"/>
        <v>0</v>
      </c>
      <c r="BS53">
        <f t="shared" si="66"/>
        <v>0</v>
      </c>
      <c r="BT53">
        <f t="shared" si="67"/>
        <v>0</v>
      </c>
      <c r="BU53">
        <f t="shared" si="68"/>
        <v>0</v>
      </c>
      <c r="BV53">
        <f t="shared" si="69"/>
        <v>0</v>
      </c>
      <c r="BW53">
        <f t="shared" si="70"/>
        <v>0</v>
      </c>
      <c r="BX53">
        <f t="shared" si="71"/>
        <v>0</v>
      </c>
      <c r="BY53">
        <f t="shared" si="72"/>
        <v>0</v>
      </c>
      <c r="BZ53">
        <f t="shared" si="73"/>
        <v>0</v>
      </c>
      <c r="CA53">
        <f t="shared" si="74"/>
        <v>0</v>
      </c>
      <c r="CB53">
        <f t="shared" si="75"/>
        <v>0</v>
      </c>
      <c r="CC53">
        <f t="shared" si="76"/>
        <v>0</v>
      </c>
      <c r="CD53">
        <f t="shared" si="77"/>
        <v>0</v>
      </c>
      <c r="CE53">
        <f t="shared" si="78"/>
        <v>0</v>
      </c>
      <c r="CF53">
        <f t="shared" si="79"/>
        <v>0</v>
      </c>
      <c r="CG53">
        <f t="shared" si="80"/>
        <v>0</v>
      </c>
      <c r="CH53">
        <f t="shared" si="81"/>
        <v>0</v>
      </c>
      <c r="CI53">
        <f t="shared" si="82"/>
        <v>0</v>
      </c>
      <c r="CJ53">
        <f t="shared" si="83"/>
        <v>0</v>
      </c>
      <c r="CK53">
        <f t="shared" si="84"/>
        <v>0</v>
      </c>
      <c r="CL53">
        <f t="shared" si="85"/>
        <v>0</v>
      </c>
      <c r="CM53">
        <f t="shared" si="86"/>
        <v>0</v>
      </c>
      <c r="CN53">
        <f t="shared" si="87"/>
        <v>0</v>
      </c>
      <c r="CO53">
        <f t="shared" si="88"/>
        <v>0</v>
      </c>
      <c r="CP53">
        <f t="shared" si="89"/>
        <v>0</v>
      </c>
      <c r="CQ53">
        <f t="shared" si="90"/>
        <v>0</v>
      </c>
      <c r="CR53">
        <f t="shared" si="91"/>
        <v>0</v>
      </c>
      <c r="CS53">
        <f t="shared" si="92"/>
        <v>0</v>
      </c>
      <c r="CT53">
        <f t="shared" si="93"/>
        <v>0</v>
      </c>
      <c r="CU53">
        <f t="shared" si="94"/>
        <v>0</v>
      </c>
      <c r="CV53">
        <f t="shared" si="95"/>
        <v>0</v>
      </c>
      <c r="CW53" t="str">
        <f t="shared" si="96"/>
        <v/>
      </c>
      <c r="CX53" t="str">
        <f t="shared" si="97"/>
        <v/>
      </c>
      <c r="CY53" t="str">
        <f t="shared" si="98"/>
        <v/>
      </c>
      <c r="CZ53" t="str">
        <f t="shared" si="99"/>
        <v/>
      </c>
      <c r="DA53" t="str">
        <f t="shared" si="100"/>
        <v/>
      </c>
      <c r="DB53" t="str">
        <f t="shared" si="101"/>
        <v/>
      </c>
      <c r="DC53" t="str">
        <f t="shared" si="102"/>
        <v/>
      </c>
      <c r="DD53" t="str">
        <f t="shared" si="103"/>
        <v/>
      </c>
      <c r="DE53" t="str">
        <f t="shared" si="104"/>
        <v/>
      </c>
      <c r="DF53" t="str">
        <f t="shared" si="105"/>
        <v/>
      </c>
      <c r="DG53" t="str">
        <f t="shared" si="106"/>
        <v/>
      </c>
      <c r="DH53" t="str">
        <f t="shared" si="107"/>
        <v/>
      </c>
      <c r="DI53" t="str">
        <f t="shared" si="108"/>
        <v/>
      </c>
      <c r="DJ53" t="str">
        <f t="shared" si="109"/>
        <v/>
      </c>
      <c r="DK53" t="str">
        <f t="shared" si="110"/>
        <v/>
      </c>
      <c r="DL53" t="str">
        <f t="shared" si="111"/>
        <v/>
      </c>
      <c r="DM53" t="str">
        <f t="shared" si="112"/>
        <v/>
      </c>
      <c r="DN53" t="str">
        <f t="shared" si="113"/>
        <v/>
      </c>
      <c r="DO53" t="str">
        <f t="shared" si="114"/>
        <v/>
      </c>
      <c r="DP53" t="str">
        <f t="shared" si="115"/>
        <v/>
      </c>
      <c r="DQ53" t="str">
        <f t="shared" si="116"/>
        <v/>
      </c>
      <c r="DR53" t="str">
        <f t="shared" si="117"/>
        <v/>
      </c>
      <c r="DS53" t="str">
        <f t="shared" si="118"/>
        <v/>
      </c>
      <c r="DT53" t="str">
        <f t="shared" si="119"/>
        <v/>
      </c>
      <c r="DU53" t="str">
        <f t="shared" si="120"/>
        <v/>
      </c>
      <c r="DV53" t="str">
        <f t="shared" si="121"/>
        <v/>
      </c>
      <c r="DW53" t="str">
        <f t="shared" si="122"/>
        <v/>
      </c>
      <c r="DX53" t="str">
        <f t="shared" si="123"/>
        <v/>
      </c>
      <c r="DY53" t="str">
        <f t="shared" si="124"/>
        <v/>
      </c>
      <c r="DZ53" t="str">
        <f t="shared" si="125"/>
        <v/>
      </c>
      <c r="EA53" t="str">
        <f t="shared" si="126"/>
        <v/>
      </c>
      <c r="EB53" t="str">
        <f t="shared" si="127"/>
        <v/>
      </c>
      <c r="EC53" t="str">
        <f t="shared" si="128"/>
        <v/>
      </c>
      <c r="ED53" t="str">
        <f t="shared" si="129"/>
        <v/>
      </c>
      <c r="EE53" t="str">
        <f t="shared" si="130"/>
        <v/>
      </c>
      <c r="EF53" t="str">
        <f t="shared" si="131"/>
        <v/>
      </c>
      <c r="EG53" t="str">
        <f t="shared" si="132"/>
        <v/>
      </c>
      <c r="EH53" t="str">
        <f t="shared" si="133"/>
        <v/>
      </c>
      <c r="EI53" t="str">
        <f t="shared" si="134"/>
        <v/>
      </c>
      <c r="EJ53" t="str">
        <f t="shared" si="135"/>
        <v/>
      </c>
      <c r="EK53" t="str">
        <f t="shared" si="136"/>
        <v/>
      </c>
      <c r="EL53" t="str">
        <f t="shared" si="137"/>
        <v/>
      </c>
      <c r="EM53" t="str">
        <f t="shared" si="138"/>
        <v/>
      </c>
      <c r="EN53" t="str">
        <f t="shared" si="139"/>
        <v/>
      </c>
      <c r="EO53" t="str">
        <f t="shared" si="140"/>
        <v/>
      </c>
      <c r="EP53" t="str">
        <f t="shared" si="141"/>
        <v/>
      </c>
      <c r="EQ53" t="str">
        <f t="shared" si="142"/>
        <v/>
      </c>
      <c r="ER53" t="str">
        <f t="shared" si="143"/>
        <v/>
      </c>
      <c r="ES53" t="str">
        <f t="shared" si="144"/>
        <v/>
      </c>
      <c r="ET53" t="str">
        <f t="shared" si="145"/>
        <v/>
      </c>
    </row>
    <row r="54" spans="1:150" ht="23.25">
      <c r="A54" s="59"/>
      <c r="B54" s="59"/>
      <c r="C54" s="72"/>
      <c r="D54" s="61"/>
      <c r="E54" s="74" t="str">
        <f t="shared" si="0"/>
        <v/>
      </c>
      <c r="F54" s="75" t="str">
        <f t="shared" si="1"/>
        <v/>
      </c>
      <c r="G54" s="76" t="str">
        <f t="shared" si="2"/>
        <v/>
      </c>
      <c r="H54" s="77" t="str">
        <f t="shared" si="3"/>
        <v/>
      </c>
      <c r="I54" s="78" t="str">
        <f t="shared" si="4"/>
        <v/>
      </c>
      <c r="J54" s="19" t="str">
        <f t="shared" si="5"/>
        <v>0</v>
      </c>
      <c r="K54" s="7">
        <f t="shared" si="6"/>
        <v>0</v>
      </c>
      <c r="L54" s="7">
        <f t="shared" si="7"/>
        <v>0</v>
      </c>
      <c r="M54" s="7">
        <f t="shared" si="8"/>
        <v>0</v>
      </c>
      <c r="N54" s="7">
        <f t="shared" si="9"/>
        <v>0</v>
      </c>
      <c r="O54" s="5">
        <f t="shared" si="10"/>
        <v>0</v>
      </c>
      <c r="P54" s="5">
        <f t="shared" si="11"/>
        <v>0</v>
      </c>
      <c r="Q54" s="8">
        <f t="shared" si="12"/>
        <v>0</v>
      </c>
      <c r="R54" s="8">
        <f t="shared" si="13"/>
        <v>0</v>
      </c>
      <c r="S54" s="8">
        <f t="shared" si="14"/>
        <v>0</v>
      </c>
      <c r="T54" s="7">
        <f t="shared" si="15"/>
        <v>0</v>
      </c>
      <c r="U54" s="7">
        <f t="shared" si="16"/>
        <v>0</v>
      </c>
      <c r="V54" s="7">
        <f t="shared" si="17"/>
        <v>0</v>
      </c>
      <c r="W54" s="7">
        <f t="shared" si="18"/>
        <v>0</v>
      </c>
      <c r="X54" s="7">
        <f t="shared" si="19"/>
        <v>0</v>
      </c>
      <c r="Y54" s="8">
        <f t="shared" si="20"/>
        <v>0</v>
      </c>
      <c r="Z54" s="8">
        <f t="shared" si="21"/>
        <v>0</v>
      </c>
      <c r="AA54" s="8">
        <f t="shared" si="22"/>
        <v>0</v>
      </c>
      <c r="AB54" s="8">
        <f t="shared" si="23"/>
        <v>0</v>
      </c>
      <c r="AC54">
        <f t="shared" si="24"/>
        <v>0</v>
      </c>
      <c r="AD54">
        <f t="shared" si="25"/>
        <v>0</v>
      </c>
      <c r="AE54">
        <f t="shared" si="26"/>
        <v>0</v>
      </c>
      <c r="AF54">
        <f t="shared" si="27"/>
        <v>0</v>
      </c>
      <c r="AG54">
        <f t="shared" si="28"/>
        <v>0</v>
      </c>
      <c r="AH54">
        <f t="shared" si="29"/>
        <v>0</v>
      </c>
      <c r="AI54">
        <f t="shared" si="30"/>
        <v>0</v>
      </c>
      <c r="AJ54">
        <f t="shared" si="31"/>
        <v>0</v>
      </c>
      <c r="AK54">
        <f t="shared" si="32"/>
        <v>0</v>
      </c>
      <c r="AL54">
        <f t="shared" si="33"/>
        <v>0</v>
      </c>
      <c r="AM54">
        <f t="shared" si="34"/>
        <v>0</v>
      </c>
      <c r="AN54">
        <f t="shared" si="35"/>
        <v>0</v>
      </c>
      <c r="AO54">
        <f t="shared" si="36"/>
        <v>0</v>
      </c>
      <c r="AP54">
        <f t="shared" si="37"/>
        <v>0</v>
      </c>
      <c r="AQ54">
        <f t="shared" si="38"/>
        <v>0</v>
      </c>
      <c r="AR54">
        <f t="shared" si="39"/>
        <v>0</v>
      </c>
      <c r="AS54">
        <f t="shared" si="40"/>
        <v>0</v>
      </c>
      <c r="AT54">
        <f t="shared" si="41"/>
        <v>0</v>
      </c>
      <c r="AU54">
        <f t="shared" si="42"/>
        <v>0</v>
      </c>
      <c r="AV54">
        <f t="shared" si="43"/>
        <v>0</v>
      </c>
      <c r="AW54">
        <f t="shared" si="44"/>
        <v>0</v>
      </c>
      <c r="AX54">
        <f t="shared" si="45"/>
        <v>0</v>
      </c>
      <c r="AY54">
        <f t="shared" si="46"/>
        <v>0</v>
      </c>
      <c r="AZ54">
        <f t="shared" si="47"/>
        <v>0</v>
      </c>
      <c r="BA54">
        <f t="shared" si="48"/>
        <v>0</v>
      </c>
      <c r="BB54">
        <f t="shared" si="49"/>
        <v>0</v>
      </c>
      <c r="BC54">
        <f t="shared" si="50"/>
        <v>0</v>
      </c>
      <c r="BD54">
        <f t="shared" si="51"/>
        <v>0</v>
      </c>
      <c r="BE54">
        <f t="shared" si="52"/>
        <v>0</v>
      </c>
      <c r="BF54">
        <f t="shared" si="53"/>
        <v>0</v>
      </c>
      <c r="BG54">
        <f t="shared" si="54"/>
        <v>0</v>
      </c>
      <c r="BH54">
        <f t="shared" si="55"/>
        <v>0</v>
      </c>
      <c r="BI54">
        <f t="shared" si="56"/>
        <v>0</v>
      </c>
      <c r="BJ54">
        <f t="shared" si="57"/>
        <v>0</v>
      </c>
      <c r="BK54">
        <f t="shared" si="58"/>
        <v>0</v>
      </c>
      <c r="BL54">
        <f t="shared" si="59"/>
        <v>0</v>
      </c>
      <c r="BM54">
        <f t="shared" si="60"/>
        <v>0</v>
      </c>
      <c r="BN54">
        <f t="shared" si="61"/>
        <v>0</v>
      </c>
      <c r="BO54">
        <f t="shared" si="62"/>
        <v>0</v>
      </c>
      <c r="BP54">
        <f t="shared" si="63"/>
        <v>0</v>
      </c>
      <c r="BQ54">
        <f t="shared" si="64"/>
        <v>0</v>
      </c>
      <c r="BR54">
        <f t="shared" si="65"/>
        <v>0</v>
      </c>
      <c r="BS54">
        <f t="shared" si="66"/>
        <v>0</v>
      </c>
      <c r="BT54">
        <f t="shared" si="67"/>
        <v>0</v>
      </c>
      <c r="BU54">
        <f t="shared" si="68"/>
        <v>0</v>
      </c>
      <c r="BV54">
        <f t="shared" si="69"/>
        <v>0</v>
      </c>
      <c r="BW54">
        <f t="shared" si="70"/>
        <v>0</v>
      </c>
      <c r="BX54">
        <f t="shared" si="71"/>
        <v>0</v>
      </c>
      <c r="BY54">
        <f t="shared" si="72"/>
        <v>0</v>
      </c>
      <c r="BZ54">
        <f t="shared" si="73"/>
        <v>0</v>
      </c>
      <c r="CA54">
        <f t="shared" si="74"/>
        <v>0</v>
      </c>
      <c r="CB54">
        <f t="shared" si="75"/>
        <v>0</v>
      </c>
      <c r="CC54">
        <f t="shared" si="76"/>
        <v>0</v>
      </c>
      <c r="CD54">
        <f t="shared" si="77"/>
        <v>0</v>
      </c>
      <c r="CE54">
        <f t="shared" si="78"/>
        <v>0</v>
      </c>
      <c r="CF54">
        <f t="shared" si="79"/>
        <v>0</v>
      </c>
      <c r="CG54">
        <f t="shared" si="80"/>
        <v>0</v>
      </c>
      <c r="CH54">
        <f t="shared" si="81"/>
        <v>0</v>
      </c>
      <c r="CI54">
        <f t="shared" si="82"/>
        <v>0</v>
      </c>
      <c r="CJ54">
        <f t="shared" si="83"/>
        <v>0</v>
      </c>
      <c r="CK54">
        <f t="shared" si="84"/>
        <v>0</v>
      </c>
      <c r="CL54">
        <f t="shared" si="85"/>
        <v>0</v>
      </c>
      <c r="CM54">
        <f t="shared" si="86"/>
        <v>0</v>
      </c>
      <c r="CN54">
        <f t="shared" si="87"/>
        <v>0</v>
      </c>
      <c r="CO54">
        <f t="shared" si="88"/>
        <v>0</v>
      </c>
      <c r="CP54">
        <f t="shared" si="89"/>
        <v>0</v>
      </c>
      <c r="CQ54">
        <f t="shared" si="90"/>
        <v>0</v>
      </c>
      <c r="CR54">
        <f t="shared" si="91"/>
        <v>0</v>
      </c>
      <c r="CS54">
        <f t="shared" si="92"/>
        <v>0</v>
      </c>
      <c r="CT54">
        <f t="shared" si="93"/>
        <v>0</v>
      </c>
      <c r="CU54">
        <f t="shared" si="94"/>
        <v>0</v>
      </c>
      <c r="CV54">
        <f t="shared" si="95"/>
        <v>0</v>
      </c>
      <c r="CW54" t="str">
        <f t="shared" si="96"/>
        <v/>
      </c>
      <c r="CX54" t="str">
        <f t="shared" si="97"/>
        <v/>
      </c>
      <c r="CY54" t="str">
        <f t="shared" si="98"/>
        <v/>
      </c>
      <c r="CZ54" t="str">
        <f t="shared" si="99"/>
        <v/>
      </c>
      <c r="DA54" t="str">
        <f t="shared" si="100"/>
        <v/>
      </c>
      <c r="DB54" t="str">
        <f t="shared" si="101"/>
        <v/>
      </c>
      <c r="DC54" t="str">
        <f t="shared" si="102"/>
        <v/>
      </c>
      <c r="DD54" t="str">
        <f t="shared" si="103"/>
        <v/>
      </c>
      <c r="DE54" t="str">
        <f t="shared" si="104"/>
        <v/>
      </c>
      <c r="DF54" t="str">
        <f t="shared" si="105"/>
        <v/>
      </c>
      <c r="DG54" t="str">
        <f t="shared" si="106"/>
        <v/>
      </c>
      <c r="DH54" t="str">
        <f t="shared" si="107"/>
        <v/>
      </c>
      <c r="DI54" t="str">
        <f t="shared" si="108"/>
        <v/>
      </c>
      <c r="DJ54" t="str">
        <f t="shared" si="109"/>
        <v/>
      </c>
      <c r="DK54" t="str">
        <f t="shared" si="110"/>
        <v/>
      </c>
      <c r="DL54" t="str">
        <f t="shared" si="111"/>
        <v/>
      </c>
      <c r="DM54" t="str">
        <f t="shared" si="112"/>
        <v/>
      </c>
      <c r="DN54" t="str">
        <f t="shared" si="113"/>
        <v/>
      </c>
      <c r="DO54" t="str">
        <f t="shared" si="114"/>
        <v/>
      </c>
      <c r="DP54" t="str">
        <f t="shared" si="115"/>
        <v/>
      </c>
      <c r="DQ54" t="str">
        <f t="shared" si="116"/>
        <v/>
      </c>
      <c r="DR54" t="str">
        <f t="shared" si="117"/>
        <v/>
      </c>
      <c r="DS54" t="str">
        <f t="shared" si="118"/>
        <v/>
      </c>
      <c r="DT54" t="str">
        <f t="shared" si="119"/>
        <v/>
      </c>
      <c r="DU54" t="str">
        <f t="shared" si="120"/>
        <v/>
      </c>
      <c r="DV54" t="str">
        <f t="shared" si="121"/>
        <v/>
      </c>
      <c r="DW54" t="str">
        <f t="shared" si="122"/>
        <v/>
      </c>
      <c r="DX54" t="str">
        <f t="shared" si="123"/>
        <v/>
      </c>
      <c r="DY54" t="str">
        <f t="shared" si="124"/>
        <v/>
      </c>
      <c r="DZ54" t="str">
        <f t="shared" si="125"/>
        <v/>
      </c>
      <c r="EA54" t="str">
        <f t="shared" si="126"/>
        <v/>
      </c>
      <c r="EB54" t="str">
        <f t="shared" si="127"/>
        <v/>
      </c>
      <c r="EC54" t="str">
        <f t="shared" si="128"/>
        <v/>
      </c>
      <c r="ED54" t="str">
        <f t="shared" si="129"/>
        <v/>
      </c>
      <c r="EE54" t="str">
        <f t="shared" si="130"/>
        <v/>
      </c>
      <c r="EF54" t="str">
        <f t="shared" si="131"/>
        <v/>
      </c>
      <c r="EG54" t="str">
        <f t="shared" si="132"/>
        <v/>
      </c>
      <c r="EH54" t="str">
        <f t="shared" si="133"/>
        <v/>
      </c>
      <c r="EI54" t="str">
        <f t="shared" si="134"/>
        <v/>
      </c>
      <c r="EJ54" t="str">
        <f t="shared" si="135"/>
        <v/>
      </c>
      <c r="EK54" t="str">
        <f t="shared" si="136"/>
        <v/>
      </c>
      <c r="EL54" t="str">
        <f t="shared" si="137"/>
        <v/>
      </c>
      <c r="EM54" t="str">
        <f t="shared" si="138"/>
        <v/>
      </c>
      <c r="EN54" t="str">
        <f t="shared" si="139"/>
        <v/>
      </c>
      <c r="EO54" t="str">
        <f t="shared" si="140"/>
        <v/>
      </c>
      <c r="EP54" t="str">
        <f t="shared" si="141"/>
        <v/>
      </c>
      <c r="EQ54" t="str">
        <f t="shared" si="142"/>
        <v/>
      </c>
      <c r="ER54" t="str">
        <f t="shared" si="143"/>
        <v/>
      </c>
      <c r="ES54" t="str">
        <f t="shared" si="144"/>
        <v/>
      </c>
      <c r="ET54" t="str">
        <f t="shared" si="145"/>
        <v/>
      </c>
    </row>
    <row r="55" spans="1:150" ht="23.25">
      <c r="A55" s="62"/>
      <c r="B55" s="62"/>
      <c r="C55" s="73"/>
      <c r="D55" s="62"/>
      <c r="E55" s="74" t="str">
        <f t="shared" si="0"/>
        <v/>
      </c>
      <c r="F55" s="75" t="str">
        <f t="shared" si="1"/>
        <v/>
      </c>
      <c r="G55" s="76" t="str">
        <f t="shared" si="2"/>
        <v/>
      </c>
      <c r="H55" s="77" t="str">
        <f t="shared" si="3"/>
        <v/>
      </c>
      <c r="I55" s="78" t="str">
        <f t="shared" si="4"/>
        <v/>
      </c>
      <c r="J55" s="20" t="str">
        <f t="shared" si="5"/>
        <v>0</v>
      </c>
      <c r="K55" s="8">
        <f t="shared" si="6"/>
        <v>0</v>
      </c>
      <c r="L55" s="8">
        <f t="shared" si="7"/>
        <v>0</v>
      </c>
      <c r="M55" s="8">
        <f t="shared" si="8"/>
        <v>0</v>
      </c>
      <c r="N55" s="8">
        <f t="shared" si="9"/>
        <v>0</v>
      </c>
      <c r="O55" s="7">
        <f t="shared" si="10"/>
        <v>0</v>
      </c>
      <c r="P55" s="7">
        <f t="shared" si="11"/>
        <v>0</v>
      </c>
      <c r="Q55" s="8">
        <f t="shared" si="12"/>
        <v>0</v>
      </c>
      <c r="R55" s="8">
        <f t="shared" si="13"/>
        <v>0</v>
      </c>
      <c r="S55" s="8">
        <f t="shared" si="14"/>
        <v>0</v>
      </c>
      <c r="T55" s="8">
        <f t="shared" si="15"/>
        <v>0</v>
      </c>
      <c r="U55" s="8">
        <f t="shared" si="16"/>
        <v>0</v>
      </c>
      <c r="V55" s="8">
        <f t="shared" si="17"/>
        <v>0</v>
      </c>
      <c r="W55" s="8">
        <f t="shared" si="18"/>
        <v>0</v>
      </c>
      <c r="X55" s="8">
        <f t="shared" si="19"/>
        <v>0</v>
      </c>
      <c r="Y55" s="8">
        <f t="shared" si="20"/>
        <v>0</v>
      </c>
      <c r="Z55" s="8">
        <f t="shared" si="21"/>
        <v>0</v>
      </c>
      <c r="AA55" s="8">
        <f t="shared" si="22"/>
        <v>0</v>
      </c>
      <c r="AB55" s="8">
        <f t="shared" si="23"/>
        <v>0</v>
      </c>
      <c r="AC55">
        <f t="shared" si="24"/>
        <v>0</v>
      </c>
      <c r="AD55">
        <f t="shared" si="25"/>
        <v>0</v>
      </c>
      <c r="AE55">
        <f t="shared" si="26"/>
        <v>0</v>
      </c>
      <c r="AF55">
        <f t="shared" si="27"/>
        <v>0</v>
      </c>
      <c r="AG55">
        <f t="shared" si="28"/>
        <v>0</v>
      </c>
      <c r="AH55">
        <f t="shared" si="29"/>
        <v>0</v>
      </c>
      <c r="AI55">
        <f t="shared" si="30"/>
        <v>0</v>
      </c>
      <c r="AJ55">
        <f t="shared" si="31"/>
        <v>0</v>
      </c>
      <c r="AK55">
        <f t="shared" si="32"/>
        <v>0</v>
      </c>
      <c r="AL55">
        <f t="shared" si="33"/>
        <v>0</v>
      </c>
      <c r="AM55">
        <f t="shared" si="34"/>
        <v>0</v>
      </c>
      <c r="AN55">
        <f t="shared" si="35"/>
        <v>0</v>
      </c>
      <c r="AO55">
        <f t="shared" si="36"/>
        <v>0</v>
      </c>
      <c r="AP55">
        <f t="shared" si="37"/>
        <v>0</v>
      </c>
      <c r="AQ55">
        <f t="shared" si="38"/>
        <v>0</v>
      </c>
      <c r="AR55">
        <f t="shared" si="39"/>
        <v>0</v>
      </c>
      <c r="AS55">
        <f t="shared" si="40"/>
        <v>0</v>
      </c>
      <c r="AT55">
        <f t="shared" si="41"/>
        <v>0</v>
      </c>
      <c r="AU55">
        <f t="shared" si="42"/>
        <v>0</v>
      </c>
      <c r="AV55">
        <f t="shared" si="43"/>
        <v>0</v>
      </c>
      <c r="AW55">
        <f t="shared" si="44"/>
        <v>0</v>
      </c>
      <c r="AX55">
        <f t="shared" si="45"/>
        <v>0</v>
      </c>
      <c r="AY55">
        <f t="shared" si="46"/>
        <v>0</v>
      </c>
      <c r="AZ55">
        <f t="shared" si="47"/>
        <v>0</v>
      </c>
      <c r="BA55">
        <f t="shared" si="48"/>
        <v>0</v>
      </c>
      <c r="BB55">
        <f t="shared" si="49"/>
        <v>0</v>
      </c>
      <c r="BC55">
        <f t="shared" si="50"/>
        <v>0</v>
      </c>
      <c r="BD55">
        <f t="shared" si="51"/>
        <v>0</v>
      </c>
      <c r="BE55">
        <f t="shared" si="52"/>
        <v>0</v>
      </c>
      <c r="BF55">
        <f t="shared" si="53"/>
        <v>0</v>
      </c>
      <c r="BG55">
        <f t="shared" si="54"/>
        <v>0</v>
      </c>
      <c r="BH55">
        <f t="shared" si="55"/>
        <v>0</v>
      </c>
      <c r="BI55">
        <f t="shared" si="56"/>
        <v>0</v>
      </c>
      <c r="BJ55">
        <f t="shared" si="57"/>
        <v>0</v>
      </c>
      <c r="BK55">
        <f t="shared" si="58"/>
        <v>0</v>
      </c>
      <c r="BL55">
        <f t="shared" si="59"/>
        <v>0</v>
      </c>
      <c r="BM55">
        <f t="shared" si="60"/>
        <v>0</v>
      </c>
      <c r="BN55">
        <f t="shared" si="61"/>
        <v>0</v>
      </c>
      <c r="BO55">
        <f t="shared" si="62"/>
        <v>0</v>
      </c>
      <c r="BP55">
        <f t="shared" si="63"/>
        <v>0</v>
      </c>
      <c r="BQ55">
        <f t="shared" si="64"/>
        <v>0</v>
      </c>
      <c r="BR55">
        <f t="shared" si="65"/>
        <v>0</v>
      </c>
      <c r="BS55">
        <f t="shared" si="66"/>
        <v>0</v>
      </c>
      <c r="BT55">
        <f t="shared" si="67"/>
        <v>0</v>
      </c>
      <c r="BU55">
        <f t="shared" si="68"/>
        <v>0</v>
      </c>
      <c r="BV55">
        <f t="shared" si="69"/>
        <v>0</v>
      </c>
      <c r="BW55">
        <f t="shared" si="70"/>
        <v>0</v>
      </c>
      <c r="BX55">
        <f t="shared" si="71"/>
        <v>0</v>
      </c>
      <c r="BY55">
        <f t="shared" si="72"/>
        <v>0</v>
      </c>
      <c r="BZ55">
        <f t="shared" si="73"/>
        <v>0</v>
      </c>
      <c r="CA55">
        <f t="shared" si="74"/>
        <v>0</v>
      </c>
      <c r="CB55">
        <f t="shared" si="75"/>
        <v>0</v>
      </c>
      <c r="CC55">
        <f t="shared" si="76"/>
        <v>0</v>
      </c>
      <c r="CD55">
        <f t="shared" si="77"/>
        <v>0</v>
      </c>
      <c r="CE55">
        <f t="shared" si="78"/>
        <v>0</v>
      </c>
      <c r="CF55">
        <f t="shared" si="79"/>
        <v>0</v>
      </c>
      <c r="CG55">
        <f t="shared" si="80"/>
        <v>0</v>
      </c>
      <c r="CH55">
        <f t="shared" si="81"/>
        <v>0</v>
      </c>
      <c r="CI55">
        <f t="shared" si="82"/>
        <v>0</v>
      </c>
      <c r="CJ55">
        <f t="shared" si="83"/>
        <v>0</v>
      </c>
      <c r="CK55">
        <f t="shared" si="84"/>
        <v>0</v>
      </c>
      <c r="CL55">
        <f t="shared" si="85"/>
        <v>0</v>
      </c>
      <c r="CM55">
        <f t="shared" si="86"/>
        <v>0</v>
      </c>
      <c r="CN55">
        <f t="shared" si="87"/>
        <v>0</v>
      </c>
      <c r="CO55">
        <f t="shared" si="88"/>
        <v>0</v>
      </c>
      <c r="CP55">
        <f t="shared" si="89"/>
        <v>0</v>
      </c>
      <c r="CQ55">
        <f t="shared" si="90"/>
        <v>0</v>
      </c>
      <c r="CR55">
        <f t="shared" si="91"/>
        <v>0</v>
      </c>
      <c r="CS55">
        <f t="shared" si="92"/>
        <v>0</v>
      </c>
      <c r="CT55">
        <f t="shared" si="93"/>
        <v>0</v>
      </c>
      <c r="CU55">
        <f t="shared" si="94"/>
        <v>0</v>
      </c>
      <c r="CV55">
        <f t="shared" si="95"/>
        <v>0</v>
      </c>
      <c r="CW55" t="str">
        <f t="shared" si="96"/>
        <v/>
      </c>
      <c r="CX55" t="str">
        <f t="shared" si="97"/>
        <v/>
      </c>
      <c r="CY55" t="str">
        <f t="shared" si="98"/>
        <v/>
      </c>
      <c r="CZ55" t="str">
        <f t="shared" si="99"/>
        <v/>
      </c>
      <c r="DA55" t="str">
        <f t="shared" si="100"/>
        <v/>
      </c>
      <c r="DB55" t="str">
        <f t="shared" si="101"/>
        <v/>
      </c>
      <c r="DC55" t="str">
        <f t="shared" si="102"/>
        <v/>
      </c>
      <c r="DD55" t="str">
        <f t="shared" si="103"/>
        <v/>
      </c>
      <c r="DE55" t="str">
        <f t="shared" si="104"/>
        <v/>
      </c>
      <c r="DF55" t="str">
        <f t="shared" si="105"/>
        <v/>
      </c>
      <c r="DG55" t="str">
        <f t="shared" si="106"/>
        <v/>
      </c>
      <c r="DH55" t="str">
        <f t="shared" si="107"/>
        <v/>
      </c>
      <c r="DI55" t="str">
        <f t="shared" si="108"/>
        <v/>
      </c>
      <c r="DJ55" t="str">
        <f t="shared" si="109"/>
        <v/>
      </c>
      <c r="DK55" t="str">
        <f t="shared" si="110"/>
        <v/>
      </c>
      <c r="DL55" t="str">
        <f t="shared" si="111"/>
        <v/>
      </c>
      <c r="DM55" t="str">
        <f t="shared" si="112"/>
        <v/>
      </c>
      <c r="DN55" t="str">
        <f t="shared" si="113"/>
        <v/>
      </c>
      <c r="DO55" t="str">
        <f t="shared" si="114"/>
        <v/>
      </c>
      <c r="DP55" t="str">
        <f t="shared" si="115"/>
        <v/>
      </c>
      <c r="DQ55" t="str">
        <f t="shared" si="116"/>
        <v/>
      </c>
      <c r="DR55" t="str">
        <f t="shared" si="117"/>
        <v/>
      </c>
      <c r="DS55" t="str">
        <f t="shared" si="118"/>
        <v/>
      </c>
      <c r="DT55" t="str">
        <f t="shared" si="119"/>
        <v/>
      </c>
      <c r="DU55" t="str">
        <f t="shared" si="120"/>
        <v/>
      </c>
      <c r="DV55" t="str">
        <f t="shared" si="121"/>
        <v/>
      </c>
      <c r="DW55" t="str">
        <f t="shared" si="122"/>
        <v/>
      </c>
      <c r="DX55" t="str">
        <f t="shared" si="123"/>
        <v/>
      </c>
      <c r="DY55" t="str">
        <f t="shared" si="124"/>
        <v/>
      </c>
      <c r="DZ55" t="str">
        <f t="shared" si="125"/>
        <v/>
      </c>
      <c r="EA55" t="str">
        <f t="shared" si="126"/>
        <v/>
      </c>
      <c r="EB55" t="str">
        <f t="shared" si="127"/>
        <v/>
      </c>
      <c r="EC55" t="str">
        <f t="shared" si="128"/>
        <v/>
      </c>
      <c r="ED55" t="str">
        <f t="shared" si="129"/>
        <v/>
      </c>
      <c r="EE55" t="str">
        <f t="shared" si="130"/>
        <v/>
      </c>
      <c r="EF55" t="str">
        <f t="shared" si="131"/>
        <v/>
      </c>
      <c r="EG55" t="str">
        <f t="shared" si="132"/>
        <v/>
      </c>
      <c r="EH55" t="str">
        <f t="shared" si="133"/>
        <v/>
      </c>
      <c r="EI55" t="str">
        <f t="shared" si="134"/>
        <v/>
      </c>
      <c r="EJ55" t="str">
        <f t="shared" si="135"/>
        <v/>
      </c>
      <c r="EK55" t="str">
        <f t="shared" si="136"/>
        <v/>
      </c>
      <c r="EL55" t="str">
        <f t="shared" si="137"/>
        <v/>
      </c>
      <c r="EM55" t="str">
        <f t="shared" si="138"/>
        <v/>
      </c>
      <c r="EN55" t="str">
        <f t="shared" si="139"/>
        <v/>
      </c>
      <c r="EO55" t="str">
        <f t="shared" si="140"/>
        <v/>
      </c>
      <c r="EP55" t="str">
        <f t="shared" si="141"/>
        <v/>
      </c>
      <c r="EQ55" t="str">
        <f t="shared" si="142"/>
        <v/>
      </c>
      <c r="ER55" t="str">
        <f t="shared" si="143"/>
        <v/>
      </c>
      <c r="ES55" t="str">
        <f t="shared" si="144"/>
        <v/>
      </c>
      <c r="ET55" t="str">
        <f t="shared" si="145"/>
        <v/>
      </c>
    </row>
    <row r="56" spans="1:150" ht="23.25">
      <c r="A56" s="62"/>
      <c r="B56" s="62"/>
      <c r="C56" s="73"/>
      <c r="D56" s="62"/>
      <c r="E56" s="74" t="str">
        <f t="shared" si="0"/>
        <v/>
      </c>
      <c r="F56" s="75" t="str">
        <f t="shared" si="1"/>
        <v/>
      </c>
      <c r="G56" s="76" t="str">
        <f t="shared" si="2"/>
        <v/>
      </c>
      <c r="H56" s="77" t="str">
        <f t="shared" si="3"/>
        <v/>
      </c>
      <c r="I56" s="78" t="str">
        <f t="shared" si="4"/>
        <v/>
      </c>
      <c r="J56" s="20" t="str">
        <f t="shared" si="5"/>
        <v>0</v>
      </c>
      <c r="K56" s="8">
        <f t="shared" si="6"/>
        <v>0</v>
      </c>
      <c r="L56" s="8">
        <f t="shared" si="7"/>
        <v>0</v>
      </c>
      <c r="M56" s="8">
        <f t="shared" si="8"/>
        <v>0</v>
      </c>
      <c r="N56" s="8">
        <f t="shared" si="9"/>
        <v>0</v>
      </c>
      <c r="O56" s="7">
        <f t="shared" si="10"/>
        <v>0</v>
      </c>
      <c r="P56" s="7">
        <f t="shared" si="11"/>
        <v>0</v>
      </c>
      <c r="Q56" s="8">
        <f t="shared" si="12"/>
        <v>0</v>
      </c>
      <c r="R56" s="8">
        <f t="shared" si="13"/>
        <v>0</v>
      </c>
      <c r="S56" s="8">
        <f t="shared" si="14"/>
        <v>0</v>
      </c>
      <c r="T56" s="8">
        <f t="shared" si="15"/>
        <v>0</v>
      </c>
      <c r="U56" s="8">
        <f t="shared" si="16"/>
        <v>0</v>
      </c>
      <c r="V56" s="8">
        <f t="shared" si="17"/>
        <v>0</v>
      </c>
      <c r="W56" s="8">
        <f t="shared" si="18"/>
        <v>0</v>
      </c>
      <c r="X56" s="8">
        <f t="shared" si="19"/>
        <v>0</v>
      </c>
      <c r="Y56" s="8">
        <f t="shared" si="20"/>
        <v>0</v>
      </c>
      <c r="Z56" s="8">
        <f t="shared" si="21"/>
        <v>0</v>
      </c>
      <c r="AA56" s="8">
        <f t="shared" si="22"/>
        <v>0</v>
      </c>
      <c r="AB56" s="8">
        <f t="shared" si="23"/>
        <v>0</v>
      </c>
      <c r="AC56">
        <f t="shared" si="24"/>
        <v>0</v>
      </c>
      <c r="AD56">
        <f t="shared" si="25"/>
        <v>0</v>
      </c>
      <c r="AE56">
        <f t="shared" si="26"/>
        <v>0</v>
      </c>
      <c r="AF56">
        <f t="shared" si="27"/>
        <v>0</v>
      </c>
      <c r="AG56">
        <f t="shared" si="28"/>
        <v>0</v>
      </c>
      <c r="AH56">
        <f t="shared" si="29"/>
        <v>0</v>
      </c>
      <c r="AI56">
        <f t="shared" si="30"/>
        <v>0</v>
      </c>
      <c r="AJ56">
        <f t="shared" si="31"/>
        <v>0</v>
      </c>
      <c r="AK56">
        <f t="shared" si="32"/>
        <v>0</v>
      </c>
      <c r="AL56">
        <f t="shared" si="33"/>
        <v>0</v>
      </c>
      <c r="AM56">
        <f t="shared" si="34"/>
        <v>0</v>
      </c>
      <c r="AN56">
        <f t="shared" si="35"/>
        <v>0</v>
      </c>
      <c r="AO56">
        <f t="shared" si="36"/>
        <v>0</v>
      </c>
      <c r="AP56">
        <f t="shared" si="37"/>
        <v>0</v>
      </c>
      <c r="AQ56">
        <f t="shared" si="38"/>
        <v>0</v>
      </c>
      <c r="AR56">
        <f t="shared" si="39"/>
        <v>0</v>
      </c>
      <c r="AS56">
        <f t="shared" si="40"/>
        <v>0</v>
      </c>
      <c r="AT56">
        <f t="shared" si="41"/>
        <v>0</v>
      </c>
      <c r="AU56">
        <f t="shared" si="42"/>
        <v>0</v>
      </c>
      <c r="AV56">
        <f t="shared" si="43"/>
        <v>0</v>
      </c>
      <c r="AW56">
        <f t="shared" si="44"/>
        <v>0</v>
      </c>
      <c r="AX56">
        <f t="shared" si="45"/>
        <v>0</v>
      </c>
      <c r="AY56">
        <f t="shared" si="46"/>
        <v>0</v>
      </c>
      <c r="AZ56">
        <f t="shared" si="47"/>
        <v>0</v>
      </c>
      <c r="BA56">
        <f t="shared" si="48"/>
        <v>0</v>
      </c>
      <c r="BB56">
        <f t="shared" si="49"/>
        <v>0</v>
      </c>
      <c r="BC56">
        <f t="shared" si="50"/>
        <v>0</v>
      </c>
      <c r="BD56">
        <f t="shared" si="51"/>
        <v>0</v>
      </c>
      <c r="BE56">
        <f t="shared" si="52"/>
        <v>0</v>
      </c>
      <c r="BF56">
        <f t="shared" si="53"/>
        <v>0</v>
      </c>
      <c r="BG56">
        <f t="shared" si="54"/>
        <v>0</v>
      </c>
      <c r="BH56">
        <f t="shared" si="55"/>
        <v>0</v>
      </c>
      <c r="BI56">
        <f t="shared" si="56"/>
        <v>0</v>
      </c>
      <c r="BJ56">
        <f t="shared" si="57"/>
        <v>0</v>
      </c>
      <c r="BK56">
        <f t="shared" si="58"/>
        <v>0</v>
      </c>
      <c r="BL56">
        <f t="shared" si="59"/>
        <v>0</v>
      </c>
      <c r="BM56">
        <f t="shared" si="60"/>
        <v>0</v>
      </c>
      <c r="BN56">
        <f t="shared" si="61"/>
        <v>0</v>
      </c>
      <c r="BO56">
        <f t="shared" si="62"/>
        <v>0</v>
      </c>
      <c r="BP56">
        <f t="shared" si="63"/>
        <v>0</v>
      </c>
      <c r="BQ56">
        <f t="shared" si="64"/>
        <v>0</v>
      </c>
      <c r="BR56">
        <f t="shared" si="65"/>
        <v>0</v>
      </c>
      <c r="BS56">
        <f t="shared" si="66"/>
        <v>0</v>
      </c>
      <c r="BT56">
        <f t="shared" si="67"/>
        <v>0</v>
      </c>
      <c r="BU56">
        <f t="shared" si="68"/>
        <v>0</v>
      </c>
      <c r="BV56">
        <f t="shared" si="69"/>
        <v>0</v>
      </c>
      <c r="BW56">
        <f t="shared" si="70"/>
        <v>0</v>
      </c>
      <c r="BX56">
        <f t="shared" si="71"/>
        <v>0</v>
      </c>
      <c r="BY56">
        <f t="shared" si="72"/>
        <v>0</v>
      </c>
      <c r="BZ56">
        <f t="shared" si="73"/>
        <v>0</v>
      </c>
      <c r="CA56">
        <f t="shared" si="74"/>
        <v>0</v>
      </c>
      <c r="CB56">
        <f t="shared" si="75"/>
        <v>0</v>
      </c>
      <c r="CC56">
        <f t="shared" si="76"/>
        <v>0</v>
      </c>
      <c r="CD56">
        <f t="shared" si="77"/>
        <v>0</v>
      </c>
      <c r="CE56">
        <f t="shared" si="78"/>
        <v>0</v>
      </c>
      <c r="CF56">
        <f t="shared" si="79"/>
        <v>0</v>
      </c>
      <c r="CG56">
        <f t="shared" si="80"/>
        <v>0</v>
      </c>
      <c r="CH56">
        <f t="shared" si="81"/>
        <v>0</v>
      </c>
      <c r="CI56">
        <f t="shared" si="82"/>
        <v>0</v>
      </c>
      <c r="CJ56">
        <f t="shared" si="83"/>
        <v>0</v>
      </c>
      <c r="CK56">
        <f t="shared" si="84"/>
        <v>0</v>
      </c>
      <c r="CL56">
        <f t="shared" si="85"/>
        <v>0</v>
      </c>
      <c r="CM56">
        <f t="shared" si="86"/>
        <v>0</v>
      </c>
      <c r="CN56">
        <f t="shared" si="87"/>
        <v>0</v>
      </c>
      <c r="CO56">
        <f t="shared" si="88"/>
        <v>0</v>
      </c>
      <c r="CP56">
        <f t="shared" si="89"/>
        <v>0</v>
      </c>
      <c r="CQ56">
        <f t="shared" si="90"/>
        <v>0</v>
      </c>
      <c r="CR56">
        <f t="shared" si="91"/>
        <v>0</v>
      </c>
      <c r="CS56">
        <f t="shared" si="92"/>
        <v>0</v>
      </c>
      <c r="CT56">
        <f t="shared" si="93"/>
        <v>0</v>
      </c>
      <c r="CU56">
        <f t="shared" si="94"/>
        <v>0</v>
      </c>
      <c r="CV56">
        <f t="shared" si="95"/>
        <v>0</v>
      </c>
      <c r="CW56" t="str">
        <f t="shared" si="96"/>
        <v/>
      </c>
      <c r="CX56" t="str">
        <f t="shared" si="97"/>
        <v/>
      </c>
      <c r="CY56" t="str">
        <f t="shared" si="98"/>
        <v/>
      </c>
      <c r="CZ56" t="str">
        <f t="shared" si="99"/>
        <v/>
      </c>
      <c r="DA56" t="str">
        <f t="shared" si="100"/>
        <v/>
      </c>
      <c r="DB56" t="str">
        <f t="shared" si="101"/>
        <v/>
      </c>
      <c r="DC56" t="str">
        <f t="shared" si="102"/>
        <v/>
      </c>
      <c r="DD56" t="str">
        <f t="shared" si="103"/>
        <v/>
      </c>
      <c r="DE56" t="str">
        <f t="shared" si="104"/>
        <v/>
      </c>
      <c r="DF56" t="str">
        <f t="shared" si="105"/>
        <v/>
      </c>
      <c r="DG56" t="str">
        <f t="shared" si="106"/>
        <v/>
      </c>
      <c r="DH56" t="str">
        <f t="shared" si="107"/>
        <v/>
      </c>
      <c r="DI56" t="str">
        <f t="shared" si="108"/>
        <v/>
      </c>
      <c r="DJ56" t="str">
        <f t="shared" si="109"/>
        <v/>
      </c>
      <c r="DK56" t="str">
        <f t="shared" si="110"/>
        <v/>
      </c>
      <c r="DL56" t="str">
        <f t="shared" si="111"/>
        <v/>
      </c>
      <c r="DM56" t="str">
        <f t="shared" si="112"/>
        <v/>
      </c>
      <c r="DN56" t="str">
        <f t="shared" si="113"/>
        <v/>
      </c>
      <c r="DO56" t="str">
        <f t="shared" si="114"/>
        <v/>
      </c>
      <c r="DP56" t="str">
        <f t="shared" si="115"/>
        <v/>
      </c>
      <c r="DQ56" t="str">
        <f t="shared" si="116"/>
        <v/>
      </c>
      <c r="DR56" t="str">
        <f t="shared" si="117"/>
        <v/>
      </c>
      <c r="DS56" t="str">
        <f t="shared" si="118"/>
        <v/>
      </c>
      <c r="DT56" t="str">
        <f t="shared" si="119"/>
        <v/>
      </c>
      <c r="DU56" t="str">
        <f t="shared" si="120"/>
        <v/>
      </c>
      <c r="DV56" t="str">
        <f t="shared" si="121"/>
        <v/>
      </c>
      <c r="DW56" t="str">
        <f t="shared" si="122"/>
        <v/>
      </c>
      <c r="DX56" t="str">
        <f t="shared" si="123"/>
        <v/>
      </c>
      <c r="DY56" t="str">
        <f t="shared" si="124"/>
        <v/>
      </c>
      <c r="DZ56" t="str">
        <f t="shared" si="125"/>
        <v/>
      </c>
      <c r="EA56" t="str">
        <f t="shared" si="126"/>
        <v/>
      </c>
      <c r="EB56" t="str">
        <f t="shared" si="127"/>
        <v/>
      </c>
      <c r="EC56" t="str">
        <f t="shared" si="128"/>
        <v/>
      </c>
      <c r="ED56" t="str">
        <f t="shared" si="129"/>
        <v/>
      </c>
      <c r="EE56" t="str">
        <f t="shared" si="130"/>
        <v/>
      </c>
      <c r="EF56" t="str">
        <f t="shared" si="131"/>
        <v/>
      </c>
      <c r="EG56" t="str">
        <f t="shared" si="132"/>
        <v/>
      </c>
      <c r="EH56" t="str">
        <f t="shared" si="133"/>
        <v/>
      </c>
      <c r="EI56" t="str">
        <f t="shared" si="134"/>
        <v/>
      </c>
      <c r="EJ56" t="str">
        <f t="shared" si="135"/>
        <v/>
      </c>
      <c r="EK56" t="str">
        <f t="shared" si="136"/>
        <v/>
      </c>
      <c r="EL56" t="str">
        <f t="shared" si="137"/>
        <v/>
      </c>
      <c r="EM56" t="str">
        <f t="shared" si="138"/>
        <v/>
      </c>
      <c r="EN56" t="str">
        <f t="shared" si="139"/>
        <v/>
      </c>
      <c r="EO56" t="str">
        <f t="shared" si="140"/>
        <v/>
      </c>
      <c r="EP56" t="str">
        <f t="shared" si="141"/>
        <v/>
      </c>
      <c r="EQ56" t="str">
        <f t="shared" si="142"/>
        <v/>
      </c>
      <c r="ER56" t="str">
        <f t="shared" si="143"/>
        <v/>
      </c>
      <c r="ES56" t="str">
        <f t="shared" si="144"/>
        <v/>
      </c>
      <c r="ET56" t="str">
        <f t="shared" si="145"/>
        <v/>
      </c>
    </row>
    <row r="57" spans="1:150" ht="23.25">
      <c r="A57" s="62"/>
      <c r="B57" s="62"/>
      <c r="C57" s="73"/>
      <c r="D57" s="62"/>
      <c r="E57" s="74" t="str">
        <f t="shared" si="0"/>
        <v/>
      </c>
      <c r="F57" s="75" t="str">
        <f t="shared" si="1"/>
        <v/>
      </c>
      <c r="G57" s="76" t="str">
        <f t="shared" si="2"/>
        <v/>
      </c>
      <c r="H57" s="77" t="str">
        <f t="shared" si="3"/>
        <v/>
      </c>
      <c r="I57" s="78" t="str">
        <f t="shared" si="4"/>
        <v/>
      </c>
      <c r="J57" s="20" t="str">
        <f t="shared" si="5"/>
        <v>0</v>
      </c>
      <c r="K57" s="8">
        <f t="shared" si="6"/>
        <v>0</v>
      </c>
      <c r="L57" s="8">
        <f t="shared" si="7"/>
        <v>0</v>
      </c>
      <c r="M57" s="8">
        <f t="shared" si="8"/>
        <v>0</v>
      </c>
      <c r="N57" s="8">
        <f t="shared" si="9"/>
        <v>0</v>
      </c>
      <c r="O57" s="7">
        <f t="shared" si="10"/>
        <v>0</v>
      </c>
      <c r="P57" s="7">
        <f t="shared" si="11"/>
        <v>0</v>
      </c>
      <c r="Q57" s="8">
        <f t="shared" si="12"/>
        <v>0</v>
      </c>
      <c r="R57" s="8">
        <f t="shared" si="13"/>
        <v>0</v>
      </c>
      <c r="S57" s="8">
        <f t="shared" si="14"/>
        <v>0</v>
      </c>
      <c r="T57" s="8">
        <f t="shared" si="15"/>
        <v>0</v>
      </c>
      <c r="U57" s="8">
        <f t="shared" si="16"/>
        <v>0</v>
      </c>
      <c r="V57" s="8">
        <f t="shared" si="17"/>
        <v>0</v>
      </c>
      <c r="W57" s="8">
        <f t="shared" si="18"/>
        <v>0</v>
      </c>
      <c r="X57" s="8">
        <f t="shared" si="19"/>
        <v>0</v>
      </c>
      <c r="Y57" s="8">
        <f t="shared" si="20"/>
        <v>0</v>
      </c>
      <c r="Z57" s="8">
        <f t="shared" si="21"/>
        <v>0</v>
      </c>
      <c r="AA57" s="8">
        <f t="shared" si="22"/>
        <v>0</v>
      </c>
      <c r="AB57" s="8">
        <f t="shared" si="23"/>
        <v>0</v>
      </c>
      <c r="AC57">
        <f t="shared" si="24"/>
        <v>0</v>
      </c>
      <c r="AD57">
        <f t="shared" si="25"/>
        <v>0</v>
      </c>
      <c r="AE57">
        <f t="shared" si="26"/>
        <v>0</v>
      </c>
      <c r="AF57">
        <f t="shared" si="27"/>
        <v>0</v>
      </c>
      <c r="AG57">
        <f t="shared" si="28"/>
        <v>0</v>
      </c>
      <c r="AH57">
        <f t="shared" si="29"/>
        <v>0</v>
      </c>
      <c r="AI57">
        <f t="shared" si="30"/>
        <v>0</v>
      </c>
      <c r="AJ57">
        <f t="shared" si="31"/>
        <v>0</v>
      </c>
      <c r="AK57">
        <f t="shared" si="32"/>
        <v>0</v>
      </c>
      <c r="AL57">
        <f t="shared" si="33"/>
        <v>0</v>
      </c>
      <c r="AM57">
        <f t="shared" si="34"/>
        <v>0</v>
      </c>
      <c r="AN57">
        <f t="shared" si="35"/>
        <v>0</v>
      </c>
      <c r="AO57">
        <f t="shared" si="36"/>
        <v>0</v>
      </c>
      <c r="AP57">
        <f t="shared" si="37"/>
        <v>0</v>
      </c>
      <c r="AQ57">
        <f t="shared" si="38"/>
        <v>0</v>
      </c>
      <c r="AR57">
        <f t="shared" si="39"/>
        <v>0</v>
      </c>
      <c r="AS57">
        <f t="shared" si="40"/>
        <v>0</v>
      </c>
      <c r="AT57">
        <f t="shared" si="41"/>
        <v>0</v>
      </c>
      <c r="AU57">
        <f t="shared" si="42"/>
        <v>0</v>
      </c>
      <c r="AV57">
        <f t="shared" si="43"/>
        <v>0</v>
      </c>
      <c r="AW57">
        <f t="shared" si="44"/>
        <v>0</v>
      </c>
      <c r="AX57">
        <f t="shared" si="45"/>
        <v>0</v>
      </c>
      <c r="AY57">
        <f t="shared" si="46"/>
        <v>0</v>
      </c>
      <c r="AZ57">
        <f t="shared" si="47"/>
        <v>0</v>
      </c>
      <c r="BA57">
        <f t="shared" si="48"/>
        <v>0</v>
      </c>
      <c r="BB57">
        <f t="shared" si="49"/>
        <v>0</v>
      </c>
      <c r="BC57">
        <f t="shared" si="50"/>
        <v>0</v>
      </c>
      <c r="BD57">
        <f t="shared" si="51"/>
        <v>0</v>
      </c>
      <c r="BE57">
        <f t="shared" si="52"/>
        <v>0</v>
      </c>
      <c r="BF57">
        <f t="shared" si="53"/>
        <v>0</v>
      </c>
      <c r="BG57">
        <f t="shared" si="54"/>
        <v>0</v>
      </c>
      <c r="BH57">
        <f t="shared" si="55"/>
        <v>0</v>
      </c>
      <c r="BI57">
        <f t="shared" si="56"/>
        <v>0</v>
      </c>
      <c r="BJ57">
        <f t="shared" si="57"/>
        <v>0</v>
      </c>
      <c r="BK57">
        <f t="shared" si="58"/>
        <v>0</v>
      </c>
      <c r="BL57">
        <f t="shared" si="59"/>
        <v>0</v>
      </c>
      <c r="BM57">
        <f t="shared" si="60"/>
        <v>0</v>
      </c>
      <c r="BN57">
        <f t="shared" si="61"/>
        <v>0</v>
      </c>
      <c r="BO57">
        <f t="shared" si="62"/>
        <v>0</v>
      </c>
      <c r="BP57">
        <f t="shared" si="63"/>
        <v>0</v>
      </c>
      <c r="BQ57">
        <f t="shared" si="64"/>
        <v>0</v>
      </c>
      <c r="BR57">
        <f t="shared" si="65"/>
        <v>0</v>
      </c>
      <c r="BS57">
        <f t="shared" si="66"/>
        <v>0</v>
      </c>
      <c r="BT57">
        <f t="shared" si="67"/>
        <v>0</v>
      </c>
      <c r="BU57">
        <f t="shared" si="68"/>
        <v>0</v>
      </c>
      <c r="BV57">
        <f t="shared" si="69"/>
        <v>0</v>
      </c>
      <c r="BW57">
        <f t="shared" si="70"/>
        <v>0</v>
      </c>
      <c r="BX57">
        <f t="shared" si="71"/>
        <v>0</v>
      </c>
      <c r="BY57">
        <f t="shared" si="72"/>
        <v>0</v>
      </c>
      <c r="BZ57">
        <f t="shared" si="73"/>
        <v>0</v>
      </c>
      <c r="CA57">
        <f t="shared" si="74"/>
        <v>0</v>
      </c>
      <c r="CB57">
        <f t="shared" si="75"/>
        <v>0</v>
      </c>
      <c r="CC57">
        <f t="shared" si="76"/>
        <v>0</v>
      </c>
      <c r="CD57">
        <f t="shared" si="77"/>
        <v>0</v>
      </c>
      <c r="CE57">
        <f t="shared" si="78"/>
        <v>0</v>
      </c>
      <c r="CF57">
        <f t="shared" si="79"/>
        <v>0</v>
      </c>
      <c r="CG57">
        <f t="shared" si="80"/>
        <v>0</v>
      </c>
      <c r="CH57">
        <f t="shared" si="81"/>
        <v>0</v>
      </c>
      <c r="CI57">
        <f t="shared" si="82"/>
        <v>0</v>
      </c>
      <c r="CJ57">
        <f t="shared" si="83"/>
        <v>0</v>
      </c>
      <c r="CK57">
        <f t="shared" si="84"/>
        <v>0</v>
      </c>
      <c r="CL57">
        <f t="shared" si="85"/>
        <v>0</v>
      </c>
      <c r="CM57">
        <f t="shared" si="86"/>
        <v>0</v>
      </c>
      <c r="CN57">
        <f t="shared" si="87"/>
        <v>0</v>
      </c>
      <c r="CO57">
        <f t="shared" si="88"/>
        <v>0</v>
      </c>
      <c r="CP57">
        <f t="shared" si="89"/>
        <v>0</v>
      </c>
      <c r="CQ57">
        <f t="shared" si="90"/>
        <v>0</v>
      </c>
      <c r="CR57">
        <f t="shared" si="91"/>
        <v>0</v>
      </c>
      <c r="CS57">
        <f t="shared" si="92"/>
        <v>0</v>
      </c>
      <c r="CT57">
        <f t="shared" si="93"/>
        <v>0</v>
      </c>
      <c r="CU57">
        <f t="shared" si="94"/>
        <v>0</v>
      </c>
      <c r="CV57">
        <f t="shared" si="95"/>
        <v>0</v>
      </c>
      <c r="CW57" t="str">
        <f t="shared" si="96"/>
        <v/>
      </c>
      <c r="CX57" t="str">
        <f t="shared" si="97"/>
        <v/>
      </c>
      <c r="CY57" t="str">
        <f t="shared" si="98"/>
        <v/>
      </c>
      <c r="CZ57" t="str">
        <f t="shared" si="99"/>
        <v/>
      </c>
      <c r="DA57" t="str">
        <f t="shared" si="100"/>
        <v/>
      </c>
      <c r="DB57" t="str">
        <f t="shared" si="101"/>
        <v/>
      </c>
      <c r="DC57" t="str">
        <f t="shared" si="102"/>
        <v/>
      </c>
      <c r="DD57" t="str">
        <f t="shared" si="103"/>
        <v/>
      </c>
      <c r="DE57" t="str">
        <f t="shared" si="104"/>
        <v/>
      </c>
      <c r="DF57" t="str">
        <f t="shared" si="105"/>
        <v/>
      </c>
      <c r="DG57" t="str">
        <f t="shared" si="106"/>
        <v/>
      </c>
      <c r="DH57" t="str">
        <f t="shared" si="107"/>
        <v/>
      </c>
      <c r="DI57" t="str">
        <f t="shared" si="108"/>
        <v/>
      </c>
      <c r="DJ57" t="str">
        <f t="shared" si="109"/>
        <v/>
      </c>
      <c r="DK57" t="str">
        <f t="shared" si="110"/>
        <v/>
      </c>
      <c r="DL57" t="str">
        <f t="shared" si="111"/>
        <v/>
      </c>
      <c r="DM57" t="str">
        <f t="shared" si="112"/>
        <v/>
      </c>
      <c r="DN57" t="str">
        <f t="shared" si="113"/>
        <v/>
      </c>
      <c r="DO57" t="str">
        <f t="shared" si="114"/>
        <v/>
      </c>
      <c r="DP57" t="str">
        <f t="shared" si="115"/>
        <v/>
      </c>
      <c r="DQ57" t="str">
        <f t="shared" si="116"/>
        <v/>
      </c>
      <c r="DR57" t="str">
        <f t="shared" si="117"/>
        <v/>
      </c>
      <c r="DS57" t="str">
        <f t="shared" si="118"/>
        <v/>
      </c>
      <c r="DT57" t="str">
        <f t="shared" si="119"/>
        <v/>
      </c>
      <c r="DU57" t="str">
        <f t="shared" si="120"/>
        <v/>
      </c>
      <c r="DV57" t="str">
        <f t="shared" si="121"/>
        <v/>
      </c>
      <c r="DW57" t="str">
        <f t="shared" si="122"/>
        <v/>
      </c>
      <c r="DX57" t="str">
        <f t="shared" si="123"/>
        <v/>
      </c>
      <c r="DY57" t="str">
        <f t="shared" si="124"/>
        <v/>
      </c>
      <c r="DZ57" t="str">
        <f t="shared" si="125"/>
        <v/>
      </c>
      <c r="EA57" t="str">
        <f t="shared" si="126"/>
        <v/>
      </c>
      <c r="EB57" t="str">
        <f t="shared" si="127"/>
        <v/>
      </c>
      <c r="EC57" t="str">
        <f t="shared" si="128"/>
        <v/>
      </c>
      <c r="ED57" t="str">
        <f t="shared" si="129"/>
        <v/>
      </c>
      <c r="EE57" t="str">
        <f t="shared" si="130"/>
        <v/>
      </c>
      <c r="EF57" t="str">
        <f t="shared" si="131"/>
        <v/>
      </c>
      <c r="EG57" t="str">
        <f t="shared" si="132"/>
        <v/>
      </c>
      <c r="EH57" t="str">
        <f t="shared" si="133"/>
        <v/>
      </c>
      <c r="EI57" t="str">
        <f t="shared" si="134"/>
        <v/>
      </c>
      <c r="EJ57" t="str">
        <f t="shared" si="135"/>
        <v/>
      </c>
      <c r="EK57" t="str">
        <f t="shared" si="136"/>
        <v/>
      </c>
      <c r="EL57" t="str">
        <f t="shared" si="137"/>
        <v/>
      </c>
      <c r="EM57" t="str">
        <f t="shared" si="138"/>
        <v/>
      </c>
      <c r="EN57" t="str">
        <f t="shared" si="139"/>
        <v/>
      </c>
      <c r="EO57" t="str">
        <f t="shared" si="140"/>
        <v/>
      </c>
      <c r="EP57" t="str">
        <f t="shared" si="141"/>
        <v/>
      </c>
      <c r="EQ57" t="str">
        <f t="shared" si="142"/>
        <v/>
      </c>
      <c r="ER57" t="str">
        <f t="shared" si="143"/>
        <v/>
      </c>
      <c r="ES57" t="str">
        <f t="shared" si="144"/>
        <v/>
      </c>
      <c r="ET57" t="str">
        <f t="shared" si="145"/>
        <v/>
      </c>
    </row>
    <row r="58" spans="1:150" ht="23.25">
      <c r="A58" s="62"/>
      <c r="B58" s="62"/>
      <c r="C58" s="73"/>
      <c r="D58" s="62"/>
      <c r="E58" s="74" t="str">
        <f t="shared" si="0"/>
        <v/>
      </c>
      <c r="F58" s="75" t="str">
        <f t="shared" si="1"/>
        <v/>
      </c>
      <c r="G58" s="76" t="str">
        <f t="shared" si="2"/>
        <v/>
      </c>
      <c r="H58" s="77" t="str">
        <f t="shared" si="3"/>
        <v/>
      </c>
      <c r="I58" s="78" t="str">
        <f t="shared" si="4"/>
        <v/>
      </c>
      <c r="J58" s="20" t="str">
        <f t="shared" si="5"/>
        <v>0</v>
      </c>
      <c r="K58" s="8">
        <f t="shared" si="6"/>
        <v>0</v>
      </c>
      <c r="L58" s="8">
        <f t="shared" si="7"/>
        <v>0</v>
      </c>
      <c r="M58" s="8">
        <f t="shared" si="8"/>
        <v>0</v>
      </c>
      <c r="N58" s="8">
        <f t="shared" si="9"/>
        <v>0</v>
      </c>
      <c r="O58" s="7">
        <f t="shared" si="10"/>
        <v>0</v>
      </c>
      <c r="P58" s="7">
        <f t="shared" si="11"/>
        <v>0</v>
      </c>
      <c r="Q58" s="8">
        <f t="shared" si="12"/>
        <v>0</v>
      </c>
      <c r="R58" s="8">
        <f t="shared" si="13"/>
        <v>0</v>
      </c>
      <c r="S58" s="8">
        <f t="shared" si="14"/>
        <v>0</v>
      </c>
      <c r="T58" s="8">
        <f t="shared" si="15"/>
        <v>0</v>
      </c>
      <c r="U58" s="8">
        <f t="shared" si="16"/>
        <v>0</v>
      </c>
      <c r="V58" s="8">
        <f t="shared" si="17"/>
        <v>0</v>
      </c>
      <c r="W58" s="8">
        <f t="shared" si="18"/>
        <v>0</v>
      </c>
      <c r="X58" s="8">
        <f t="shared" si="19"/>
        <v>0</v>
      </c>
      <c r="Y58" s="8">
        <f t="shared" si="20"/>
        <v>0</v>
      </c>
      <c r="Z58" s="8">
        <f t="shared" si="21"/>
        <v>0</v>
      </c>
      <c r="AA58" s="8">
        <f t="shared" si="22"/>
        <v>0</v>
      </c>
      <c r="AB58" s="8">
        <f t="shared" si="23"/>
        <v>0</v>
      </c>
      <c r="AC58">
        <f t="shared" si="24"/>
        <v>0</v>
      </c>
      <c r="AD58">
        <f t="shared" si="25"/>
        <v>0</v>
      </c>
      <c r="AE58">
        <f t="shared" si="26"/>
        <v>0</v>
      </c>
      <c r="AF58">
        <f t="shared" si="27"/>
        <v>0</v>
      </c>
      <c r="AG58">
        <f t="shared" si="28"/>
        <v>0</v>
      </c>
      <c r="AH58">
        <f t="shared" si="29"/>
        <v>0</v>
      </c>
      <c r="AI58">
        <f t="shared" si="30"/>
        <v>0</v>
      </c>
      <c r="AJ58">
        <f t="shared" si="31"/>
        <v>0</v>
      </c>
      <c r="AK58">
        <f t="shared" si="32"/>
        <v>0</v>
      </c>
      <c r="AL58">
        <f t="shared" si="33"/>
        <v>0</v>
      </c>
      <c r="AM58">
        <f t="shared" si="34"/>
        <v>0</v>
      </c>
      <c r="AN58">
        <f t="shared" si="35"/>
        <v>0</v>
      </c>
      <c r="AO58">
        <f t="shared" si="36"/>
        <v>0</v>
      </c>
      <c r="AP58">
        <f t="shared" si="37"/>
        <v>0</v>
      </c>
      <c r="AQ58">
        <f t="shared" si="38"/>
        <v>0</v>
      </c>
      <c r="AR58">
        <f t="shared" si="39"/>
        <v>0</v>
      </c>
      <c r="AS58">
        <f t="shared" si="40"/>
        <v>0</v>
      </c>
      <c r="AT58">
        <f t="shared" si="41"/>
        <v>0</v>
      </c>
      <c r="AU58">
        <f t="shared" si="42"/>
        <v>0</v>
      </c>
      <c r="AV58">
        <f t="shared" si="43"/>
        <v>0</v>
      </c>
      <c r="AW58">
        <f t="shared" si="44"/>
        <v>0</v>
      </c>
      <c r="AX58">
        <f t="shared" si="45"/>
        <v>0</v>
      </c>
      <c r="AY58">
        <f t="shared" si="46"/>
        <v>0</v>
      </c>
      <c r="AZ58">
        <f t="shared" si="47"/>
        <v>0</v>
      </c>
      <c r="BA58">
        <f t="shared" si="48"/>
        <v>0</v>
      </c>
      <c r="BB58">
        <f t="shared" si="49"/>
        <v>0</v>
      </c>
      <c r="BC58">
        <f t="shared" si="50"/>
        <v>0</v>
      </c>
      <c r="BD58">
        <f t="shared" si="51"/>
        <v>0</v>
      </c>
      <c r="BE58">
        <f t="shared" si="52"/>
        <v>0</v>
      </c>
      <c r="BF58">
        <f t="shared" si="53"/>
        <v>0</v>
      </c>
      <c r="BG58">
        <f t="shared" si="54"/>
        <v>0</v>
      </c>
      <c r="BH58">
        <f t="shared" si="55"/>
        <v>0</v>
      </c>
      <c r="BI58">
        <f t="shared" si="56"/>
        <v>0</v>
      </c>
      <c r="BJ58">
        <f t="shared" si="57"/>
        <v>0</v>
      </c>
      <c r="BK58">
        <f t="shared" si="58"/>
        <v>0</v>
      </c>
      <c r="BL58">
        <f t="shared" si="59"/>
        <v>0</v>
      </c>
      <c r="BM58">
        <f t="shared" si="60"/>
        <v>0</v>
      </c>
      <c r="BN58">
        <f t="shared" si="61"/>
        <v>0</v>
      </c>
      <c r="BO58">
        <f t="shared" si="62"/>
        <v>0</v>
      </c>
      <c r="BP58">
        <f t="shared" si="63"/>
        <v>0</v>
      </c>
      <c r="BQ58">
        <f t="shared" si="64"/>
        <v>0</v>
      </c>
      <c r="BR58">
        <f t="shared" si="65"/>
        <v>0</v>
      </c>
      <c r="BS58">
        <f t="shared" si="66"/>
        <v>0</v>
      </c>
      <c r="BT58">
        <f t="shared" si="67"/>
        <v>0</v>
      </c>
      <c r="BU58">
        <f t="shared" si="68"/>
        <v>0</v>
      </c>
      <c r="BV58">
        <f t="shared" si="69"/>
        <v>0</v>
      </c>
      <c r="BW58">
        <f t="shared" si="70"/>
        <v>0</v>
      </c>
      <c r="BX58">
        <f t="shared" si="71"/>
        <v>0</v>
      </c>
      <c r="BY58">
        <f t="shared" si="72"/>
        <v>0</v>
      </c>
      <c r="BZ58">
        <f t="shared" si="73"/>
        <v>0</v>
      </c>
      <c r="CA58">
        <f t="shared" si="74"/>
        <v>0</v>
      </c>
      <c r="CB58">
        <f t="shared" si="75"/>
        <v>0</v>
      </c>
      <c r="CC58">
        <f t="shared" si="76"/>
        <v>0</v>
      </c>
      <c r="CD58">
        <f t="shared" si="77"/>
        <v>0</v>
      </c>
      <c r="CE58">
        <f t="shared" si="78"/>
        <v>0</v>
      </c>
      <c r="CF58">
        <f t="shared" si="79"/>
        <v>0</v>
      </c>
      <c r="CG58">
        <f t="shared" si="80"/>
        <v>0</v>
      </c>
      <c r="CH58">
        <f t="shared" si="81"/>
        <v>0</v>
      </c>
      <c r="CI58">
        <f t="shared" si="82"/>
        <v>0</v>
      </c>
      <c r="CJ58">
        <f t="shared" si="83"/>
        <v>0</v>
      </c>
      <c r="CK58">
        <f t="shared" si="84"/>
        <v>0</v>
      </c>
      <c r="CL58">
        <f t="shared" si="85"/>
        <v>0</v>
      </c>
      <c r="CM58">
        <f t="shared" si="86"/>
        <v>0</v>
      </c>
      <c r="CN58">
        <f t="shared" si="87"/>
        <v>0</v>
      </c>
      <c r="CO58">
        <f t="shared" si="88"/>
        <v>0</v>
      </c>
      <c r="CP58">
        <f t="shared" si="89"/>
        <v>0</v>
      </c>
      <c r="CQ58">
        <f t="shared" si="90"/>
        <v>0</v>
      </c>
      <c r="CR58">
        <f t="shared" si="91"/>
        <v>0</v>
      </c>
      <c r="CS58">
        <f t="shared" si="92"/>
        <v>0</v>
      </c>
      <c r="CT58">
        <f t="shared" si="93"/>
        <v>0</v>
      </c>
      <c r="CU58">
        <f t="shared" si="94"/>
        <v>0</v>
      </c>
      <c r="CV58">
        <f t="shared" si="95"/>
        <v>0</v>
      </c>
      <c r="CW58" t="str">
        <f t="shared" si="96"/>
        <v/>
      </c>
      <c r="CX58" t="str">
        <f t="shared" si="97"/>
        <v/>
      </c>
      <c r="CY58" t="str">
        <f t="shared" si="98"/>
        <v/>
      </c>
      <c r="CZ58" t="str">
        <f t="shared" si="99"/>
        <v/>
      </c>
      <c r="DA58" t="str">
        <f t="shared" si="100"/>
        <v/>
      </c>
      <c r="DB58" t="str">
        <f t="shared" si="101"/>
        <v/>
      </c>
      <c r="DC58" t="str">
        <f t="shared" si="102"/>
        <v/>
      </c>
      <c r="DD58" t="str">
        <f t="shared" si="103"/>
        <v/>
      </c>
      <c r="DE58" t="str">
        <f t="shared" si="104"/>
        <v/>
      </c>
      <c r="DF58" t="str">
        <f t="shared" si="105"/>
        <v/>
      </c>
      <c r="DG58" t="str">
        <f t="shared" si="106"/>
        <v/>
      </c>
      <c r="DH58" t="str">
        <f t="shared" si="107"/>
        <v/>
      </c>
      <c r="DI58" t="str">
        <f t="shared" si="108"/>
        <v/>
      </c>
      <c r="DJ58" t="str">
        <f t="shared" si="109"/>
        <v/>
      </c>
      <c r="DK58" t="str">
        <f t="shared" si="110"/>
        <v/>
      </c>
      <c r="DL58" t="str">
        <f t="shared" si="111"/>
        <v/>
      </c>
      <c r="DM58" t="str">
        <f t="shared" si="112"/>
        <v/>
      </c>
      <c r="DN58" t="str">
        <f t="shared" si="113"/>
        <v/>
      </c>
      <c r="DO58" t="str">
        <f t="shared" si="114"/>
        <v/>
      </c>
      <c r="DP58" t="str">
        <f t="shared" si="115"/>
        <v/>
      </c>
      <c r="DQ58" t="str">
        <f t="shared" si="116"/>
        <v/>
      </c>
      <c r="DR58" t="str">
        <f t="shared" si="117"/>
        <v/>
      </c>
      <c r="DS58" t="str">
        <f t="shared" si="118"/>
        <v/>
      </c>
      <c r="DT58" t="str">
        <f t="shared" si="119"/>
        <v/>
      </c>
      <c r="DU58" t="str">
        <f t="shared" si="120"/>
        <v/>
      </c>
      <c r="DV58" t="str">
        <f t="shared" si="121"/>
        <v/>
      </c>
      <c r="DW58" t="str">
        <f t="shared" si="122"/>
        <v/>
      </c>
      <c r="DX58" t="str">
        <f t="shared" si="123"/>
        <v/>
      </c>
      <c r="DY58" t="str">
        <f t="shared" si="124"/>
        <v/>
      </c>
      <c r="DZ58" t="str">
        <f t="shared" si="125"/>
        <v/>
      </c>
      <c r="EA58" t="str">
        <f t="shared" si="126"/>
        <v/>
      </c>
      <c r="EB58" t="str">
        <f t="shared" si="127"/>
        <v/>
      </c>
      <c r="EC58" t="str">
        <f t="shared" si="128"/>
        <v/>
      </c>
      <c r="ED58" t="str">
        <f t="shared" si="129"/>
        <v/>
      </c>
      <c r="EE58" t="str">
        <f t="shared" si="130"/>
        <v/>
      </c>
      <c r="EF58" t="str">
        <f t="shared" si="131"/>
        <v/>
      </c>
      <c r="EG58" t="str">
        <f t="shared" si="132"/>
        <v/>
      </c>
      <c r="EH58" t="str">
        <f t="shared" si="133"/>
        <v/>
      </c>
      <c r="EI58" t="str">
        <f t="shared" si="134"/>
        <v/>
      </c>
      <c r="EJ58" t="str">
        <f t="shared" si="135"/>
        <v/>
      </c>
      <c r="EK58" t="str">
        <f t="shared" si="136"/>
        <v/>
      </c>
      <c r="EL58" t="str">
        <f t="shared" si="137"/>
        <v/>
      </c>
      <c r="EM58" t="str">
        <f t="shared" si="138"/>
        <v/>
      </c>
      <c r="EN58" t="str">
        <f t="shared" si="139"/>
        <v/>
      </c>
      <c r="EO58" t="str">
        <f t="shared" si="140"/>
        <v/>
      </c>
      <c r="EP58" t="str">
        <f t="shared" si="141"/>
        <v/>
      </c>
      <c r="EQ58" t="str">
        <f t="shared" si="142"/>
        <v/>
      </c>
      <c r="ER58" t="str">
        <f t="shared" si="143"/>
        <v/>
      </c>
      <c r="ES58" t="str">
        <f t="shared" si="144"/>
        <v/>
      </c>
      <c r="ET58" t="str">
        <f t="shared" si="145"/>
        <v/>
      </c>
    </row>
    <row r="59" spans="1:150" ht="23.25">
      <c r="A59" s="62"/>
      <c r="B59" s="62"/>
      <c r="C59" s="73"/>
      <c r="D59" s="62"/>
      <c r="E59" s="79" t="str">
        <f t="shared" si="0"/>
        <v/>
      </c>
      <c r="F59" s="80" t="str">
        <f t="shared" si="1"/>
        <v/>
      </c>
      <c r="G59" s="81" t="str">
        <f t="shared" si="2"/>
        <v/>
      </c>
      <c r="H59" s="82" t="str">
        <f t="shared" si="3"/>
        <v/>
      </c>
      <c r="I59" s="83" t="str">
        <f t="shared" si="4"/>
        <v/>
      </c>
      <c r="J59" s="20" t="str">
        <f t="shared" si="5"/>
        <v>0</v>
      </c>
      <c r="K59" s="8">
        <f t="shared" si="6"/>
        <v>0</v>
      </c>
      <c r="L59" s="8">
        <f t="shared" si="7"/>
        <v>0</v>
      </c>
      <c r="M59" s="8">
        <f t="shared" si="8"/>
        <v>0</v>
      </c>
      <c r="N59" s="8">
        <f t="shared" si="9"/>
        <v>0</v>
      </c>
      <c r="O59" s="7">
        <f t="shared" si="10"/>
        <v>0</v>
      </c>
      <c r="P59" s="7">
        <f t="shared" si="11"/>
        <v>0</v>
      </c>
      <c r="Q59" s="8">
        <f t="shared" si="12"/>
        <v>0</v>
      </c>
      <c r="R59" s="8">
        <f t="shared" si="13"/>
        <v>0</v>
      </c>
      <c r="S59" s="8">
        <f t="shared" si="14"/>
        <v>0</v>
      </c>
      <c r="T59" s="8">
        <f t="shared" si="15"/>
        <v>0</v>
      </c>
      <c r="U59" s="8">
        <f t="shared" si="16"/>
        <v>0</v>
      </c>
      <c r="V59" s="8">
        <f t="shared" si="17"/>
        <v>0</v>
      </c>
      <c r="W59" s="8">
        <f t="shared" si="18"/>
        <v>0</v>
      </c>
      <c r="X59" s="8">
        <f t="shared" si="19"/>
        <v>0</v>
      </c>
      <c r="Y59" s="8">
        <f t="shared" si="20"/>
        <v>0</v>
      </c>
      <c r="Z59" s="8">
        <f t="shared" si="21"/>
        <v>0</v>
      </c>
      <c r="AA59" s="8">
        <f t="shared" si="22"/>
        <v>0</v>
      </c>
      <c r="AB59" s="8">
        <f t="shared" si="23"/>
        <v>0</v>
      </c>
      <c r="AC59">
        <f t="shared" si="24"/>
        <v>0</v>
      </c>
      <c r="AD59">
        <f t="shared" si="25"/>
        <v>0</v>
      </c>
      <c r="AE59">
        <f t="shared" si="26"/>
        <v>0</v>
      </c>
      <c r="AF59">
        <f t="shared" si="27"/>
        <v>0</v>
      </c>
      <c r="AG59">
        <f t="shared" si="28"/>
        <v>0</v>
      </c>
      <c r="AH59">
        <f t="shared" si="29"/>
        <v>0</v>
      </c>
      <c r="AI59">
        <f t="shared" si="30"/>
        <v>0</v>
      </c>
      <c r="AJ59">
        <f t="shared" si="31"/>
        <v>0</v>
      </c>
      <c r="AK59">
        <f t="shared" si="32"/>
        <v>0</v>
      </c>
      <c r="AL59">
        <f t="shared" si="33"/>
        <v>0</v>
      </c>
      <c r="AM59">
        <f t="shared" si="34"/>
        <v>0</v>
      </c>
      <c r="AN59">
        <f t="shared" si="35"/>
        <v>0</v>
      </c>
      <c r="AO59">
        <f t="shared" si="36"/>
        <v>0</v>
      </c>
      <c r="AP59">
        <f t="shared" si="37"/>
        <v>0</v>
      </c>
      <c r="AQ59">
        <f t="shared" si="38"/>
        <v>0</v>
      </c>
      <c r="AR59">
        <f t="shared" si="39"/>
        <v>0</v>
      </c>
      <c r="AS59">
        <f t="shared" si="40"/>
        <v>0</v>
      </c>
      <c r="AT59">
        <f t="shared" si="41"/>
        <v>0</v>
      </c>
      <c r="AU59">
        <f t="shared" si="42"/>
        <v>0</v>
      </c>
      <c r="AV59">
        <f t="shared" si="43"/>
        <v>0</v>
      </c>
      <c r="AW59">
        <f t="shared" si="44"/>
        <v>0</v>
      </c>
      <c r="AX59">
        <f t="shared" si="45"/>
        <v>0</v>
      </c>
      <c r="AY59">
        <f t="shared" si="46"/>
        <v>0</v>
      </c>
      <c r="AZ59">
        <f t="shared" si="47"/>
        <v>0</v>
      </c>
      <c r="BA59">
        <f t="shared" si="48"/>
        <v>0</v>
      </c>
      <c r="BB59">
        <f t="shared" si="49"/>
        <v>0</v>
      </c>
      <c r="BC59">
        <f t="shared" si="50"/>
        <v>0</v>
      </c>
      <c r="BD59">
        <f t="shared" si="51"/>
        <v>0</v>
      </c>
      <c r="BE59">
        <f t="shared" si="52"/>
        <v>0</v>
      </c>
      <c r="BF59">
        <f t="shared" si="53"/>
        <v>0</v>
      </c>
      <c r="BG59">
        <f t="shared" si="54"/>
        <v>0</v>
      </c>
      <c r="BH59">
        <f t="shared" si="55"/>
        <v>0</v>
      </c>
      <c r="BI59">
        <f t="shared" si="56"/>
        <v>0</v>
      </c>
      <c r="BJ59">
        <f t="shared" si="57"/>
        <v>0</v>
      </c>
      <c r="BK59">
        <f t="shared" si="58"/>
        <v>0</v>
      </c>
      <c r="BL59">
        <f t="shared" si="59"/>
        <v>0</v>
      </c>
      <c r="BM59">
        <f t="shared" si="60"/>
        <v>0</v>
      </c>
      <c r="BN59">
        <f t="shared" si="61"/>
        <v>0</v>
      </c>
      <c r="BO59">
        <f t="shared" si="62"/>
        <v>0</v>
      </c>
      <c r="BP59">
        <f t="shared" si="63"/>
        <v>0</v>
      </c>
      <c r="BQ59">
        <f t="shared" si="64"/>
        <v>0</v>
      </c>
      <c r="BR59">
        <f t="shared" si="65"/>
        <v>0</v>
      </c>
      <c r="BS59">
        <f t="shared" si="66"/>
        <v>0</v>
      </c>
      <c r="BT59">
        <f t="shared" si="67"/>
        <v>0</v>
      </c>
      <c r="BU59">
        <f t="shared" si="68"/>
        <v>0</v>
      </c>
      <c r="BV59">
        <f t="shared" si="69"/>
        <v>0</v>
      </c>
      <c r="BW59">
        <f t="shared" si="70"/>
        <v>0</v>
      </c>
      <c r="BX59">
        <f t="shared" si="71"/>
        <v>0</v>
      </c>
      <c r="BY59">
        <f t="shared" si="72"/>
        <v>0</v>
      </c>
      <c r="BZ59">
        <f t="shared" si="73"/>
        <v>0</v>
      </c>
      <c r="CA59">
        <f t="shared" si="74"/>
        <v>0</v>
      </c>
      <c r="CB59">
        <f t="shared" si="75"/>
        <v>0</v>
      </c>
      <c r="CC59">
        <f t="shared" si="76"/>
        <v>0</v>
      </c>
      <c r="CD59">
        <f t="shared" si="77"/>
        <v>0</v>
      </c>
      <c r="CE59">
        <f t="shared" si="78"/>
        <v>0</v>
      </c>
      <c r="CF59">
        <f t="shared" si="79"/>
        <v>0</v>
      </c>
      <c r="CG59">
        <f t="shared" si="80"/>
        <v>0</v>
      </c>
      <c r="CH59">
        <f t="shared" si="81"/>
        <v>0</v>
      </c>
      <c r="CI59">
        <f t="shared" si="82"/>
        <v>0</v>
      </c>
      <c r="CJ59">
        <f t="shared" si="83"/>
        <v>0</v>
      </c>
      <c r="CK59">
        <f t="shared" si="84"/>
        <v>0</v>
      </c>
      <c r="CL59">
        <f t="shared" si="85"/>
        <v>0</v>
      </c>
      <c r="CM59">
        <f t="shared" si="86"/>
        <v>0</v>
      </c>
      <c r="CN59">
        <f t="shared" si="87"/>
        <v>0</v>
      </c>
      <c r="CO59">
        <f t="shared" si="88"/>
        <v>0</v>
      </c>
      <c r="CP59">
        <f t="shared" si="89"/>
        <v>0</v>
      </c>
      <c r="CQ59">
        <f t="shared" si="90"/>
        <v>0</v>
      </c>
      <c r="CR59">
        <f t="shared" si="91"/>
        <v>0</v>
      </c>
      <c r="CS59">
        <f t="shared" si="92"/>
        <v>0</v>
      </c>
      <c r="CT59">
        <f t="shared" si="93"/>
        <v>0</v>
      </c>
      <c r="CU59">
        <f t="shared" si="94"/>
        <v>0</v>
      </c>
      <c r="CV59">
        <f t="shared" si="95"/>
        <v>0</v>
      </c>
      <c r="CW59" t="str">
        <f t="shared" si="96"/>
        <v/>
      </c>
      <c r="CX59" t="str">
        <f t="shared" si="97"/>
        <v/>
      </c>
      <c r="CY59" t="str">
        <f t="shared" si="98"/>
        <v/>
      </c>
      <c r="CZ59" t="str">
        <f t="shared" si="99"/>
        <v/>
      </c>
      <c r="DA59" t="str">
        <f t="shared" si="100"/>
        <v/>
      </c>
      <c r="DB59" t="str">
        <f t="shared" si="101"/>
        <v/>
      </c>
      <c r="DC59" t="str">
        <f t="shared" si="102"/>
        <v/>
      </c>
      <c r="DD59" t="str">
        <f t="shared" si="103"/>
        <v/>
      </c>
      <c r="DE59" t="str">
        <f t="shared" si="104"/>
        <v/>
      </c>
      <c r="DF59" t="str">
        <f t="shared" si="105"/>
        <v/>
      </c>
      <c r="DG59" t="str">
        <f t="shared" si="106"/>
        <v/>
      </c>
      <c r="DH59" t="str">
        <f t="shared" si="107"/>
        <v/>
      </c>
      <c r="DI59" t="str">
        <f t="shared" si="108"/>
        <v/>
      </c>
      <c r="DJ59" t="str">
        <f t="shared" si="109"/>
        <v/>
      </c>
      <c r="DK59" t="str">
        <f t="shared" si="110"/>
        <v/>
      </c>
      <c r="DL59" t="str">
        <f t="shared" si="111"/>
        <v/>
      </c>
      <c r="DM59" t="str">
        <f t="shared" si="112"/>
        <v/>
      </c>
      <c r="DN59" t="str">
        <f t="shared" si="113"/>
        <v/>
      </c>
      <c r="DO59" t="str">
        <f t="shared" si="114"/>
        <v/>
      </c>
      <c r="DP59" t="str">
        <f t="shared" si="115"/>
        <v/>
      </c>
      <c r="DQ59" t="str">
        <f t="shared" si="116"/>
        <v/>
      </c>
      <c r="DR59" t="str">
        <f t="shared" si="117"/>
        <v/>
      </c>
      <c r="DS59" t="str">
        <f t="shared" si="118"/>
        <v/>
      </c>
      <c r="DT59" t="str">
        <f t="shared" si="119"/>
        <v/>
      </c>
      <c r="DU59" t="str">
        <f t="shared" si="120"/>
        <v/>
      </c>
      <c r="DV59" t="str">
        <f t="shared" si="121"/>
        <v/>
      </c>
      <c r="DW59" t="str">
        <f t="shared" si="122"/>
        <v/>
      </c>
      <c r="DX59" t="str">
        <f t="shared" si="123"/>
        <v/>
      </c>
      <c r="DY59" t="str">
        <f t="shared" si="124"/>
        <v/>
      </c>
      <c r="DZ59" t="str">
        <f t="shared" si="125"/>
        <v/>
      </c>
      <c r="EA59" t="str">
        <f t="shared" si="126"/>
        <v/>
      </c>
      <c r="EB59" t="str">
        <f t="shared" si="127"/>
        <v/>
      </c>
      <c r="EC59" t="str">
        <f t="shared" si="128"/>
        <v/>
      </c>
      <c r="ED59" t="str">
        <f t="shared" si="129"/>
        <v/>
      </c>
      <c r="EE59" t="str">
        <f t="shared" si="130"/>
        <v/>
      </c>
      <c r="EF59" t="str">
        <f t="shared" si="131"/>
        <v/>
      </c>
      <c r="EG59" t="str">
        <f t="shared" si="132"/>
        <v/>
      </c>
      <c r="EH59" t="str">
        <f t="shared" si="133"/>
        <v/>
      </c>
      <c r="EI59" t="str">
        <f t="shared" si="134"/>
        <v/>
      </c>
      <c r="EJ59" t="str">
        <f t="shared" si="135"/>
        <v/>
      </c>
      <c r="EK59" t="str">
        <f t="shared" si="136"/>
        <v/>
      </c>
      <c r="EL59" t="str">
        <f t="shared" si="137"/>
        <v/>
      </c>
      <c r="EM59" t="str">
        <f t="shared" si="138"/>
        <v/>
      </c>
      <c r="EN59" t="str">
        <f t="shared" si="139"/>
        <v/>
      </c>
      <c r="EO59" t="str">
        <f t="shared" si="140"/>
        <v/>
      </c>
      <c r="EP59" t="str">
        <f t="shared" si="141"/>
        <v/>
      </c>
      <c r="EQ59" t="str">
        <f t="shared" si="142"/>
        <v/>
      </c>
      <c r="ER59" t="str">
        <f t="shared" si="143"/>
        <v/>
      </c>
      <c r="ES59" t="str">
        <f t="shared" si="144"/>
        <v/>
      </c>
      <c r="ET59" t="str">
        <f t="shared" si="145"/>
        <v/>
      </c>
    </row>
    <row r="60" spans="1:150" ht="23.25">
      <c r="A60" s="62"/>
      <c r="B60" s="62"/>
      <c r="C60" s="73"/>
      <c r="D60" s="62"/>
      <c r="E60" s="79" t="str">
        <f t="shared" si="0"/>
        <v/>
      </c>
      <c r="F60" s="80" t="str">
        <f t="shared" si="1"/>
        <v/>
      </c>
      <c r="G60" s="81" t="str">
        <f t="shared" si="2"/>
        <v/>
      </c>
      <c r="H60" s="82" t="str">
        <f t="shared" si="3"/>
        <v/>
      </c>
      <c r="I60" s="83" t="str">
        <f t="shared" si="4"/>
        <v/>
      </c>
      <c r="J60" s="20" t="str">
        <f t="shared" si="5"/>
        <v>0</v>
      </c>
      <c r="K60" s="8">
        <f t="shared" si="6"/>
        <v>0</v>
      </c>
      <c r="L60" s="8">
        <f t="shared" si="7"/>
        <v>0</v>
      </c>
      <c r="M60" s="8">
        <f t="shared" si="8"/>
        <v>0</v>
      </c>
      <c r="N60" s="8">
        <f t="shared" si="9"/>
        <v>0</v>
      </c>
      <c r="O60" s="7">
        <f t="shared" si="10"/>
        <v>0</v>
      </c>
      <c r="P60" s="7">
        <f t="shared" si="11"/>
        <v>0</v>
      </c>
      <c r="Q60" s="8">
        <f t="shared" si="12"/>
        <v>0</v>
      </c>
      <c r="R60" s="8">
        <f t="shared" si="13"/>
        <v>0</v>
      </c>
      <c r="S60" s="8">
        <f t="shared" si="14"/>
        <v>0</v>
      </c>
      <c r="T60" s="8">
        <f t="shared" si="15"/>
        <v>0</v>
      </c>
      <c r="U60" s="8">
        <f t="shared" si="16"/>
        <v>0</v>
      </c>
      <c r="V60" s="8">
        <f t="shared" si="17"/>
        <v>0</v>
      </c>
      <c r="W60" s="8">
        <f t="shared" si="18"/>
        <v>0</v>
      </c>
      <c r="X60" s="8">
        <f t="shared" si="19"/>
        <v>0</v>
      </c>
      <c r="Y60" s="8">
        <f t="shared" si="20"/>
        <v>0</v>
      </c>
      <c r="Z60" s="8">
        <f t="shared" si="21"/>
        <v>0</v>
      </c>
      <c r="AA60" s="8">
        <f t="shared" si="22"/>
        <v>0</v>
      </c>
      <c r="AB60" s="8">
        <f t="shared" si="23"/>
        <v>0</v>
      </c>
      <c r="AC60">
        <f t="shared" si="24"/>
        <v>0</v>
      </c>
      <c r="AD60">
        <f t="shared" si="25"/>
        <v>0</v>
      </c>
      <c r="AE60">
        <f t="shared" si="26"/>
        <v>0</v>
      </c>
      <c r="AF60">
        <f t="shared" si="27"/>
        <v>0</v>
      </c>
      <c r="AG60">
        <f t="shared" si="28"/>
        <v>0</v>
      </c>
      <c r="AH60">
        <f t="shared" si="29"/>
        <v>0</v>
      </c>
      <c r="AI60">
        <f t="shared" si="30"/>
        <v>0</v>
      </c>
      <c r="AJ60">
        <f t="shared" si="31"/>
        <v>0</v>
      </c>
      <c r="AK60">
        <f t="shared" si="32"/>
        <v>0</v>
      </c>
      <c r="AL60">
        <f t="shared" si="33"/>
        <v>0</v>
      </c>
      <c r="AM60">
        <f t="shared" si="34"/>
        <v>0</v>
      </c>
      <c r="AN60">
        <f t="shared" si="35"/>
        <v>0</v>
      </c>
      <c r="AO60">
        <f t="shared" si="36"/>
        <v>0</v>
      </c>
      <c r="AP60">
        <f t="shared" si="37"/>
        <v>0</v>
      </c>
      <c r="AQ60">
        <f t="shared" si="38"/>
        <v>0</v>
      </c>
      <c r="AR60">
        <f t="shared" si="39"/>
        <v>0</v>
      </c>
      <c r="AS60">
        <f t="shared" si="40"/>
        <v>0</v>
      </c>
      <c r="AT60">
        <f t="shared" si="41"/>
        <v>0</v>
      </c>
      <c r="AU60">
        <f t="shared" si="42"/>
        <v>0</v>
      </c>
      <c r="AV60">
        <f t="shared" si="43"/>
        <v>0</v>
      </c>
      <c r="AW60">
        <f t="shared" si="44"/>
        <v>0</v>
      </c>
      <c r="AX60">
        <f t="shared" si="45"/>
        <v>0</v>
      </c>
      <c r="AY60">
        <f t="shared" si="46"/>
        <v>0</v>
      </c>
      <c r="AZ60">
        <f t="shared" si="47"/>
        <v>0</v>
      </c>
      <c r="BA60">
        <f t="shared" si="48"/>
        <v>0</v>
      </c>
      <c r="BB60">
        <f t="shared" si="49"/>
        <v>0</v>
      </c>
      <c r="BC60">
        <f t="shared" si="50"/>
        <v>0</v>
      </c>
      <c r="BD60">
        <f t="shared" si="51"/>
        <v>0</v>
      </c>
      <c r="BE60">
        <f t="shared" si="52"/>
        <v>0</v>
      </c>
      <c r="BF60">
        <f t="shared" si="53"/>
        <v>0</v>
      </c>
      <c r="BG60">
        <f t="shared" si="54"/>
        <v>0</v>
      </c>
      <c r="BH60">
        <f t="shared" si="55"/>
        <v>0</v>
      </c>
      <c r="BI60">
        <f t="shared" si="56"/>
        <v>0</v>
      </c>
      <c r="BJ60">
        <f t="shared" si="57"/>
        <v>0</v>
      </c>
      <c r="BK60">
        <f t="shared" si="58"/>
        <v>0</v>
      </c>
      <c r="BL60">
        <f t="shared" si="59"/>
        <v>0</v>
      </c>
      <c r="BM60">
        <f t="shared" si="60"/>
        <v>0</v>
      </c>
      <c r="BN60">
        <f t="shared" si="61"/>
        <v>0</v>
      </c>
      <c r="BO60">
        <f t="shared" si="62"/>
        <v>0</v>
      </c>
      <c r="BP60">
        <f t="shared" si="63"/>
        <v>0</v>
      </c>
      <c r="BQ60">
        <f t="shared" si="64"/>
        <v>0</v>
      </c>
      <c r="BR60">
        <f t="shared" si="65"/>
        <v>0</v>
      </c>
      <c r="BS60">
        <f t="shared" si="66"/>
        <v>0</v>
      </c>
      <c r="BT60">
        <f t="shared" si="67"/>
        <v>0</v>
      </c>
      <c r="BU60">
        <f t="shared" si="68"/>
        <v>0</v>
      </c>
      <c r="BV60">
        <f t="shared" si="69"/>
        <v>0</v>
      </c>
      <c r="BW60">
        <f t="shared" si="70"/>
        <v>0</v>
      </c>
      <c r="BX60">
        <f t="shared" si="71"/>
        <v>0</v>
      </c>
      <c r="BY60">
        <f t="shared" si="72"/>
        <v>0</v>
      </c>
      <c r="BZ60">
        <f t="shared" si="73"/>
        <v>0</v>
      </c>
      <c r="CA60">
        <f t="shared" si="74"/>
        <v>0</v>
      </c>
      <c r="CB60">
        <f t="shared" si="75"/>
        <v>0</v>
      </c>
      <c r="CC60">
        <f t="shared" si="76"/>
        <v>0</v>
      </c>
      <c r="CD60">
        <f t="shared" si="77"/>
        <v>0</v>
      </c>
      <c r="CE60">
        <f t="shared" si="78"/>
        <v>0</v>
      </c>
      <c r="CF60">
        <f t="shared" si="79"/>
        <v>0</v>
      </c>
      <c r="CG60">
        <f t="shared" si="80"/>
        <v>0</v>
      </c>
      <c r="CH60">
        <f t="shared" si="81"/>
        <v>0</v>
      </c>
      <c r="CI60">
        <f t="shared" si="82"/>
        <v>0</v>
      </c>
      <c r="CJ60">
        <f t="shared" si="83"/>
        <v>0</v>
      </c>
      <c r="CK60">
        <f t="shared" si="84"/>
        <v>0</v>
      </c>
      <c r="CL60">
        <f t="shared" si="85"/>
        <v>0</v>
      </c>
      <c r="CM60">
        <f t="shared" si="86"/>
        <v>0</v>
      </c>
      <c r="CN60">
        <f t="shared" si="87"/>
        <v>0</v>
      </c>
      <c r="CO60">
        <f t="shared" si="88"/>
        <v>0</v>
      </c>
      <c r="CP60">
        <f t="shared" si="89"/>
        <v>0</v>
      </c>
      <c r="CQ60">
        <f t="shared" si="90"/>
        <v>0</v>
      </c>
      <c r="CR60">
        <f t="shared" si="91"/>
        <v>0</v>
      </c>
      <c r="CS60">
        <f t="shared" si="92"/>
        <v>0</v>
      </c>
      <c r="CT60">
        <f t="shared" si="93"/>
        <v>0</v>
      </c>
      <c r="CU60">
        <f t="shared" si="94"/>
        <v>0</v>
      </c>
      <c r="CV60">
        <f t="shared" si="95"/>
        <v>0</v>
      </c>
      <c r="CW60" t="str">
        <f t="shared" si="96"/>
        <v/>
      </c>
      <c r="CX60" t="str">
        <f t="shared" si="97"/>
        <v/>
      </c>
      <c r="CY60" t="str">
        <f t="shared" si="98"/>
        <v/>
      </c>
      <c r="CZ60" t="str">
        <f t="shared" si="99"/>
        <v/>
      </c>
      <c r="DA60" t="str">
        <f t="shared" si="100"/>
        <v/>
      </c>
      <c r="DB60" t="str">
        <f t="shared" si="101"/>
        <v/>
      </c>
      <c r="DC60" t="str">
        <f t="shared" si="102"/>
        <v/>
      </c>
      <c r="DD60" t="str">
        <f t="shared" si="103"/>
        <v/>
      </c>
      <c r="DE60" t="str">
        <f t="shared" si="104"/>
        <v/>
      </c>
      <c r="DF60" t="str">
        <f t="shared" si="105"/>
        <v/>
      </c>
      <c r="DG60" t="str">
        <f t="shared" si="106"/>
        <v/>
      </c>
      <c r="DH60" t="str">
        <f t="shared" si="107"/>
        <v/>
      </c>
      <c r="DI60" t="str">
        <f t="shared" si="108"/>
        <v/>
      </c>
      <c r="DJ60" t="str">
        <f t="shared" si="109"/>
        <v/>
      </c>
      <c r="DK60" t="str">
        <f t="shared" si="110"/>
        <v/>
      </c>
      <c r="DL60" t="str">
        <f t="shared" si="111"/>
        <v/>
      </c>
      <c r="DM60" t="str">
        <f t="shared" si="112"/>
        <v/>
      </c>
      <c r="DN60" t="str">
        <f t="shared" si="113"/>
        <v/>
      </c>
      <c r="DO60" t="str">
        <f t="shared" si="114"/>
        <v/>
      </c>
      <c r="DP60" t="str">
        <f t="shared" si="115"/>
        <v/>
      </c>
      <c r="DQ60" t="str">
        <f t="shared" si="116"/>
        <v/>
      </c>
      <c r="DR60" t="str">
        <f t="shared" si="117"/>
        <v/>
      </c>
      <c r="DS60" t="str">
        <f t="shared" si="118"/>
        <v/>
      </c>
      <c r="DT60" t="str">
        <f t="shared" si="119"/>
        <v/>
      </c>
      <c r="DU60" t="str">
        <f t="shared" si="120"/>
        <v/>
      </c>
      <c r="DV60" t="str">
        <f t="shared" si="121"/>
        <v/>
      </c>
      <c r="DW60" t="str">
        <f t="shared" si="122"/>
        <v/>
      </c>
      <c r="DX60" t="str">
        <f t="shared" si="123"/>
        <v/>
      </c>
      <c r="DY60" t="str">
        <f t="shared" si="124"/>
        <v/>
      </c>
      <c r="DZ60" t="str">
        <f t="shared" si="125"/>
        <v/>
      </c>
      <c r="EA60" t="str">
        <f t="shared" si="126"/>
        <v/>
      </c>
      <c r="EB60" t="str">
        <f t="shared" si="127"/>
        <v/>
      </c>
      <c r="EC60" t="str">
        <f t="shared" si="128"/>
        <v/>
      </c>
      <c r="ED60" t="str">
        <f t="shared" si="129"/>
        <v/>
      </c>
      <c r="EE60" t="str">
        <f t="shared" si="130"/>
        <v/>
      </c>
      <c r="EF60" t="str">
        <f t="shared" si="131"/>
        <v/>
      </c>
      <c r="EG60" t="str">
        <f t="shared" si="132"/>
        <v/>
      </c>
      <c r="EH60" t="str">
        <f t="shared" si="133"/>
        <v/>
      </c>
      <c r="EI60" t="str">
        <f t="shared" si="134"/>
        <v/>
      </c>
      <c r="EJ60" t="str">
        <f t="shared" si="135"/>
        <v/>
      </c>
      <c r="EK60" t="str">
        <f t="shared" si="136"/>
        <v/>
      </c>
      <c r="EL60" t="str">
        <f t="shared" si="137"/>
        <v/>
      </c>
      <c r="EM60" t="str">
        <f t="shared" si="138"/>
        <v/>
      </c>
      <c r="EN60" t="str">
        <f t="shared" si="139"/>
        <v/>
      </c>
      <c r="EO60" t="str">
        <f t="shared" si="140"/>
        <v/>
      </c>
      <c r="EP60" t="str">
        <f t="shared" si="141"/>
        <v/>
      </c>
      <c r="EQ60" t="str">
        <f t="shared" si="142"/>
        <v/>
      </c>
      <c r="ER60" t="str">
        <f t="shared" si="143"/>
        <v/>
      </c>
      <c r="ES60" t="str">
        <f t="shared" si="144"/>
        <v/>
      </c>
      <c r="ET60" t="str">
        <f t="shared" si="145"/>
        <v/>
      </c>
    </row>
    <row r="61" spans="1:150" ht="23.25">
      <c r="A61" s="62"/>
      <c r="B61" s="62"/>
      <c r="C61" s="73"/>
      <c r="D61" s="62"/>
      <c r="E61" s="79" t="str">
        <f t="shared" si="0"/>
        <v/>
      </c>
      <c r="F61" s="80" t="str">
        <f t="shared" si="1"/>
        <v/>
      </c>
      <c r="G61" s="81" t="str">
        <f t="shared" si="2"/>
        <v/>
      </c>
      <c r="H61" s="82" t="str">
        <f t="shared" si="3"/>
        <v/>
      </c>
      <c r="I61" s="83" t="str">
        <f t="shared" si="4"/>
        <v/>
      </c>
      <c r="J61" s="20" t="str">
        <f t="shared" si="5"/>
        <v>0</v>
      </c>
      <c r="K61" s="8">
        <f t="shared" si="6"/>
        <v>0</v>
      </c>
      <c r="L61" s="8">
        <f t="shared" si="7"/>
        <v>0</v>
      </c>
      <c r="M61" s="8">
        <f t="shared" si="8"/>
        <v>0</v>
      </c>
      <c r="N61" s="8">
        <f t="shared" si="9"/>
        <v>0</v>
      </c>
      <c r="O61" s="7">
        <f t="shared" si="10"/>
        <v>0</v>
      </c>
      <c r="P61" s="7">
        <f t="shared" si="11"/>
        <v>0</v>
      </c>
      <c r="Q61" s="8">
        <f t="shared" si="12"/>
        <v>0</v>
      </c>
      <c r="R61" s="8">
        <f t="shared" si="13"/>
        <v>0</v>
      </c>
      <c r="S61" s="8">
        <f t="shared" si="14"/>
        <v>0</v>
      </c>
      <c r="T61" s="8">
        <f t="shared" si="15"/>
        <v>0</v>
      </c>
      <c r="U61" s="8">
        <f t="shared" si="16"/>
        <v>0</v>
      </c>
      <c r="V61" s="8">
        <f t="shared" si="17"/>
        <v>0</v>
      </c>
      <c r="W61" s="8">
        <f t="shared" si="18"/>
        <v>0</v>
      </c>
      <c r="X61" s="8">
        <f t="shared" si="19"/>
        <v>0</v>
      </c>
      <c r="Y61" s="8">
        <f t="shared" si="20"/>
        <v>0</v>
      </c>
      <c r="Z61" s="8">
        <f t="shared" si="21"/>
        <v>0</v>
      </c>
      <c r="AA61" s="8">
        <f t="shared" si="22"/>
        <v>0</v>
      </c>
      <c r="AB61" s="8">
        <f t="shared" si="23"/>
        <v>0</v>
      </c>
      <c r="AC61">
        <f t="shared" si="24"/>
        <v>0</v>
      </c>
      <c r="AD61">
        <f t="shared" si="25"/>
        <v>0</v>
      </c>
      <c r="AE61">
        <f t="shared" si="26"/>
        <v>0</v>
      </c>
      <c r="AF61">
        <f t="shared" si="27"/>
        <v>0</v>
      </c>
      <c r="AG61">
        <f t="shared" si="28"/>
        <v>0</v>
      </c>
      <c r="AH61">
        <f t="shared" si="29"/>
        <v>0</v>
      </c>
      <c r="AI61">
        <f t="shared" si="30"/>
        <v>0</v>
      </c>
      <c r="AJ61">
        <f t="shared" si="31"/>
        <v>0</v>
      </c>
      <c r="AK61">
        <f t="shared" si="32"/>
        <v>0</v>
      </c>
      <c r="AL61">
        <f t="shared" si="33"/>
        <v>0</v>
      </c>
      <c r="AM61">
        <f t="shared" si="34"/>
        <v>0</v>
      </c>
      <c r="AN61">
        <f t="shared" si="35"/>
        <v>0</v>
      </c>
      <c r="AO61">
        <f t="shared" si="36"/>
        <v>0</v>
      </c>
      <c r="AP61">
        <f t="shared" si="37"/>
        <v>0</v>
      </c>
      <c r="AQ61">
        <f t="shared" si="38"/>
        <v>0</v>
      </c>
      <c r="AR61">
        <f t="shared" si="39"/>
        <v>0</v>
      </c>
      <c r="AS61">
        <f t="shared" si="40"/>
        <v>0</v>
      </c>
      <c r="AT61">
        <f t="shared" si="41"/>
        <v>0</v>
      </c>
      <c r="AU61">
        <f t="shared" si="42"/>
        <v>0</v>
      </c>
      <c r="AV61">
        <f t="shared" si="43"/>
        <v>0</v>
      </c>
      <c r="AW61">
        <f t="shared" si="44"/>
        <v>0</v>
      </c>
      <c r="AX61">
        <f t="shared" si="45"/>
        <v>0</v>
      </c>
      <c r="AY61">
        <f t="shared" si="46"/>
        <v>0</v>
      </c>
      <c r="AZ61">
        <f t="shared" si="47"/>
        <v>0</v>
      </c>
      <c r="BA61">
        <f t="shared" si="48"/>
        <v>0</v>
      </c>
      <c r="BB61">
        <f t="shared" si="49"/>
        <v>0</v>
      </c>
      <c r="BC61">
        <f t="shared" si="50"/>
        <v>0</v>
      </c>
      <c r="BD61">
        <f t="shared" si="51"/>
        <v>0</v>
      </c>
      <c r="BE61">
        <f t="shared" si="52"/>
        <v>0</v>
      </c>
      <c r="BF61">
        <f t="shared" si="53"/>
        <v>0</v>
      </c>
      <c r="BG61">
        <f t="shared" si="54"/>
        <v>0</v>
      </c>
      <c r="BH61">
        <f t="shared" si="55"/>
        <v>0</v>
      </c>
      <c r="BI61">
        <f t="shared" si="56"/>
        <v>0</v>
      </c>
      <c r="BJ61">
        <f t="shared" si="57"/>
        <v>0</v>
      </c>
      <c r="BK61">
        <f t="shared" si="58"/>
        <v>0</v>
      </c>
      <c r="BL61">
        <f t="shared" si="59"/>
        <v>0</v>
      </c>
      <c r="BM61">
        <f t="shared" si="60"/>
        <v>0</v>
      </c>
      <c r="BN61">
        <f t="shared" si="61"/>
        <v>0</v>
      </c>
      <c r="BO61">
        <f t="shared" si="62"/>
        <v>0</v>
      </c>
      <c r="BP61">
        <f t="shared" si="63"/>
        <v>0</v>
      </c>
      <c r="BQ61">
        <f t="shared" si="64"/>
        <v>0</v>
      </c>
      <c r="BR61">
        <f t="shared" si="65"/>
        <v>0</v>
      </c>
      <c r="BS61">
        <f t="shared" si="66"/>
        <v>0</v>
      </c>
      <c r="BT61">
        <f t="shared" si="67"/>
        <v>0</v>
      </c>
      <c r="BU61">
        <f t="shared" si="68"/>
        <v>0</v>
      </c>
      <c r="BV61">
        <f t="shared" si="69"/>
        <v>0</v>
      </c>
      <c r="BW61">
        <f t="shared" si="70"/>
        <v>0</v>
      </c>
      <c r="BX61">
        <f t="shared" si="71"/>
        <v>0</v>
      </c>
      <c r="BY61">
        <f t="shared" si="72"/>
        <v>0</v>
      </c>
      <c r="BZ61">
        <f t="shared" si="73"/>
        <v>0</v>
      </c>
      <c r="CA61">
        <f t="shared" si="74"/>
        <v>0</v>
      </c>
      <c r="CB61">
        <f t="shared" si="75"/>
        <v>0</v>
      </c>
      <c r="CC61">
        <f t="shared" si="76"/>
        <v>0</v>
      </c>
      <c r="CD61">
        <f t="shared" si="77"/>
        <v>0</v>
      </c>
      <c r="CE61">
        <f t="shared" si="78"/>
        <v>0</v>
      </c>
      <c r="CF61">
        <f t="shared" si="79"/>
        <v>0</v>
      </c>
      <c r="CG61">
        <f t="shared" si="80"/>
        <v>0</v>
      </c>
      <c r="CH61">
        <f t="shared" si="81"/>
        <v>0</v>
      </c>
      <c r="CI61">
        <f t="shared" si="82"/>
        <v>0</v>
      </c>
      <c r="CJ61">
        <f t="shared" si="83"/>
        <v>0</v>
      </c>
      <c r="CK61">
        <f t="shared" si="84"/>
        <v>0</v>
      </c>
      <c r="CL61">
        <f t="shared" si="85"/>
        <v>0</v>
      </c>
      <c r="CM61">
        <f t="shared" si="86"/>
        <v>0</v>
      </c>
      <c r="CN61">
        <f t="shared" si="87"/>
        <v>0</v>
      </c>
      <c r="CO61">
        <f t="shared" si="88"/>
        <v>0</v>
      </c>
      <c r="CP61">
        <f t="shared" si="89"/>
        <v>0</v>
      </c>
      <c r="CQ61">
        <f t="shared" si="90"/>
        <v>0</v>
      </c>
      <c r="CR61">
        <f t="shared" si="91"/>
        <v>0</v>
      </c>
      <c r="CS61">
        <f t="shared" si="92"/>
        <v>0</v>
      </c>
      <c r="CT61">
        <f t="shared" si="93"/>
        <v>0</v>
      </c>
      <c r="CU61">
        <f t="shared" si="94"/>
        <v>0</v>
      </c>
      <c r="CV61">
        <f t="shared" si="95"/>
        <v>0</v>
      </c>
      <c r="CW61" t="str">
        <f t="shared" si="96"/>
        <v/>
      </c>
      <c r="CX61" t="str">
        <f t="shared" si="97"/>
        <v/>
      </c>
      <c r="CY61" t="str">
        <f t="shared" si="98"/>
        <v/>
      </c>
      <c r="CZ61" t="str">
        <f t="shared" si="99"/>
        <v/>
      </c>
      <c r="DA61" t="str">
        <f t="shared" si="100"/>
        <v/>
      </c>
      <c r="DB61" t="str">
        <f t="shared" si="101"/>
        <v/>
      </c>
      <c r="DC61" t="str">
        <f t="shared" si="102"/>
        <v/>
      </c>
      <c r="DD61" t="str">
        <f t="shared" si="103"/>
        <v/>
      </c>
      <c r="DE61" t="str">
        <f t="shared" si="104"/>
        <v/>
      </c>
      <c r="DF61" t="str">
        <f t="shared" si="105"/>
        <v/>
      </c>
      <c r="DG61" t="str">
        <f t="shared" si="106"/>
        <v/>
      </c>
      <c r="DH61" t="str">
        <f t="shared" si="107"/>
        <v/>
      </c>
      <c r="DI61" t="str">
        <f t="shared" si="108"/>
        <v/>
      </c>
      <c r="DJ61" t="str">
        <f t="shared" si="109"/>
        <v/>
      </c>
      <c r="DK61" t="str">
        <f t="shared" si="110"/>
        <v/>
      </c>
      <c r="DL61" t="str">
        <f t="shared" si="111"/>
        <v/>
      </c>
      <c r="DM61" t="str">
        <f t="shared" si="112"/>
        <v/>
      </c>
      <c r="DN61" t="str">
        <f t="shared" si="113"/>
        <v/>
      </c>
      <c r="DO61" t="str">
        <f t="shared" si="114"/>
        <v/>
      </c>
      <c r="DP61" t="str">
        <f t="shared" si="115"/>
        <v/>
      </c>
      <c r="DQ61" t="str">
        <f t="shared" si="116"/>
        <v/>
      </c>
      <c r="DR61" t="str">
        <f t="shared" si="117"/>
        <v/>
      </c>
      <c r="DS61" t="str">
        <f t="shared" si="118"/>
        <v/>
      </c>
      <c r="DT61" t="str">
        <f t="shared" si="119"/>
        <v/>
      </c>
      <c r="DU61" t="str">
        <f t="shared" si="120"/>
        <v/>
      </c>
      <c r="DV61" t="str">
        <f t="shared" si="121"/>
        <v/>
      </c>
      <c r="DW61" t="str">
        <f t="shared" si="122"/>
        <v/>
      </c>
      <c r="DX61" t="str">
        <f t="shared" si="123"/>
        <v/>
      </c>
      <c r="DY61" t="str">
        <f t="shared" si="124"/>
        <v/>
      </c>
      <c r="DZ61" t="str">
        <f t="shared" si="125"/>
        <v/>
      </c>
      <c r="EA61" t="str">
        <f t="shared" si="126"/>
        <v/>
      </c>
      <c r="EB61" t="str">
        <f t="shared" si="127"/>
        <v/>
      </c>
      <c r="EC61" t="str">
        <f t="shared" si="128"/>
        <v/>
      </c>
      <c r="ED61" t="str">
        <f t="shared" si="129"/>
        <v/>
      </c>
      <c r="EE61" t="str">
        <f t="shared" si="130"/>
        <v/>
      </c>
      <c r="EF61" t="str">
        <f t="shared" si="131"/>
        <v/>
      </c>
      <c r="EG61" t="str">
        <f t="shared" si="132"/>
        <v/>
      </c>
      <c r="EH61" t="str">
        <f t="shared" si="133"/>
        <v/>
      </c>
      <c r="EI61" t="str">
        <f t="shared" si="134"/>
        <v/>
      </c>
      <c r="EJ61" t="str">
        <f t="shared" si="135"/>
        <v/>
      </c>
      <c r="EK61" t="str">
        <f t="shared" si="136"/>
        <v/>
      </c>
      <c r="EL61" t="str">
        <f t="shared" si="137"/>
        <v/>
      </c>
      <c r="EM61" t="str">
        <f t="shared" si="138"/>
        <v/>
      </c>
      <c r="EN61" t="str">
        <f t="shared" si="139"/>
        <v/>
      </c>
      <c r="EO61" t="str">
        <f t="shared" si="140"/>
        <v/>
      </c>
      <c r="EP61" t="str">
        <f t="shared" si="141"/>
        <v/>
      </c>
      <c r="EQ61" t="str">
        <f t="shared" si="142"/>
        <v/>
      </c>
      <c r="ER61" t="str">
        <f t="shared" si="143"/>
        <v/>
      </c>
      <c r="ES61" t="str">
        <f t="shared" si="144"/>
        <v/>
      </c>
      <c r="ET61" t="str">
        <f t="shared" si="145"/>
        <v/>
      </c>
    </row>
    <row r="62" spans="1:150" ht="23.25">
      <c r="A62" s="62"/>
      <c r="B62" s="62"/>
      <c r="C62" s="73"/>
      <c r="D62" s="62"/>
      <c r="E62" s="79" t="str">
        <f t="shared" si="0"/>
        <v/>
      </c>
      <c r="F62" s="80" t="str">
        <f t="shared" si="1"/>
        <v/>
      </c>
      <c r="G62" s="81" t="str">
        <f t="shared" si="2"/>
        <v/>
      </c>
      <c r="H62" s="82" t="str">
        <f t="shared" si="3"/>
        <v/>
      </c>
      <c r="I62" s="83" t="str">
        <f t="shared" si="4"/>
        <v/>
      </c>
      <c r="J62" s="20" t="str">
        <f t="shared" si="5"/>
        <v>0</v>
      </c>
      <c r="K62" s="8">
        <f t="shared" si="6"/>
        <v>0</v>
      </c>
      <c r="L62" s="8">
        <f t="shared" si="7"/>
        <v>0</v>
      </c>
      <c r="M62" s="8">
        <f t="shared" si="8"/>
        <v>0</v>
      </c>
      <c r="N62" s="8">
        <f t="shared" si="9"/>
        <v>0</v>
      </c>
      <c r="O62" s="7">
        <f t="shared" si="10"/>
        <v>0</v>
      </c>
      <c r="P62" s="7">
        <f t="shared" si="11"/>
        <v>0</v>
      </c>
      <c r="Q62" s="8">
        <f t="shared" si="12"/>
        <v>0</v>
      </c>
      <c r="R62" s="8">
        <f t="shared" si="13"/>
        <v>0</v>
      </c>
      <c r="S62" s="8">
        <f t="shared" si="14"/>
        <v>0</v>
      </c>
      <c r="T62" s="8">
        <f t="shared" si="15"/>
        <v>0</v>
      </c>
      <c r="U62" s="8">
        <f t="shared" si="16"/>
        <v>0</v>
      </c>
      <c r="V62" s="8">
        <f t="shared" si="17"/>
        <v>0</v>
      </c>
      <c r="W62" s="8">
        <f t="shared" si="18"/>
        <v>0</v>
      </c>
      <c r="X62" s="8">
        <f t="shared" si="19"/>
        <v>0</v>
      </c>
      <c r="Y62" s="8">
        <f t="shared" si="20"/>
        <v>0</v>
      </c>
      <c r="Z62" s="8">
        <f t="shared" si="21"/>
        <v>0</v>
      </c>
      <c r="AA62" s="8">
        <f t="shared" si="22"/>
        <v>0</v>
      </c>
      <c r="AB62" s="8">
        <f t="shared" si="23"/>
        <v>0</v>
      </c>
      <c r="AC62">
        <f t="shared" si="24"/>
        <v>0</v>
      </c>
      <c r="AD62">
        <f t="shared" si="25"/>
        <v>0</v>
      </c>
      <c r="AE62">
        <f t="shared" si="26"/>
        <v>0</v>
      </c>
      <c r="AF62">
        <f t="shared" si="27"/>
        <v>0</v>
      </c>
      <c r="AG62">
        <f t="shared" si="28"/>
        <v>0</v>
      </c>
      <c r="AH62">
        <f t="shared" si="29"/>
        <v>0</v>
      </c>
      <c r="AI62">
        <f t="shared" si="30"/>
        <v>0</v>
      </c>
      <c r="AJ62">
        <f t="shared" si="31"/>
        <v>0</v>
      </c>
      <c r="AK62">
        <f t="shared" si="32"/>
        <v>0</v>
      </c>
      <c r="AL62">
        <f t="shared" si="33"/>
        <v>0</v>
      </c>
      <c r="AM62">
        <f t="shared" si="34"/>
        <v>0</v>
      </c>
      <c r="AN62">
        <f t="shared" si="35"/>
        <v>0</v>
      </c>
      <c r="AO62">
        <f t="shared" si="36"/>
        <v>0</v>
      </c>
      <c r="AP62">
        <f t="shared" si="37"/>
        <v>0</v>
      </c>
      <c r="AQ62">
        <f t="shared" si="38"/>
        <v>0</v>
      </c>
      <c r="AR62">
        <f t="shared" si="39"/>
        <v>0</v>
      </c>
      <c r="AS62">
        <f t="shared" si="40"/>
        <v>0</v>
      </c>
      <c r="AT62">
        <f t="shared" si="41"/>
        <v>0</v>
      </c>
      <c r="AU62">
        <f t="shared" si="42"/>
        <v>0</v>
      </c>
      <c r="AV62">
        <f t="shared" si="43"/>
        <v>0</v>
      </c>
      <c r="AW62">
        <f t="shared" si="44"/>
        <v>0</v>
      </c>
      <c r="AX62">
        <f t="shared" si="45"/>
        <v>0</v>
      </c>
      <c r="AY62">
        <f t="shared" si="46"/>
        <v>0</v>
      </c>
      <c r="AZ62">
        <f t="shared" si="47"/>
        <v>0</v>
      </c>
      <c r="BA62">
        <f t="shared" si="48"/>
        <v>0</v>
      </c>
      <c r="BB62">
        <f t="shared" si="49"/>
        <v>0</v>
      </c>
      <c r="BC62">
        <f t="shared" si="50"/>
        <v>0</v>
      </c>
      <c r="BD62">
        <f t="shared" si="51"/>
        <v>0</v>
      </c>
      <c r="BE62">
        <f t="shared" si="52"/>
        <v>0</v>
      </c>
      <c r="BF62">
        <f t="shared" si="53"/>
        <v>0</v>
      </c>
      <c r="BG62">
        <f t="shared" si="54"/>
        <v>0</v>
      </c>
      <c r="BH62">
        <f t="shared" si="55"/>
        <v>0</v>
      </c>
      <c r="BI62">
        <f t="shared" si="56"/>
        <v>0</v>
      </c>
      <c r="BJ62">
        <f t="shared" si="57"/>
        <v>0</v>
      </c>
      <c r="BK62">
        <f t="shared" si="58"/>
        <v>0</v>
      </c>
      <c r="BL62">
        <f t="shared" si="59"/>
        <v>0</v>
      </c>
      <c r="BM62">
        <f t="shared" si="60"/>
        <v>0</v>
      </c>
      <c r="BN62">
        <f t="shared" si="61"/>
        <v>0</v>
      </c>
      <c r="BO62">
        <f t="shared" si="62"/>
        <v>0</v>
      </c>
      <c r="BP62">
        <f t="shared" si="63"/>
        <v>0</v>
      </c>
      <c r="BQ62">
        <f t="shared" si="64"/>
        <v>0</v>
      </c>
      <c r="BR62">
        <f t="shared" si="65"/>
        <v>0</v>
      </c>
      <c r="BS62">
        <f t="shared" si="66"/>
        <v>0</v>
      </c>
      <c r="BT62">
        <f t="shared" si="67"/>
        <v>0</v>
      </c>
      <c r="BU62">
        <f t="shared" si="68"/>
        <v>0</v>
      </c>
      <c r="BV62">
        <f t="shared" si="69"/>
        <v>0</v>
      </c>
      <c r="BW62">
        <f t="shared" si="70"/>
        <v>0</v>
      </c>
      <c r="BX62">
        <f t="shared" si="71"/>
        <v>0</v>
      </c>
      <c r="BY62">
        <f t="shared" si="72"/>
        <v>0</v>
      </c>
      <c r="BZ62">
        <f t="shared" si="73"/>
        <v>0</v>
      </c>
      <c r="CA62">
        <f t="shared" si="74"/>
        <v>0</v>
      </c>
      <c r="CB62">
        <f t="shared" si="75"/>
        <v>0</v>
      </c>
      <c r="CC62">
        <f t="shared" si="76"/>
        <v>0</v>
      </c>
      <c r="CD62">
        <f t="shared" si="77"/>
        <v>0</v>
      </c>
      <c r="CE62">
        <f t="shared" si="78"/>
        <v>0</v>
      </c>
      <c r="CF62">
        <f t="shared" si="79"/>
        <v>0</v>
      </c>
      <c r="CG62">
        <f t="shared" si="80"/>
        <v>0</v>
      </c>
      <c r="CH62">
        <f t="shared" si="81"/>
        <v>0</v>
      </c>
      <c r="CI62">
        <f t="shared" si="82"/>
        <v>0</v>
      </c>
      <c r="CJ62">
        <f t="shared" si="83"/>
        <v>0</v>
      </c>
      <c r="CK62">
        <f t="shared" si="84"/>
        <v>0</v>
      </c>
      <c r="CL62">
        <f t="shared" si="85"/>
        <v>0</v>
      </c>
      <c r="CM62">
        <f t="shared" si="86"/>
        <v>0</v>
      </c>
      <c r="CN62">
        <f t="shared" si="87"/>
        <v>0</v>
      </c>
      <c r="CO62">
        <f t="shared" si="88"/>
        <v>0</v>
      </c>
      <c r="CP62">
        <f t="shared" si="89"/>
        <v>0</v>
      </c>
      <c r="CQ62">
        <f t="shared" si="90"/>
        <v>0</v>
      </c>
      <c r="CR62">
        <f t="shared" si="91"/>
        <v>0</v>
      </c>
      <c r="CS62">
        <f t="shared" si="92"/>
        <v>0</v>
      </c>
      <c r="CT62">
        <f t="shared" si="93"/>
        <v>0</v>
      </c>
      <c r="CU62">
        <f t="shared" si="94"/>
        <v>0</v>
      </c>
      <c r="CV62">
        <f t="shared" si="95"/>
        <v>0</v>
      </c>
      <c r="CW62" t="str">
        <f t="shared" si="96"/>
        <v/>
      </c>
      <c r="CX62" t="str">
        <f t="shared" si="97"/>
        <v/>
      </c>
      <c r="CY62" t="str">
        <f t="shared" si="98"/>
        <v/>
      </c>
      <c r="CZ62" t="str">
        <f t="shared" si="99"/>
        <v/>
      </c>
      <c r="DA62" t="str">
        <f t="shared" si="100"/>
        <v/>
      </c>
      <c r="DB62" t="str">
        <f t="shared" si="101"/>
        <v/>
      </c>
      <c r="DC62" t="str">
        <f t="shared" si="102"/>
        <v/>
      </c>
      <c r="DD62" t="str">
        <f t="shared" si="103"/>
        <v/>
      </c>
      <c r="DE62" t="str">
        <f t="shared" si="104"/>
        <v/>
      </c>
      <c r="DF62" t="str">
        <f t="shared" si="105"/>
        <v/>
      </c>
      <c r="DG62" t="str">
        <f t="shared" si="106"/>
        <v/>
      </c>
      <c r="DH62" t="str">
        <f t="shared" si="107"/>
        <v/>
      </c>
      <c r="DI62" t="str">
        <f t="shared" si="108"/>
        <v/>
      </c>
      <c r="DJ62" t="str">
        <f t="shared" si="109"/>
        <v/>
      </c>
      <c r="DK62" t="str">
        <f t="shared" si="110"/>
        <v/>
      </c>
      <c r="DL62" t="str">
        <f t="shared" si="111"/>
        <v/>
      </c>
      <c r="DM62" t="str">
        <f t="shared" si="112"/>
        <v/>
      </c>
      <c r="DN62" t="str">
        <f t="shared" si="113"/>
        <v/>
      </c>
      <c r="DO62" t="str">
        <f t="shared" si="114"/>
        <v/>
      </c>
      <c r="DP62" t="str">
        <f t="shared" si="115"/>
        <v/>
      </c>
      <c r="DQ62" t="str">
        <f t="shared" si="116"/>
        <v/>
      </c>
      <c r="DR62" t="str">
        <f t="shared" si="117"/>
        <v/>
      </c>
      <c r="DS62" t="str">
        <f t="shared" si="118"/>
        <v/>
      </c>
      <c r="DT62" t="str">
        <f t="shared" si="119"/>
        <v/>
      </c>
      <c r="DU62" t="str">
        <f t="shared" si="120"/>
        <v/>
      </c>
      <c r="DV62" t="str">
        <f t="shared" si="121"/>
        <v/>
      </c>
      <c r="DW62" t="str">
        <f t="shared" si="122"/>
        <v/>
      </c>
      <c r="DX62" t="str">
        <f t="shared" si="123"/>
        <v/>
      </c>
      <c r="DY62" t="str">
        <f t="shared" si="124"/>
        <v/>
      </c>
      <c r="DZ62" t="str">
        <f t="shared" si="125"/>
        <v/>
      </c>
      <c r="EA62" t="str">
        <f t="shared" si="126"/>
        <v/>
      </c>
      <c r="EB62" t="str">
        <f t="shared" si="127"/>
        <v/>
      </c>
      <c r="EC62" t="str">
        <f t="shared" si="128"/>
        <v/>
      </c>
      <c r="ED62" t="str">
        <f t="shared" si="129"/>
        <v/>
      </c>
      <c r="EE62" t="str">
        <f t="shared" si="130"/>
        <v/>
      </c>
      <c r="EF62" t="str">
        <f t="shared" si="131"/>
        <v/>
      </c>
      <c r="EG62" t="str">
        <f t="shared" si="132"/>
        <v/>
      </c>
      <c r="EH62" t="str">
        <f t="shared" si="133"/>
        <v/>
      </c>
      <c r="EI62" t="str">
        <f t="shared" si="134"/>
        <v/>
      </c>
      <c r="EJ62" t="str">
        <f t="shared" si="135"/>
        <v/>
      </c>
      <c r="EK62" t="str">
        <f t="shared" si="136"/>
        <v/>
      </c>
      <c r="EL62" t="str">
        <f t="shared" si="137"/>
        <v/>
      </c>
      <c r="EM62" t="str">
        <f t="shared" si="138"/>
        <v/>
      </c>
      <c r="EN62" t="str">
        <f t="shared" si="139"/>
        <v/>
      </c>
      <c r="EO62" t="str">
        <f t="shared" si="140"/>
        <v/>
      </c>
      <c r="EP62" t="str">
        <f t="shared" si="141"/>
        <v/>
      </c>
      <c r="EQ62" t="str">
        <f t="shared" si="142"/>
        <v/>
      </c>
      <c r="ER62" t="str">
        <f t="shared" si="143"/>
        <v/>
      </c>
      <c r="ES62" t="str">
        <f t="shared" si="144"/>
        <v/>
      </c>
      <c r="ET62" t="str">
        <f t="shared" si="145"/>
        <v/>
      </c>
    </row>
    <row r="63" spans="1:150" ht="23.25">
      <c r="A63" s="62"/>
      <c r="B63" s="62"/>
      <c r="C63" s="73"/>
      <c r="D63" s="62"/>
      <c r="E63" s="79" t="str">
        <f t="shared" si="0"/>
        <v/>
      </c>
      <c r="F63" s="80" t="str">
        <f t="shared" si="1"/>
        <v/>
      </c>
      <c r="G63" s="81" t="str">
        <f t="shared" si="2"/>
        <v/>
      </c>
      <c r="H63" s="82" t="str">
        <f t="shared" si="3"/>
        <v/>
      </c>
      <c r="I63" s="83" t="str">
        <f t="shared" si="4"/>
        <v/>
      </c>
      <c r="J63" s="20" t="str">
        <f t="shared" si="5"/>
        <v>0</v>
      </c>
      <c r="K63" s="8">
        <f t="shared" si="6"/>
        <v>0</v>
      </c>
      <c r="L63" s="8">
        <f t="shared" si="7"/>
        <v>0</v>
      </c>
      <c r="M63" s="8">
        <f t="shared" si="8"/>
        <v>0</v>
      </c>
      <c r="N63" s="8">
        <f t="shared" si="9"/>
        <v>0</v>
      </c>
      <c r="O63" s="7">
        <f t="shared" si="10"/>
        <v>0</v>
      </c>
      <c r="P63" s="7">
        <f t="shared" si="11"/>
        <v>0</v>
      </c>
      <c r="Q63" s="8">
        <f t="shared" si="12"/>
        <v>0</v>
      </c>
      <c r="R63" s="8">
        <f t="shared" si="13"/>
        <v>0</v>
      </c>
      <c r="S63" s="8">
        <f t="shared" si="14"/>
        <v>0</v>
      </c>
      <c r="T63" s="8">
        <f t="shared" si="15"/>
        <v>0</v>
      </c>
      <c r="U63" s="8">
        <f t="shared" si="16"/>
        <v>0</v>
      </c>
      <c r="V63" s="8">
        <f t="shared" si="17"/>
        <v>0</v>
      </c>
      <c r="W63" s="8">
        <f t="shared" si="18"/>
        <v>0</v>
      </c>
      <c r="X63" s="8">
        <f t="shared" si="19"/>
        <v>0</v>
      </c>
      <c r="Y63" s="8">
        <f t="shared" si="20"/>
        <v>0</v>
      </c>
      <c r="Z63" s="8">
        <f t="shared" si="21"/>
        <v>0</v>
      </c>
      <c r="AA63" s="8">
        <f t="shared" si="22"/>
        <v>0</v>
      </c>
      <c r="AB63" s="8">
        <f t="shared" si="23"/>
        <v>0</v>
      </c>
      <c r="AC63">
        <f t="shared" si="24"/>
        <v>0</v>
      </c>
      <c r="AD63">
        <f t="shared" si="25"/>
        <v>0</v>
      </c>
      <c r="AE63">
        <f t="shared" si="26"/>
        <v>0</v>
      </c>
      <c r="AF63">
        <f t="shared" si="27"/>
        <v>0</v>
      </c>
      <c r="AG63">
        <f t="shared" si="28"/>
        <v>0</v>
      </c>
      <c r="AH63">
        <f t="shared" si="29"/>
        <v>0</v>
      </c>
      <c r="AI63">
        <f t="shared" si="30"/>
        <v>0</v>
      </c>
      <c r="AJ63">
        <f t="shared" si="31"/>
        <v>0</v>
      </c>
      <c r="AK63">
        <f t="shared" si="32"/>
        <v>0</v>
      </c>
      <c r="AL63">
        <f t="shared" si="33"/>
        <v>0</v>
      </c>
      <c r="AM63">
        <f t="shared" si="34"/>
        <v>0</v>
      </c>
      <c r="AN63">
        <f t="shared" si="35"/>
        <v>0</v>
      </c>
      <c r="AO63">
        <f t="shared" si="36"/>
        <v>0</v>
      </c>
      <c r="AP63">
        <f t="shared" si="37"/>
        <v>0</v>
      </c>
      <c r="AQ63">
        <f t="shared" si="38"/>
        <v>0</v>
      </c>
      <c r="AR63">
        <f t="shared" si="39"/>
        <v>0</v>
      </c>
      <c r="AS63">
        <f t="shared" si="40"/>
        <v>0</v>
      </c>
      <c r="AT63">
        <f t="shared" si="41"/>
        <v>0</v>
      </c>
      <c r="AU63">
        <f t="shared" si="42"/>
        <v>0</v>
      </c>
      <c r="AV63">
        <f t="shared" si="43"/>
        <v>0</v>
      </c>
      <c r="AW63">
        <f t="shared" si="44"/>
        <v>0</v>
      </c>
      <c r="AX63">
        <f t="shared" si="45"/>
        <v>0</v>
      </c>
      <c r="AY63">
        <f t="shared" si="46"/>
        <v>0</v>
      </c>
      <c r="AZ63">
        <f t="shared" si="47"/>
        <v>0</v>
      </c>
      <c r="BA63">
        <f t="shared" si="48"/>
        <v>0</v>
      </c>
      <c r="BB63">
        <f t="shared" si="49"/>
        <v>0</v>
      </c>
      <c r="BC63">
        <f t="shared" si="50"/>
        <v>0</v>
      </c>
      <c r="BD63">
        <f t="shared" si="51"/>
        <v>0</v>
      </c>
      <c r="BE63">
        <f t="shared" si="52"/>
        <v>0</v>
      </c>
      <c r="BF63">
        <f t="shared" si="53"/>
        <v>0</v>
      </c>
      <c r="BG63">
        <f t="shared" si="54"/>
        <v>0</v>
      </c>
      <c r="BH63">
        <f t="shared" si="55"/>
        <v>0</v>
      </c>
      <c r="BI63">
        <f t="shared" si="56"/>
        <v>0</v>
      </c>
      <c r="BJ63">
        <f t="shared" si="57"/>
        <v>0</v>
      </c>
      <c r="BK63">
        <f t="shared" si="58"/>
        <v>0</v>
      </c>
      <c r="BL63">
        <f t="shared" si="59"/>
        <v>0</v>
      </c>
      <c r="BM63">
        <f t="shared" si="60"/>
        <v>0</v>
      </c>
      <c r="BN63">
        <f t="shared" si="61"/>
        <v>0</v>
      </c>
      <c r="BO63">
        <f t="shared" si="62"/>
        <v>0</v>
      </c>
      <c r="BP63">
        <f t="shared" si="63"/>
        <v>0</v>
      </c>
      <c r="BQ63">
        <f t="shared" si="64"/>
        <v>0</v>
      </c>
      <c r="BR63">
        <f t="shared" si="65"/>
        <v>0</v>
      </c>
      <c r="BS63">
        <f t="shared" si="66"/>
        <v>0</v>
      </c>
      <c r="BT63">
        <f t="shared" si="67"/>
        <v>0</v>
      </c>
      <c r="BU63">
        <f t="shared" si="68"/>
        <v>0</v>
      </c>
      <c r="BV63">
        <f t="shared" si="69"/>
        <v>0</v>
      </c>
      <c r="BW63">
        <f t="shared" si="70"/>
        <v>0</v>
      </c>
      <c r="BX63">
        <f t="shared" si="71"/>
        <v>0</v>
      </c>
      <c r="BY63">
        <f t="shared" si="72"/>
        <v>0</v>
      </c>
      <c r="BZ63">
        <f t="shared" si="73"/>
        <v>0</v>
      </c>
      <c r="CA63">
        <f t="shared" si="74"/>
        <v>0</v>
      </c>
      <c r="CB63">
        <f t="shared" si="75"/>
        <v>0</v>
      </c>
      <c r="CC63">
        <f t="shared" si="76"/>
        <v>0</v>
      </c>
      <c r="CD63">
        <f t="shared" si="77"/>
        <v>0</v>
      </c>
      <c r="CE63">
        <f t="shared" si="78"/>
        <v>0</v>
      </c>
      <c r="CF63">
        <f t="shared" si="79"/>
        <v>0</v>
      </c>
      <c r="CG63">
        <f t="shared" si="80"/>
        <v>0</v>
      </c>
      <c r="CH63">
        <f t="shared" si="81"/>
        <v>0</v>
      </c>
      <c r="CI63">
        <f t="shared" si="82"/>
        <v>0</v>
      </c>
      <c r="CJ63">
        <f t="shared" si="83"/>
        <v>0</v>
      </c>
      <c r="CK63">
        <f t="shared" si="84"/>
        <v>0</v>
      </c>
      <c r="CL63">
        <f t="shared" si="85"/>
        <v>0</v>
      </c>
      <c r="CM63">
        <f t="shared" si="86"/>
        <v>0</v>
      </c>
      <c r="CN63">
        <f t="shared" si="87"/>
        <v>0</v>
      </c>
      <c r="CO63">
        <f t="shared" si="88"/>
        <v>0</v>
      </c>
      <c r="CP63">
        <f t="shared" si="89"/>
        <v>0</v>
      </c>
      <c r="CQ63">
        <f t="shared" si="90"/>
        <v>0</v>
      </c>
      <c r="CR63">
        <f t="shared" si="91"/>
        <v>0</v>
      </c>
      <c r="CS63">
        <f t="shared" si="92"/>
        <v>0</v>
      </c>
      <c r="CT63">
        <f t="shared" si="93"/>
        <v>0</v>
      </c>
      <c r="CU63">
        <f t="shared" si="94"/>
        <v>0</v>
      </c>
      <c r="CV63">
        <f t="shared" si="95"/>
        <v>0</v>
      </c>
      <c r="CW63" t="str">
        <f t="shared" si="96"/>
        <v/>
      </c>
      <c r="CX63" t="str">
        <f t="shared" si="97"/>
        <v/>
      </c>
      <c r="CY63" t="str">
        <f t="shared" si="98"/>
        <v/>
      </c>
      <c r="CZ63" t="str">
        <f t="shared" si="99"/>
        <v/>
      </c>
      <c r="DA63" t="str">
        <f t="shared" si="100"/>
        <v/>
      </c>
      <c r="DB63" t="str">
        <f t="shared" si="101"/>
        <v/>
      </c>
      <c r="DC63" t="str">
        <f t="shared" si="102"/>
        <v/>
      </c>
      <c r="DD63" t="str">
        <f t="shared" si="103"/>
        <v/>
      </c>
      <c r="DE63" t="str">
        <f t="shared" si="104"/>
        <v/>
      </c>
      <c r="DF63" t="str">
        <f t="shared" si="105"/>
        <v/>
      </c>
      <c r="DG63" t="str">
        <f t="shared" si="106"/>
        <v/>
      </c>
      <c r="DH63" t="str">
        <f t="shared" si="107"/>
        <v/>
      </c>
      <c r="DI63" t="str">
        <f t="shared" si="108"/>
        <v/>
      </c>
      <c r="DJ63" t="str">
        <f t="shared" si="109"/>
        <v/>
      </c>
      <c r="DK63" t="str">
        <f t="shared" si="110"/>
        <v/>
      </c>
      <c r="DL63" t="str">
        <f t="shared" si="111"/>
        <v/>
      </c>
      <c r="DM63" t="str">
        <f t="shared" si="112"/>
        <v/>
      </c>
      <c r="DN63" t="str">
        <f t="shared" si="113"/>
        <v/>
      </c>
      <c r="DO63" t="str">
        <f t="shared" si="114"/>
        <v/>
      </c>
      <c r="DP63" t="str">
        <f t="shared" si="115"/>
        <v/>
      </c>
      <c r="DQ63" t="str">
        <f t="shared" si="116"/>
        <v/>
      </c>
      <c r="DR63" t="str">
        <f t="shared" si="117"/>
        <v/>
      </c>
      <c r="DS63" t="str">
        <f t="shared" si="118"/>
        <v/>
      </c>
      <c r="DT63" t="str">
        <f t="shared" si="119"/>
        <v/>
      </c>
      <c r="DU63" t="str">
        <f t="shared" si="120"/>
        <v/>
      </c>
      <c r="DV63" t="str">
        <f t="shared" si="121"/>
        <v/>
      </c>
      <c r="DW63" t="str">
        <f t="shared" si="122"/>
        <v/>
      </c>
      <c r="DX63" t="str">
        <f t="shared" si="123"/>
        <v/>
      </c>
      <c r="DY63" t="str">
        <f t="shared" si="124"/>
        <v/>
      </c>
      <c r="DZ63" t="str">
        <f t="shared" si="125"/>
        <v/>
      </c>
      <c r="EA63" t="str">
        <f t="shared" si="126"/>
        <v/>
      </c>
      <c r="EB63" t="str">
        <f t="shared" si="127"/>
        <v/>
      </c>
      <c r="EC63" t="str">
        <f t="shared" si="128"/>
        <v/>
      </c>
      <c r="ED63" t="str">
        <f t="shared" si="129"/>
        <v/>
      </c>
      <c r="EE63" t="str">
        <f t="shared" si="130"/>
        <v/>
      </c>
      <c r="EF63" t="str">
        <f t="shared" si="131"/>
        <v/>
      </c>
      <c r="EG63" t="str">
        <f t="shared" si="132"/>
        <v/>
      </c>
      <c r="EH63" t="str">
        <f t="shared" si="133"/>
        <v/>
      </c>
      <c r="EI63" t="str">
        <f t="shared" si="134"/>
        <v/>
      </c>
      <c r="EJ63" t="str">
        <f t="shared" si="135"/>
        <v/>
      </c>
      <c r="EK63" t="str">
        <f t="shared" si="136"/>
        <v/>
      </c>
      <c r="EL63" t="str">
        <f t="shared" si="137"/>
        <v/>
      </c>
      <c r="EM63" t="str">
        <f t="shared" si="138"/>
        <v/>
      </c>
      <c r="EN63" t="str">
        <f t="shared" si="139"/>
        <v/>
      </c>
      <c r="EO63" t="str">
        <f t="shared" si="140"/>
        <v/>
      </c>
      <c r="EP63" t="str">
        <f t="shared" si="141"/>
        <v/>
      </c>
      <c r="EQ63" t="str">
        <f t="shared" si="142"/>
        <v/>
      </c>
      <c r="ER63" t="str">
        <f t="shared" si="143"/>
        <v/>
      </c>
      <c r="ES63" t="str">
        <f t="shared" si="144"/>
        <v/>
      </c>
      <c r="ET63" t="str">
        <f t="shared" si="145"/>
        <v/>
      </c>
    </row>
    <row r="64" spans="1:150" ht="23.25">
      <c r="A64" s="62"/>
      <c r="B64" s="62"/>
      <c r="C64" s="73"/>
      <c r="D64" s="62"/>
      <c r="E64" s="79" t="str">
        <f t="shared" si="0"/>
        <v/>
      </c>
      <c r="F64" s="80" t="str">
        <f t="shared" si="1"/>
        <v/>
      </c>
      <c r="G64" s="81" t="str">
        <f t="shared" si="2"/>
        <v/>
      </c>
      <c r="H64" s="82" t="str">
        <f t="shared" si="3"/>
        <v/>
      </c>
      <c r="I64" s="83" t="str">
        <f t="shared" si="4"/>
        <v/>
      </c>
      <c r="J64" s="20" t="str">
        <f t="shared" si="5"/>
        <v>0</v>
      </c>
      <c r="K64" s="8">
        <f t="shared" si="6"/>
        <v>0</v>
      </c>
      <c r="L64" s="8">
        <f t="shared" si="7"/>
        <v>0</v>
      </c>
      <c r="M64" s="8">
        <f t="shared" si="8"/>
        <v>0</v>
      </c>
      <c r="N64" s="8">
        <f t="shared" si="9"/>
        <v>0</v>
      </c>
      <c r="O64" s="7">
        <f t="shared" si="10"/>
        <v>0</v>
      </c>
      <c r="P64" s="7">
        <f t="shared" si="11"/>
        <v>0</v>
      </c>
      <c r="Q64" s="8">
        <f t="shared" si="12"/>
        <v>0</v>
      </c>
      <c r="R64" s="8">
        <f t="shared" si="13"/>
        <v>0</v>
      </c>
      <c r="S64" s="8">
        <f t="shared" si="14"/>
        <v>0</v>
      </c>
      <c r="T64" s="8">
        <f t="shared" si="15"/>
        <v>0</v>
      </c>
      <c r="U64" s="8">
        <f t="shared" si="16"/>
        <v>0</v>
      </c>
      <c r="V64" s="8">
        <f t="shared" si="17"/>
        <v>0</v>
      </c>
      <c r="W64" s="8">
        <f t="shared" si="18"/>
        <v>0</v>
      </c>
      <c r="X64" s="8">
        <f t="shared" si="19"/>
        <v>0</v>
      </c>
      <c r="Y64" s="8">
        <f t="shared" si="20"/>
        <v>0</v>
      </c>
      <c r="Z64" s="8">
        <f t="shared" si="21"/>
        <v>0</v>
      </c>
      <c r="AA64" s="8">
        <f t="shared" si="22"/>
        <v>0</v>
      </c>
      <c r="AB64" s="8">
        <f t="shared" si="23"/>
        <v>0</v>
      </c>
      <c r="AC64">
        <f t="shared" si="24"/>
        <v>0</v>
      </c>
      <c r="AD64">
        <f t="shared" si="25"/>
        <v>0</v>
      </c>
      <c r="AE64">
        <f t="shared" si="26"/>
        <v>0</v>
      </c>
      <c r="AF64">
        <f t="shared" si="27"/>
        <v>0</v>
      </c>
      <c r="AG64">
        <f t="shared" si="28"/>
        <v>0</v>
      </c>
      <c r="AH64">
        <f t="shared" si="29"/>
        <v>0</v>
      </c>
      <c r="AI64">
        <f t="shared" si="30"/>
        <v>0</v>
      </c>
      <c r="AJ64">
        <f t="shared" si="31"/>
        <v>0</v>
      </c>
      <c r="AK64">
        <f t="shared" si="32"/>
        <v>0</v>
      </c>
      <c r="AL64">
        <f t="shared" si="33"/>
        <v>0</v>
      </c>
      <c r="AM64">
        <f t="shared" si="34"/>
        <v>0</v>
      </c>
      <c r="AN64">
        <f t="shared" si="35"/>
        <v>0</v>
      </c>
      <c r="AO64">
        <f t="shared" si="36"/>
        <v>0</v>
      </c>
      <c r="AP64">
        <f t="shared" si="37"/>
        <v>0</v>
      </c>
      <c r="AQ64">
        <f t="shared" si="38"/>
        <v>0</v>
      </c>
      <c r="AR64">
        <f t="shared" si="39"/>
        <v>0</v>
      </c>
      <c r="AS64">
        <f t="shared" si="40"/>
        <v>0</v>
      </c>
      <c r="AT64">
        <f t="shared" si="41"/>
        <v>0</v>
      </c>
      <c r="AU64">
        <f t="shared" si="42"/>
        <v>0</v>
      </c>
      <c r="AV64">
        <f t="shared" si="43"/>
        <v>0</v>
      </c>
      <c r="AW64">
        <f t="shared" si="44"/>
        <v>0</v>
      </c>
      <c r="AX64">
        <f t="shared" si="45"/>
        <v>0</v>
      </c>
      <c r="AY64">
        <f t="shared" si="46"/>
        <v>0</v>
      </c>
      <c r="AZ64">
        <f t="shared" si="47"/>
        <v>0</v>
      </c>
      <c r="BA64">
        <f t="shared" si="48"/>
        <v>0</v>
      </c>
      <c r="BB64">
        <f t="shared" si="49"/>
        <v>0</v>
      </c>
      <c r="BC64">
        <f t="shared" si="50"/>
        <v>0</v>
      </c>
      <c r="BD64">
        <f t="shared" si="51"/>
        <v>0</v>
      </c>
      <c r="BE64">
        <f t="shared" si="52"/>
        <v>0</v>
      </c>
      <c r="BF64">
        <f t="shared" si="53"/>
        <v>0</v>
      </c>
      <c r="BG64">
        <f t="shared" si="54"/>
        <v>0</v>
      </c>
      <c r="BH64">
        <f t="shared" si="55"/>
        <v>0</v>
      </c>
      <c r="BI64">
        <f t="shared" si="56"/>
        <v>0</v>
      </c>
      <c r="BJ64">
        <f t="shared" si="57"/>
        <v>0</v>
      </c>
      <c r="BK64">
        <f t="shared" si="58"/>
        <v>0</v>
      </c>
      <c r="BL64">
        <f t="shared" si="59"/>
        <v>0</v>
      </c>
      <c r="BM64">
        <f t="shared" si="60"/>
        <v>0</v>
      </c>
      <c r="BN64">
        <f t="shared" si="61"/>
        <v>0</v>
      </c>
      <c r="BO64">
        <f t="shared" si="62"/>
        <v>0</v>
      </c>
      <c r="BP64">
        <f t="shared" si="63"/>
        <v>0</v>
      </c>
      <c r="BQ64">
        <f t="shared" si="64"/>
        <v>0</v>
      </c>
      <c r="BR64">
        <f t="shared" si="65"/>
        <v>0</v>
      </c>
      <c r="BS64">
        <f t="shared" si="66"/>
        <v>0</v>
      </c>
      <c r="BT64">
        <f t="shared" si="67"/>
        <v>0</v>
      </c>
      <c r="BU64">
        <f t="shared" si="68"/>
        <v>0</v>
      </c>
      <c r="BV64">
        <f t="shared" si="69"/>
        <v>0</v>
      </c>
      <c r="BW64">
        <f t="shared" si="70"/>
        <v>0</v>
      </c>
      <c r="BX64">
        <f t="shared" si="71"/>
        <v>0</v>
      </c>
      <c r="BY64">
        <f t="shared" si="72"/>
        <v>0</v>
      </c>
      <c r="BZ64">
        <f t="shared" si="73"/>
        <v>0</v>
      </c>
      <c r="CA64">
        <f t="shared" si="74"/>
        <v>0</v>
      </c>
      <c r="CB64">
        <f t="shared" si="75"/>
        <v>0</v>
      </c>
      <c r="CC64">
        <f t="shared" si="76"/>
        <v>0</v>
      </c>
      <c r="CD64">
        <f t="shared" si="77"/>
        <v>0</v>
      </c>
      <c r="CE64">
        <f t="shared" si="78"/>
        <v>0</v>
      </c>
      <c r="CF64">
        <f t="shared" si="79"/>
        <v>0</v>
      </c>
      <c r="CG64">
        <f t="shared" si="80"/>
        <v>0</v>
      </c>
      <c r="CH64">
        <f t="shared" si="81"/>
        <v>0</v>
      </c>
      <c r="CI64">
        <f t="shared" si="82"/>
        <v>0</v>
      </c>
      <c r="CJ64">
        <f t="shared" si="83"/>
        <v>0</v>
      </c>
      <c r="CK64">
        <f t="shared" si="84"/>
        <v>0</v>
      </c>
      <c r="CL64">
        <f t="shared" si="85"/>
        <v>0</v>
      </c>
      <c r="CM64">
        <f t="shared" si="86"/>
        <v>0</v>
      </c>
      <c r="CN64">
        <f t="shared" si="87"/>
        <v>0</v>
      </c>
      <c r="CO64">
        <f t="shared" si="88"/>
        <v>0</v>
      </c>
      <c r="CP64">
        <f t="shared" si="89"/>
        <v>0</v>
      </c>
      <c r="CQ64">
        <f t="shared" si="90"/>
        <v>0</v>
      </c>
      <c r="CR64">
        <f t="shared" si="91"/>
        <v>0</v>
      </c>
      <c r="CS64">
        <f t="shared" si="92"/>
        <v>0</v>
      </c>
      <c r="CT64">
        <f t="shared" si="93"/>
        <v>0</v>
      </c>
      <c r="CU64">
        <f t="shared" si="94"/>
        <v>0</v>
      </c>
      <c r="CV64">
        <f t="shared" si="95"/>
        <v>0</v>
      </c>
      <c r="CW64" t="str">
        <f t="shared" si="96"/>
        <v/>
      </c>
      <c r="CX64" t="str">
        <f t="shared" si="97"/>
        <v/>
      </c>
      <c r="CY64" t="str">
        <f t="shared" si="98"/>
        <v/>
      </c>
      <c r="CZ64" t="str">
        <f t="shared" si="99"/>
        <v/>
      </c>
      <c r="DA64" t="str">
        <f t="shared" si="100"/>
        <v/>
      </c>
      <c r="DB64" t="str">
        <f t="shared" si="101"/>
        <v/>
      </c>
      <c r="DC64" t="str">
        <f t="shared" si="102"/>
        <v/>
      </c>
      <c r="DD64" t="str">
        <f t="shared" si="103"/>
        <v/>
      </c>
      <c r="DE64" t="str">
        <f t="shared" si="104"/>
        <v/>
      </c>
      <c r="DF64" t="str">
        <f t="shared" si="105"/>
        <v/>
      </c>
      <c r="DG64" t="str">
        <f t="shared" si="106"/>
        <v/>
      </c>
      <c r="DH64" t="str">
        <f t="shared" si="107"/>
        <v/>
      </c>
      <c r="DI64" t="str">
        <f t="shared" si="108"/>
        <v/>
      </c>
      <c r="DJ64" t="str">
        <f t="shared" si="109"/>
        <v/>
      </c>
      <c r="DK64" t="str">
        <f t="shared" si="110"/>
        <v/>
      </c>
      <c r="DL64" t="str">
        <f t="shared" si="111"/>
        <v/>
      </c>
      <c r="DM64" t="str">
        <f t="shared" si="112"/>
        <v/>
      </c>
      <c r="DN64" t="str">
        <f t="shared" si="113"/>
        <v/>
      </c>
      <c r="DO64" t="str">
        <f t="shared" si="114"/>
        <v/>
      </c>
      <c r="DP64" t="str">
        <f t="shared" si="115"/>
        <v/>
      </c>
      <c r="DQ64" t="str">
        <f t="shared" si="116"/>
        <v/>
      </c>
      <c r="DR64" t="str">
        <f t="shared" si="117"/>
        <v/>
      </c>
      <c r="DS64" t="str">
        <f t="shared" si="118"/>
        <v/>
      </c>
      <c r="DT64" t="str">
        <f t="shared" si="119"/>
        <v/>
      </c>
      <c r="DU64" t="str">
        <f t="shared" si="120"/>
        <v/>
      </c>
      <c r="DV64" t="str">
        <f t="shared" si="121"/>
        <v/>
      </c>
      <c r="DW64" t="str">
        <f t="shared" si="122"/>
        <v/>
      </c>
      <c r="DX64" t="str">
        <f t="shared" si="123"/>
        <v/>
      </c>
      <c r="DY64" t="str">
        <f t="shared" si="124"/>
        <v/>
      </c>
      <c r="DZ64" t="str">
        <f t="shared" si="125"/>
        <v/>
      </c>
      <c r="EA64" t="str">
        <f t="shared" si="126"/>
        <v/>
      </c>
      <c r="EB64" t="str">
        <f t="shared" si="127"/>
        <v/>
      </c>
      <c r="EC64" t="str">
        <f t="shared" si="128"/>
        <v/>
      </c>
      <c r="ED64" t="str">
        <f t="shared" si="129"/>
        <v/>
      </c>
      <c r="EE64" t="str">
        <f t="shared" si="130"/>
        <v/>
      </c>
      <c r="EF64" t="str">
        <f t="shared" si="131"/>
        <v/>
      </c>
      <c r="EG64" t="str">
        <f t="shared" si="132"/>
        <v/>
      </c>
      <c r="EH64" t="str">
        <f t="shared" si="133"/>
        <v/>
      </c>
      <c r="EI64" t="str">
        <f t="shared" si="134"/>
        <v/>
      </c>
      <c r="EJ64" t="str">
        <f t="shared" si="135"/>
        <v/>
      </c>
      <c r="EK64" t="str">
        <f t="shared" si="136"/>
        <v/>
      </c>
      <c r="EL64" t="str">
        <f t="shared" si="137"/>
        <v/>
      </c>
      <c r="EM64" t="str">
        <f t="shared" si="138"/>
        <v/>
      </c>
      <c r="EN64" t="str">
        <f t="shared" si="139"/>
        <v/>
      </c>
      <c r="EO64" t="str">
        <f t="shared" si="140"/>
        <v/>
      </c>
      <c r="EP64" t="str">
        <f t="shared" si="141"/>
        <v/>
      </c>
      <c r="EQ64" t="str">
        <f t="shared" si="142"/>
        <v/>
      </c>
      <c r="ER64" t="str">
        <f t="shared" si="143"/>
        <v/>
      </c>
      <c r="ES64" t="str">
        <f t="shared" si="144"/>
        <v/>
      </c>
      <c r="ET64" t="str">
        <f t="shared" si="145"/>
        <v/>
      </c>
    </row>
    <row r="65" spans="1:150" ht="23.25">
      <c r="A65" s="62"/>
      <c r="B65" s="62"/>
      <c r="C65" s="73"/>
      <c r="D65" s="62"/>
      <c r="E65" s="79" t="str">
        <f t="shared" si="0"/>
        <v/>
      </c>
      <c r="F65" s="80" t="str">
        <f t="shared" si="1"/>
        <v/>
      </c>
      <c r="G65" s="81" t="str">
        <f t="shared" si="2"/>
        <v/>
      </c>
      <c r="H65" s="82" t="str">
        <f t="shared" si="3"/>
        <v/>
      </c>
      <c r="I65" s="83" t="str">
        <f t="shared" si="4"/>
        <v/>
      </c>
      <c r="J65" s="20" t="str">
        <f t="shared" si="5"/>
        <v>0</v>
      </c>
      <c r="K65" s="8">
        <f t="shared" si="6"/>
        <v>0</v>
      </c>
      <c r="L65" s="8">
        <f t="shared" si="7"/>
        <v>0</v>
      </c>
      <c r="M65" s="8">
        <f t="shared" si="8"/>
        <v>0</v>
      </c>
      <c r="N65" s="8">
        <f t="shared" si="9"/>
        <v>0</v>
      </c>
      <c r="O65" s="7">
        <f t="shared" si="10"/>
        <v>0</v>
      </c>
      <c r="P65" s="7">
        <f t="shared" si="11"/>
        <v>0</v>
      </c>
      <c r="Q65" s="8">
        <f t="shared" si="12"/>
        <v>0</v>
      </c>
      <c r="R65" s="8">
        <f t="shared" si="13"/>
        <v>0</v>
      </c>
      <c r="S65" s="8">
        <f t="shared" si="14"/>
        <v>0</v>
      </c>
      <c r="T65" s="8">
        <f t="shared" si="15"/>
        <v>0</v>
      </c>
      <c r="U65" s="8">
        <f t="shared" si="16"/>
        <v>0</v>
      </c>
      <c r="V65" s="8">
        <f t="shared" si="17"/>
        <v>0</v>
      </c>
      <c r="W65" s="8">
        <f t="shared" si="18"/>
        <v>0</v>
      </c>
      <c r="X65" s="8">
        <f t="shared" si="19"/>
        <v>0</v>
      </c>
      <c r="Y65" s="8">
        <f t="shared" si="20"/>
        <v>0</v>
      </c>
      <c r="Z65" s="8">
        <f t="shared" si="21"/>
        <v>0</v>
      </c>
      <c r="AA65" s="8">
        <f t="shared" si="22"/>
        <v>0</v>
      </c>
      <c r="AB65" s="8">
        <f t="shared" si="23"/>
        <v>0</v>
      </c>
      <c r="AC65">
        <f t="shared" si="24"/>
        <v>0</v>
      </c>
      <c r="AD65">
        <f t="shared" si="25"/>
        <v>0</v>
      </c>
      <c r="AE65">
        <f t="shared" si="26"/>
        <v>0</v>
      </c>
      <c r="AF65">
        <f t="shared" si="27"/>
        <v>0</v>
      </c>
      <c r="AG65">
        <f t="shared" si="28"/>
        <v>0</v>
      </c>
      <c r="AH65">
        <f t="shared" si="29"/>
        <v>0</v>
      </c>
      <c r="AI65">
        <f t="shared" si="30"/>
        <v>0</v>
      </c>
      <c r="AJ65">
        <f t="shared" si="31"/>
        <v>0</v>
      </c>
      <c r="AK65">
        <f t="shared" si="32"/>
        <v>0</v>
      </c>
      <c r="AL65">
        <f t="shared" si="33"/>
        <v>0</v>
      </c>
      <c r="AM65">
        <f t="shared" si="34"/>
        <v>0</v>
      </c>
      <c r="AN65">
        <f t="shared" si="35"/>
        <v>0</v>
      </c>
      <c r="AO65">
        <f t="shared" si="36"/>
        <v>0</v>
      </c>
      <c r="AP65">
        <f t="shared" si="37"/>
        <v>0</v>
      </c>
      <c r="AQ65">
        <f t="shared" si="38"/>
        <v>0</v>
      </c>
      <c r="AR65">
        <f t="shared" si="39"/>
        <v>0</v>
      </c>
      <c r="AS65">
        <f t="shared" si="40"/>
        <v>0</v>
      </c>
      <c r="AT65">
        <f t="shared" si="41"/>
        <v>0</v>
      </c>
      <c r="AU65">
        <f t="shared" si="42"/>
        <v>0</v>
      </c>
      <c r="AV65">
        <f t="shared" si="43"/>
        <v>0</v>
      </c>
      <c r="AW65">
        <f t="shared" si="44"/>
        <v>0</v>
      </c>
      <c r="AX65">
        <f t="shared" si="45"/>
        <v>0</v>
      </c>
      <c r="AY65">
        <f t="shared" si="46"/>
        <v>0</v>
      </c>
      <c r="AZ65">
        <f t="shared" si="47"/>
        <v>0</v>
      </c>
      <c r="BA65">
        <f t="shared" si="48"/>
        <v>0</v>
      </c>
      <c r="BB65">
        <f t="shared" si="49"/>
        <v>0</v>
      </c>
      <c r="BC65">
        <f t="shared" si="50"/>
        <v>0</v>
      </c>
      <c r="BD65">
        <f t="shared" si="51"/>
        <v>0</v>
      </c>
      <c r="BE65">
        <f t="shared" si="52"/>
        <v>0</v>
      </c>
      <c r="BF65">
        <f t="shared" si="53"/>
        <v>0</v>
      </c>
      <c r="BG65">
        <f t="shared" si="54"/>
        <v>0</v>
      </c>
      <c r="BH65">
        <f t="shared" si="55"/>
        <v>0</v>
      </c>
      <c r="BI65">
        <f t="shared" si="56"/>
        <v>0</v>
      </c>
      <c r="BJ65">
        <f t="shared" si="57"/>
        <v>0</v>
      </c>
      <c r="BK65">
        <f t="shared" si="58"/>
        <v>0</v>
      </c>
      <c r="BL65">
        <f t="shared" si="59"/>
        <v>0</v>
      </c>
      <c r="BM65">
        <f t="shared" si="60"/>
        <v>0</v>
      </c>
      <c r="BN65">
        <f t="shared" si="61"/>
        <v>0</v>
      </c>
      <c r="BO65">
        <f t="shared" si="62"/>
        <v>0</v>
      </c>
      <c r="BP65">
        <f t="shared" si="63"/>
        <v>0</v>
      </c>
      <c r="BQ65">
        <f t="shared" si="64"/>
        <v>0</v>
      </c>
      <c r="BR65">
        <f t="shared" si="65"/>
        <v>0</v>
      </c>
      <c r="BS65">
        <f t="shared" si="66"/>
        <v>0</v>
      </c>
      <c r="BT65">
        <f t="shared" si="67"/>
        <v>0</v>
      </c>
      <c r="BU65">
        <f t="shared" si="68"/>
        <v>0</v>
      </c>
      <c r="BV65">
        <f t="shared" si="69"/>
        <v>0</v>
      </c>
      <c r="BW65">
        <f t="shared" si="70"/>
        <v>0</v>
      </c>
      <c r="BX65">
        <f t="shared" si="71"/>
        <v>0</v>
      </c>
      <c r="BY65">
        <f t="shared" si="72"/>
        <v>0</v>
      </c>
      <c r="BZ65">
        <f t="shared" si="73"/>
        <v>0</v>
      </c>
      <c r="CA65">
        <f t="shared" si="74"/>
        <v>0</v>
      </c>
      <c r="CB65">
        <f t="shared" si="75"/>
        <v>0</v>
      </c>
      <c r="CC65">
        <f t="shared" si="76"/>
        <v>0</v>
      </c>
      <c r="CD65">
        <f t="shared" si="77"/>
        <v>0</v>
      </c>
      <c r="CE65">
        <f t="shared" si="78"/>
        <v>0</v>
      </c>
      <c r="CF65">
        <f t="shared" si="79"/>
        <v>0</v>
      </c>
      <c r="CG65">
        <f t="shared" si="80"/>
        <v>0</v>
      </c>
      <c r="CH65">
        <f t="shared" si="81"/>
        <v>0</v>
      </c>
      <c r="CI65">
        <f t="shared" si="82"/>
        <v>0</v>
      </c>
      <c r="CJ65">
        <f t="shared" si="83"/>
        <v>0</v>
      </c>
      <c r="CK65">
        <f t="shared" si="84"/>
        <v>0</v>
      </c>
      <c r="CL65">
        <f t="shared" si="85"/>
        <v>0</v>
      </c>
      <c r="CM65">
        <f t="shared" si="86"/>
        <v>0</v>
      </c>
      <c r="CN65">
        <f t="shared" si="87"/>
        <v>0</v>
      </c>
      <c r="CO65">
        <f t="shared" si="88"/>
        <v>0</v>
      </c>
      <c r="CP65">
        <f t="shared" si="89"/>
        <v>0</v>
      </c>
      <c r="CQ65">
        <f t="shared" si="90"/>
        <v>0</v>
      </c>
      <c r="CR65">
        <f t="shared" si="91"/>
        <v>0</v>
      </c>
      <c r="CS65">
        <f t="shared" si="92"/>
        <v>0</v>
      </c>
      <c r="CT65">
        <f t="shared" si="93"/>
        <v>0</v>
      </c>
      <c r="CU65">
        <f t="shared" si="94"/>
        <v>0</v>
      </c>
      <c r="CV65">
        <f t="shared" si="95"/>
        <v>0</v>
      </c>
      <c r="CW65" t="str">
        <f t="shared" si="96"/>
        <v/>
      </c>
      <c r="CX65" t="str">
        <f t="shared" si="97"/>
        <v/>
      </c>
      <c r="CY65" t="str">
        <f t="shared" si="98"/>
        <v/>
      </c>
      <c r="CZ65" t="str">
        <f t="shared" si="99"/>
        <v/>
      </c>
      <c r="DA65" t="str">
        <f t="shared" si="100"/>
        <v/>
      </c>
      <c r="DB65" t="str">
        <f t="shared" si="101"/>
        <v/>
      </c>
      <c r="DC65" t="str">
        <f t="shared" si="102"/>
        <v/>
      </c>
      <c r="DD65" t="str">
        <f t="shared" si="103"/>
        <v/>
      </c>
      <c r="DE65" t="str">
        <f t="shared" si="104"/>
        <v/>
      </c>
      <c r="DF65" t="str">
        <f t="shared" si="105"/>
        <v/>
      </c>
      <c r="DG65" t="str">
        <f t="shared" si="106"/>
        <v/>
      </c>
      <c r="DH65" t="str">
        <f t="shared" si="107"/>
        <v/>
      </c>
      <c r="DI65" t="str">
        <f t="shared" si="108"/>
        <v/>
      </c>
      <c r="DJ65" t="str">
        <f t="shared" si="109"/>
        <v/>
      </c>
      <c r="DK65" t="str">
        <f t="shared" si="110"/>
        <v/>
      </c>
      <c r="DL65" t="str">
        <f t="shared" si="111"/>
        <v/>
      </c>
      <c r="DM65" t="str">
        <f t="shared" si="112"/>
        <v/>
      </c>
      <c r="DN65" t="str">
        <f t="shared" si="113"/>
        <v/>
      </c>
      <c r="DO65" t="str">
        <f t="shared" si="114"/>
        <v/>
      </c>
      <c r="DP65" t="str">
        <f t="shared" si="115"/>
        <v/>
      </c>
      <c r="DQ65" t="str">
        <f t="shared" si="116"/>
        <v/>
      </c>
      <c r="DR65" t="str">
        <f t="shared" si="117"/>
        <v/>
      </c>
      <c r="DS65" t="str">
        <f t="shared" si="118"/>
        <v/>
      </c>
      <c r="DT65" t="str">
        <f t="shared" si="119"/>
        <v/>
      </c>
      <c r="DU65" t="str">
        <f t="shared" si="120"/>
        <v/>
      </c>
      <c r="DV65" t="str">
        <f t="shared" si="121"/>
        <v/>
      </c>
      <c r="DW65" t="str">
        <f t="shared" si="122"/>
        <v/>
      </c>
      <c r="DX65" t="str">
        <f t="shared" si="123"/>
        <v/>
      </c>
      <c r="DY65" t="str">
        <f t="shared" si="124"/>
        <v/>
      </c>
      <c r="DZ65" t="str">
        <f t="shared" si="125"/>
        <v/>
      </c>
      <c r="EA65" t="str">
        <f t="shared" si="126"/>
        <v/>
      </c>
      <c r="EB65" t="str">
        <f t="shared" si="127"/>
        <v/>
      </c>
      <c r="EC65" t="str">
        <f t="shared" si="128"/>
        <v/>
      </c>
      <c r="ED65" t="str">
        <f t="shared" si="129"/>
        <v/>
      </c>
      <c r="EE65" t="str">
        <f t="shared" si="130"/>
        <v/>
      </c>
      <c r="EF65" t="str">
        <f t="shared" si="131"/>
        <v/>
      </c>
      <c r="EG65" t="str">
        <f t="shared" si="132"/>
        <v/>
      </c>
      <c r="EH65" t="str">
        <f t="shared" si="133"/>
        <v/>
      </c>
      <c r="EI65" t="str">
        <f t="shared" si="134"/>
        <v/>
      </c>
      <c r="EJ65" t="str">
        <f t="shared" si="135"/>
        <v/>
      </c>
      <c r="EK65" t="str">
        <f t="shared" si="136"/>
        <v/>
      </c>
      <c r="EL65" t="str">
        <f t="shared" si="137"/>
        <v/>
      </c>
      <c r="EM65" t="str">
        <f t="shared" si="138"/>
        <v/>
      </c>
      <c r="EN65" t="str">
        <f t="shared" si="139"/>
        <v/>
      </c>
      <c r="EO65" t="str">
        <f t="shared" si="140"/>
        <v/>
      </c>
      <c r="EP65" t="str">
        <f t="shared" si="141"/>
        <v/>
      </c>
      <c r="EQ65" t="str">
        <f t="shared" si="142"/>
        <v/>
      </c>
      <c r="ER65" t="str">
        <f t="shared" si="143"/>
        <v/>
      </c>
      <c r="ES65" t="str">
        <f t="shared" si="144"/>
        <v/>
      </c>
      <c r="ET65" t="str">
        <f t="shared" si="145"/>
        <v/>
      </c>
    </row>
    <row r="66" spans="1:150" ht="23.25">
      <c r="A66" s="62"/>
      <c r="B66" s="62"/>
      <c r="C66" s="73"/>
      <c r="D66" s="62"/>
      <c r="E66" s="79" t="str">
        <f t="shared" si="0"/>
        <v/>
      </c>
      <c r="F66" s="80" t="str">
        <f t="shared" si="1"/>
        <v/>
      </c>
      <c r="G66" s="81" t="str">
        <f t="shared" si="2"/>
        <v/>
      </c>
      <c r="H66" s="82" t="str">
        <f t="shared" si="3"/>
        <v/>
      </c>
      <c r="I66" s="83" t="str">
        <f t="shared" si="4"/>
        <v/>
      </c>
      <c r="J66" s="20" t="str">
        <f t="shared" si="5"/>
        <v>0</v>
      </c>
      <c r="K66" s="8">
        <f t="shared" si="6"/>
        <v>0</v>
      </c>
      <c r="L66" s="8">
        <f t="shared" si="7"/>
        <v>0</v>
      </c>
      <c r="M66" s="8">
        <f t="shared" si="8"/>
        <v>0</v>
      </c>
      <c r="N66" s="8">
        <f t="shared" si="9"/>
        <v>0</v>
      </c>
      <c r="O66" s="7">
        <f t="shared" si="10"/>
        <v>0</v>
      </c>
      <c r="P66" s="7">
        <f t="shared" si="11"/>
        <v>0</v>
      </c>
      <c r="Q66" s="8">
        <f t="shared" si="12"/>
        <v>0</v>
      </c>
      <c r="R66" s="8">
        <f t="shared" si="13"/>
        <v>0</v>
      </c>
      <c r="S66" s="8">
        <f t="shared" si="14"/>
        <v>0</v>
      </c>
      <c r="T66" s="8">
        <f t="shared" si="15"/>
        <v>0</v>
      </c>
      <c r="U66" s="8">
        <f t="shared" si="16"/>
        <v>0</v>
      </c>
      <c r="V66" s="8">
        <f t="shared" si="17"/>
        <v>0</v>
      </c>
      <c r="W66" s="8">
        <f t="shared" si="18"/>
        <v>0</v>
      </c>
      <c r="X66" s="8">
        <f t="shared" si="19"/>
        <v>0</v>
      </c>
      <c r="Y66" s="8">
        <f t="shared" si="20"/>
        <v>0</v>
      </c>
      <c r="Z66" s="8">
        <f t="shared" si="21"/>
        <v>0</v>
      </c>
      <c r="AA66" s="8">
        <f t="shared" si="22"/>
        <v>0</v>
      </c>
      <c r="AB66" s="8">
        <f t="shared" si="23"/>
        <v>0</v>
      </c>
      <c r="AC66">
        <f t="shared" si="24"/>
        <v>0</v>
      </c>
      <c r="AD66">
        <f t="shared" si="25"/>
        <v>0</v>
      </c>
      <c r="AE66">
        <f t="shared" si="26"/>
        <v>0</v>
      </c>
      <c r="AF66">
        <f t="shared" si="27"/>
        <v>0</v>
      </c>
      <c r="AG66">
        <f t="shared" si="28"/>
        <v>0</v>
      </c>
      <c r="AH66">
        <f t="shared" si="29"/>
        <v>0</v>
      </c>
      <c r="AI66">
        <f t="shared" si="30"/>
        <v>0</v>
      </c>
      <c r="AJ66">
        <f t="shared" si="31"/>
        <v>0</v>
      </c>
      <c r="AK66">
        <f t="shared" si="32"/>
        <v>0</v>
      </c>
      <c r="AL66">
        <f t="shared" si="33"/>
        <v>0</v>
      </c>
      <c r="AM66">
        <f t="shared" si="34"/>
        <v>0</v>
      </c>
      <c r="AN66">
        <f t="shared" si="35"/>
        <v>0</v>
      </c>
      <c r="AO66">
        <f t="shared" si="36"/>
        <v>0</v>
      </c>
      <c r="AP66">
        <f t="shared" si="37"/>
        <v>0</v>
      </c>
      <c r="AQ66">
        <f t="shared" si="38"/>
        <v>0</v>
      </c>
      <c r="AR66">
        <f t="shared" si="39"/>
        <v>0</v>
      </c>
      <c r="AS66">
        <f t="shared" si="40"/>
        <v>0</v>
      </c>
      <c r="AT66">
        <f t="shared" si="41"/>
        <v>0</v>
      </c>
      <c r="AU66">
        <f t="shared" si="42"/>
        <v>0</v>
      </c>
      <c r="AV66">
        <f t="shared" si="43"/>
        <v>0</v>
      </c>
      <c r="AW66">
        <f t="shared" si="44"/>
        <v>0</v>
      </c>
      <c r="AX66">
        <f t="shared" si="45"/>
        <v>0</v>
      </c>
      <c r="AY66">
        <f t="shared" si="46"/>
        <v>0</v>
      </c>
      <c r="AZ66">
        <f t="shared" si="47"/>
        <v>0</v>
      </c>
      <c r="BA66">
        <f t="shared" si="48"/>
        <v>0</v>
      </c>
      <c r="BB66">
        <f t="shared" si="49"/>
        <v>0</v>
      </c>
      <c r="BC66">
        <f t="shared" si="50"/>
        <v>0</v>
      </c>
      <c r="BD66">
        <f t="shared" si="51"/>
        <v>0</v>
      </c>
      <c r="BE66">
        <f t="shared" si="52"/>
        <v>0</v>
      </c>
      <c r="BF66">
        <f t="shared" si="53"/>
        <v>0</v>
      </c>
      <c r="BG66">
        <f t="shared" si="54"/>
        <v>0</v>
      </c>
      <c r="BH66">
        <f t="shared" si="55"/>
        <v>0</v>
      </c>
      <c r="BI66">
        <f t="shared" si="56"/>
        <v>0</v>
      </c>
      <c r="BJ66">
        <f t="shared" si="57"/>
        <v>0</v>
      </c>
      <c r="BK66">
        <f t="shared" si="58"/>
        <v>0</v>
      </c>
      <c r="BL66">
        <f t="shared" si="59"/>
        <v>0</v>
      </c>
      <c r="BM66">
        <f t="shared" si="60"/>
        <v>0</v>
      </c>
      <c r="BN66">
        <f t="shared" si="61"/>
        <v>0</v>
      </c>
      <c r="BO66">
        <f t="shared" si="62"/>
        <v>0</v>
      </c>
      <c r="BP66">
        <f t="shared" si="63"/>
        <v>0</v>
      </c>
      <c r="BQ66">
        <f t="shared" si="64"/>
        <v>0</v>
      </c>
      <c r="BR66">
        <f t="shared" si="65"/>
        <v>0</v>
      </c>
      <c r="BS66">
        <f t="shared" si="66"/>
        <v>0</v>
      </c>
      <c r="BT66">
        <f t="shared" si="67"/>
        <v>0</v>
      </c>
      <c r="BU66">
        <f t="shared" si="68"/>
        <v>0</v>
      </c>
      <c r="BV66">
        <f t="shared" si="69"/>
        <v>0</v>
      </c>
      <c r="BW66">
        <f t="shared" si="70"/>
        <v>0</v>
      </c>
      <c r="BX66">
        <f t="shared" si="71"/>
        <v>0</v>
      </c>
      <c r="BY66">
        <f t="shared" si="72"/>
        <v>0</v>
      </c>
      <c r="BZ66">
        <f t="shared" si="73"/>
        <v>0</v>
      </c>
      <c r="CA66">
        <f t="shared" si="74"/>
        <v>0</v>
      </c>
      <c r="CB66">
        <f t="shared" si="75"/>
        <v>0</v>
      </c>
      <c r="CC66">
        <f t="shared" si="76"/>
        <v>0</v>
      </c>
      <c r="CD66">
        <f t="shared" si="77"/>
        <v>0</v>
      </c>
      <c r="CE66">
        <f t="shared" si="78"/>
        <v>0</v>
      </c>
      <c r="CF66">
        <f t="shared" si="79"/>
        <v>0</v>
      </c>
      <c r="CG66">
        <f t="shared" si="80"/>
        <v>0</v>
      </c>
      <c r="CH66">
        <f t="shared" si="81"/>
        <v>0</v>
      </c>
      <c r="CI66">
        <f t="shared" si="82"/>
        <v>0</v>
      </c>
      <c r="CJ66">
        <f t="shared" si="83"/>
        <v>0</v>
      </c>
      <c r="CK66">
        <f t="shared" si="84"/>
        <v>0</v>
      </c>
      <c r="CL66">
        <f t="shared" si="85"/>
        <v>0</v>
      </c>
      <c r="CM66">
        <f t="shared" si="86"/>
        <v>0</v>
      </c>
      <c r="CN66">
        <f t="shared" si="87"/>
        <v>0</v>
      </c>
      <c r="CO66">
        <f t="shared" si="88"/>
        <v>0</v>
      </c>
      <c r="CP66">
        <f t="shared" si="89"/>
        <v>0</v>
      </c>
      <c r="CQ66">
        <f t="shared" si="90"/>
        <v>0</v>
      </c>
      <c r="CR66">
        <f t="shared" si="91"/>
        <v>0</v>
      </c>
      <c r="CS66">
        <f t="shared" si="92"/>
        <v>0</v>
      </c>
      <c r="CT66">
        <f t="shared" si="93"/>
        <v>0</v>
      </c>
      <c r="CU66">
        <f t="shared" si="94"/>
        <v>0</v>
      </c>
      <c r="CV66">
        <f t="shared" si="95"/>
        <v>0</v>
      </c>
      <c r="CW66" t="str">
        <f t="shared" si="96"/>
        <v/>
      </c>
      <c r="CX66" t="str">
        <f t="shared" si="97"/>
        <v/>
      </c>
      <c r="CY66" t="str">
        <f t="shared" si="98"/>
        <v/>
      </c>
      <c r="CZ66" t="str">
        <f t="shared" si="99"/>
        <v/>
      </c>
      <c r="DA66" t="str">
        <f t="shared" si="100"/>
        <v/>
      </c>
      <c r="DB66" t="str">
        <f t="shared" si="101"/>
        <v/>
      </c>
      <c r="DC66" t="str">
        <f t="shared" si="102"/>
        <v/>
      </c>
      <c r="DD66" t="str">
        <f t="shared" si="103"/>
        <v/>
      </c>
      <c r="DE66" t="str">
        <f t="shared" si="104"/>
        <v/>
      </c>
      <c r="DF66" t="str">
        <f t="shared" si="105"/>
        <v/>
      </c>
      <c r="DG66" t="str">
        <f t="shared" si="106"/>
        <v/>
      </c>
      <c r="DH66" t="str">
        <f t="shared" si="107"/>
        <v/>
      </c>
      <c r="DI66" t="str">
        <f t="shared" si="108"/>
        <v/>
      </c>
      <c r="DJ66" t="str">
        <f t="shared" si="109"/>
        <v/>
      </c>
      <c r="DK66" t="str">
        <f t="shared" si="110"/>
        <v/>
      </c>
      <c r="DL66" t="str">
        <f t="shared" si="111"/>
        <v/>
      </c>
      <c r="DM66" t="str">
        <f t="shared" si="112"/>
        <v/>
      </c>
      <c r="DN66" t="str">
        <f t="shared" si="113"/>
        <v/>
      </c>
      <c r="DO66" t="str">
        <f t="shared" si="114"/>
        <v/>
      </c>
      <c r="DP66" t="str">
        <f t="shared" si="115"/>
        <v/>
      </c>
      <c r="DQ66" t="str">
        <f t="shared" si="116"/>
        <v/>
      </c>
      <c r="DR66" t="str">
        <f t="shared" si="117"/>
        <v/>
      </c>
      <c r="DS66" t="str">
        <f t="shared" si="118"/>
        <v/>
      </c>
      <c r="DT66" t="str">
        <f t="shared" si="119"/>
        <v/>
      </c>
      <c r="DU66" t="str">
        <f t="shared" si="120"/>
        <v/>
      </c>
      <c r="DV66" t="str">
        <f t="shared" si="121"/>
        <v/>
      </c>
      <c r="DW66" t="str">
        <f t="shared" si="122"/>
        <v/>
      </c>
      <c r="DX66" t="str">
        <f t="shared" si="123"/>
        <v/>
      </c>
      <c r="DY66" t="str">
        <f t="shared" si="124"/>
        <v/>
      </c>
      <c r="DZ66" t="str">
        <f t="shared" si="125"/>
        <v/>
      </c>
      <c r="EA66" t="str">
        <f t="shared" si="126"/>
        <v/>
      </c>
      <c r="EB66" t="str">
        <f t="shared" si="127"/>
        <v/>
      </c>
      <c r="EC66" t="str">
        <f t="shared" si="128"/>
        <v/>
      </c>
      <c r="ED66" t="str">
        <f t="shared" si="129"/>
        <v/>
      </c>
      <c r="EE66" t="str">
        <f t="shared" si="130"/>
        <v/>
      </c>
      <c r="EF66" t="str">
        <f t="shared" si="131"/>
        <v/>
      </c>
      <c r="EG66" t="str">
        <f t="shared" si="132"/>
        <v/>
      </c>
      <c r="EH66" t="str">
        <f t="shared" si="133"/>
        <v/>
      </c>
      <c r="EI66" t="str">
        <f t="shared" si="134"/>
        <v/>
      </c>
      <c r="EJ66" t="str">
        <f t="shared" si="135"/>
        <v/>
      </c>
      <c r="EK66" t="str">
        <f t="shared" si="136"/>
        <v/>
      </c>
      <c r="EL66" t="str">
        <f t="shared" si="137"/>
        <v/>
      </c>
      <c r="EM66" t="str">
        <f t="shared" si="138"/>
        <v/>
      </c>
      <c r="EN66" t="str">
        <f t="shared" si="139"/>
        <v/>
      </c>
      <c r="EO66" t="str">
        <f t="shared" si="140"/>
        <v/>
      </c>
      <c r="EP66" t="str">
        <f t="shared" si="141"/>
        <v/>
      </c>
      <c r="EQ66" t="str">
        <f t="shared" si="142"/>
        <v/>
      </c>
      <c r="ER66" t="str">
        <f t="shared" si="143"/>
        <v/>
      </c>
      <c r="ES66" t="str">
        <f t="shared" si="144"/>
        <v/>
      </c>
      <c r="ET66" t="str">
        <f t="shared" si="145"/>
        <v/>
      </c>
    </row>
    <row r="67" spans="1:150" ht="23.25">
      <c r="A67" s="62"/>
      <c r="B67" s="62"/>
      <c r="C67" s="73"/>
      <c r="D67" s="62"/>
      <c r="E67" s="79" t="str">
        <f t="shared" si="0"/>
        <v/>
      </c>
      <c r="F67" s="80" t="str">
        <f t="shared" si="1"/>
        <v/>
      </c>
      <c r="G67" s="81" t="str">
        <f t="shared" si="2"/>
        <v/>
      </c>
      <c r="H67" s="82" t="str">
        <f t="shared" si="3"/>
        <v/>
      </c>
      <c r="I67" s="83" t="str">
        <f t="shared" si="4"/>
        <v/>
      </c>
      <c r="J67" s="20" t="str">
        <f t="shared" si="5"/>
        <v>0</v>
      </c>
      <c r="K67" s="8">
        <f t="shared" si="6"/>
        <v>0</v>
      </c>
      <c r="L67" s="8">
        <f t="shared" si="7"/>
        <v>0</v>
      </c>
      <c r="M67" s="8">
        <f t="shared" si="8"/>
        <v>0</v>
      </c>
      <c r="N67" s="8">
        <f t="shared" si="9"/>
        <v>0</v>
      </c>
      <c r="O67" s="7">
        <f t="shared" si="10"/>
        <v>0</v>
      </c>
      <c r="P67" s="7">
        <f t="shared" si="11"/>
        <v>0</v>
      </c>
      <c r="Q67" s="8">
        <f t="shared" si="12"/>
        <v>0</v>
      </c>
      <c r="R67" s="8">
        <f t="shared" si="13"/>
        <v>0</v>
      </c>
      <c r="S67" s="8">
        <f t="shared" si="14"/>
        <v>0</v>
      </c>
      <c r="T67" s="8">
        <f t="shared" si="15"/>
        <v>0</v>
      </c>
      <c r="U67" s="8">
        <f t="shared" si="16"/>
        <v>0</v>
      </c>
      <c r="V67" s="8">
        <f t="shared" si="17"/>
        <v>0</v>
      </c>
      <c r="W67" s="8">
        <f t="shared" si="18"/>
        <v>0</v>
      </c>
      <c r="X67" s="8">
        <f t="shared" si="19"/>
        <v>0</v>
      </c>
      <c r="Y67" s="8">
        <f t="shared" si="20"/>
        <v>0</v>
      </c>
      <c r="Z67" s="8">
        <f t="shared" si="21"/>
        <v>0</v>
      </c>
      <c r="AA67" s="8">
        <f t="shared" si="22"/>
        <v>0</v>
      </c>
      <c r="AB67" s="8">
        <f t="shared" si="23"/>
        <v>0</v>
      </c>
      <c r="AC67">
        <f t="shared" si="24"/>
        <v>0</v>
      </c>
      <c r="AD67">
        <f t="shared" si="25"/>
        <v>0</v>
      </c>
      <c r="AE67">
        <f t="shared" si="26"/>
        <v>0</v>
      </c>
      <c r="AF67">
        <f t="shared" si="27"/>
        <v>0</v>
      </c>
      <c r="AG67">
        <f t="shared" si="28"/>
        <v>0</v>
      </c>
      <c r="AH67">
        <f t="shared" si="29"/>
        <v>0</v>
      </c>
      <c r="AI67">
        <f t="shared" si="30"/>
        <v>0</v>
      </c>
      <c r="AJ67">
        <f t="shared" si="31"/>
        <v>0</v>
      </c>
      <c r="AK67">
        <f t="shared" si="32"/>
        <v>0</v>
      </c>
      <c r="AL67">
        <f t="shared" si="33"/>
        <v>0</v>
      </c>
      <c r="AM67">
        <f t="shared" si="34"/>
        <v>0</v>
      </c>
      <c r="AN67">
        <f t="shared" si="35"/>
        <v>0</v>
      </c>
      <c r="AO67">
        <f t="shared" si="36"/>
        <v>0</v>
      </c>
      <c r="AP67">
        <f t="shared" si="37"/>
        <v>0</v>
      </c>
      <c r="AQ67">
        <f t="shared" si="38"/>
        <v>0</v>
      </c>
      <c r="AR67">
        <f t="shared" si="39"/>
        <v>0</v>
      </c>
      <c r="AS67">
        <f t="shared" si="40"/>
        <v>0</v>
      </c>
      <c r="AT67">
        <f t="shared" si="41"/>
        <v>0</v>
      </c>
      <c r="AU67">
        <f t="shared" si="42"/>
        <v>0</v>
      </c>
      <c r="AV67">
        <f t="shared" si="43"/>
        <v>0</v>
      </c>
      <c r="AW67">
        <f t="shared" si="44"/>
        <v>0</v>
      </c>
      <c r="AX67">
        <f t="shared" si="45"/>
        <v>0</v>
      </c>
      <c r="AY67">
        <f t="shared" si="46"/>
        <v>0</v>
      </c>
      <c r="AZ67">
        <f t="shared" si="47"/>
        <v>0</v>
      </c>
      <c r="BA67">
        <f t="shared" si="48"/>
        <v>0</v>
      </c>
      <c r="BB67">
        <f t="shared" si="49"/>
        <v>0</v>
      </c>
      <c r="BC67">
        <f t="shared" si="50"/>
        <v>0</v>
      </c>
      <c r="BD67">
        <f t="shared" si="51"/>
        <v>0</v>
      </c>
      <c r="BE67">
        <f t="shared" si="52"/>
        <v>0</v>
      </c>
      <c r="BF67">
        <f t="shared" si="53"/>
        <v>0</v>
      </c>
      <c r="BG67">
        <f t="shared" si="54"/>
        <v>0</v>
      </c>
      <c r="BH67">
        <f t="shared" si="55"/>
        <v>0</v>
      </c>
      <c r="BI67">
        <f t="shared" si="56"/>
        <v>0</v>
      </c>
      <c r="BJ67">
        <f t="shared" si="57"/>
        <v>0</v>
      </c>
      <c r="BK67">
        <f t="shared" si="58"/>
        <v>0</v>
      </c>
      <c r="BL67">
        <f t="shared" si="59"/>
        <v>0</v>
      </c>
      <c r="BM67">
        <f t="shared" si="60"/>
        <v>0</v>
      </c>
      <c r="BN67">
        <f t="shared" si="61"/>
        <v>0</v>
      </c>
      <c r="BO67">
        <f t="shared" si="62"/>
        <v>0</v>
      </c>
      <c r="BP67">
        <f t="shared" si="63"/>
        <v>0</v>
      </c>
      <c r="BQ67">
        <f t="shared" si="64"/>
        <v>0</v>
      </c>
      <c r="BR67">
        <f t="shared" si="65"/>
        <v>0</v>
      </c>
      <c r="BS67">
        <f t="shared" si="66"/>
        <v>0</v>
      </c>
      <c r="BT67">
        <f t="shared" si="67"/>
        <v>0</v>
      </c>
      <c r="BU67">
        <f t="shared" si="68"/>
        <v>0</v>
      </c>
      <c r="BV67">
        <f t="shared" si="69"/>
        <v>0</v>
      </c>
      <c r="BW67">
        <f t="shared" si="70"/>
        <v>0</v>
      </c>
      <c r="BX67">
        <f t="shared" si="71"/>
        <v>0</v>
      </c>
      <c r="BY67">
        <f t="shared" si="72"/>
        <v>0</v>
      </c>
      <c r="BZ67">
        <f t="shared" si="73"/>
        <v>0</v>
      </c>
      <c r="CA67">
        <f t="shared" si="74"/>
        <v>0</v>
      </c>
      <c r="CB67">
        <f t="shared" si="75"/>
        <v>0</v>
      </c>
      <c r="CC67">
        <f t="shared" si="76"/>
        <v>0</v>
      </c>
      <c r="CD67">
        <f t="shared" si="77"/>
        <v>0</v>
      </c>
      <c r="CE67">
        <f t="shared" si="78"/>
        <v>0</v>
      </c>
      <c r="CF67">
        <f t="shared" si="79"/>
        <v>0</v>
      </c>
      <c r="CG67">
        <f t="shared" si="80"/>
        <v>0</v>
      </c>
      <c r="CH67">
        <f t="shared" si="81"/>
        <v>0</v>
      </c>
      <c r="CI67">
        <f t="shared" si="82"/>
        <v>0</v>
      </c>
      <c r="CJ67">
        <f t="shared" si="83"/>
        <v>0</v>
      </c>
      <c r="CK67">
        <f t="shared" si="84"/>
        <v>0</v>
      </c>
      <c r="CL67">
        <f t="shared" si="85"/>
        <v>0</v>
      </c>
      <c r="CM67">
        <f t="shared" si="86"/>
        <v>0</v>
      </c>
      <c r="CN67">
        <f t="shared" si="87"/>
        <v>0</v>
      </c>
      <c r="CO67">
        <f t="shared" si="88"/>
        <v>0</v>
      </c>
      <c r="CP67">
        <f t="shared" si="89"/>
        <v>0</v>
      </c>
      <c r="CQ67">
        <f t="shared" si="90"/>
        <v>0</v>
      </c>
      <c r="CR67">
        <f t="shared" si="91"/>
        <v>0</v>
      </c>
      <c r="CS67">
        <f t="shared" si="92"/>
        <v>0</v>
      </c>
      <c r="CT67">
        <f t="shared" si="93"/>
        <v>0</v>
      </c>
      <c r="CU67">
        <f t="shared" si="94"/>
        <v>0</v>
      </c>
      <c r="CV67">
        <f t="shared" si="95"/>
        <v>0</v>
      </c>
      <c r="CW67" t="str">
        <f t="shared" si="96"/>
        <v/>
      </c>
      <c r="CX67" t="str">
        <f t="shared" si="97"/>
        <v/>
      </c>
      <c r="CY67" t="str">
        <f t="shared" si="98"/>
        <v/>
      </c>
      <c r="CZ67" t="str">
        <f t="shared" si="99"/>
        <v/>
      </c>
      <c r="DA67" t="str">
        <f t="shared" si="100"/>
        <v/>
      </c>
      <c r="DB67" t="str">
        <f t="shared" si="101"/>
        <v/>
      </c>
      <c r="DC67" t="str">
        <f t="shared" si="102"/>
        <v/>
      </c>
      <c r="DD67" t="str">
        <f t="shared" si="103"/>
        <v/>
      </c>
      <c r="DE67" t="str">
        <f t="shared" si="104"/>
        <v/>
      </c>
      <c r="DF67" t="str">
        <f t="shared" si="105"/>
        <v/>
      </c>
      <c r="DG67" t="str">
        <f t="shared" si="106"/>
        <v/>
      </c>
      <c r="DH67" t="str">
        <f t="shared" si="107"/>
        <v/>
      </c>
      <c r="DI67" t="str">
        <f t="shared" si="108"/>
        <v/>
      </c>
      <c r="DJ67" t="str">
        <f t="shared" si="109"/>
        <v/>
      </c>
      <c r="DK67" t="str">
        <f t="shared" si="110"/>
        <v/>
      </c>
      <c r="DL67" t="str">
        <f t="shared" si="111"/>
        <v/>
      </c>
      <c r="DM67" t="str">
        <f t="shared" si="112"/>
        <v/>
      </c>
      <c r="DN67" t="str">
        <f t="shared" si="113"/>
        <v/>
      </c>
      <c r="DO67" t="str">
        <f t="shared" si="114"/>
        <v/>
      </c>
      <c r="DP67" t="str">
        <f t="shared" si="115"/>
        <v/>
      </c>
      <c r="DQ67" t="str">
        <f t="shared" si="116"/>
        <v/>
      </c>
      <c r="DR67" t="str">
        <f t="shared" si="117"/>
        <v/>
      </c>
      <c r="DS67" t="str">
        <f t="shared" si="118"/>
        <v/>
      </c>
      <c r="DT67" t="str">
        <f t="shared" si="119"/>
        <v/>
      </c>
      <c r="DU67" t="str">
        <f t="shared" si="120"/>
        <v/>
      </c>
      <c r="DV67" t="str">
        <f t="shared" si="121"/>
        <v/>
      </c>
      <c r="DW67" t="str">
        <f t="shared" si="122"/>
        <v/>
      </c>
      <c r="DX67" t="str">
        <f t="shared" si="123"/>
        <v/>
      </c>
      <c r="DY67" t="str">
        <f t="shared" si="124"/>
        <v/>
      </c>
      <c r="DZ67" t="str">
        <f t="shared" si="125"/>
        <v/>
      </c>
      <c r="EA67" t="str">
        <f t="shared" si="126"/>
        <v/>
      </c>
      <c r="EB67" t="str">
        <f t="shared" si="127"/>
        <v/>
      </c>
      <c r="EC67" t="str">
        <f t="shared" si="128"/>
        <v/>
      </c>
      <c r="ED67" t="str">
        <f t="shared" si="129"/>
        <v/>
      </c>
      <c r="EE67" t="str">
        <f t="shared" si="130"/>
        <v/>
      </c>
      <c r="EF67" t="str">
        <f t="shared" si="131"/>
        <v/>
      </c>
      <c r="EG67" t="str">
        <f t="shared" si="132"/>
        <v/>
      </c>
      <c r="EH67" t="str">
        <f t="shared" si="133"/>
        <v/>
      </c>
      <c r="EI67" t="str">
        <f t="shared" si="134"/>
        <v/>
      </c>
      <c r="EJ67" t="str">
        <f t="shared" si="135"/>
        <v/>
      </c>
      <c r="EK67" t="str">
        <f t="shared" si="136"/>
        <v/>
      </c>
      <c r="EL67" t="str">
        <f t="shared" si="137"/>
        <v/>
      </c>
      <c r="EM67" t="str">
        <f t="shared" si="138"/>
        <v/>
      </c>
      <c r="EN67" t="str">
        <f t="shared" si="139"/>
        <v/>
      </c>
      <c r="EO67" t="str">
        <f t="shared" si="140"/>
        <v/>
      </c>
      <c r="EP67" t="str">
        <f t="shared" si="141"/>
        <v/>
      </c>
      <c r="EQ67" t="str">
        <f t="shared" si="142"/>
        <v/>
      </c>
      <c r="ER67" t="str">
        <f t="shared" si="143"/>
        <v/>
      </c>
      <c r="ES67" t="str">
        <f t="shared" si="144"/>
        <v/>
      </c>
      <c r="ET67" t="str">
        <f t="shared" si="145"/>
        <v/>
      </c>
    </row>
    <row r="68" spans="1:150" ht="23.25">
      <c r="A68" s="62"/>
      <c r="B68" s="62"/>
      <c r="C68" s="73"/>
      <c r="D68" s="62"/>
      <c r="E68" s="79" t="str">
        <f t="shared" si="0"/>
        <v/>
      </c>
      <c r="F68" s="80" t="str">
        <f t="shared" si="1"/>
        <v/>
      </c>
      <c r="G68" s="81" t="str">
        <f t="shared" si="2"/>
        <v/>
      </c>
      <c r="H68" s="82" t="str">
        <f t="shared" si="3"/>
        <v/>
      </c>
      <c r="I68" s="83" t="str">
        <f t="shared" si="4"/>
        <v/>
      </c>
      <c r="J68" s="21" t="str">
        <f t="shared" si="5"/>
        <v>0</v>
      </c>
      <c r="K68" s="8">
        <f t="shared" si="6"/>
        <v>0</v>
      </c>
      <c r="L68" s="8">
        <f t="shared" si="7"/>
        <v>0</v>
      </c>
      <c r="M68" s="8">
        <f t="shared" si="8"/>
        <v>0</v>
      </c>
      <c r="N68" s="8">
        <f t="shared" si="9"/>
        <v>0</v>
      </c>
      <c r="O68" s="7">
        <f t="shared" si="10"/>
        <v>0</v>
      </c>
      <c r="P68" s="7">
        <f t="shared" si="11"/>
        <v>0</v>
      </c>
      <c r="Q68" s="8">
        <f t="shared" si="12"/>
        <v>0</v>
      </c>
      <c r="R68" s="8">
        <f t="shared" si="13"/>
        <v>0</v>
      </c>
      <c r="S68" s="8">
        <f t="shared" si="14"/>
        <v>0</v>
      </c>
      <c r="T68" s="8">
        <f t="shared" si="15"/>
        <v>0</v>
      </c>
      <c r="U68" s="8">
        <f t="shared" si="16"/>
        <v>0</v>
      </c>
      <c r="V68" s="8">
        <f t="shared" si="17"/>
        <v>0</v>
      </c>
      <c r="W68" s="8">
        <f t="shared" si="18"/>
        <v>0</v>
      </c>
      <c r="X68" s="8">
        <f t="shared" si="19"/>
        <v>0</v>
      </c>
      <c r="Y68" s="8">
        <f t="shared" si="20"/>
        <v>0</v>
      </c>
      <c r="Z68" s="8">
        <f t="shared" si="21"/>
        <v>0</v>
      </c>
      <c r="AA68" s="8">
        <f t="shared" si="22"/>
        <v>0</v>
      </c>
      <c r="AB68" s="8">
        <f t="shared" si="23"/>
        <v>0</v>
      </c>
      <c r="AC68">
        <f t="shared" si="24"/>
        <v>0</v>
      </c>
      <c r="AD68">
        <f t="shared" si="25"/>
        <v>0</v>
      </c>
      <c r="AE68">
        <f t="shared" si="26"/>
        <v>0</v>
      </c>
      <c r="AF68">
        <f t="shared" si="27"/>
        <v>0</v>
      </c>
      <c r="AG68">
        <f t="shared" si="28"/>
        <v>0</v>
      </c>
      <c r="AH68">
        <f t="shared" si="29"/>
        <v>0</v>
      </c>
      <c r="AI68">
        <f t="shared" si="30"/>
        <v>0</v>
      </c>
      <c r="AJ68">
        <f t="shared" si="31"/>
        <v>0</v>
      </c>
      <c r="AK68">
        <f t="shared" si="32"/>
        <v>0</v>
      </c>
      <c r="AL68">
        <f t="shared" si="33"/>
        <v>0</v>
      </c>
      <c r="AM68">
        <f t="shared" si="34"/>
        <v>0</v>
      </c>
      <c r="AN68">
        <f t="shared" si="35"/>
        <v>0</v>
      </c>
      <c r="AO68">
        <f t="shared" si="36"/>
        <v>0</v>
      </c>
      <c r="AP68">
        <f t="shared" si="37"/>
        <v>0</v>
      </c>
      <c r="AQ68">
        <f t="shared" si="38"/>
        <v>0</v>
      </c>
      <c r="AR68">
        <f t="shared" si="39"/>
        <v>0</v>
      </c>
      <c r="AS68">
        <f t="shared" si="40"/>
        <v>0</v>
      </c>
      <c r="AT68">
        <f t="shared" si="41"/>
        <v>0</v>
      </c>
      <c r="AU68">
        <f t="shared" si="42"/>
        <v>0</v>
      </c>
      <c r="AV68">
        <f t="shared" si="43"/>
        <v>0</v>
      </c>
      <c r="AW68">
        <f t="shared" si="44"/>
        <v>0</v>
      </c>
      <c r="AX68">
        <f t="shared" si="45"/>
        <v>0</v>
      </c>
      <c r="AY68">
        <f t="shared" si="46"/>
        <v>0</v>
      </c>
      <c r="AZ68">
        <f t="shared" si="47"/>
        <v>0</v>
      </c>
      <c r="BA68">
        <f t="shared" si="48"/>
        <v>0</v>
      </c>
      <c r="BB68">
        <f t="shared" si="49"/>
        <v>0</v>
      </c>
      <c r="BC68">
        <f t="shared" si="50"/>
        <v>0</v>
      </c>
      <c r="BD68">
        <f t="shared" si="51"/>
        <v>0</v>
      </c>
      <c r="BE68">
        <f t="shared" si="52"/>
        <v>0</v>
      </c>
      <c r="BF68">
        <f t="shared" si="53"/>
        <v>0</v>
      </c>
      <c r="BG68">
        <f t="shared" si="54"/>
        <v>0</v>
      </c>
      <c r="BH68">
        <f t="shared" si="55"/>
        <v>0</v>
      </c>
      <c r="BI68">
        <f t="shared" si="56"/>
        <v>0</v>
      </c>
      <c r="BJ68">
        <f t="shared" si="57"/>
        <v>0</v>
      </c>
      <c r="BK68">
        <f t="shared" si="58"/>
        <v>0</v>
      </c>
      <c r="BL68">
        <f t="shared" si="59"/>
        <v>0</v>
      </c>
      <c r="BM68">
        <f t="shared" si="60"/>
        <v>0</v>
      </c>
      <c r="BN68">
        <f t="shared" si="61"/>
        <v>0</v>
      </c>
      <c r="BO68">
        <f t="shared" si="62"/>
        <v>0</v>
      </c>
      <c r="BP68">
        <f t="shared" si="63"/>
        <v>0</v>
      </c>
      <c r="BQ68">
        <f t="shared" si="64"/>
        <v>0</v>
      </c>
      <c r="BR68">
        <f t="shared" si="65"/>
        <v>0</v>
      </c>
      <c r="BS68">
        <f t="shared" si="66"/>
        <v>0</v>
      </c>
      <c r="BT68">
        <f t="shared" si="67"/>
        <v>0</v>
      </c>
      <c r="BU68">
        <f t="shared" si="68"/>
        <v>0</v>
      </c>
      <c r="BV68">
        <f t="shared" si="69"/>
        <v>0</v>
      </c>
      <c r="BW68">
        <f t="shared" si="70"/>
        <v>0</v>
      </c>
      <c r="BX68">
        <f t="shared" si="71"/>
        <v>0</v>
      </c>
      <c r="BY68">
        <f t="shared" si="72"/>
        <v>0</v>
      </c>
      <c r="BZ68">
        <f t="shared" si="73"/>
        <v>0</v>
      </c>
      <c r="CA68">
        <f t="shared" si="74"/>
        <v>0</v>
      </c>
      <c r="CB68">
        <f t="shared" si="75"/>
        <v>0</v>
      </c>
      <c r="CC68">
        <f t="shared" si="76"/>
        <v>0</v>
      </c>
      <c r="CD68">
        <f t="shared" si="77"/>
        <v>0</v>
      </c>
      <c r="CE68">
        <f t="shared" si="78"/>
        <v>0</v>
      </c>
      <c r="CF68">
        <f t="shared" si="79"/>
        <v>0</v>
      </c>
      <c r="CG68">
        <f t="shared" si="80"/>
        <v>0</v>
      </c>
      <c r="CH68">
        <f t="shared" si="81"/>
        <v>0</v>
      </c>
      <c r="CI68">
        <f t="shared" si="82"/>
        <v>0</v>
      </c>
      <c r="CJ68">
        <f t="shared" si="83"/>
        <v>0</v>
      </c>
      <c r="CK68">
        <f t="shared" si="84"/>
        <v>0</v>
      </c>
      <c r="CL68">
        <f t="shared" si="85"/>
        <v>0</v>
      </c>
      <c r="CM68">
        <f t="shared" si="86"/>
        <v>0</v>
      </c>
      <c r="CN68">
        <f t="shared" si="87"/>
        <v>0</v>
      </c>
      <c r="CO68">
        <f t="shared" si="88"/>
        <v>0</v>
      </c>
      <c r="CP68">
        <f t="shared" si="89"/>
        <v>0</v>
      </c>
      <c r="CQ68">
        <f t="shared" si="90"/>
        <v>0</v>
      </c>
      <c r="CR68">
        <f t="shared" si="91"/>
        <v>0</v>
      </c>
      <c r="CS68">
        <f t="shared" si="92"/>
        <v>0</v>
      </c>
      <c r="CT68">
        <f t="shared" si="93"/>
        <v>0</v>
      </c>
      <c r="CU68">
        <f t="shared" si="94"/>
        <v>0</v>
      </c>
      <c r="CV68">
        <f t="shared" si="95"/>
        <v>0</v>
      </c>
      <c r="CW68" t="str">
        <f t="shared" si="96"/>
        <v/>
      </c>
      <c r="CX68" t="str">
        <f t="shared" si="97"/>
        <v/>
      </c>
      <c r="CY68" t="str">
        <f t="shared" si="98"/>
        <v/>
      </c>
      <c r="CZ68" t="str">
        <f t="shared" si="99"/>
        <v/>
      </c>
      <c r="DA68" t="str">
        <f t="shared" si="100"/>
        <v/>
      </c>
      <c r="DB68" t="str">
        <f t="shared" si="101"/>
        <v/>
      </c>
      <c r="DC68" t="str">
        <f t="shared" si="102"/>
        <v/>
      </c>
      <c r="DD68" t="str">
        <f t="shared" si="103"/>
        <v/>
      </c>
      <c r="DE68" t="str">
        <f t="shared" si="104"/>
        <v/>
      </c>
      <c r="DF68" t="str">
        <f t="shared" si="105"/>
        <v/>
      </c>
      <c r="DG68" t="str">
        <f t="shared" si="106"/>
        <v/>
      </c>
      <c r="DH68" t="str">
        <f t="shared" si="107"/>
        <v/>
      </c>
      <c r="DI68" t="str">
        <f t="shared" si="108"/>
        <v/>
      </c>
      <c r="DJ68" t="str">
        <f t="shared" si="109"/>
        <v/>
      </c>
      <c r="DK68" t="str">
        <f t="shared" si="110"/>
        <v/>
      </c>
      <c r="DL68" t="str">
        <f t="shared" si="111"/>
        <v/>
      </c>
      <c r="DM68" t="str">
        <f t="shared" si="112"/>
        <v/>
      </c>
      <c r="DN68" t="str">
        <f t="shared" si="113"/>
        <v/>
      </c>
      <c r="DO68" t="str">
        <f t="shared" si="114"/>
        <v/>
      </c>
      <c r="DP68" t="str">
        <f t="shared" si="115"/>
        <v/>
      </c>
      <c r="DQ68" t="str">
        <f t="shared" si="116"/>
        <v/>
      </c>
      <c r="DR68" t="str">
        <f t="shared" si="117"/>
        <v/>
      </c>
      <c r="DS68" t="str">
        <f t="shared" si="118"/>
        <v/>
      </c>
      <c r="DT68" t="str">
        <f t="shared" si="119"/>
        <v/>
      </c>
      <c r="DU68" t="str">
        <f t="shared" si="120"/>
        <v/>
      </c>
      <c r="DV68" t="str">
        <f t="shared" si="121"/>
        <v/>
      </c>
      <c r="DW68" t="str">
        <f t="shared" si="122"/>
        <v/>
      </c>
      <c r="DX68" t="str">
        <f t="shared" si="123"/>
        <v/>
      </c>
      <c r="DY68" t="str">
        <f t="shared" si="124"/>
        <v/>
      </c>
      <c r="DZ68" t="str">
        <f t="shared" si="125"/>
        <v/>
      </c>
      <c r="EA68" t="str">
        <f t="shared" si="126"/>
        <v/>
      </c>
      <c r="EB68" t="str">
        <f t="shared" si="127"/>
        <v/>
      </c>
      <c r="EC68" t="str">
        <f t="shared" si="128"/>
        <v/>
      </c>
      <c r="ED68" t="str">
        <f t="shared" si="129"/>
        <v/>
      </c>
      <c r="EE68" t="str">
        <f t="shared" si="130"/>
        <v/>
      </c>
      <c r="EF68" t="str">
        <f t="shared" si="131"/>
        <v/>
      </c>
      <c r="EG68" t="str">
        <f t="shared" si="132"/>
        <v/>
      </c>
      <c r="EH68" t="str">
        <f t="shared" si="133"/>
        <v/>
      </c>
      <c r="EI68" t="str">
        <f t="shared" si="134"/>
        <v/>
      </c>
      <c r="EJ68" t="str">
        <f t="shared" si="135"/>
        <v/>
      </c>
      <c r="EK68" t="str">
        <f t="shared" si="136"/>
        <v/>
      </c>
      <c r="EL68" t="str">
        <f t="shared" si="137"/>
        <v/>
      </c>
      <c r="EM68" t="str">
        <f t="shared" si="138"/>
        <v/>
      </c>
      <c r="EN68" t="str">
        <f t="shared" si="139"/>
        <v/>
      </c>
      <c r="EO68" t="str">
        <f t="shared" si="140"/>
        <v/>
      </c>
      <c r="EP68" t="str">
        <f t="shared" si="141"/>
        <v/>
      </c>
      <c r="EQ68" t="str">
        <f t="shared" si="142"/>
        <v/>
      </c>
      <c r="ER68" t="str">
        <f t="shared" si="143"/>
        <v/>
      </c>
      <c r="ES68" t="str">
        <f t="shared" si="144"/>
        <v/>
      </c>
      <c r="ET68" t="str">
        <f t="shared" si="145"/>
        <v/>
      </c>
    </row>
    <row r="69" spans="1:150" ht="18.75">
      <c r="A69" s="63"/>
      <c r="B69" s="63"/>
      <c r="C69" s="73"/>
      <c r="D69" s="63"/>
      <c r="E69" s="79" t="str">
        <f t="shared" si="0"/>
        <v/>
      </c>
      <c r="F69" s="80" t="str">
        <f t="shared" si="1"/>
        <v/>
      </c>
      <c r="G69" s="81" t="str">
        <f t="shared" si="2"/>
        <v/>
      </c>
      <c r="H69" s="82" t="str">
        <f t="shared" si="3"/>
        <v/>
      </c>
      <c r="I69" s="83" t="str">
        <f t="shared" si="4"/>
        <v/>
      </c>
      <c r="J69" s="20" t="str">
        <f t="shared" si="5"/>
        <v>0</v>
      </c>
      <c r="K69" s="8">
        <f t="shared" si="6"/>
        <v>0</v>
      </c>
      <c r="L69" s="8">
        <f t="shared" si="7"/>
        <v>0</v>
      </c>
      <c r="M69" s="8">
        <f t="shared" si="8"/>
        <v>0</v>
      </c>
      <c r="N69" s="8">
        <f t="shared" si="9"/>
        <v>0</v>
      </c>
      <c r="O69" s="8">
        <f t="shared" si="10"/>
        <v>0</v>
      </c>
      <c r="P69" s="8">
        <f t="shared" si="11"/>
        <v>0</v>
      </c>
      <c r="Q69" s="8">
        <f t="shared" si="12"/>
        <v>0</v>
      </c>
      <c r="R69" s="8">
        <f t="shared" si="13"/>
        <v>0</v>
      </c>
      <c r="S69" s="8">
        <f t="shared" si="14"/>
        <v>0</v>
      </c>
      <c r="T69" s="8">
        <f t="shared" si="15"/>
        <v>0</v>
      </c>
      <c r="U69" s="8">
        <f t="shared" si="16"/>
        <v>0</v>
      </c>
      <c r="V69" s="8">
        <f t="shared" si="17"/>
        <v>0</v>
      </c>
      <c r="W69" s="8">
        <f t="shared" si="18"/>
        <v>0</v>
      </c>
      <c r="X69" s="8">
        <f t="shared" si="19"/>
        <v>0</v>
      </c>
      <c r="Y69" s="8">
        <f t="shared" si="20"/>
        <v>0</v>
      </c>
      <c r="Z69" s="8">
        <f t="shared" si="21"/>
        <v>0</v>
      </c>
      <c r="AA69" s="8">
        <f t="shared" si="22"/>
        <v>0</v>
      </c>
      <c r="AB69" s="8">
        <f t="shared" si="23"/>
        <v>0</v>
      </c>
      <c r="AC69">
        <f t="shared" si="24"/>
        <v>0</v>
      </c>
      <c r="AD69">
        <f t="shared" si="25"/>
        <v>0</v>
      </c>
      <c r="AE69">
        <f t="shared" si="26"/>
        <v>0</v>
      </c>
      <c r="AF69">
        <f t="shared" si="27"/>
        <v>0</v>
      </c>
      <c r="AG69">
        <f t="shared" si="28"/>
        <v>0</v>
      </c>
      <c r="AH69">
        <f t="shared" si="29"/>
        <v>0</v>
      </c>
      <c r="AI69">
        <f t="shared" si="30"/>
        <v>0</v>
      </c>
      <c r="AJ69">
        <f t="shared" si="31"/>
        <v>0</v>
      </c>
      <c r="AK69">
        <f t="shared" si="32"/>
        <v>0</v>
      </c>
      <c r="AL69">
        <f t="shared" si="33"/>
        <v>0</v>
      </c>
      <c r="AM69">
        <f t="shared" si="34"/>
        <v>0</v>
      </c>
      <c r="AN69">
        <f t="shared" si="35"/>
        <v>0</v>
      </c>
      <c r="AO69">
        <f t="shared" si="36"/>
        <v>0</v>
      </c>
      <c r="AP69">
        <f t="shared" si="37"/>
        <v>0</v>
      </c>
      <c r="AQ69">
        <f t="shared" si="38"/>
        <v>0</v>
      </c>
      <c r="AR69">
        <f t="shared" si="39"/>
        <v>0</v>
      </c>
      <c r="AS69">
        <f t="shared" si="40"/>
        <v>0</v>
      </c>
      <c r="AT69">
        <f t="shared" si="41"/>
        <v>0</v>
      </c>
      <c r="AU69">
        <f t="shared" si="42"/>
        <v>0</v>
      </c>
      <c r="AV69">
        <f t="shared" si="43"/>
        <v>0</v>
      </c>
      <c r="AW69">
        <f t="shared" si="44"/>
        <v>0</v>
      </c>
      <c r="AX69">
        <f t="shared" si="45"/>
        <v>0</v>
      </c>
      <c r="AY69">
        <f t="shared" si="46"/>
        <v>0</v>
      </c>
      <c r="AZ69">
        <f t="shared" si="47"/>
        <v>0</v>
      </c>
      <c r="BA69">
        <f t="shared" si="48"/>
        <v>0</v>
      </c>
      <c r="BB69">
        <f t="shared" si="49"/>
        <v>0</v>
      </c>
      <c r="BC69">
        <f t="shared" si="50"/>
        <v>0</v>
      </c>
      <c r="BD69">
        <f t="shared" si="51"/>
        <v>0</v>
      </c>
      <c r="BE69">
        <f t="shared" si="52"/>
        <v>0</v>
      </c>
      <c r="BF69">
        <f t="shared" si="53"/>
        <v>0</v>
      </c>
      <c r="BG69">
        <f t="shared" si="54"/>
        <v>0</v>
      </c>
      <c r="BH69">
        <f t="shared" si="55"/>
        <v>0</v>
      </c>
      <c r="BI69">
        <f t="shared" si="56"/>
        <v>0</v>
      </c>
      <c r="BJ69">
        <f t="shared" si="57"/>
        <v>0</v>
      </c>
      <c r="BK69">
        <f t="shared" si="58"/>
        <v>0</v>
      </c>
      <c r="BL69">
        <f t="shared" si="59"/>
        <v>0</v>
      </c>
      <c r="BM69">
        <f t="shared" si="60"/>
        <v>0</v>
      </c>
      <c r="BN69">
        <f t="shared" si="61"/>
        <v>0</v>
      </c>
      <c r="BO69">
        <f t="shared" si="62"/>
        <v>0</v>
      </c>
      <c r="BP69">
        <f t="shared" si="63"/>
        <v>0</v>
      </c>
      <c r="BQ69">
        <f t="shared" si="64"/>
        <v>0</v>
      </c>
      <c r="BR69">
        <f t="shared" si="65"/>
        <v>0</v>
      </c>
      <c r="BS69">
        <f t="shared" si="66"/>
        <v>0</v>
      </c>
      <c r="BT69">
        <f t="shared" si="67"/>
        <v>0</v>
      </c>
      <c r="BU69">
        <f t="shared" si="68"/>
        <v>0</v>
      </c>
      <c r="BV69">
        <f t="shared" si="69"/>
        <v>0</v>
      </c>
      <c r="BW69">
        <f t="shared" si="70"/>
        <v>0</v>
      </c>
      <c r="BX69">
        <f t="shared" si="71"/>
        <v>0</v>
      </c>
      <c r="BY69">
        <f t="shared" si="72"/>
        <v>0</v>
      </c>
      <c r="BZ69">
        <f t="shared" si="73"/>
        <v>0</v>
      </c>
      <c r="CA69">
        <f t="shared" si="74"/>
        <v>0</v>
      </c>
      <c r="CB69">
        <f t="shared" si="75"/>
        <v>0</v>
      </c>
      <c r="CC69">
        <f t="shared" si="76"/>
        <v>0</v>
      </c>
      <c r="CD69">
        <f t="shared" si="77"/>
        <v>0</v>
      </c>
      <c r="CE69">
        <f t="shared" si="78"/>
        <v>0</v>
      </c>
      <c r="CF69">
        <f t="shared" si="79"/>
        <v>0</v>
      </c>
      <c r="CG69">
        <f t="shared" si="80"/>
        <v>0</v>
      </c>
      <c r="CH69">
        <f t="shared" si="81"/>
        <v>0</v>
      </c>
      <c r="CI69">
        <f t="shared" si="82"/>
        <v>0</v>
      </c>
      <c r="CJ69">
        <f t="shared" si="83"/>
        <v>0</v>
      </c>
      <c r="CK69">
        <f t="shared" si="84"/>
        <v>0</v>
      </c>
      <c r="CL69">
        <f t="shared" si="85"/>
        <v>0</v>
      </c>
      <c r="CM69">
        <f t="shared" si="86"/>
        <v>0</v>
      </c>
      <c r="CN69">
        <f t="shared" si="87"/>
        <v>0</v>
      </c>
      <c r="CO69">
        <f t="shared" si="88"/>
        <v>0</v>
      </c>
      <c r="CP69">
        <f t="shared" si="89"/>
        <v>0</v>
      </c>
      <c r="CQ69">
        <f t="shared" si="90"/>
        <v>0</v>
      </c>
      <c r="CR69">
        <f t="shared" si="91"/>
        <v>0</v>
      </c>
      <c r="CS69">
        <f t="shared" si="92"/>
        <v>0</v>
      </c>
      <c r="CT69">
        <f t="shared" si="93"/>
        <v>0</v>
      </c>
      <c r="CU69">
        <f t="shared" si="94"/>
        <v>0</v>
      </c>
      <c r="CV69">
        <f t="shared" si="95"/>
        <v>0</v>
      </c>
      <c r="CW69" t="str">
        <f t="shared" si="96"/>
        <v/>
      </c>
      <c r="CX69" t="str">
        <f t="shared" si="97"/>
        <v/>
      </c>
      <c r="CY69" t="str">
        <f t="shared" si="98"/>
        <v/>
      </c>
      <c r="CZ69" t="str">
        <f t="shared" si="99"/>
        <v/>
      </c>
      <c r="DA69" t="str">
        <f t="shared" si="100"/>
        <v/>
      </c>
      <c r="DB69" t="str">
        <f t="shared" si="101"/>
        <v/>
      </c>
      <c r="DC69" t="str">
        <f t="shared" si="102"/>
        <v/>
      </c>
      <c r="DD69" t="str">
        <f t="shared" si="103"/>
        <v/>
      </c>
      <c r="DE69" t="str">
        <f t="shared" si="104"/>
        <v/>
      </c>
      <c r="DF69" t="str">
        <f t="shared" si="105"/>
        <v/>
      </c>
      <c r="DG69" t="str">
        <f t="shared" si="106"/>
        <v/>
      </c>
      <c r="DH69" t="str">
        <f t="shared" si="107"/>
        <v/>
      </c>
      <c r="DI69" t="str">
        <f t="shared" si="108"/>
        <v/>
      </c>
      <c r="DJ69" t="str">
        <f t="shared" si="109"/>
        <v/>
      </c>
      <c r="DK69" t="str">
        <f t="shared" si="110"/>
        <v/>
      </c>
      <c r="DL69" t="str">
        <f t="shared" si="111"/>
        <v/>
      </c>
      <c r="DM69" t="str">
        <f t="shared" si="112"/>
        <v/>
      </c>
      <c r="DN69" t="str">
        <f t="shared" si="113"/>
        <v/>
      </c>
      <c r="DO69" t="str">
        <f t="shared" si="114"/>
        <v/>
      </c>
      <c r="DP69" t="str">
        <f t="shared" si="115"/>
        <v/>
      </c>
      <c r="DQ69" t="str">
        <f t="shared" si="116"/>
        <v/>
      </c>
      <c r="DR69" t="str">
        <f t="shared" si="117"/>
        <v/>
      </c>
      <c r="DS69" t="str">
        <f t="shared" si="118"/>
        <v/>
      </c>
      <c r="DT69" t="str">
        <f t="shared" si="119"/>
        <v/>
      </c>
      <c r="DU69" t="str">
        <f t="shared" si="120"/>
        <v/>
      </c>
      <c r="DV69" t="str">
        <f t="shared" si="121"/>
        <v/>
      </c>
      <c r="DW69" t="str">
        <f t="shared" si="122"/>
        <v/>
      </c>
      <c r="DX69" t="str">
        <f t="shared" si="123"/>
        <v/>
      </c>
      <c r="DY69" t="str">
        <f t="shared" si="124"/>
        <v/>
      </c>
      <c r="DZ69" t="str">
        <f t="shared" si="125"/>
        <v/>
      </c>
      <c r="EA69" t="str">
        <f t="shared" si="126"/>
        <v/>
      </c>
      <c r="EB69" t="str">
        <f t="shared" si="127"/>
        <v/>
      </c>
      <c r="EC69" t="str">
        <f t="shared" si="128"/>
        <v/>
      </c>
      <c r="ED69" t="str">
        <f t="shared" si="129"/>
        <v/>
      </c>
      <c r="EE69" t="str">
        <f t="shared" si="130"/>
        <v/>
      </c>
      <c r="EF69" t="str">
        <f t="shared" si="131"/>
        <v/>
      </c>
      <c r="EG69" t="str">
        <f t="shared" si="132"/>
        <v/>
      </c>
      <c r="EH69" t="str">
        <f t="shared" si="133"/>
        <v/>
      </c>
      <c r="EI69" t="str">
        <f t="shared" si="134"/>
        <v/>
      </c>
      <c r="EJ69" t="str">
        <f t="shared" si="135"/>
        <v/>
      </c>
      <c r="EK69" t="str">
        <f t="shared" si="136"/>
        <v/>
      </c>
      <c r="EL69" t="str">
        <f t="shared" si="137"/>
        <v/>
      </c>
      <c r="EM69" t="str">
        <f t="shared" si="138"/>
        <v/>
      </c>
      <c r="EN69" t="str">
        <f t="shared" si="139"/>
        <v/>
      </c>
      <c r="EO69" t="str">
        <f t="shared" si="140"/>
        <v/>
      </c>
      <c r="EP69" t="str">
        <f t="shared" si="141"/>
        <v/>
      </c>
      <c r="EQ69" t="str">
        <f t="shared" si="142"/>
        <v/>
      </c>
      <c r="ER69" t="str">
        <f t="shared" si="143"/>
        <v/>
      </c>
      <c r="ES69" t="str">
        <f t="shared" si="144"/>
        <v/>
      </c>
      <c r="ET69" t="str">
        <f t="shared" si="145"/>
        <v/>
      </c>
    </row>
    <row r="70" spans="1:150" ht="18.75">
      <c r="A70" s="63"/>
      <c r="B70" s="63"/>
      <c r="C70" s="73"/>
      <c r="D70" s="63"/>
      <c r="E70" s="79" t="str">
        <f t="shared" ref="E70:E121" si="146">IF(A70=D70,"", IF(D70=1,"",IF(A70=1, C70*3,C70*-1)))</f>
        <v/>
      </c>
      <c r="F70" s="80" t="str">
        <f t="shared" ref="F70:F121" si="147">IF(A70=D70,"",IF(D70=2,"",IF(A70=2, C70*3,C70*-1)))</f>
        <v/>
      </c>
      <c r="G70" s="81" t="str">
        <f t="shared" ref="G70:G121" si="148">IF(A70=D70,"",IF(D70=3,"",IF(A70=3, C70*3,C70*-1)))</f>
        <v/>
      </c>
      <c r="H70" s="82" t="str">
        <f t="shared" ref="H70:H121" si="149">IF(A70=D70,"",IF(D70=4,"",IF(A70=4, C70*3,C70*-1)))</f>
        <v/>
      </c>
      <c r="I70" s="83" t="str">
        <f t="shared" ref="I70:I121" si="150">IF(A70=D70,"",IF(OR(D70=5,D70=""),"",IF(A70=5, C70*3,C70*-1)))</f>
        <v/>
      </c>
      <c r="J70" s="20" t="str">
        <f t="shared" ref="J70:J121" si="151">IF(A70&gt;0,"1","0")</f>
        <v>0</v>
      </c>
      <c r="K70" s="8">
        <f t="shared" ref="K70:K121" si="152">IF(AND($C70&gt;0,$A70=1),1,0)</f>
        <v>0</v>
      </c>
      <c r="L70" s="8">
        <f t="shared" ref="L70:L121" si="153">IF(AND($D70&lt;&gt;1,$A70&lt;&gt;1,$A70&lt;&gt;"",$E70&gt;0),1,0)</f>
        <v>0</v>
      </c>
      <c r="M70" s="8">
        <f t="shared" ref="M70:M121" si="154">IF(AND($A70&lt;&gt;"",$A70=1,$B70=1),1,0)</f>
        <v>0</v>
      </c>
      <c r="N70" s="8">
        <f t="shared" ref="N70:N121" si="155">IF(AND($A70&lt;&gt;"",$A70=1,$B70=2),1,0)</f>
        <v>0</v>
      </c>
      <c r="O70" s="8">
        <f t="shared" ref="O70:O121" si="156">IF(AND($A70&lt;&gt;"",$A70=1,$B70=3),1,0)</f>
        <v>0</v>
      </c>
      <c r="P70" s="8">
        <f t="shared" ref="P70:P121" si="157">IF(AND($A70&lt;&gt;"",$A70=1,$B70=4),1,0)</f>
        <v>0</v>
      </c>
      <c r="Q70" s="8">
        <f t="shared" ref="Q70:Q121" si="158">IF(AND($C70&gt;0,$A70=1,$B70=1),1,0)</f>
        <v>0</v>
      </c>
      <c r="R70" s="8">
        <f t="shared" ref="R70:R121" si="159">IF(AND($C70&gt;0,$A70=1,$B70=2),1,0)</f>
        <v>0</v>
      </c>
      <c r="S70" s="8">
        <f t="shared" ref="S70:S121" si="160">IF(AND($C70&gt;0,$A70=1,$B70=3),1,0)</f>
        <v>0</v>
      </c>
      <c r="T70" s="8">
        <f t="shared" ref="T70:T121" si="161">IF(AND($C70&gt;0,$A70=1,$B70=4),1,0)</f>
        <v>0</v>
      </c>
      <c r="U70" s="8">
        <f t="shared" ref="U70:U121" si="162">IF(AND($A70&lt;&gt;1,$A70&lt;&gt;"",$B70=1,$D70&lt;&gt;1),1,0)</f>
        <v>0</v>
      </c>
      <c r="V70" s="8">
        <f t="shared" ref="V70:V121" si="163">IF(AND($A70&lt;&gt;1,$A70&lt;&gt;"",$B70=2,$D70&lt;&gt;1),1,0)</f>
        <v>0</v>
      </c>
      <c r="W70" s="8">
        <f t="shared" ref="W70:W121" si="164">IF(AND($A70&lt;&gt;1,$A70&lt;&gt;"",$B70=3,$D70&lt;&gt;1),1,0)</f>
        <v>0</v>
      </c>
      <c r="X70" s="8">
        <f t="shared" ref="X70:X121" si="165">IF(AND($A70&lt;&gt;1,$A70&lt;&gt;"",$B70=4,$D70&lt;&gt;1),1,0)</f>
        <v>0</v>
      </c>
      <c r="Y70" s="8">
        <f t="shared" ref="Y70:Y121" si="166">IF(AND($E70&gt;0,$E70&lt;&gt;"",$A70&lt;&gt;1,$A70&lt;&gt;"",$B70=1),1,0)</f>
        <v>0</v>
      </c>
      <c r="Z70" s="8">
        <f t="shared" ref="Z70:Z121" si="167">IF(AND($E70&gt;0,$E70&lt;&gt;"",$A70&lt;&gt;1,$A70&lt;&gt;"",$B70=2),1,0)</f>
        <v>0</v>
      </c>
      <c r="AA70" s="8">
        <f t="shared" ref="AA70:AA121" si="168">IF(AND($E70&gt;0,$A70&lt;&gt;1,$E70&lt;&gt;"",$A70&lt;&gt;"",$B70=3),1,0)</f>
        <v>0</v>
      </c>
      <c r="AB70" s="8">
        <f t="shared" ref="AB70:AB121" si="169">IF(AND($E70&gt;0,$A70&lt;&gt;1,$E70&lt;&gt;"",$A70&lt;&gt;"",$B70=4),1,0)</f>
        <v>0</v>
      </c>
      <c r="AC70">
        <f t="shared" ref="AC70:AC121" si="170">IF(AND($C70&gt;0,$A70=2),1,0)</f>
        <v>0</v>
      </c>
      <c r="AD70">
        <f t="shared" ref="AD70:AD121" si="171">IF(AND($D70&lt;&gt;2,$A70&lt;&gt;2,$A70&lt;&gt;"",$F70&gt;0),1,0)</f>
        <v>0</v>
      </c>
      <c r="AE70">
        <f t="shared" ref="AE70:AE121" si="172">IF(AND($A70&lt;&gt;"",$A70=2,$B70=1),1,0)</f>
        <v>0</v>
      </c>
      <c r="AF70">
        <f t="shared" ref="AF70:AF121" si="173">IF(AND($A70&lt;&gt;"",$A70=2,$B70=2),1,0)</f>
        <v>0</v>
      </c>
      <c r="AG70">
        <f t="shared" ref="AG70:AG121" si="174">IF(AND($A70&lt;&gt;"",$A70=2,$B70=3),1,0)</f>
        <v>0</v>
      </c>
      <c r="AH70">
        <f t="shared" ref="AH70:AH121" si="175">IF(AND($A70&lt;&gt;"",$A70=2,$B70=4),1,0)</f>
        <v>0</v>
      </c>
      <c r="AI70">
        <f t="shared" ref="AI70:AI121" si="176">IF(AND($C70&gt;0,$A70=2,$B70=1),1,0)</f>
        <v>0</v>
      </c>
      <c r="AJ70">
        <f t="shared" ref="AJ70:AJ121" si="177">IF(AND($C70&gt;0,$A70=2,$B70=2),1,0)</f>
        <v>0</v>
      </c>
      <c r="AK70">
        <f t="shared" ref="AK70:AK121" si="178">IF(AND($C70&gt;0,$A70=2,$B70=3),1,0)</f>
        <v>0</v>
      </c>
      <c r="AL70">
        <f t="shared" ref="AL70:AL121" si="179">IF(AND($C70&gt;0,$A70=2,$B70=4),1,0)</f>
        <v>0</v>
      </c>
      <c r="AM70">
        <f t="shared" ref="AM70:AM121" si="180">IF(AND($A70&lt;&gt;2,$A70&lt;&gt;"",$B70=1,$D70&lt;&gt;2),1,0)</f>
        <v>0</v>
      </c>
      <c r="AN70">
        <f t="shared" ref="AN70:AN121" si="181">IF(AND($A70&lt;&gt;2,$A70&lt;&gt;"",$B70=2,$D70&lt;&gt;2),1,0)</f>
        <v>0</v>
      </c>
      <c r="AO70">
        <f t="shared" ref="AO70:AO121" si="182">IF(AND($A70&lt;&gt;2,$A70&lt;&gt;"",$B70=3,$D70&lt;&gt;2),1,0)</f>
        <v>0</v>
      </c>
      <c r="AP70">
        <f t="shared" ref="AP70:AP121" si="183">IF(AND($A70&lt;&gt;2,$A70&lt;&gt;"",$B70=4,$D70&lt;&gt;2),1,0)</f>
        <v>0</v>
      </c>
      <c r="AQ70">
        <f t="shared" ref="AQ70:AQ121" si="184">IF(AND($F70&gt;0,$F70&lt;&gt;"",$A70&lt;&gt;2,$A70&lt;&gt;"",$B70=1),1,0)</f>
        <v>0</v>
      </c>
      <c r="AR70">
        <f t="shared" ref="AR70:AR121" si="185">IF(AND($F70&gt;0,$F70&lt;&gt;"",$A70&lt;&gt;2,$A70&lt;&gt;"",$B70=2),1,0)</f>
        <v>0</v>
      </c>
      <c r="AS70">
        <f t="shared" ref="AS70:AS121" si="186">IF(AND($F70&gt;0,$F70&lt;&gt;"",$A70&lt;&gt;2,$A70&lt;&gt;"",$B70=3),1,0)</f>
        <v>0</v>
      </c>
      <c r="AT70">
        <f t="shared" ref="AT70:AT121" si="187">IF(AND($F70&gt;0,$F70&lt;&gt;"",$A70&lt;&gt;2,$A70&lt;&gt;"",$B70=4),1,0)</f>
        <v>0</v>
      </c>
      <c r="AU70">
        <f t="shared" ref="AU70:AU121" si="188">IF(AND($C70&gt;0,$A70=3),1,0)</f>
        <v>0</v>
      </c>
      <c r="AV70">
        <f t="shared" ref="AV70:AV121" si="189">IF(AND($D70&lt;&gt;3,$A70&lt;&gt;3,$A70&lt;&gt;"",$G70&gt;0),1,0)</f>
        <v>0</v>
      </c>
      <c r="AW70">
        <f t="shared" ref="AW70:AW121" si="190">IF(AND($A70&lt;&gt;"",$A70=3,$B70=1),1,0)</f>
        <v>0</v>
      </c>
      <c r="AX70">
        <f t="shared" ref="AX70:AX121" si="191">IF(AND($A70&lt;&gt;"",$A70=3,$B70=2),1,0)</f>
        <v>0</v>
      </c>
      <c r="AY70">
        <f t="shared" ref="AY70:AY121" si="192">IF(AND($A70&lt;&gt;"",$A70=3,$B70=3),1,0)</f>
        <v>0</v>
      </c>
      <c r="AZ70">
        <f t="shared" ref="AZ70:AZ121" si="193">IF(AND($A70&lt;&gt;"",$A70=3,$B70=4),1,0)</f>
        <v>0</v>
      </c>
      <c r="BA70">
        <f t="shared" ref="BA70:BA121" si="194">IF(AND($C70&gt;0,$A70=3,$B70=1),1,0)</f>
        <v>0</v>
      </c>
      <c r="BB70">
        <f t="shared" ref="BB70:BB121" si="195">IF(AND($C70&gt;0,$A70=3,$B70=2),1,0)</f>
        <v>0</v>
      </c>
      <c r="BC70">
        <f t="shared" ref="BC70:BC121" si="196">IF(AND($C70&gt;0,$A70=3,$B70=3),1,0)</f>
        <v>0</v>
      </c>
      <c r="BD70">
        <f t="shared" ref="BD70:BD121" si="197">IF(AND($C70&gt;0,$A70=3,$B70=4),1,0)</f>
        <v>0</v>
      </c>
      <c r="BE70">
        <f t="shared" ref="BE70:BE121" si="198">IF(AND($A70&lt;&gt;3,$A70&lt;&gt;"",$B70=1,$D70&lt;&gt;3),1,0)</f>
        <v>0</v>
      </c>
      <c r="BF70">
        <f t="shared" ref="BF70:BF121" si="199">IF(AND($A70&lt;&gt;3,$A70&lt;&gt;"",$B70=2,$D70&lt;&gt;3),1,0)</f>
        <v>0</v>
      </c>
      <c r="BG70">
        <f t="shared" ref="BG70:BG121" si="200">IF(AND($A70&lt;&gt;3,$A70&lt;&gt;"",$B70=3,$D70&lt;&gt;3),1,0)</f>
        <v>0</v>
      </c>
      <c r="BH70">
        <f t="shared" ref="BH70:BH121" si="201">IF(AND($A70&lt;&gt;3,$A70&lt;&gt;"",$B70=4,$D70&lt;&gt;3),1,0)</f>
        <v>0</v>
      </c>
      <c r="BI70">
        <f t="shared" ref="BI70:BI121" si="202">IF(AND($G70&gt;0,$G70&lt;&gt;"",$A70&lt;&gt;3,$A70&lt;&gt;"",$B70=1),1,0)</f>
        <v>0</v>
      </c>
      <c r="BJ70">
        <f t="shared" ref="BJ70:BJ121" si="203">IF(AND($G70&gt;0,$G70&lt;&gt;"",$A70&lt;&gt;3,$A70&lt;&gt;"",$B70=2),1,0)</f>
        <v>0</v>
      </c>
      <c r="BK70">
        <f t="shared" ref="BK70:BK121" si="204">IF(AND($G70&gt;0,$G70&lt;&gt;"",$A70&lt;&gt;3,$A70&lt;&gt;"",$B70=3),1,0)</f>
        <v>0</v>
      </c>
      <c r="BL70">
        <f t="shared" ref="BL70:BL121" si="205">IF(AND($G70&gt;0,$G70&lt;&gt;"",$A70&lt;&gt;3,$A70&lt;&gt;"",$B70=4),1,0)</f>
        <v>0</v>
      </c>
      <c r="BM70">
        <f t="shared" ref="BM70:BM121" si="206">IF(AND($C70&gt;0,$A70=4),1,0)</f>
        <v>0</v>
      </c>
      <c r="BN70">
        <f t="shared" ref="BN70:BN121" si="207">IF(AND($D70&lt;&gt;4,$A70&lt;&gt;4,$A70&lt;&gt;"",$H70&gt;0),1,0)</f>
        <v>0</v>
      </c>
      <c r="BO70">
        <f t="shared" ref="BO70:BO121" si="208">IF(AND($A70&lt;&gt;"",$A70=4,$B70=1),1,0)</f>
        <v>0</v>
      </c>
      <c r="BP70">
        <f t="shared" ref="BP70:BP121" si="209">IF(AND($A70&lt;&gt;"",$A70=4,$B70=2),1,0)</f>
        <v>0</v>
      </c>
      <c r="BQ70">
        <f t="shared" ref="BQ70:BQ121" si="210">IF(AND($A70&lt;&gt;"",$A70=4,$B70=3),1,0)</f>
        <v>0</v>
      </c>
      <c r="BR70">
        <f t="shared" ref="BR70:BR121" si="211">IF(AND($A70&lt;&gt;"",$A70=4,$B70=4),1,0)</f>
        <v>0</v>
      </c>
      <c r="BS70">
        <f t="shared" ref="BS70:BS121" si="212">IF(AND($C70&gt;0,$A70=4,$B70=1),1,0)</f>
        <v>0</v>
      </c>
      <c r="BT70">
        <f t="shared" ref="BT70:BT121" si="213">IF(AND($C70&gt;0,$A70=4,$B70=2),1,0)</f>
        <v>0</v>
      </c>
      <c r="BU70">
        <f t="shared" ref="BU70:BU121" si="214">IF(AND($C70&gt;0,$A70=4,$B70=3),1,0)</f>
        <v>0</v>
      </c>
      <c r="BV70">
        <f t="shared" ref="BV70:BV121" si="215">IF(AND($C70&gt;0,$A70=4,$B70=4),1,0)</f>
        <v>0</v>
      </c>
      <c r="BW70">
        <f t="shared" ref="BW70:BW121" si="216">IF(AND($A70&lt;&gt;4,$A70&lt;&gt;"",$B70=1,$D70&lt;&gt;4),1,0)</f>
        <v>0</v>
      </c>
      <c r="BX70">
        <f t="shared" ref="BX70:BX121" si="217">IF(AND($A70&lt;&gt;4,$A70&lt;&gt;"",$B70=2,$D70&lt;&gt;4),1,0)</f>
        <v>0</v>
      </c>
      <c r="BY70">
        <f t="shared" ref="BY70:BY121" si="218">IF(AND($A70&lt;&gt;4,$A70&lt;&gt;"",$B70=3,$D70&lt;&gt;4),1,0)</f>
        <v>0</v>
      </c>
      <c r="BZ70">
        <f t="shared" ref="BZ70:BZ121" si="219">IF(AND($A70&lt;&gt;4,$A70&lt;&gt;"",$B70=4,$D70&lt;&gt;4),1,0)</f>
        <v>0</v>
      </c>
      <c r="CA70">
        <f t="shared" ref="CA70:CA121" si="220">IF(AND($H70&gt;0,$H70&lt;&gt;"",$A70&lt;&gt;4,$A70&lt;&gt;"",$B70=1),1,0)</f>
        <v>0</v>
      </c>
      <c r="CB70">
        <f t="shared" ref="CB70:CB121" si="221">IF(AND($H70&gt;0,$H70&lt;&gt;"",$A70&lt;&gt;4,$A70&lt;&gt;"",$B70=2),1,0)</f>
        <v>0</v>
      </c>
      <c r="CC70">
        <f t="shared" ref="CC70:CC121" si="222">IF(AND($H70&gt;0,$H70&lt;&gt;"",$A70&lt;&gt;4,$A70&lt;&gt;"",$B70=3),1,0)</f>
        <v>0</v>
      </c>
      <c r="CD70">
        <f t="shared" ref="CD70:CD121" si="223">IF(AND($H70&gt;0,$H70&lt;&gt;"",$A70&lt;&gt;4,$A70&lt;&gt;"",$B70=4),1,0)</f>
        <v>0</v>
      </c>
      <c r="CE70">
        <f t="shared" ref="CE70:CE121" si="224">IF(AND($C70&gt;0,$A70=5),1,0)</f>
        <v>0</v>
      </c>
      <c r="CF70">
        <f t="shared" ref="CF70:CF121" si="225">IF(AND($D70&lt;&gt;5,$A70&lt;&gt;5,$A70&lt;&gt;"",$I70&gt;0),1,0)</f>
        <v>0</v>
      </c>
      <c r="CG70">
        <f t="shared" ref="CG70:CG121" si="226">IF(AND($A70&lt;&gt;"",$A70=5,$B70=1),1,0)</f>
        <v>0</v>
      </c>
      <c r="CH70">
        <f t="shared" ref="CH70:CH121" si="227">IF(AND($A70&lt;&gt;"",$A70=5,$B70=2),1,0)</f>
        <v>0</v>
      </c>
      <c r="CI70">
        <f t="shared" ref="CI70:CI121" si="228">IF(AND($A70&lt;&gt;"",$A70=5,$B70=3),1,0)</f>
        <v>0</v>
      </c>
      <c r="CJ70">
        <f t="shared" ref="CJ70:CJ121" si="229">IF(AND($A70&lt;&gt;"",$A70=5,$B70=4),1,0)</f>
        <v>0</v>
      </c>
      <c r="CK70">
        <f t="shared" ref="CK70:CK121" si="230">IF(AND($C70&gt;0,$A70=5,$B70=1),1,0)</f>
        <v>0</v>
      </c>
      <c r="CL70">
        <f t="shared" ref="CL70:CL121" si="231">IF(AND($C70&gt;0,$A70=5,$B70=2),1,0)</f>
        <v>0</v>
      </c>
      <c r="CM70">
        <f t="shared" ref="CM70:CM121" si="232">IF(AND($C70&gt;0,$A70=5,$B70=3),1,0)</f>
        <v>0</v>
      </c>
      <c r="CN70">
        <f t="shared" ref="CN70:CN121" si="233">IF(AND($C70&gt;0,$A70=5,$B70=4),1,0)</f>
        <v>0</v>
      </c>
      <c r="CO70">
        <f t="shared" ref="CO70:CO121" si="234">IF(AND($A70&lt;&gt;5,$A70&lt;&gt;"",$B70=1,AND($D70&lt;&gt;5,$D70&lt;&gt;"")),1,0)</f>
        <v>0</v>
      </c>
      <c r="CP70">
        <f t="shared" ref="CP70:CP121" si="235">IF(AND($A70&lt;&gt;5,$A70&lt;&gt;"",$B70=2,AND($D70&lt;&gt;5,$D70&lt;&gt;"")),1,0)</f>
        <v>0</v>
      </c>
      <c r="CQ70">
        <f t="shared" ref="CQ70:CQ121" si="236">IF(AND($A70&lt;&gt;5,$A70&lt;&gt;"",$B70=3,AND($D70&lt;&gt;"",$D70&lt;&gt;5)),1,0)</f>
        <v>0</v>
      </c>
      <c r="CR70">
        <f t="shared" ref="CR70:CR121" si="237">IF(AND($A70&lt;&gt;5,$A70&lt;&gt;"",$B70=4,AND($D70&lt;&gt;"",$D70&lt;&gt;5)),1,0)</f>
        <v>0</v>
      </c>
      <c r="CS70">
        <f t="shared" ref="CS70:CS121" si="238">IF(AND($I70&gt;0,$I70&lt;&gt;"",$A70&lt;&gt;5,$A70&lt;&gt;"",$B70=1),1,0)</f>
        <v>0</v>
      </c>
      <c r="CT70">
        <f t="shared" ref="CT70:CT121" si="239">IF(AND($I70&gt;0,$I70&lt;&gt;"",$A70&lt;&gt;5,$A70&lt;&gt;"",$B70=2),1,0)</f>
        <v>0</v>
      </c>
      <c r="CU70">
        <f t="shared" ref="CU70:CU121" si="240">IF(AND($I70&gt;0,$I70&lt;&gt;"",$A70&lt;&gt;5,$A70&lt;&gt;"",$B70=3),1,0)</f>
        <v>0</v>
      </c>
      <c r="CV70">
        <f t="shared" ref="CV70:CV121" si="241">IF(AND($I70&gt;0,$I70&lt;&gt;"",$A70&lt;&gt;5,$A70&lt;&gt;"",$B70=4),1,0)</f>
        <v>0</v>
      </c>
      <c r="CW70" t="str">
        <f t="shared" ref="CW70:CW121" si="242">IF(AND($D70&lt;&gt;1,$A70=1),$E70,"")</f>
        <v/>
      </c>
      <c r="CX70" t="str">
        <f t="shared" ref="CX70:CX121" si="243">IF(AND($D70&lt;&gt;1,$A70&lt;&gt;1),$E70,"")</f>
        <v/>
      </c>
      <c r="CY70" t="str">
        <f t="shared" ref="CY70:CY121" si="244">IF(AND($D70&lt;&gt;1,$A70=1,$B70=1),$E70,"")</f>
        <v/>
      </c>
      <c r="CZ70" t="str">
        <f t="shared" ref="CZ70:CZ121" si="245">IF(AND($D70&lt;&gt;1,$A70=1,$B70=2),$E70,"")</f>
        <v/>
      </c>
      <c r="DA70" t="str">
        <f t="shared" ref="DA70:DA121" si="246">IF(AND($D70&lt;&gt;1,$A70=1,$B70=3),$E70,"")</f>
        <v/>
      </c>
      <c r="DB70" t="str">
        <f t="shared" ref="DB70:DB121" si="247">IF(AND($D70&lt;&gt;1,$A70=1,$B70=4),$E70,"")</f>
        <v/>
      </c>
      <c r="DC70" t="str">
        <f t="shared" ref="DC70:DC121" si="248">IF(AND($D70&lt;&gt;1,$A70&lt;&gt;1,$B70=1),$E70,"")</f>
        <v/>
      </c>
      <c r="DD70" t="str">
        <f t="shared" ref="DD70:DD121" si="249">IF(AND($D70&lt;&gt;1,$A70&lt;&gt;1,$B70=2),$E70,"")</f>
        <v/>
      </c>
      <c r="DE70" t="str">
        <f t="shared" ref="DE70:DE121" si="250">IF(AND($D70&lt;&gt;1,$A70&lt;&gt;1,$B70=3),$E70,"")</f>
        <v/>
      </c>
      <c r="DF70" t="str">
        <f t="shared" ref="DF70:DF121" si="251">IF(AND($D70&lt;&gt;1,$A70&lt;&gt;1,$B70=4),$E70,"")</f>
        <v/>
      </c>
      <c r="DG70" t="str">
        <f t="shared" ref="DG70:DG121" si="252">IF(AND($D70&lt;&gt;2,$A70=2),$F70,"")</f>
        <v/>
      </c>
      <c r="DH70" t="str">
        <f t="shared" ref="DH70:DH121" si="253">IF(AND($D70&lt;&gt;2,$A70&lt;&gt;2),$F70,"")</f>
        <v/>
      </c>
      <c r="DI70" t="str">
        <f t="shared" ref="DI70:DI121" si="254">IF(AND($D70&lt;&gt;2,$A70=2,$B70=1),$F70,"")</f>
        <v/>
      </c>
      <c r="DJ70" t="str">
        <f t="shared" ref="DJ70:DJ121" si="255">IF(AND($D70&lt;&gt;2,$A70=2,$B70=2),$F70,"")</f>
        <v/>
      </c>
      <c r="DK70" t="str">
        <f t="shared" ref="DK70:DK121" si="256">IF(AND($D70&lt;&gt;2,$A70=2,$B70=3),$F70,"")</f>
        <v/>
      </c>
      <c r="DL70" t="str">
        <f t="shared" ref="DL70:DL121" si="257">IF(AND($D70&lt;&gt;2,$A70=2,$B70=4),$F70,"")</f>
        <v/>
      </c>
      <c r="DM70" t="str">
        <f t="shared" ref="DM70:DM121" si="258">IF(AND($D70&lt;&gt;2,$A70&lt;&gt;2,$B70=1),$F70,"")</f>
        <v/>
      </c>
      <c r="DN70" t="str">
        <f t="shared" ref="DN70:DN121" si="259">IF(AND($D70&lt;&gt;2,$A70&lt;&gt;2,$B70=2),$F70,"")</f>
        <v/>
      </c>
      <c r="DO70" t="str">
        <f t="shared" ref="DO70:DO121" si="260">IF(AND($D70&lt;&gt;2,$A70&lt;&gt;2,$B70=3),$F70,"")</f>
        <v/>
      </c>
      <c r="DP70" t="str">
        <f t="shared" ref="DP70:DP121" si="261">IF(AND($D70&lt;&gt;2,$A70&lt;&gt;2,$B70=4),$F70,"")</f>
        <v/>
      </c>
      <c r="DQ70" t="str">
        <f t="shared" ref="DQ70:DQ121" si="262">IF(AND($D70&lt;&gt;3,$A70=3),$G70,"")</f>
        <v/>
      </c>
      <c r="DR70" t="str">
        <f t="shared" ref="DR70:DR121" si="263">IF(AND($D70&lt;&gt;3,$A70&lt;&gt;3),$G70,"")</f>
        <v/>
      </c>
      <c r="DS70" t="str">
        <f t="shared" ref="DS70:DS121" si="264">IF(AND($D70&lt;&gt;3,$A70=3,$B70=1),$G70,"")</f>
        <v/>
      </c>
      <c r="DT70" t="str">
        <f t="shared" ref="DT70:DT121" si="265">IF(AND($D70&lt;&gt;3,$A70=3,$B70=2),$G70,"")</f>
        <v/>
      </c>
      <c r="DU70" t="str">
        <f t="shared" ref="DU70:DU121" si="266">IF(AND($D70&lt;&gt;3,$A70=3,$B70=3),$G70,"")</f>
        <v/>
      </c>
      <c r="DV70" t="str">
        <f t="shared" ref="DV70:DV121" si="267">IF(AND($D70&lt;&gt;3,$A70=3,$B70=4),$G70,"")</f>
        <v/>
      </c>
      <c r="DW70" t="str">
        <f t="shared" ref="DW70:DW121" si="268">IF(AND($D70&lt;&gt;3,$A70&lt;&gt;3,$B70=1),$G70,"")</f>
        <v/>
      </c>
      <c r="DX70" t="str">
        <f t="shared" ref="DX70:DX121" si="269">IF(AND($D70&lt;&gt;3,$A70&lt;&gt;3,$B70=2),$G70,"")</f>
        <v/>
      </c>
      <c r="DY70" t="str">
        <f t="shared" ref="DY70:DY121" si="270">IF(AND($D70&lt;&gt;3,$A70&lt;&gt;3,$B70=3),$G70,"")</f>
        <v/>
      </c>
      <c r="DZ70" t="str">
        <f t="shared" ref="DZ70:DZ121" si="271">IF(AND($D70&lt;&gt;3,$A70&lt;&gt;3,$B70=4),$G70,"")</f>
        <v/>
      </c>
      <c r="EA70" t="str">
        <f t="shared" ref="EA70:EA121" si="272">IF(AND($D70&lt;&gt;4,$A70=4),$H70,"")</f>
        <v/>
      </c>
      <c r="EB70" t="str">
        <f t="shared" ref="EB70:EB121" si="273">IF(AND($D70&lt;&gt;4,$A70&lt;&gt;4),$H70,"")</f>
        <v/>
      </c>
      <c r="EC70" t="str">
        <f t="shared" ref="EC70:EC121" si="274">IF(AND($D70&lt;&gt;4,$A70=4,$B70=1),$H70,"")</f>
        <v/>
      </c>
      <c r="ED70" t="str">
        <f t="shared" ref="ED70:ED121" si="275">IF(AND($D70&lt;&gt;4,$A70=4,$B70=2),$H70,"")</f>
        <v/>
      </c>
      <c r="EE70" t="str">
        <f t="shared" ref="EE70:EE121" si="276">IF(AND($D70&lt;&gt;4,$A70=4,$B70=3),$H70,"")</f>
        <v/>
      </c>
      <c r="EF70" t="str">
        <f t="shared" ref="EF70:EF121" si="277">IF(AND($D70&lt;&gt;4,$A70=4,$B70=4),$H70,"")</f>
        <v/>
      </c>
      <c r="EG70" t="str">
        <f t="shared" ref="EG70:EG121" si="278">IF(AND($D70&lt;&gt;4,$A70&lt;&gt;4,$B70=1),$H70,"")</f>
        <v/>
      </c>
      <c r="EH70" t="str">
        <f t="shared" ref="EH70:EH121" si="279">IF(AND($D70&lt;&gt;4,$A70&lt;&gt;4,$B70=2),$H70,"")</f>
        <v/>
      </c>
      <c r="EI70" t="str">
        <f t="shared" ref="EI70:EI121" si="280">IF(AND($D70&lt;&gt;4,$A70&lt;&gt;4,$B70=3),$H70,"")</f>
        <v/>
      </c>
      <c r="EJ70" t="str">
        <f t="shared" ref="EJ70:EJ121" si="281">IF(AND($D70&lt;&gt;4,$A70&lt;&gt;4,$B70=4),$H70,"")</f>
        <v/>
      </c>
      <c r="EK70" t="str">
        <f t="shared" ref="EK70:EK121" si="282">IF(AND($D70&lt;&gt;5,$A70=5),$I70,"")</f>
        <v/>
      </c>
      <c r="EL70" t="str">
        <f t="shared" ref="EL70:EL121" si="283">IF(AND($D70&lt;&gt;5,$A70&lt;&gt;5),$I70,"")</f>
        <v/>
      </c>
      <c r="EM70" t="str">
        <f t="shared" ref="EM70:EM121" si="284">IF(AND($D70&lt;&gt;5,$A70=5,$B70=1),$I70,"")</f>
        <v/>
      </c>
      <c r="EN70" t="str">
        <f t="shared" ref="EN70:EN121" si="285">IF(AND($D70&lt;&gt;5,$A70=5,$B70=2),$I70,"")</f>
        <v/>
      </c>
      <c r="EO70" t="str">
        <f t="shared" ref="EO70:EO121" si="286">IF(AND($D70&lt;&gt;5,$A70=5,$B70=3),$I70,"")</f>
        <v/>
      </c>
      <c r="EP70" t="str">
        <f t="shared" ref="EP70:EP121" si="287">IF(AND($D70&lt;&gt;5,$A70=5,$B70=4),$I70,"")</f>
        <v/>
      </c>
      <c r="EQ70" t="str">
        <f t="shared" ref="EQ70:EQ121" si="288">IF(AND($D70&lt;&gt;5,$A70&lt;&gt;5,$B70=1),$I70,"")</f>
        <v/>
      </c>
      <c r="ER70" t="str">
        <f t="shared" ref="ER70:ER121" si="289">IF(AND($D70&lt;&gt;5,$A70&lt;&gt;5,$B70=2),$I70,"")</f>
        <v/>
      </c>
      <c r="ES70" t="str">
        <f t="shared" ref="ES70:ES121" si="290">IF(AND($D70&lt;&gt;5,$A70&lt;&gt;5,$B70=3),$I70,"")</f>
        <v/>
      </c>
      <c r="ET70" t="str">
        <f t="shared" ref="ET70:ET121" si="291">IF(AND($D70&lt;&gt;5,$A70&lt;&gt;5,$B70=4),$I70,"")</f>
        <v/>
      </c>
    </row>
    <row r="71" spans="1:150" ht="18.75">
      <c r="A71" s="63"/>
      <c r="B71" s="63"/>
      <c r="C71" s="73"/>
      <c r="D71" s="63"/>
      <c r="E71" s="79" t="str">
        <f t="shared" si="146"/>
        <v/>
      </c>
      <c r="F71" s="80" t="str">
        <f t="shared" si="147"/>
        <v/>
      </c>
      <c r="G71" s="81" t="str">
        <f t="shared" si="148"/>
        <v/>
      </c>
      <c r="H71" s="82" t="str">
        <f t="shared" si="149"/>
        <v/>
      </c>
      <c r="I71" s="83" t="str">
        <f t="shared" si="150"/>
        <v/>
      </c>
      <c r="J71" s="20" t="str">
        <f t="shared" si="151"/>
        <v>0</v>
      </c>
      <c r="K71" s="8">
        <f t="shared" si="152"/>
        <v>0</v>
      </c>
      <c r="L71" s="8">
        <f t="shared" si="153"/>
        <v>0</v>
      </c>
      <c r="M71" s="8">
        <f t="shared" si="154"/>
        <v>0</v>
      </c>
      <c r="N71" s="8">
        <f t="shared" si="155"/>
        <v>0</v>
      </c>
      <c r="O71" s="8">
        <f t="shared" si="156"/>
        <v>0</v>
      </c>
      <c r="P71" s="8">
        <f t="shared" si="157"/>
        <v>0</v>
      </c>
      <c r="Q71" s="8">
        <f t="shared" si="158"/>
        <v>0</v>
      </c>
      <c r="R71" s="8">
        <f t="shared" si="159"/>
        <v>0</v>
      </c>
      <c r="S71" s="8">
        <f t="shared" si="160"/>
        <v>0</v>
      </c>
      <c r="T71" s="8">
        <f t="shared" si="161"/>
        <v>0</v>
      </c>
      <c r="U71" s="8">
        <f t="shared" si="162"/>
        <v>0</v>
      </c>
      <c r="V71" s="8">
        <f t="shared" si="163"/>
        <v>0</v>
      </c>
      <c r="W71" s="8">
        <f t="shared" si="164"/>
        <v>0</v>
      </c>
      <c r="X71" s="8">
        <f t="shared" si="165"/>
        <v>0</v>
      </c>
      <c r="Y71" s="8">
        <f t="shared" si="166"/>
        <v>0</v>
      </c>
      <c r="Z71" s="8">
        <f t="shared" si="167"/>
        <v>0</v>
      </c>
      <c r="AA71" s="8">
        <f t="shared" si="168"/>
        <v>0</v>
      </c>
      <c r="AB71" s="8">
        <f t="shared" si="169"/>
        <v>0</v>
      </c>
      <c r="AC71">
        <f t="shared" si="170"/>
        <v>0</v>
      </c>
      <c r="AD71">
        <f t="shared" si="171"/>
        <v>0</v>
      </c>
      <c r="AE71">
        <f t="shared" si="172"/>
        <v>0</v>
      </c>
      <c r="AF71">
        <f t="shared" si="173"/>
        <v>0</v>
      </c>
      <c r="AG71">
        <f t="shared" si="174"/>
        <v>0</v>
      </c>
      <c r="AH71">
        <f t="shared" si="175"/>
        <v>0</v>
      </c>
      <c r="AI71">
        <f t="shared" si="176"/>
        <v>0</v>
      </c>
      <c r="AJ71">
        <f t="shared" si="177"/>
        <v>0</v>
      </c>
      <c r="AK71">
        <f t="shared" si="178"/>
        <v>0</v>
      </c>
      <c r="AL71">
        <f t="shared" si="179"/>
        <v>0</v>
      </c>
      <c r="AM71">
        <f t="shared" si="180"/>
        <v>0</v>
      </c>
      <c r="AN71">
        <f t="shared" si="181"/>
        <v>0</v>
      </c>
      <c r="AO71">
        <f t="shared" si="182"/>
        <v>0</v>
      </c>
      <c r="AP71">
        <f t="shared" si="183"/>
        <v>0</v>
      </c>
      <c r="AQ71">
        <f t="shared" si="184"/>
        <v>0</v>
      </c>
      <c r="AR71">
        <f t="shared" si="185"/>
        <v>0</v>
      </c>
      <c r="AS71">
        <f t="shared" si="186"/>
        <v>0</v>
      </c>
      <c r="AT71">
        <f t="shared" si="187"/>
        <v>0</v>
      </c>
      <c r="AU71">
        <f t="shared" si="188"/>
        <v>0</v>
      </c>
      <c r="AV71">
        <f t="shared" si="189"/>
        <v>0</v>
      </c>
      <c r="AW71">
        <f t="shared" si="190"/>
        <v>0</v>
      </c>
      <c r="AX71">
        <f t="shared" si="191"/>
        <v>0</v>
      </c>
      <c r="AY71">
        <f t="shared" si="192"/>
        <v>0</v>
      </c>
      <c r="AZ71">
        <f t="shared" si="193"/>
        <v>0</v>
      </c>
      <c r="BA71">
        <f t="shared" si="194"/>
        <v>0</v>
      </c>
      <c r="BB71">
        <f t="shared" si="195"/>
        <v>0</v>
      </c>
      <c r="BC71">
        <f t="shared" si="196"/>
        <v>0</v>
      </c>
      <c r="BD71">
        <f t="shared" si="197"/>
        <v>0</v>
      </c>
      <c r="BE71">
        <f t="shared" si="198"/>
        <v>0</v>
      </c>
      <c r="BF71">
        <f t="shared" si="199"/>
        <v>0</v>
      </c>
      <c r="BG71">
        <f t="shared" si="200"/>
        <v>0</v>
      </c>
      <c r="BH71">
        <f t="shared" si="201"/>
        <v>0</v>
      </c>
      <c r="BI71">
        <f t="shared" si="202"/>
        <v>0</v>
      </c>
      <c r="BJ71">
        <f t="shared" si="203"/>
        <v>0</v>
      </c>
      <c r="BK71">
        <f t="shared" si="204"/>
        <v>0</v>
      </c>
      <c r="BL71">
        <f t="shared" si="205"/>
        <v>0</v>
      </c>
      <c r="BM71">
        <f t="shared" si="206"/>
        <v>0</v>
      </c>
      <c r="BN71">
        <f t="shared" si="207"/>
        <v>0</v>
      </c>
      <c r="BO71">
        <f t="shared" si="208"/>
        <v>0</v>
      </c>
      <c r="BP71">
        <f t="shared" si="209"/>
        <v>0</v>
      </c>
      <c r="BQ71">
        <f t="shared" si="210"/>
        <v>0</v>
      </c>
      <c r="BR71">
        <f t="shared" si="211"/>
        <v>0</v>
      </c>
      <c r="BS71">
        <f t="shared" si="212"/>
        <v>0</v>
      </c>
      <c r="BT71">
        <f t="shared" si="213"/>
        <v>0</v>
      </c>
      <c r="BU71">
        <f t="shared" si="214"/>
        <v>0</v>
      </c>
      <c r="BV71">
        <f t="shared" si="215"/>
        <v>0</v>
      </c>
      <c r="BW71">
        <f t="shared" si="216"/>
        <v>0</v>
      </c>
      <c r="BX71">
        <f t="shared" si="217"/>
        <v>0</v>
      </c>
      <c r="BY71">
        <f t="shared" si="218"/>
        <v>0</v>
      </c>
      <c r="BZ71">
        <f t="shared" si="219"/>
        <v>0</v>
      </c>
      <c r="CA71">
        <f t="shared" si="220"/>
        <v>0</v>
      </c>
      <c r="CB71">
        <f t="shared" si="221"/>
        <v>0</v>
      </c>
      <c r="CC71">
        <f t="shared" si="222"/>
        <v>0</v>
      </c>
      <c r="CD71">
        <f t="shared" si="223"/>
        <v>0</v>
      </c>
      <c r="CE71">
        <f t="shared" si="224"/>
        <v>0</v>
      </c>
      <c r="CF71">
        <f t="shared" si="225"/>
        <v>0</v>
      </c>
      <c r="CG71">
        <f t="shared" si="226"/>
        <v>0</v>
      </c>
      <c r="CH71">
        <f t="shared" si="227"/>
        <v>0</v>
      </c>
      <c r="CI71">
        <f t="shared" si="228"/>
        <v>0</v>
      </c>
      <c r="CJ71">
        <f t="shared" si="229"/>
        <v>0</v>
      </c>
      <c r="CK71">
        <f t="shared" si="230"/>
        <v>0</v>
      </c>
      <c r="CL71">
        <f t="shared" si="231"/>
        <v>0</v>
      </c>
      <c r="CM71">
        <f t="shared" si="232"/>
        <v>0</v>
      </c>
      <c r="CN71">
        <f t="shared" si="233"/>
        <v>0</v>
      </c>
      <c r="CO71">
        <f t="shared" si="234"/>
        <v>0</v>
      </c>
      <c r="CP71">
        <f t="shared" si="235"/>
        <v>0</v>
      </c>
      <c r="CQ71">
        <f t="shared" si="236"/>
        <v>0</v>
      </c>
      <c r="CR71">
        <f t="shared" si="237"/>
        <v>0</v>
      </c>
      <c r="CS71">
        <f t="shared" si="238"/>
        <v>0</v>
      </c>
      <c r="CT71">
        <f t="shared" si="239"/>
        <v>0</v>
      </c>
      <c r="CU71">
        <f t="shared" si="240"/>
        <v>0</v>
      </c>
      <c r="CV71">
        <f t="shared" si="241"/>
        <v>0</v>
      </c>
      <c r="CW71" t="str">
        <f t="shared" si="242"/>
        <v/>
      </c>
      <c r="CX71" t="str">
        <f t="shared" si="243"/>
        <v/>
      </c>
      <c r="CY71" t="str">
        <f t="shared" si="244"/>
        <v/>
      </c>
      <c r="CZ71" t="str">
        <f t="shared" si="245"/>
        <v/>
      </c>
      <c r="DA71" t="str">
        <f t="shared" si="246"/>
        <v/>
      </c>
      <c r="DB71" t="str">
        <f t="shared" si="247"/>
        <v/>
      </c>
      <c r="DC71" t="str">
        <f t="shared" si="248"/>
        <v/>
      </c>
      <c r="DD71" t="str">
        <f t="shared" si="249"/>
        <v/>
      </c>
      <c r="DE71" t="str">
        <f t="shared" si="250"/>
        <v/>
      </c>
      <c r="DF71" t="str">
        <f t="shared" si="251"/>
        <v/>
      </c>
      <c r="DG71" t="str">
        <f t="shared" si="252"/>
        <v/>
      </c>
      <c r="DH71" t="str">
        <f t="shared" si="253"/>
        <v/>
      </c>
      <c r="DI71" t="str">
        <f t="shared" si="254"/>
        <v/>
      </c>
      <c r="DJ71" t="str">
        <f t="shared" si="255"/>
        <v/>
      </c>
      <c r="DK71" t="str">
        <f t="shared" si="256"/>
        <v/>
      </c>
      <c r="DL71" t="str">
        <f t="shared" si="257"/>
        <v/>
      </c>
      <c r="DM71" t="str">
        <f t="shared" si="258"/>
        <v/>
      </c>
      <c r="DN71" t="str">
        <f t="shared" si="259"/>
        <v/>
      </c>
      <c r="DO71" t="str">
        <f t="shared" si="260"/>
        <v/>
      </c>
      <c r="DP71" t="str">
        <f t="shared" si="261"/>
        <v/>
      </c>
      <c r="DQ71" t="str">
        <f t="shared" si="262"/>
        <v/>
      </c>
      <c r="DR71" t="str">
        <f t="shared" si="263"/>
        <v/>
      </c>
      <c r="DS71" t="str">
        <f t="shared" si="264"/>
        <v/>
      </c>
      <c r="DT71" t="str">
        <f t="shared" si="265"/>
        <v/>
      </c>
      <c r="DU71" t="str">
        <f t="shared" si="266"/>
        <v/>
      </c>
      <c r="DV71" t="str">
        <f t="shared" si="267"/>
        <v/>
      </c>
      <c r="DW71" t="str">
        <f t="shared" si="268"/>
        <v/>
      </c>
      <c r="DX71" t="str">
        <f t="shared" si="269"/>
        <v/>
      </c>
      <c r="DY71" t="str">
        <f t="shared" si="270"/>
        <v/>
      </c>
      <c r="DZ71" t="str">
        <f t="shared" si="271"/>
        <v/>
      </c>
      <c r="EA71" t="str">
        <f t="shared" si="272"/>
        <v/>
      </c>
      <c r="EB71" t="str">
        <f t="shared" si="273"/>
        <v/>
      </c>
      <c r="EC71" t="str">
        <f t="shared" si="274"/>
        <v/>
      </c>
      <c r="ED71" t="str">
        <f t="shared" si="275"/>
        <v/>
      </c>
      <c r="EE71" t="str">
        <f t="shared" si="276"/>
        <v/>
      </c>
      <c r="EF71" t="str">
        <f t="shared" si="277"/>
        <v/>
      </c>
      <c r="EG71" t="str">
        <f t="shared" si="278"/>
        <v/>
      </c>
      <c r="EH71" t="str">
        <f t="shared" si="279"/>
        <v/>
      </c>
      <c r="EI71" t="str">
        <f t="shared" si="280"/>
        <v/>
      </c>
      <c r="EJ71" t="str">
        <f t="shared" si="281"/>
        <v/>
      </c>
      <c r="EK71" t="str">
        <f t="shared" si="282"/>
        <v/>
      </c>
      <c r="EL71" t="str">
        <f t="shared" si="283"/>
        <v/>
      </c>
      <c r="EM71" t="str">
        <f t="shared" si="284"/>
        <v/>
      </c>
      <c r="EN71" t="str">
        <f t="shared" si="285"/>
        <v/>
      </c>
      <c r="EO71" t="str">
        <f t="shared" si="286"/>
        <v/>
      </c>
      <c r="EP71" t="str">
        <f t="shared" si="287"/>
        <v/>
      </c>
      <c r="EQ71" t="str">
        <f t="shared" si="288"/>
        <v/>
      </c>
      <c r="ER71" t="str">
        <f t="shared" si="289"/>
        <v/>
      </c>
      <c r="ES71" t="str">
        <f t="shared" si="290"/>
        <v/>
      </c>
      <c r="ET71" t="str">
        <f t="shared" si="291"/>
        <v/>
      </c>
    </row>
    <row r="72" spans="1:150" ht="18.75">
      <c r="A72" s="63"/>
      <c r="B72" s="63"/>
      <c r="C72" s="73"/>
      <c r="D72" s="63"/>
      <c r="E72" s="79" t="str">
        <f t="shared" si="146"/>
        <v/>
      </c>
      <c r="F72" s="80" t="str">
        <f t="shared" si="147"/>
        <v/>
      </c>
      <c r="G72" s="81" t="str">
        <f t="shared" si="148"/>
        <v/>
      </c>
      <c r="H72" s="82" t="str">
        <f t="shared" si="149"/>
        <v/>
      </c>
      <c r="I72" s="83" t="str">
        <f t="shared" si="150"/>
        <v/>
      </c>
      <c r="J72" s="20" t="str">
        <f t="shared" si="151"/>
        <v>0</v>
      </c>
      <c r="K72" s="8">
        <f t="shared" si="152"/>
        <v>0</v>
      </c>
      <c r="L72" s="8">
        <f t="shared" si="153"/>
        <v>0</v>
      </c>
      <c r="M72" s="8">
        <f t="shared" si="154"/>
        <v>0</v>
      </c>
      <c r="N72" s="8">
        <f t="shared" si="155"/>
        <v>0</v>
      </c>
      <c r="O72" s="8">
        <f t="shared" si="156"/>
        <v>0</v>
      </c>
      <c r="P72" s="8">
        <f t="shared" si="157"/>
        <v>0</v>
      </c>
      <c r="Q72" s="8">
        <f t="shared" si="158"/>
        <v>0</v>
      </c>
      <c r="R72" s="8">
        <f t="shared" si="159"/>
        <v>0</v>
      </c>
      <c r="S72" s="8">
        <f t="shared" si="160"/>
        <v>0</v>
      </c>
      <c r="T72" s="8">
        <f t="shared" si="161"/>
        <v>0</v>
      </c>
      <c r="U72" s="8">
        <f t="shared" si="162"/>
        <v>0</v>
      </c>
      <c r="V72" s="8">
        <f t="shared" si="163"/>
        <v>0</v>
      </c>
      <c r="W72" s="8">
        <f t="shared" si="164"/>
        <v>0</v>
      </c>
      <c r="X72" s="8">
        <f t="shared" si="165"/>
        <v>0</v>
      </c>
      <c r="Y72" s="8">
        <f t="shared" si="166"/>
        <v>0</v>
      </c>
      <c r="Z72" s="8">
        <f t="shared" si="167"/>
        <v>0</v>
      </c>
      <c r="AA72" s="8">
        <f t="shared" si="168"/>
        <v>0</v>
      </c>
      <c r="AB72" s="8">
        <f t="shared" si="169"/>
        <v>0</v>
      </c>
      <c r="AC72">
        <f t="shared" si="170"/>
        <v>0</v>
      </c>
      <c r="AD72">
        <f t="shared" si="171"/>
        <v>0</v>
      </c>
      <c r="AE72">
        <f t="shared" si="172"/>
        <v>0</v>
      </c>
      <c r="AF72">
        <f t="shared" si="173"/>
        <v>0</v>
      </c>
      <c r="AG72">
        <f t="shared" si="174"/>
        <v>0</v>
      </c>
      <c r="AH72">
        <f t="shared" si="175"/>
        <v>0</v>
      </c>
      <c r="AI72">
        <f t="shared" si="176"/>
        <v>0</v>
      </c>
      <c r="AJ72">
        <f t="shared" si="177"/>
        <v>0</v>
      </c>
      <c r="AK72">
        <f t="shared" si="178"/>
        <v>0</v>
      </c>
      <c r="AL72">
        <f t="shared" si="179"/>
        <v>0</v>
      </c>
      <c r="AM72">
        <f t="shared" si="180"/>
        <v>0</v>
      </c>
      <c r="AN72">
        <f t="shared" si="181"/>
        <v>0</v>
      </c>
      <c r="AO72">
        <f t="shared" si="182"/>
        <v>0</v>
      </c>
      <c r="AP72">
        <f t="shared" si="183"/>
        <v>0</v>
      </c>
      <c r="AQ72">
        <f t="shared" si="184"/>
        <v>0</v>
      </c>
      <c r="AR72">
        <f t="shared" si="185"/>
        <v>0</v>
      </c>
      <c r="AS72">
        <f t="shared" si="186"/>
        <v>0</v>
      </c>
      <c r="AT72">
        <f t="shared" si="187"/>
        <v>0</v>
      </c>
      <c r="AU72">
        <f t="shared" si="188"/>
        <v>0</v>
      </c>
      <c r="AV72">
        <f t="shared" si="189"/>
        <v>0</v>
      </c>
      <c r="AW72">
        <f t="shared" si="190"/>
        <v>0</v>
      </c>
      <c r="AX72">
        <f t="shared" si="191"/>
        <v>0</v>
      </c>
      <c r="AY72">
        <f t="shared" si="192"/>
        <v>0</v>
      </c>
      <c r="AZ72">
        <f t="shared" si="193"/>
        <v>0</v>
      </c>
      <c r="BA72">
        <f t="shared" si="194"/>
        <v>0</v>
      </c>
      <c r="BB72">
        <f t="shared" si="195"/>
        <v>0</v>
      </c>
      <c r="BC72">
        <f t="shared" si="196"/>
        <v>0</v>
      </c>
      <c r="BD72">
        <f t="shared" si="197"/>
        <v>0</v>
      </c>
      <c r="BE72">
        <f t="shared" si="198"/>
        <v>0</v>
      </c>
      <c r="BF72">
        <f t="shared" si="199"/>
        <v>0</v>
      </c>
      <c r="BG72">
        <f t="shared" si="200"/>
        <v>0</v>
      </c>
      <c r="BH72">
        <f t="shared" si="201"/>
        <v>0</v>
      </c>
      <c r="BI72">
        <f t="shared" si="202"/>
        <v>0</v>
      </c>
      <c r="BJ72">
        <f t="shared" si="203"/>
        <v>0</v>
      </c>
      <c r="BK72">
        <f t="shared" si="204"/>
        <v>0</v>
      </c>
      <c r="BL72">
        <f t="shared" si="205"/>
        <v>0</v>
      </c>
      <c r="BM72">
        <f t="shared" si="206"/>
        <v>0</v>
      </c>
      <c r="BN72">
        <f t="shared" si="207"/>
        <v>0</v>
      </c>
      <c r="BO72">
        <f t="shared" si="208"/>
        <v>0</v>
      </c>
      <c r="BP72">
        <f t="shared" si="209"/>
        <v>0</v>
      </c>
      <c r="BQ72">
        <f t="shared" si="210"/>
        <v>0</v>
      </c>
      <c r="BR72">
        <f t="shared" si="211"/>
        <v>0</v>
      </c>
      <c r="BS72">
        <f t="shared" si="212"/>
        <v>0</v>
      </c>
      <c r="BT72">
        <f t="shared" si="213"/>
        <v>0</v>
      </c>
      <c r="BU72">
        <f t="shared" si="214"/>
        <v>0</v>
      </c>
      <c r="BV72">
        <f t="shared" si="215"/>
        <v>0</v>
      </c>
      <c r="BW72">
        <f t="shared" si="216"/>
        <v>0</v>
      </c>
      <c r="BX72">
        <f t="shared" si="217"/>
        <v>0</v>
      </c>
      <c r="BY72">
        <f t="shared" si="218"/>
        <v>0</v>
      </c>
      <c r="BZ72">
        <f t="shared" si="219"/>
        <v>0</v>
      </c>
      <c r="CA72">
        <f t="shared" si="220"/>
        <v>0</v>
      </c>
      <c r="CB72">
        <f t="shared" si="221"/>
        <v>0</v>
      </c>
      <c r="CC72">
        <f t="shared" si="222"/>
        <v>0</v>
      </c>
      <c r="CD72">
        <f t="shared" si="223"/>
        <v>0</v>
      </c>
      <c r="CE72">
        <f t="shared" si="224"/>
        <v>0</v>
      </c>
      <c r="CF72">
        <f t="shared" si="225"/>
        <v>0</v>
      </c>
      <c r="CG72">
        <f t="shared" si="226"/>
        <v>0</v>
      </c>
      <c r="CH72">
        <f t="shared" si="227"/>
        <v>0</v>
      </c>
      <c r="CI72">
        <f t="shared" si="228"/>
        <v>0</v>
      </c>
      <c r="CJ72">
        <f t="shared" si="229"/>
        <v>0</v>
      </c>
      <c r="CK72">
        <f t="shared" si="230"/>
        <v>0</v>
      </c>
      <c r="CL72">
        <f t="shared" si="231"/>
        <v>0</v>
      </c>
      <c r="CM72">
        <f t="shared" si="232"/>
        <v>0</v>
      </c>
      <c r="CN72">
        <f t="shared" si="233"/>
        <v>0</v>
      </c>
      <c r="CO72">
        <f t="shared" si="234"/>
        <v>0</v>
      </c>
      <c r="CP72">
        <f t="shared" si="235"/>
        <v>0</v>
      </c>
      <c r="CQ72">
        <f t="shared" si="236"/>
        <v>0</v>
      </c>
      <c r="CR72">
        <f t="shared" si="237"/>
        <v>0</v>
      </c>
      <c r="CS72">
        <f t="shared" si="238"/>
        <v>0</v>
      </c>
      <c r="CT72">
        <f t="shared" si="239"/>
        <v>0</v>
      </c>
      <c r="CU72">
        <f t="shared" si="240"/>
        <v>0</v>
      </c>
      <c r="CV72">
        <f t="shared" si="241"/>
        <v>0</v>
      </c>
      <c r="CW72" t="str">
        <f t="shared" si="242"/>
        <v/>
      </c>
      <c r="CX72" t="str">
        <f t="shared" si="243"/>
        <v/>
      </c>
      <c r="CY72" t="str">
        <f t="shared" si="244"/>
        <v/>
      </c>
      <c r="CZ72" t="str">
        <f t="shared" si="245"/>
        <v/>
      </c>
      <c r="DA72" t="str">
        <f t="shared" si="246"/>
        <v/>
      </c>
      <c r="DB72" t="str">
        <f t="shared" si="247"/>
        <v/>
      </c>
      <c r="DC72" t="str">
        <f t="shared" si="248"/>
        <v/>
      </c>
      <c r="DD72" t="str">
        <f t="shared" si="249"/>
        <v/>
      </c>
      <c r="DE72" t="str">
        <f t="shared" si="250"/>
        <v/>
      </c>
      <c r="DF72" t="str">
        <f t="shared" si="251"/>
        <v/>
      </c>
      <c r="DG72" t="str">
        <f t="shared" si="252"/>
        <v/>
      </c>
      <c r="DH72" t="str">
        <f t="shared" si="253"/>
        <v/>
      </c>
      <c r="DI72" t="str">
        <f t="shared" si="254"/>
        <v/>
      </c>
      <c r="DJ72" t="str">
        <f t="shared" si="255"/>
        <v/>
      </c>
      <c r="DK72" t="str">
        <f t="shared" si="256"/>
        <v/>
      </c>
      <c r="DL72" t="str">
        <f t="shared" si="257"/>
        <v/>
      </c>
      <c r="DM72" t="str">
        <f t="shared" si="258"/>
        <v/>
      </c>
      <c r="DN72" t="str">
        <f t="shared" si="259"/>
        <v/>
      </c>
      <c r="DO72" t="str">
        <f t="shared" si="260"/>
        <v/>
      </c>
      <c r="DP72" t="str">
        <f t="shared" si="261"/>
        <v/>
      </c>
      <c r="DQ72" t="str">
        <f t="shared" si="262"/>
        <v/>
      </c>
      <c r="DR72" t="str">
        <f t="shared" si="263"/>
        <v/>
      </c>
      <c r="DS72" t="str">
        <f t="shared" si="264"/>
        <v/>
      </c>
      <c r="DT72" t="str">
        <f t="shared" si="265"/>
        <v/>
      </c>
      <c r="DU72" t="str">
        <f t="shared" si="266"/>
        <v/>
      </c>
      <c r="DV72" t="str">
        <f t="shared" si="267"/>
        <v/>
      </c>
      <c r="DW72" t="str">
        <f t="shared" si="268"/>
        <v/>
      </c>
      <c r="DX72" t="str">
        <f t="shared" si="269"/>
        <v/>
      </c>
      <c r="DY72" t="str">
        <f t="shared" si="270"/>
        <v/>
      </c>
      <c r="DZ72" t="str">
        <f t="shared" si="271"/>
        <v/>
      </c>
      <c r="EA72" t="str">
        <f t="shared" si="272"/>
        <v/>
      </c>
      <c r="EB72" t="str">
        <f t="shared" si="273"/>
        <v/>
      </c>
      <c r="EC72" t="str">
        <f t="shared" si="274"/>
        <v/>
      </c>
      <c r="ED72" t="str">
        <f t="shared" si="275"/>
        <v/>
      </c>
      <c r="EE72" t="str">
        <f t="shared" si="276"/>
        <v/>
      </c>
      <c r="EF72" t="str">
        <f t="shared" si="277"/>
        <v/>
      </c>
      <c r="EG72" t="str">
        <f t="shared" si="278"/>
        <v/>
      </c>
      <c r="EH72" t="str">
        <f t="shared" si="279"/>
        <v/>
      </c>
      <c r="EI72" t="str">
        <f t="shared" si="280"/>
        <v/>
      </c>
      <c r="EJ72" t="str">
        <f t="shared" si="281"/>
        <v/>
      </c>
      <c r="EK72" t="str">
        <f t="shared" si="282"/>
        <v/>
      </c>
      <c r="EL72" t="str">
        <f t="shared" si="283"/>
        <v/>
      </c>
      <c r="EM72" t="str">
        <f t="shared" si="284"/>
        <v/>
      </c>
      <c r="EN72" t="str">
        <f t="shared" si="285"/>
        <v/>
      </c>
      <c r="EO72" t="str">
        <f t="shared" si="286"/>
        <v/>
      </c>
      <c r="EP72" t="str">
        <f t="shared" si="287"/>
        <v/>
      </c>
      <c r="EQ72" t="str">
        <f t="shared" si="288"/>
        <v/>
      </c>
      <c r="ER72" t="str">
        <f t="shared" si="289"/>
        <v/>
      </c>
      <c r="ES72" t="str">
        <f t="shared" si="290"/>
        <v/>
      </c>
      <c r="ET72" t="str">
        <f t="shared" si="291"/>
        <v/>
      </c>
    </row>
    <row r="73" spans="1:150" ht="18.75">
      <c r="A73" s="63"/>
      <c r="B73" s="63"/>
      <c r="C73" s="73"/>
      <c r="D73" s="63"/>
      <c r="E73" s="79" t="str">
        <f t="shared" si="146"/>
        <v/>
      </c>
      <c r="F73" s="80" t="str">
        <f t="shared" si="147"/>
        <v/>
      </c>
      <c r="G73" s="81" t="str">
        <f t="shared" si="148"/>
        <v/>
      </c>
      <c r="H73" s="82" t="str">
        <f t="shared" si="149"/>
        <v/>
      </c>
      <c r="I73" s="83" t="str">
        <f t="shared" si="150"/>
        <v/>
      </c>
      <c r="J73" s="20" t="str">
        <f t="shared" si="151"/>
        <v>0</v>
      </c>
      <c r="K73" s="8">
        <f t="shared" si="152"/>
        <v>0</v>
      </c>
      <c r="L73" s="8">
        <f t="shared" si="153"/>
        <v>0</v>
      </c>
      <c r="M73" s="8">
        <f t="shared" si="154"/>
        <v>0</v>
      </c>
      <c r="N73" s="8">
        <f t="shared" si="155"/>
        <v>0</v>
      </c>
      <c r="O73" s="8">
        <f t="shared" si="156"/>
        <v>0</v>
      </c>
      <c r="P73" s="8">
        <f t="shared" si="157"/>
        <v>0</v>
      </c>
      <c r="Q73" s="8">
        <f t="shared" si="158"/>
        <v>0</v>
      </c>
      <c r="R73" s="8">
        <f t="shared" si="159"/>
        <v>0</v>
      </c>
      <c r="S73" s="8">
        <f t="shared" si="160"/>
        <v>0</v>
      </c>
      <c r="T73" s="8">
        <f t="shared" si="161"/>
        <v>0</v>
      </c>
      <c r="U73" s="8">
        <f t="shared" si="162"/>
        <v>0</v>
      </c>
      <c r="V73" s="8">
        <f t="shared" si="163"/>
        <v>0</v>
      </c>
      <c r="W73" s="8">
        <f t="shared" si="164"/>
        <v>0</v>
      </c>
      <c r="X73" s="8">
        <f t="shared" si="165"/>
        <v>0</v>
      </c>
      <c r="Y73" s="8">
        <f t="shared" si="166"/>
        <v>0</v>
      </c>
      <c r="Z73" s="8">
        <f t="shared" si="167"/>
        <v>0</v>
      </c>
      <c r="AA73" s="8">
        <f t="shared" si="168"/>
        <v>0</v>
      </c>
      <c r="AB73" s="8">
        <f t="shared" si="169"/>
        <v>0</v>
      </c>
      <c r="AC73">
        <f t="shared" si="170"/>
        <v>0</v>
      </c>
      <c r="AD73">
        <f t="shared" si="171"/>
        <v>0</v>
      </c>
      <c r="AE73">
        <f t="shared" si="172"/>
        <v>0</v>
      </c>
      <c r="AF73">
        <f t="shared" si="173"/>
        <v>0</v>
      </c>
      <c r="AG73">
        <f t="shared" si="174"/>
        <v>0</v>
      </c>
      <c r="AH73">
        <f t="shared" si="175"/>
        <v>0</v>
      </c>
      <c r="AI73">
        <f t="shared" si="176"/>
        <v>0</v>
      </c>
      <c r="AJ73">
        <f t="shared" si="177"/>
        <v>0</v>
      </c>
      <c r="AK73">
        <f t="shared" si="178"/>
        <v>0</v>
      </c>
      <c r="AL73">
        <f t="shared" si="179"/>
        <v>0</v>
      </c>
      <c r="AM73">
        <f t="shared" si="180"/>
        <v>0</v>
      </c>
      <c r="AN73">
        <f t="shared" si="181"/>
        <v>0</v>
      </c>
      <c r="AO73">
        <f t="shared" si="182"/>
        <v>0</v>
      </c>
      <c r="AP73">
        <f t="shared" si="183"/>
        <v>0</v>
      </c>
      <c r="AQ73">
        <f t="shared" si="184"/>
        <v>0</v>
      </c>
      <c r="AR73">
        <f t="shared" si="185"/>
        <v>0</v>
      </c>
      <c r="AS73">
        <f t="shared" si="186"/>
        <v>0</v>
      </c>
      <c r="AT73">
        <f t="shared" si="187"/>
        <v>0</v>
      </c>
      <c r="AU73">
        <f t="shared" si="188"/>
        <v>0</v>
      </c>
      <c r="AV73">
        <f t="shared" si="189"/>
        <v>0</v>
      </c>
      <c r="AW73">
        <f t="shared" si="190"/>
        <v>0</v>
      </c>
      <c r="AX73">
        <f t="shared" si="191"/>
        <v>0</v>
      </c>
      <c r="AY73">
        <f t="shared" si="192"/>
        <v>0</v>
      </c>
      <c r="AZ73">
        <f t="shared" si="193"/>
        <v>0</v>
      </c>
      <c r="BA73">
        <f t="shared" si="194"/>
        <v>0</v>
      </c>
      <c r="BB73">
        <f t="shared" si="195"/>
        <v>0</v>
      </c>
      <c r="BC73">
        <f t="shared" si="196"/>
        <v>0</v>
      </c>
      <c r="BD73">
        <f t="shared" si="197"/>
        <v>0</v>
      </c>
      <c r="BE73">
        <f t="shared" si="198"/>
        <v>0</v>
      </c>
      <c r="BF73">
        <f t="shared" si="199"/>
        <v>0</v>
      </c>
      <c r="BG73">
        <f t="shared" si="200"/>
        <v>0</v>
      </c>
      <c r="BH73">
        <f t="shared" si="201"/>
        <v>0</v>
      </c>
      <c r="BI73">
        <f t="shared" si="202"/>
        <v>0</v>
      </c>
      <c r="BJ73">
        <f t="shared" si="203"/>
        <v>0</v>
      </c>
      <c r="BK73">
        <f t="shared" si="204"/>
        <v>0</v>
      </c>
      <c r="BL73">
        <f t="shared" si="205"/>
        <v>0</v>
      </c>
      <c r="BM73">
        <f t="shared" si="206"/>
        <v>0</v>
      </c>
      <c r="BN73">
        <f t="shared" si="207"/>
        <v>0</v>
      </c>
      <c r="BO73">
        <f t="shared" si="208"/>
        <v>0</v>
      </c>
      <c r="BP73">
        <f t="shared" si="209"/>
        <v>0</v>
      </c>
      <c r="BQ73">
        <f t="shared" si="210"/>
        <v>0</v>
      </c>
      <c r="BR73">
        <f t="shared" si="211"/>
        <v>0</v>
      </c>
      <c r="BS73">
        <f t="shared" si="212"/>
        <v>0</v>
      </c>
      <c r="BT73">
        <f t="shared" si="213"/>
        <v>0</v>
      </c>
      <c r="BU73">
        <f t="shared" si="214"/>
        <v>0</v>
      </c>
      <c r="BV73">
        <f t="shared" si="215"/>
        <v>0</v>
      </c>
      <c r="BW73">
        <f t="shared" si="216"/>
        <v>0</v>
      </c>
      <c r="BX73">
        <f t="shared" si="217"/>
        <v>0</v>
      </c>
      <c r="BY73">
        <f t="shared" si="218"/>
        <v>0</v>
      </c>
      <c r="BZ73">
        <f t="shared" si="219"/>
        <v>0</v>
      </c>
      <c r="CA73">
        <f t="shared" si="220"/>
        <v>0</v>
      </c>
      <c r="CB73">
        <f t="shared" si="221"/>
        <v>0</v>
      </c>
      <c r="CC73">
        <f t="shared" si="222"/>
        <v>0</v>
      </c>
      <c r="CD73">
        <f t="shared" si="223"/>
        <v>0</v>
      </c>
      <c r="CE73">
        <f t="shared" si="224"/>
        <v>0</v>
      </c>
      <c r="CF73">
        <f t="shared" si="225"/>
        <v>0</v>
      </c>
      <c r="CG73">
        <f t="shared" si="226"/>
        <v>0</v>
      </c>
      <c r="CH73">
        <f t="shared" si="227"/>
        <v>0</v>
      </c>
      <c r="CI73">
        <f t="shared" si="228"/>
        <v>0</v>
      </c>
      <c r="CJ73">
        <f t="shared" si="229"/>
        <v>0</v>
      </c>
      <c r="CK73">
        <f t="shared" si="230"/>
        <v>0</v>
      </c>
      <c r="CL73">
        <f t="shared" si="231"/>
        <v>0</v>
      </c>
      <c r="CM73">
        <f t="shared" si="232"/>
        <v>0</v>
      </c>
      <c r="CN73">
        <f t="shared" si="233"/>
        <v>0</v>
      </c>
      <c r="CO73">
        <f t="shared" si="234"/>
        <v>0</v>
      </c>
      <c r="CP73">
        <f t="shared" si="235"/>
        <v>0</v>
      </c>
      <c r="CQ73">
        <f t="shared" si="236"/>
        <v>0</v>
      </c>
      <c r="CR73">
        <f t="shared" si="237"/>
        <v>0</v>
      </c>
      <c r="CS73">
        <f t="shared" si="238"/>
        <v>0</v>
      </c>
      <c r="CT73">
        <f t="shared" si="239"/>
        <v>0</v>
      </c>
      <c r="CU73">
        <f t="shared" si="240"/>
        <v>0</v>
      </c>
      <c r="CV73">
        <f t="shared" si="241"/>
        <v>0</v>
      </c>
      <c r="CW73" t="str">
        <f t="shared" si="242"/>
        <v/>
      </c>
      <c r="CX73" t="str">
        <f t="shared" si="243"/>
        <v/>
      </c>
      <c r="CY73" t="str">
        <f t="shared" si="244"/>
        <v/>
      </c>
      <c r="CZ73" t="str">
        <f t="shared" si="245"/>
        <v/>
      </c>
      <c r="DA73" t="str">
        <f t="shared" si="246"/>
        <v/>
      </c>
      <c r="DB73" t="str">
        <f t="shared" si="247"/>
        <v/>
      </c>
      <c r="DC73" t="str">
        <f t="shared" si="248"/>
        <v/>
      </c>
      <c r="DD73" t="str">
        <f t="shared" si="249"/>
        <v/>
      </c>
      <c r="DE73" t="str">
        <f t="shared" si="250"/>
        <v/>
      </c>
      <c r="DF73" t="str">
        <f t="shared" si="251"/>
        <v/>
      </c>
      <c r="DG73" t="str">
        <f t="shared" si="252"/>
        <v/>
      </c>
      <c r="DH73" t="str">
        <f t="shared" si="253"/>
        <v/>
      </c>
      <c r="DI73" t="str">
        <f t="shared" si="254"/>
        <v/>
      </c>
      <c r="DJ73" t="str">
        <f t="shared" si="255"/>
        <v/>
      </c>
      <c r="DK73" t="str">
        <f t="shared" si="256"/>
        <v/>
      </c>
      <c r="DL73" t="str">
        <f t="shared" si="257"/>
        <v/>
      </c>
      <c r="DM73" t="str">
        <f t="shared" si="258"/>
        <v/>
      </c>
      <c r="DN73" t="str">
        <f t="shared" si="259"/>
        <v/>
      </c>
      <c r="DO73" t="str">
        <f t="shared" si="260"/>
        <v/>
      </c>
      <c r="DP73" t="str">
        <f t="shared" si="261"/>
        <v/>
      </c>
      <c r="DQ73" t="str">
        <f t="shared" si="262"/>
        <v/>
      </c>
      <c r="DR73" t="str">
        <f t="shared" si="263"/>
        <v/>
      </c>
      <c r="DS73" t="str">
        <f t="shared" si="264"/>
        <v/>
      </c>
      <c r="DT73" t="str">
        <f t="shared" si="265"/>
        <v/>
      </c>
      <c r="DU73" t="str">
        <f t="shared" si="266"/>
        <v/>
      </c>
      <c r="DV73" t="str">
        <f t="shared" si="267"/>
        <v/>
      </c>
      <c r="DW73" t="str">
        <f t="shared" si="268"/>
        <v/>
      </c>
      <c r="DX73" t="str">
        <f t="shared" si="269"/>
        <v/>
      </c>
      <c r="DY73" t="str">
        <f t="shared" si="270"/>
        <v/>
      </c>
      <c r="DZ73" t="str">
        <f t="shared" si="271"/>
        <v/>
      </c>
      <c r="EA73" t="str">
        <f t="shared" si="272"/>
        <v/>
      </c>
      <c r="EB73" t="str">
        <f t="shared" si="273"/>
        <v/>
      </c>
      <c r="EC73" t="str">
        <f t="shared" si="274"/>
        <v/>
      </c>
      <c r="ED73" t="str">
        <f t="shared" si="275"/>
        <v/>
      </c>
      <c r="EE73" t="str">
        <f t="shared" si="276"/>
        <v/>
      </c>
      <c r="EF73" t="str">
        <f t="shared" si="277"/>
        <v/>
      </c>
      <c r="EG73" t="str">
        <f t="shared" si="278"/>
        <v/>
      </c>
      <c r="EH73" t="str">
        <f t="shared" si="279"/>
        <v/>
      </c>
      <c r="EI73" t="str">
        <f t="shared" si="280"/>
        <v/>
      </c>
      <c r="EJ73" t="str">
        <f t="shared" si="281"/>
        <v/>
      </c>
      <c r="EK73" t="str">
        <f t="shared" si="282"/>
        <v/>
      </c>
      <c r="EL73" t="str">
        <f t="shared" si="283"/>
        <v/>
      </c>
      <c r="EM73" t="str">
        <f t="shared" si="284"/>
        <v/>
      </c>
      <c r="EN73" t="str">
        <f t="shared" si="285"/>
        <v/>
      </c>
      <c r="EO73" t="str">
        <f t="shared" si="286"/>
        <v/>
      </c>
      <c r="EP73" t="str">
        <f t="shared" si="287"/>
        <v/>
      </c>
      <c r="EQ73" t="str">
        <f t="shared" si="288"/>
        <v/>
      </c>
      <c r="ER73" t="str">
        <f t="shared" si="289"/>
        <v/>
      </c>
      <c r="ES73" t="str">
        <f t="shared" si="290"/>
        <v/>
      </c>
      <c r="ET73" t="str">
        <f t="shared" si="291"/>
        <v/>
      </c>
    </row>
    <row r="74" spans="1:150" ht="18.75">
      <c r="A74" s="63"/>
      <c r="B74" s="63"/>
      <c r="C74" s="73"/>
      <c r="D74" s="63"/>
      <c r="E74" s="79" t="str">
        <f t="shared" si="146"/>
        <v/>
      </c>
      <c r="F74" s="80" t="str">
        <f t="shared" si="147"/>
        <v/>
      </c>
      <c r="G74" s="81" t="str">
        <f t="shared" si="148"/>
        <v/>
      </c>
      <c r="H74" s="82" t="str">
        <f t="shared" si="149"/>
        <v/>
      </c>
      <c r="I74" s="83" t="str">
        <f t="shared" si="150"/>
        <v/>
      </c>
      <c r="J74" s="20" t="str">
        <f t="shared" si="151"/>
        <v>0</v>
      </c>
      <c r="K74" s="8">
        <f t="shared" si="152"/>
        <v>0</v>
      </c>
      <c r="L74" s="8">
        <f t="shared" si="153"/>
        <v>0</v>
      </c>
      <c r="M74" s="8">
        <f t="shared" si="154"/>
        <v>0</v>
      </c>
      <c r="N74" s="8">
        <f t="shared" si="155"/>
        <v>0</v>
      </c>
      <c r="O74" s="8">
        <f t="shared" si="156"/>
        <v>0</v>
      </c>
      <c r="P74" s="8">
        <f t="shared" si="157"/>
        <v>0</v>
      </c>
      <c r="Q74" s="8">
        <f t="shared" si="158"/>
        <v>0</v>
      </c>
      <c r="R74" s="8">
        <f t="shared" si="159"/>
        <v>0</v>
      </c>
      <c r="S74" s="8">
        <f t="shared" si="160"/>
        <v>0</v>
      </c>
      <c r="T74" s="8">
        <f t="shared" si="161"/>
        <v>0</v>
      </c>
      <c r="U74" s="8">
        <f t="shared" si="162"/>
        <v>0</v>
      </c>
      <c r="V74" s="8">
        <f t="shared" si="163"/>
        <v>0</v>
      </c>
      <c r="W74" s="8">
        <f t="shared" si="164"/>
        <v>0</v>
      </c>
      <c r="X74" s="8">
        <f t="shared" si="165"/>
        <v>0</v>
      </c>
      <c r="Y74" s="8">
        <f t="shared" si="166"/>
        <v>0</v>
      </c>
      <c r="Z74" s="8">
        <f t="shared" si="167"/>
        <v>0</v>
      </c>
      <c r="AA74" s="8">
        <f t="shared" si="168"/>
        <v>0</v>
      </c>
      <c r="AB74" s="8">
        <f t="shared" si="169"/>
        <v>0</v>
      </c>
      <c r="AC74">
        <f t="shared" si="170"/>
        <v>0</v>
      </c>
      <c r="AD74">
        <f t="shared" si="171"/>
        <v>0</v>
      </c>
      <c r="AE74">
        <f t="shared" si="172"/>
        <v>0</v>
      </c>
      <c r="AF74">
        <f t="shared" si="173"/>
        <v>0</v>
      </c>
      <c r="AG74">
        <f t="shared" si="174"/>
        <v>0</v>
      </c>
      <c r="AH74">
        <f t="shared" si="175"/>
        <v>0</v>
      </c>
      <c r="AI74">
        <f t="shared" si="176"/>
        <v>0</v>
      </c>
      <c r="AJ74">
        <f t="shared" si="177"/>
        <v>0</v>
      </c>
      <c r="AK74">
        <f t="shared" si="178"/>
        <v>0</v>
      </c>
      <c r="AL74">
        <f t="shared" si="179"/>
        <v>0</v>
      </c>
      <c r="AM74">
        <f t="shared" si="180"/>
        <v>0</v>
      </c>
      <c r="AN74">
        <f t="shared" si="181"/>
        <v>0</v>
      </c>
      <c r="AO74">
        <f t="shared" si="182"/>
        <v>0</v>
      </c>
      <c r="AP74">
        <f t="shared" si="183"/>
        <v>0</v>
      </c>
      <c r="AQ74">
        <f t="shared" si="184"/>
        <v>0</v>
      </c>
      <c r="AR74">
        <f t="shared" si="185"/>
        <v>0</v>
      </c>
      <c r="AS74">
        <f t="shared" si="186"/>
        <v>0</v>
      </c>
      <c r="AT74">
        <f t="shared" si="187"/>
        <v>0</v>
      </c>
      <c r="AU74">
        <f t="shared" si="188"/>
        <v>0</v>
      </c>
      <c r="AV74">
        <f t="shared" si="189"/>
        <v>0</v>
      </c>
      <c r="AW74">
        <f t="shared" si="190"/>
        <v>0</v>
      </c>
      <c r="AX74">
        <f t="shared" si="191"/>
        <v>0</v>
      </c>
      <c r="AY74">
        <f t="shared" si="192"/>
        <v>0</v>
      </c>
      <c r="AZ74">
        <f t="shared" si="193"/>
        <v>0</v>
      </c>
      <c r="BA74">
        <f t="shared" si="194"/>
        <v>0</v>
      </c>
      <c r="BB74">
        <f t="shared" si="195"/>
        <v>0</v>
      </c>
      <c r="BC74">
        <f t="shared" si="196"/>
        <v>0</v>
      </c>
      <c r="BD74">
        <f t="shared" si="197"/>
        <v>0</v>
      </c>
      <c r="BE74">
        <f t="shared" si="198"/>
        <v>0</v>
      </c>
      <c r="BF74">
        <f t="shared" si="199"/>
        <v>0</v>
      </c>
      <c r="BG74">
        <f t="shared" si="200"/>
        <v>0</v>
      </c>
      <c r="BH74">
        <f t="shared" si="201"/>
        <v>0</v>
      </c>
      <c r="BI74">
        <f t="shared" si="202"/>
        <v>0</v>
      </c>
      <c r="BJ74">
        <f t="shared" si="203"/>
        <v>0</v>
      </c>
      <c r="BK74">
        <f t="shared" si="204"/>
        <v>0</v>
      </c>
      <c r="BL74">
        <f t="shared" si="205"/>
        <v>0</v>
      </c>
      <c r="BM74">
        <f t="shared" si="206"/>
        <v>0</v>
      </c>
      <c r="BN74">
        <f t="shared" si="207"/>
        <v>0</v>
      </c>
      <c r="BO74">
        <f t="shared" si="208"/>
        <v>0</v>
      </c>
      <c r="BP74">
        <f t="shared" si="209"/>
        <v>0</v>
      </c>
      <c r="BQ74">
        <f t="shared" si="210"/>
        <v>0</v>
      </c>
      <c r="BR74">
        <f t="shared" si="211"/>
        <v>0</v>
      </c>
      <c r="BS74">
        <f t="shared" si="212"/>
        <v>0</v>
      </c>
      <c r="BT74">
        <f t="shared" si="213"/>
        <v>0</v>
      </c>
      <c r="BU74">
        <f t="shared" si="214"/>
        <v>0</v>
      </c>
      <c r="BV74">
        <f t="shared" si="215"/>
        <v>0</v>
      </c>
      <c r="BW74">
        <f t="shared" si="216"/>
        <v>0</v>
      </c>
      <c r="BX74">
        <f t="shared" si="217"/>
        <v>0</v>
      </c>
      <c r="BY74">
        <f t="shared" si="218"/>
        <v>0</v>
      </c>
      <c r="BZ74">
        <f t="shared" si="219"/>
        <v>0</v>
      </c>
      <c r="CA74">
        <f t="shared" si="220"/>
        <v>0</v>
      </c>
      <c r="CB74">
        <f t="shared" si="221"/>
        <v>0</v>
      </c>
      <c r="CC74">
        <f t="shared" si="222"/>
        <v>0</v>
      </c>
      <c r="CD74">
        <f t="shared" si="223"/>
        <v>0</v>
      </c>
      <c r="CE74">
        <f t="shared" si="224"/>
        <v>0</v>
      </c>
      <c r="CF74">
        <f t="shared" si="225"/>
        <v>0</v>
      </c>
      <c r="CG74">
        <f t="shared" si="226"/>
        <v>0</v>
      </c>
      <c r="CH74">
        <f t="shared" si="227"/>
        <v>0</v>
      </c>
      <c r="CI74">
        <f t="shared" si="228"/>
        <v>0</v>
      </c>
      <c r="CJ74">
        <f t="shared" si="229"/>
        <v>0</v>
      </c>
      <c r="CK74">
        <f t="shared" si="230"/>
        <v>0</v>
      </c>
      <c r="CL74">
        <f t="shared" si="231"/>
        <v>0</v>
      </c>
      <c r="CM74">
        <f t="shared" si="232"/>
        <v>0</v>
      </c>
      <c r="CN74">
        <f t="shared" si="233"/>
        <v>0</v>
      </c>
      <c r="CO74">
        <f t="shared" si="234"/>
        <v>0</v>
      </c>
      <c r="CP74">
        <f t="shared" si="235"/>
        <v>0</v>
      </c>
      <c r="CQ74">
        <f t="shared" si="236"/>
        <v>0</v>
      </c>
      <c r="CR74">
        <f t="shared" si="237"/>
        <v>0</v>
      </c>
      <c r="CS74">
        <f t="shared" si="238"/>
        <v>0</v>
      </c>
      <c r="CT74">
        <f t="shared" si="239"/>
        <v>0</v>
      </c>
      <c r="CU74">
        <f t="shared" si="240"/>
        <v>0</v>
      </c>
      <c r="CV74">
        <f t="shared" si="241"/>
        <v>0</v>
      </c>
      <c r="CW74" t="str">
        <f t="shared" si="242"/>
        <v/>
      </c>
      <c r="CX74" t="str">
        <f t="shared" si="243"/>
        <v/>
      </c>
      <c r="CY74" t="str">
        <f t="shared" si="244"/>
        <v/>
      </c>
      <c r="CZ74" t="str">
        <f t="shared" si="245"/>
        <v/>
      </c>
      <c r="DA74" t="str">
        <f t="shared" si="246"/>
        <v/>
      </c>
      <c r="DB74" t="str">
        <f t="shared" si="247"/>
        <v/>
      </c>
      <c r="DC74" t="str">
        <f t="shared" si="248"/>
        <v/>
      </c>
      <c r="DD74" t="str">
        <f t="shared" si="249"/>
        <v/>
      </c>
      <c r="DE74" t="str">
        <f t="shared" si="250"/>
        <v/>
      </c>
      <c r="DF74" t="str">
        <f t="shared" si="251"/>
        <v/>
      </c>
      <c r="DG74" t="str">
        <f t="shared" si="252"/>
        <v/>
      </c>
      <c r="DH74" t="str">
        <f t="shared" si="253"/>
        <v/>
      </c>
      <c r="DI74" t="str">
        <f t="shared" si="254"/>
        <v/>
      </c>
      <c r="DJ74" t="str">
        <f t="shared" si="255"/>
        <v/>
      </c>
      <c r="DK74" t="str">
        <f t="shared" si="256"/>
        <v/>
      </c>
      <c r="DL74" t="str">
        <f t="shared" si="257"/>
        <v/>
      </c>
      <c r="DM74" t="str">
        <f t="shared" si="258"/>
        <v/>
      </c>
      <c r="DN74" t="str">
        <f t="shared" si="259"/>
        <v/>
      </c>
      <c r="DO74" t="str">
        <f t="shared" si="260"/>
        <v/>
      </c>
      <c r="DP74" t="str">
        <f t="shared" si="261"/>
        <v/>
      </c>
      <c r="DQ74" t="str">
        <f t="shared" si="262"/>
        <v/>
      </c>
      <c r="DR74" t="str">
        <f t="shared" si="263"/>
        <v/>
      </c>
      <c r="DS74" t="str">
        <f t="shared" si="264"/>
        <v/>
      </c>
      <c r="DT74" t="str">
        <f t="shared" si="265"/>
        <v/>
      </c>
      <c r="DU74" t="str">
        <f t="shared" si="266"/>
        <v/>
      </c>
      <c r="DV74" t="str">
        <f t="shared" si="267"/>
        <v/>
      </c>
      <c r="DW74" t="str">
        <f t="shared" si="268"/>
        <v/>
      </c>
      <c r="DX74" t="str">
        <f t="shared" si="269"/>
        <v/>
      </c>
      <c r="DY74" t="str">
        <f t="shared" si="270"/>
        <v/>
      </c>
      <c r="DZ74" t="str">
        <f t="shared" si="271"/>
        <v/>
      </c>
      <c r="EA74" t="str">
        <f t="shared" si="272"/>
        <v/>
      </c>
      <c r="EB74" t="str">
        <f t="shared" si="273"/>
        <v/>
      </c>
      <c r="EC74" t="str">
        <f t="shared" si="274"/>
        <v/>
      </c>
      <c r="ED74" t="str">
        <f t="shared" si="275"/>
        <v/>
      </c>
      <c r="EE74" t="str">
        <f t="shared" si="276"/>
        <v/>
      </c>
      <c r="EF74" t="str">
        <f t="shared" si="277"/>
        <v/>
      </c>
      <c r="EG74" t="str">
        <f t="shared" si="278"/>
        <v/>
      </c>
      <c r="EH74" t="str">
        <f t="shared" si="279"/>
        <v/>
      </c>
      <c r="EI74" t="str">
        <f t="shared" si="280"/>
        <v/>
      </c>
      <c r="EJ74" t="str">
        <f t="shared" si="281"/>
        <v/>
      </c>
      <c r="EK74" t="str">
        <f t="shared" si="282"/>
        <v/>
      </c>
      <c r="EL74" t="str">
        <f t="shared" si="283"/>
        <v/>
      </c>
      <c r="EM74" t="str">
        <f t="shared" si="284"/>
        <v/>
      </c>
      <c r="EN74" t="str">
        <f t="shared" si="285"/>
        <v/>
      </c>
      <c r="EO74" t="str">
        <f t="shared" si="286"/>
        <v/>
      </c>
      <c r="EP74" t="str">
        <f t="shared" si="287"/>
        <v/>
      </c>
      <c r="EQ74" t="str">
        <f t="shared" si="288"/>
        <v/>
      </c>
      <c r="ER74" t="str">
        <f t="shared" si="289"/>
        <v/>
      </c>
      <c r="ES74" t="str">
        <f t="shared" si="290"/>
        <v/>
      </c>
      <c r="ET74" t="str">
        <f t="shared" si="291"/>
        <v/>
      </c>
    </row>
    <row r="75" spans="1:150" ht="18.75">
      <c r="A75" s="63"/>
      <c r="B75" s="63"/>
      <c r="C75" s="73"/>
      <c r="D75" s="63"/>
      <c r="E75" s="79" t="str">
        <f t="shared" si="146"/>
        <v/>
      </c>
      <c r="F75" s="80" t="str">
        <f t="shared" si="147"/>
        <v/>
      </c>
      <c r="G75" s="81" t="str">
        <f t="shared" si="148"/>
        <v/>
      </c>
      <c r="H75" s="82" t="str">
        <f t="shared" si="149"/>
        <v/>
      </c>
      <c r="I75" s="83" t="str">
        <f t="shared" si="150"/>
        <v/>
      </c>
      <c r="J75" s="20" t="str">
        <f t="shared" si="151"/>
        <v>0</v>
      </c>
      <c r="K75" s="8">
        <f t="shared" si="152"/>
        <v>0</v>
      </c>
      <c r="L75" s="8">
        <f t="shared" si="153"/>
        <v>0</v>
      </c>
      <c r="M75" s="8">
        <f t="shared" si="154"/>
        <v>0</v>
      </c>
      <c r="N75" s="8">
        <f t="shared" si="155"/>
        <v>0</v>
      </c>
      <c r="O75" s="8">
        <f t="shared" si="156"/>
        <v>0</v>
      </c>
      <c r="P75" s="8">
        <f t="shared" si="157"/>
        <v>0</v>
      </c>
      <c r="Q75" s="8">
        <f t="shared" si="158"/>
        <v>0</v>
      </c>
      <c r="R75" s="8">
        <f t="shared" si="159"/>
        <v>0</v>
      </c>
      <c r="S75" s="8">
        <f t="shared" si="160"/>
        <v>0</v>
      </c>
      <c r="T75" s="8">
        <f t="shared" si="161"/>
        <v>0</v>
      </c>
      <c r="U75" s="8">
        <f t="shared" si="162"/>
        <v>0</v>
      </c>
      <c r="V75" s="8">
        <f t="shared" si="163"/>
        <v>0</v>
      </c>
      <c r="W75" s="8">
        <f t="shared" si="164"/>
        <v>0</v>
      </c>
      <c r="X75" s="8">
        <f t="shared" si="165"/>
        <v>0</v>
      </c>
      <c r="Y75" s="8">
        <f t="shared" si="166"/>
        <v>0</v>
      </c>
      <c r="Z75" s="8">
        <f t="shared" si="167"/>
        <v>0</v>
      </c>
      <c r="AA75" s="8">
        <f t="shared" si="168"/>
        <v>0</v>
      </c>
      <c r="AB75" s="8">
        <f t="shared" si="169"/>
        <v>0</v>
      </c>
      <c r="AC75">
        <f t="shared" si="170"/>
        <v>0</v>
      </c>
      <c r="AD75">
        <f t="shared" si="171"/>
        <v>0</v>
      </c>
      <c r="AE75">
        <f t="shared" si="172"/>
        <v>0</v>
      </c>
      <c r="AF75">
        <f t="shared" si="173"/>
        <v>0</v>
      </c>
      <c r="AG75">
        <f t="shared" si="174"/>
        <v>0</v>
      </c>
      <c r="AH75">
        <f t="shared" si="175"/>
        <v>0</v>
      </c>
      <c r="AI75">
        <f t="shared" si="176"/>
        <v>0</v>
      </c>
      <c r="AJ75">
        <f t="shared" si="177"/>
        <v>0</v>
      </c>
      <c r="AK75">
        <f t="shared" si="178"/>
        <v>0</v>
      </c>
      <c r="AL75">
        <f t="shared" si="179"/>
        <v>0</v>
      </c>
      <c r="AM75">
        <f t="shared" si="180"/>
        <v>0</v>
      </c>
      <c r="AN75">
        <f t="shared" si="181"/>
        <v>0</v>
      </c>
      <c r="AO75">
        <f t="shared" si="182"/>
        <v>0</v>
      </c>
      <c r="AP75">
        <f t="shared" si="183"/>
        <v>0</v>
      </c>
      <c r="AQ75">
        <f t="shared" si="184"/>
        <v>0</v>
      </c>
      <c r="AR75">
        <f t="shared" si="185"/>
        <v>0</v>
      </c>
      <c r="AS75">
        <f t="shared" si="186"/>
        <v>0</v>
      </c>
      <c r="AT75">
        <f t="shared" si="187"/>
        <v>0</v>
      </c>
      <c r="AU75">
        <f t="shared" si="188"/>
        <v>0</v>
      </c>
      <c r="AV75">
        <f t="shared" si="189"/>
        <v>0</v>
      </c>
      <c r="AW75">
        <f t="shared" si="190"/>
        <v>0</v>
      </c>
      <c r="AX75">
        <f t="shared" si="191"/>
        <v>0</v>
      </c>
      <c r="AY75">
        <f t="shared" si="192"/>
        <v>0</v>
      </c>
      <c r="AZ75">
        <f t="shared" si="193"/>
        <v>0</v>
      </c>
      <c r="BA75">
        <f t="shared" si="194"/>
        <v>0</v>
      </c>
      <c r="BB75">
        <f t="shared" si="195"/>
        <v>0</v>
      </c>
      <c r="BC75">
        <f t="shared" si="196"/>
        <v>0</v>
      </c>
      <c r="BD75">
        <f t="shared" si="197"/>
        <v>0</v>
      </c>
      <c r="BE75">
        <f t="shared" si="198"/>
        <v>0</v>
      </c>
      <c r="BF75">
        <f t="shared" si="199"/>
        <v>0</v>
      </c>
      <c r="BG75">
        <f t="shared" si="200"/>
        <v>0</v>
      </c>
      <c r="BH75">
        <f t="shared" si="201"/>
        <v>0</v>
      </c>
      <c r="BI75">
        <f t="shared" si="202"/>
        <v>0</v>
      </c>
      <c r="BJ75">
        <f t="shared" si="203"/>
        <v>0</v>
      </c>
      <c r="BK75">
        <f t="shared" si="204"/>
        <v>0</v>
      </c>
      <c r="BL75">
        <f t="shared" si="205"/>
        <v>0</v>
      </c>
      <c r="BM75">
        <f t="shared" si="206"/>
        <v>0</v>
      </c>
      <c r="BN75">
        <f t="shared" si="207"/>
        <v>0</v>
      </c>
      <c r="BO75">
        <f t="shared" si="208"/>
        <v>0</v>
      </c>
      <c r="BP75">
        <f t="shared" si="209"/>
        <v>0</v>
      </c>
      <c r="BQ75">
        <f t="shared" si="210"/>
        <v>0</v>
      </c>
      <c r="BR75">
        <f t="shared" si="211"/>
        <v>0</v>
      </c>
      <c r="BS75">
        <f t="shared" si="212"/>
        <v>0</v>
      </c>
      <c r="BT75">
        <f t="shared" si="213"/>
        <v>0</v>
      </c>
      <c r="BU75">
        <f t="shared" si="214"/>
        <v>0</v>
      </c>
      <c r="BV75">
        <f t="shared" si="215"/>
        <v>0</v>
      </c>
      <c r="BW75">
        <f t="shared" si="216"/>
        <v>0</v>
      </c>
      <c r="BX75">
        <f t="shared" si="217"/>
        <v>0</v>
      </c>
      <c r="BY75">
        <f t="shared" si="218"/>
        <v>0</v>
      </c>
      <c r="BZ75">
        <f t="shared" si="219"/>
        <v>0</v>
      </c>
      <c r="CA75">
        <f t="shared" si="220"/>
        <v>0</v>
      </c>
      <c r="CB75">
        <f t="shared" si="221"/>
        <v>0</v>
      </c>
      <c r="CC75">
        <f t="shared" si="222"/>
        <v>0</v>
      </c>
      <c r="CD75">
        <f t="shared" si="223"/>
        <v>0</v>
      </c>
      <c r="CE75">
        <f t="shared" si="224"/>
        <v>0</v>
      </c>
      <c r="CF75">
        <f t="shared" si="225"/>
        <v>0</v>
      </c>
      <c r="CG75">
        <f t="shared" si="226"/>
        <v>0</v>
      </c>
      <c r="CH75">
        <f t="shared" si="227"/>
        <v>0</v>
      </c>
      <c r="CI75">
        <f t="shared" si="228"/>
        <v>0</v>
      </c>
      <c r="CJ75">
        <f t="shared" si="229"/>
        <v>0</v>
      </c>
      <c r="CK75">
        <f t="shared" si="230"/>
        <v>0</v>
      </c>
      <c r="CL75">
        <f t="shared" si="231"/>
        <v>0</v>
      </c>
      <c r="CM75">
        <f t="shared" si="232"/>
        <v>0</v>
      </c>
      <c r="CN75">
        <f t="shared" si="233"/>
        <v>0</v>
      </c>
      <c r="CO75">
        <f t="shared" si="234"/>
        <v>0</v>
      </c>
      <c r="CP75">
        <f t="shared" si="235"/>
        <v>0</v>
      </c>
      <c r="CQ75">
        <f t="shared" si="236"/>
        <v>0</v>
      </c>
      <c r="CR75">
        <f t="shared" si="237"/>
        <v>0</v>
      </c>
      <c r="CS75">
        <f t="shared" si="238"/>
        <v>0</v>
      </c>
      <c r="CT75">
        <f t="shared" si="239"/>
        <v>0</v>
      </c>
      <c r="CU75">
        <f t="shared" si="240"/>
        <v>0</v>
      </c>
      <c r="CV75">
        <f t="shared" si="241"/>
        <v>0</v>
      </c>
      <c r="CW75" t="str">
        <f t="shared" si="242"/>
        <v/>
      </c>
      <c r="CX75" t="str">
        <f t="shared" si="243"/>
        <v/>
      </c>
      <c r="CY75" t="str">
        <f t="shared" si="244"/>
        <v/>
      </c>
      <c r="CZ75" t="str">
        <f t="shared" si="245"/>
        <v/>
      </c>
      <c r="DA75" t="str">
        <f t="shared" si="246"/>
        <v/>
      </c>
      <c r="DB75" t="str">
        <f t="shared" si="247"/>
        <v/>
      </c>
      <c r="DC75" t="str">
        <f t="shared" si="248"/>
        <v/>
      </c>
      <c r="DD75" t="str">
        <f t="shared" si="249"/>
        <v/>
      </c>
      <c r="DE75" t="str">
        <f t="shared" si="250"/>
        <v/>
      </c>
      <c r="DF75" t="str">
        <f t="shared" si="251"/>
        <v/>
      </c>
      <c r="DG75" t="str">
        <f t="shared" si="252"/>
        <v/>
      </c>
      <c r="DH75" t="str">
        <f t="shared" si="253"/>
        <v/>
      </c>
      <c r="DI75" t="str">
        <f t="shared" si="254"/>
        <v/>
      </c>
      <c r="DJ75" t="str">
        <f t="shared" si="255"/>
        <v/>
      </c>
      <c r="DK75" t="str">
        <f t="shared" si="256"/>
        <v/>
      </c>
      <c r="DL75" t="str">
        <f t="shared" si="257"/>
        <v/>
      </c>
      <c r="DM75" t="str">
        <f t="shared" si="258"/>
        <v/>
      </c>
      <c r="DN75" t="str">
        <f t="shared" si="259"/>
        <v/>
      </c>
      <c r="DO75" t="str">
        <f t="shared" si="260"/>
        <v/>
      </c>
      <c r="DP75" t="str">
        <f t="shared" si="261"/>
        <v/>
      </c>
      <c r="DQ75" t="str">
        <f t="shared" si="262"/>
        <v/>
      </c>
      <c r="DR75" t="str">
        <f t="shared" si="263"/>
        <v/>
      </c>
      <c r="DS75" t="str">
        <f t="shared" si="264"/>
        <v/>
      </c>
      <c r="DT75" t="str">
        <f t="shared" si="265"/>
        <v/>
      </c>
      <c r="DU75" t="str">
        <f t="shared" si="266"/>
        <v/>
      </c>
      <c r="DV75" t="str">
        <f t="shared" si="267"/>
        <v/>
      </c>
      <c r="DW75" t="str">
        <f t="shared" si="268"/>
        <v/>
      </c>
      <c r="DX75" t="str">
        <f t="shared" si="269"/>
        <v/>
      </c>
      <c r="DY75" t="str">
        <f t="shared" si="270"/>
        <v/>
      </c>
      <c r="DZ75" t="str">
        <f t="shared" si="271"/>
        <v/>
      </c>
      <c r="EA75" t="str">
        <f t="shared" si="272"/>
        <v/>
      </c>
      <c r="EB75" t="str">
        <f t="shared" si="273"/>
        <v/>
      </c>
      <c r="EC75" t="str">
        <f t="shared" si="274"/>
        <v/>
      </c>
      <c r="ED75" t="str">
        <f t="shared" si="275"/>
        <v/>
      </c>
      <c r="EE75" t="str">
        <f t="shared" si="276"/>
        <v/>
      </c>
      <c r="EF75" t="str">
        <f t="shared" si="277"/>
        <v/>
      </c>
      <c r="EG75" t="str">
        <f t="shared" si="278"/>
        <v/>
      </c>
      <c r="EH75" t="str">
        <f t="shared" si="279"/>
        <v/>
      </c>
      <c r="EI75" t="str">
        <f t="shared" si="280"/>
        <v/>
      </c>
      <c r="EJ75" t="str">
        <f t="shared" si="281"/>
        <v/>
      </c>
      <c r="EK75" t="str">
        <f t="shared" si="282"/>
        <v/>
      </c>
      <c r="EL75" t="str">
        <f t="shared" si="283"/>
        <v/>
      </c>
      <c r="EM75" t="str">
        <f t="shared" si="284"/>
        <v/>
      </c>
      <c r="EN75" t="str">
        <f t="shared" si="285"/>
        <v/>
      </c>
      <c r="EO75" t="str">
        <f t="shared" si="286"/>
        <v/>
      </c>
      <c r="EP75" t="str">
        <f t="shared" si="287"/>
        <v/>
      </c>
      <c r="EQ75" t="str">
        <f t="shared" si="288"/>
        <v/>
      </c>
      <c r="ER75" t="str">
        <f t="shared" si="289"/>
        <v/>
      </c>
      <c r="ES75" t="str">
        <f t="shared" si="290"/>
        <v/>
      </c>
      <c r="ET75" t="str">
        <f t="shared" si="291"/>
        <v/>
      </c>
    </row>
    <row r="76" spans="1:150" ht="18.75">
      <c r="A76" s="63"/>
      <c r="B76" s="63"/>
      <c r="C76" s="73"/>
      <c r="D76" s="63"/>
      <c r="E76" s="79" t="str">
        <f t="shared" si="146"/>
        <v/>
      </c>
      <c r="F76" s="80" t="str">
        <f t="shared" si="147"/>
        <v/>
      </c>
      <c r="G76" s="81" t="str">
        <f t="shared" si="148"/>
        <v/>
      </c>
      <c r="H76" s="82" t="str">
        <f t="shared" si="149"/>
        <v/>
      </c>
      <c r="I76" s="83" t="str">
        <f t="shared" si="150"/>
        <v/>
      </c>
      <c r="J76" s="20" t="str">
        <f t="shared" si="151"/>
        <v>0</v>
      </c>
      <c r="K76" s="8">
        <f t="shared" si="152"/>
        <v>0</v>
      </c>
      <c r="L76" s="8">
        <f t="shared" si="153"/>
        <v>0</v>
      </c>
      <c r="M76" s="8">
        <f t="shared" si="154"/>
        <v>0</v>
      </c>
      <c r="N76" s="8">
        <f t="shared" si="155"/>
        <v>0</v>
      </c>
      <c r="O76" s="8">
        <f t="shared" si="156"/>
        <v>0</v>
      </c>
      <c r="P76" s="8">
        <f t="shared" si="157"/>
        <v>0</v>
      </c>
      <c r="Q76" s="8">
        <f t="shared" si="158"/>
        <v>0</v>
      </c>
      <c r="R76" s="8">
        <f t="shared" si="159"/>
        <v>0</v>
      </c>
      <c r="S76" s="8">
        <f t="shared" si="160"/>
        <v>0</v>
      </c>
      <c r="T76" s="8">
        <f t="shared" si="161"/>
        <v>0</v>
      </c>
      <c r="U76" s="8">
        <f t="shared" si="162"/>
        <v>0</v>
      </c>
      <c r="V76" s="8">
        <f t="shared" si="163"/>
        <v>0</v>
      </c>
      <c r="W76" s="8">
        <f t="shared" si="164"/>
        <v>0</v>
      </c>
      <c r="X76" s="8">
        <f t="shared" si="165"/>
        <v>0</v>
      </c>
      <c r="Y76" s="8">
        <f t="shared" si="166"/>
        <v>0</v>
      </c>
      <c r="Z76" s="8">
        <f t="shared" si="167"/>
        <v>0</v>
      </c>
      <c r="AA76" s="8">
        <f t="shared" si="168"/>
        <v>0</v>
      </c>
      <c r="AB76" s="8">
        <f t="shared" si="169"/>
        <v>0</v>
      </c>
      <c r="AC76">
        <f t="shared" si="170"/>
        <v>0</v>
      </c>
      <c r="AD76">
        <f t="shared" si="171"/>
        <v>0</v>
      </c>
      <c r="AE76">
        <f t="shared" si="172"/>
        <v>0</v>
      </c>
      <c r="AF76">
        <f t="shared" si="173"/>
        <v>0</v>
      </c>
      <c r="AG76">
        <f t="shared" si="174"/>
        <v>0</v>
      </c>
      <c r="AH76">
        <f t="shared" si="175"/>
        <v>0</v>
      </c>
      <c r="AI76">
        <f t="shared" si="176"/>
        <v>0</v>
      </c>
      <c r="AJ76">
        <f t="shared" si="177"/>
        <v>0</v>
      </c>
      <c r="AK76">
        <f t="shared" si="178"/>
        <v>0</v>
      </c>
      <c r="AL76">
        <f t="shared" si="179"/>
        <v>0</v>
      </c>
      <c r="AM76">
        <f t="shared" si="180"/>
        <v>0</v>
      </c>
      <c r="AN76">
        <f t="shared" si="181"/>
        <v>0</v>
      </c>
      <c r="AO76">
        <f t="shared" si="182"/>
        <v>0</v>
      </c>
      <c r="AP76">
        <f t="shared" si="183"/>
        <v>0</v>
      </c>
      <c r="AQ76">
        <f t="shared" si="184"/>
        <v>0</v>
      </c>
      <c r="AR76">
        <f t="shared" si="185"/>
        <v>0</v>
      </c>
      <c r="AS76">
        <f t="shared" si="186"/>
        <v>0</v>
      </c>
      <c r="AT76">
        <f t="shared" si="187"/>
        <v>0</v>
      </c>
      <c r="AU76">
        <f t="shared" si="188"/>
        <v>0</v>
      </c>
      <c r="AV76">
        <f t="shared" si="189"/>
        <v>0</v>
      </c>
      <c r="AW76">
        <f t="shared" si="190"/>
        <v>0</v>
      </c>
      <c r="AX76">
        <f t="shared" si="191"/>
        <v>0</v>
      </c>
      <c r="AY76">
        <f t="shared" si="192"/>
        <v>0</v>
      </c>
      <c r="AZ76">
        <f t="shared" si="193"/>
        <v>0</v>
      </c>
      <c r="BA76">
        <f t="shared" si="194"/>
        <v>0</v>
      </c>
      <c r="BB76">
        <f t="shared" si="195"/>
        <v>0</v>
      </c>
      <c r="BC76">
        <f t="shared" si="196"/>
        <v>0</v>
      </c>
      <c r="BD76">
        <f t="shared" si="197"/>
        <v>0</v>
      </c>
      <c r="BE76">
        <f t="shared" si="198"/>
        <v>0</v>
      </c>
      <c r="BF76">
        <f t="shared" si="199"/>
        <v>0</v>
      </c>
      <c r="BG76">
        <f t="shared" si="200"/>
        <v>0</v>
      </c>
      <c r="BH76">
        <f t="shared" si="201"/>
        <v>0</v>
      </c>
      <c r="BI76">
        <f t="shared" si="202"/>
        <v>0</v>
      </c>
      <c r="BJ76">
        <f t="shared" si="203"/>
        <v>0</v>
      </c>
      <c r="BK76">
        <f t="shared" si="204"/>
        <v>0</v>
      </c>
      <c r="BL76">
        <f t="shared" si="205"/>
        <v>0</v>
      </c>
      <c r="BM76">
        <f t="shared" si="206"/>
        <v>0</v>
      </c>
      <c r="BN76">
        <f t="shared" si="207"/>
        <v>0</v>
      </c>
      <c r="BO76">
        <f t="shared" si="208"/>
        <v>0</v>
      </c>
      <c r="BP76">
        <f t="shared" si="209"/>
        <v>0</v>
      </c>
      <c r="BQ76">
        <f t="shared" si="210"/>
        <v>0</v>
      </c>
      <c r="BR76">
        <f t="shared" si="211"/>
        <v>0</v>
      </c>
      <c r="BS76">
        <f t="shared" si="212"/>
        <v>0</v>
      </c>
      <c r="BT76">
        <f t="shared" si="213"/>
        <v>0</v>
      </c>
      <c r="BU76">
        <f t="shared" si="214"/>
        <v>0</v>
      </c>
      <c r="BV76">
        <f t="shared" si="215"/>
        <v>0</v>
      </c>
      <c r="BW76">
        <f t="shared" si="216"/>
        <v>0</v>
      </c>
      <c r="BX76">
        <f t="shared" si="217"/>
        <v>0</v>
      </c>
      <c r="BY76">
        <f t="shared" si="218"/>
        <v>0</v>
      </c>
      <c r="BZ76">
        <f t="shared" si="219"/>
        <v>0</v>
      </c>
      <c r="CA76">
        <f t="shared" si="220"/>
        <v>0</v>
      </c>
      <c r="CB76">
        <f t="shared" si="221"/>
        <v>0</v>
      </c>
      <c r="CC76">
        <f t="shared" si="222"/>
        <v>0</v>
      </c>
      <c r="CD76">
        <f t="shared" si="223"/>
        <v>0</v>
      </c>
      <c r="CE76">
        <f t="shared" si="224"/>
        <v>0</v>
      </c>
      <c r="CF76">
        <f t="shared" si="225"/>
        <v>0</v>
      </c>
      <c r="CG76">
        <f t="shared" si="226"/>
        <v>0</v>
      </c>
      <c r="CH76">
        <f t="shared" si="227"/>
        <v>0</v>
      </c>
      <c r="CI76">
        <f t="shared" si="228"/>
        <v>0</v>
      </c>
      <c r="CJ76">
        <f t="shared" si="229"/>
        <v>0</v>
      </c>
      <c r="CK76">
        <f t="shared" si="230"/>
        <v>0</v>
      </c>
      <c r="CL76">
        <f t="shared" si="231"/>
        <v>0</v>
      </c>
      <c r="CM76">
        <f t="shared" si="232"/>
        <v>0</v>
      </c>
      <c r="CN76">
        <f t="shared" si="233"/>
        <v>0</v>
      </c>
      <c r="CO76">
        <f t="shared" si="234"/>
        <v>0</v>
      </c>
      <c r="CP76">
        <f t="shared" si="235"/>
        <v>0</v>
      </c>
      <c r="CQ76">
        <f t="shared" si="236"/>
        <v>0</v>
      </c>
      <c r="CR76">
        <f t="shared" si="237"/>
        <v>0</v>
      </c>
      <c r="CS76">
        <f t="shared" si="238"/>
        <v>0</v>
      </c>
      <c r="CT76">
        <f t="shared" si="239"/>
        <v>0</v>
      </c>
      <c r="CU76">
        <f t="shared" si="240"/>
        <v>0</v>
      </c>
      <c r="CV76">
        <f t="shared" si="241"/>
        <v>0</v>
      </c>
      <c r="CW76" t="str">
        <f t="shared" si="242"/>
        <v/>
      </c>
      <c r="CX76" t="str">
        <f t="shared" si="243"/>
        <v/>
      </c>
      <c r="CY76" t="str">
        <f t="shared" si="244"/>
        <v/>
      </c>
      <c r="CZ76" t="str">
        <f t="shared" si="245"/>
        <v/>
      </c>
      <c r="DA76" t="str">
        <f t="shared" si="246"/>
        <v/>
      </c>
      <c r="DB76" t="str">
        <f t="shared" si="247"/>
        <v/>
      </c>
      <c r="DC76" t="str">
        <f t="shared" si="248"/>
        <v/>
      </c>
      <c r="DD76" t="str">
        <f t="shared" si="249"/>
        <v/>
      </c>
      <c r="DE76" t="str">
        <f t="shared" si="250"/>
        <v/>
      </c>
      <c r="DF76" t="str">
        <f t="shared" si="251"/>
        <v/>
      </c>
      <c r="DG76" t="str">
        <f t="shared" si="252"/>
        <v/>
      </c>
      <c r="DH76" t="str">
        <f t="shared" si="253"/>
        <v/>
      </c>
      <c r="DI76" t="str">
        <f t="shared" si="254"/>
        <v/>
      </c>
      <c r="DJ76" t="str">
        <f t="shared" si="255"/>
        <v/>
      </c>
      <c r="DK76" t="str">
        <f t="shared" si="256"/>
        <v/>
      </c>
      <c r="DL76" t="str">
        <f t="shared" si="257"/>
        <v/>
      </c>
      <c r="DM76" t="str">
        <f t="shared" si="258"/>
        <v/>
      </c>
      <c r="DN76" t="str">
        <f t="shared" si="259"/>
        <v/>
      </c>
      <c r="DO76" t="str">
        <f t="shared" si="260"/>
        <v/>
      </c>
      <c r="DP76" t="str">
        <f t="shared" si="261"/>
        <v/>
      </c>
      <c r="DQ76" t="str">
        <f t="shared" si="262"/>
        <v/>
      </c>
      <c r="DR76" t="str">
        <f t="shared" si="263"/>
        <v/>
      </c>
      <c r="DS76" t="str">
        <f t="shared" si="264"/>
        <v/>
      </c>
      <c r="DT76" t="str">
        <f t="shared" si="265"/>
        <v/>
      </c>
      <c r="DU76" t="str">
        <f t="shared" si="266"/>
        <v/>
      </c>
      <c r="DV76" t="str">
        <f t="shared" si="267"/>
        <v/>
      </c>
      <c r="DW76" t="str">
        <f t="shared" si="268"/>
        <v/>
      </c>
      <c r="DX76" t="str">
        <f t="shared" si="269"/>
        <v/>
      </c>
      <c r="DY76" t="str">
        <f t="shared" si="270"/>
        <v/>
      </c>
      <c r="DZ76" t="str">
        <f t="shared" si="271"/>
        <v/>
      </c>
      <c r="EA76" t="str">
        <f t="shared" si="272"/>
        <v/>
      </c>
      <c r="EB76" t="str">
        <f t="shared" si="273"/>
        <v/>
      </c>
      <c r="EC76" t="str">
        <f t="shared" si="274"/>
        <v/>
      </c>
      <c r="ED76" t="str">
        <f t="shared" si="275"/>
        <v/>
      </c>
      <c r="EE76" t="str">
        <f t="shared" si="276"/>
        <v/>
      </c>
      <c r="EF76" t="str">
        <f t="shared" si="277"/>
        <v/>
      </c>
      <c r="EG76" t="str">
        <f t="shared" si="278"/>
        <v/>
      </c>
      <c r="EH76" t="str">
        <f t="shared" si="279"/>
        <v/>
      </c>
      <c r="EI76" t="str">
        <f t="shared" si="280"/>
        <v/>
      </c>
      <c r="EJ76" t="str">
        <f t="shared" si="281"/>
        <v/>
      </c>
      <c r="EK76" t="str">
        <f t="shared" si="282"/>
        <v/>
      </c>
      <c r="EL76" t="str">
        <f t="shared" si="283"/>
        <v/>
      </c>
      <c r="EM76" t="str">
        <f t="shared" si="284"/>
        <v/>
      </c>
      <c r="EN76" t="str">
        <f t="shared" si="285"/>
        <v/>
      </c>
      <c r="EO76" t="str">
        <f t="shared" si="286"/>
        <v/>
      </c>
      <c r="EP76" t="str">
        <f t="shared" si="287"/>
        <v/>
      </c>
      <c r="EQ76" t="str">
        <f t="shared" si="288"/>
        <v/>
      </c>
      <c r="ER76" t="str">
        <f t="shared" si="289"/>
        <v/>
      </c>
      <c r="ES76" t="str">
        <f t="shared" si="290"/>
        <v/>
      </c>
      <c r="ET76" t="str">
        <f t="shared" si="291"/>
        <v/>
      </c>
    </row>
    <row r="77" spans="1:150" ht="18.75">
      <c r="A77" s="63"/>
      <c r="B77" s="63"/>
      <c r="C77" s="73"/>
      <c r="D77" s="63"/>
      <c r="E77" s="79" t="str">
        <f t="shared" si="146"/>
        <v/>
      </c>
      <c r="F77" s="80" t="str">
        <f t="shared" si="147"/>
        <v/>
      </c>
      <c r="G77" s="81" t="str">
        <f t="shared" si="148"/>
        <v/>
      </c>
      <c r="H77" s="82" t="str">
        <f t="shared" si="149"/>
        <v/>
      </c>
      <c r="I77" s="83" t="str">
        <f t="shared" si="150"/>
        <v/>
      </c>
      <c r="J77" s="20" t="str">
        <f t="shared" si="151"/>
        <v>0</v>
      </c>
      <c r="K77" s="8">
        <f t="shared" si="152"/>
        <v>0</v>
      </c>
      <c r="L77" s="8">
        <f t="shared" si="153"/>
        <v>0</v>
      </c>
      <c r="M77" s="8">
        <f t="shared" si="154"/>
        <v>0</v>
      </c>
      <c r="N77" s="8">
        <f t="shared" si="155"/>
        <v>0</v>
      </c>
      <c r="O77" s="8">
        <f t="shared" si="156"/>
        <v>0</v>
      </c>
      <c r="P77" s="8">
        <f t="shared" si="157"/>
        <v>0</v>
      </c>
      <c r="Q77" s="8">
        <f t="shared" si="158"/>
        <v>0</v>
      </c>
      <c r="R77" s="8">
        <f t="shared" si="159"/>
        <v>0</v>
      </c>
      <c r="S77" s="8">
        <f t="shared" si="160"/>
        <v>0</v>
      </c>
      <c r="T77" s="8">
        <f t="shared" si="161"/>
        <v>0</v>
      </c>
      <c r="U77" s="8">
        <f t="shared" si="162"/>
        <v>0</v>
      </c>
      <c r="V77" s="8">
        <f t="shared" si="163"/>
        <v>0</v>
      </c>
      <c r="W77" s="8">
        <f t="shared" si="164"/>
        <v>0</v>
      </c>
      <c r="X77" s="8">
        <f t="shared" si="165"/>
        <v>0</v>
      </c>
      <c r="Y77" s="8">
        <f t="shared" si="166"/>
        <v>0</v>
      </c>
      <c r="Z77" s="8">
        <f t="shared" si="167"/>
        <v>0</v>
      </c>
      <c r="AA77" s="8">
        <f t="shared" si="168"/>
        <v>0</v>
      </c>
      <c r="AB77" s="8">
        <f t="shared" si="169"/>
        <v>0</v>
      </c>
      <c r="AC77">
        <f t="shared" si="170"/>
        <v>0</v>
      </c>
      <c r="AD77">
        <f t="shared" si="171"/>
        <v>0</v>
      </c>
      <c r="AE77">
        <f t="shared" si="172"/>
        <v>0</v>
      </c>
      <c r="AF77">
        <f t="shared" si="173"/>
        <v>0</v>
      </c>
      <c r="AG77">
        <f t="shared" si="174"/>
        <v>0</v>
      </c>
      <c r="AH77">
        <f t="shared" si="175"/>
        <v>0</v>
      </c>
      <c r="AI77">
        <f t="shared" si="176"/>
        <v>0</v>
      </c>
      <c r="AJ77">
        <f t="shared" si="177"/>
        <v>0</v>
      </c>
      <c r="AK77">
        <f t="shared" si="178"/>
        <v>0</v>
      </c>
      <c r="AL77">
        <f t="shared" si="179"/>
        <v>0</v>
      </c>
      <c r="AM77">
        <f t="shared" si="180"/>
        <v>0</v>
      </c>
      <c r="AN77">
        <f t="shared" si="181"/>
        <v>0</v>
      </c>
      <c r="AO77">
        <f t="shared" si="182"/>
        <v>0</v>
      </c>
      <c r="AP77">
        <f t="shared" si="183"/>
        <v>0</v>
      </c>
      <c r="AQ77">
        <f t="shared" si="184"/>
        <v>0</v>
      </c>
      <c r="AR77">
        <f t="shared" si="185"/>
        <v>0</v>
      </c>
      <c r="AS77">
        <f t="shared" si="186"/>
        <v>0</v>
      </c>
      <c r="AT77">
        <f t="shared" si="187"/>
        <v>0</v>
      </c>
      <c r="AU77">
        <f t="shared" si="188"/>
        <v>0</v>
      </c>
      <c r="AV77">
        <f t="shared" si="189"/>
        <v>0</v>
      </c>
      <c r="AW77">
        <f t="shared" si="190"/>
        <v>0</v>
      </c>
      <c r="AX77">
        <f t="shared" si="191"/>
        <v>0</v>
      </c>
      <c r="AY77">
        <f t="shared" si="192"/>
        <v>0</v>
      </c>
      <c r="AZ77">
        <f t="shared" si="193"/>
        <v>0</v>
      </c>
      <c r="BA77">
        <f t="shared" si="194"/>
        <v>0</v>
      </c>
      <c r="BB77">
        <f t="shared" si="195"/>
        <v>0</v>
      </c>
      <c r="BC77">
        <f t="shared" si="196"/>
        <v>0</v>
      </c>
      <c r="BD77">
        <f t="shared" si="197"/>
        <v>0</v>
      </c>
      <c r="BE77">
        <f t="shared" si="198"/>
        <v>0</v>
      </c>
      <c r="BF77">
        <f t="shared" si="199"/>
        <v>0</v>
      </c>
      <c r="BG77">
        <f t="shared" si="200"/>
        <v>0</v>
      </c>
      <c r="BH77">
        <f t="shared" si="201"/>
        <v>0</v>
      </c>
      <c r="BI77">
        <f t="shared" si="202"/>
        <v>0</v>
      </c>
      <c r="BJ77">
        <f t="shared" si="203"/>
        <v>0</v>
      </c>
      <c r="BK77">
        <f t="shared" si="204"/>
        <v>0</v>
      </c>
      <c r="BL77">
        <f t="shared" si="205"/>
        <v>0</v>
      </c>
      <c r="BM77">
        <f t="shared" si="206"/>
        <v>0</v>
      </c>
      <c r="BN77">
        <f t="shared" si="207"/>
        <v>0</v>
      </c>
      <c r="BO77">
        <f t="shared" si="208"/>
        <v>0</v>
      </c>
      <c r="BP77">
        <f t="shared" si="209"/>
        <v>0</v>
      </c>
      <c r="BQ77">
        <f t="shared" si="210"/>
        <v>0</v>
      </c>
      <c r="BR77">
        <f t="shared" si="211"/>
        <v>0</v>
      </c>
      <c r="BS77">
        <f t="shared" si="212"/>
        <v>0</v>
      </c>
      <c r="BT77">
        <f t="shared" si="213"/>
        <v>0</v>
      </c>
      <c r="BU77">
        <f t="shared" si="214"/>
        <v>0</v>
      </c>
      <c r="BV77">
        <f t="shared" si="215"/>
        <v>0</v>
      </c>
      <c r="BW77">
        <f t="shared" si="216"/>
        <v>0</v>
      </c>
      <c r="BX77">
        <f t="shared" si="217"/>
        <v>0</v>
      </c>
      <c r="BY77">
        <f t="shared" si="218"/>
        <v>0</v>
      </c>
      <c r="BZ77">
        <f t="shared" si="219"/>
        <v>0</v>
      </c>
      <c r="CA77">
        <f t="shared" si="220"/>
        <v>0</v>
      </c>
      <c r="CB77">
        <f t="shared" si="221"/>
        <v>0</v>
      </c>
      <c r="CC77">
        <f t="shared" si="222"/>
        <v>0</v>
      </c>
      <c r="CD77">
        <f t="shared" si="223"/>
        <v>0</v>
      </c>
      <c r="CE77">
        <f t="shared" si="224"/>
        <v>0</v>
      </c>
      <c r="CF77">
        <f t="shared" si="225"/>
        <v>0</v>
      </c>
      <c r="CG77">
        <f t="shared" si="226"/>
        <v>0</v>
      </c>
      <c r="CH77">
        <f t="shared" si="227"/>
        <v>0</v>
      </c>
      <c r="CI77">
        <f t="shared" si="228"/>
        <v>0</v>
      </c>
      <c r="CJ77">
        <f t="shared" si="229"/>
        <v>0</v>
      </c>
      <c r="CK77">
        <f t="shared" si="230"/>
        <v>0</v>
      </c>
      <c r="CL77">
        <f t="shared" si="231"/>
        <v>0</v>
      </c>
      <c r="CM77">
        <f t="shared" si="232"/>
        <v>0</v>
      </c>
      <c r="CN77">
        <f t="shared" si="233"/>
        <v>0</v>
      </c>
      <c r="CO77">
        <f t="shared" si="234"/>
        <v>0</v>
      </c>
      <c r="CP77">
        <f t="shared" si="235"/>
        <v>0</v>
      </c>
      <c r="CQ77">
        <f t="shared" si="236"/>
        <v>0</v>
      </c>
      <c r="CR77">
        <f t="shared" si="237"/>
        <v>0</v>
      </c>
      <c r="CS77">
        <f t="shared" si="238"/>
        <v>0</v>
      </c>
      <c r="CT77">
        <f t="shared" si="239"/>
        <v>0</v>
      </c>
      <c r="CU77">
        <f t="shared" si="240"/>
        <v>0</v>
      </c>
      <c r="CV77">
        <f t="shared" si="241"/>
        <v>0</v>
      </c>
      <c r="CW77" t="str">
        <f t="shared" si="242"/>
        <v/>
      </c>
      <c r="CX77" t="str">
        <f t="shared" si="243"/>
        <v/>
      </c>
      <c r="CY77" t="str">
        <f t="shared" si="244"/>
        <v/>
      </c>
      <c r="CZ77" t="str">
        <f t="shared" si="245"/>
        <v/>
      </c>
      <c r="DA77" t="str">
        <f t="shared" si="246"/>
        <v/>
      </c>
      <c r="DB77" t="str">
        <f t="shared" si="247"/>
        <v/>
      </c>
      <c r="DC77" t="str">
        <f t="shared" si="248"/>
        <v/>
      </c>
      <c r="DD77" t="str">
        <f t="shared" si="249"/>
        <v/>
      </c>
      <c r="DE77" t="str">
        <f t="shared" si="250"/>
        <v/>
      </c>
      <c r="DF77" t="str">
        <f t="shared" si="251"/>
        <v/>
      </c>
      <c r="DG77" t="str">
        <f t="shared" si="252"/>
        <v/>
      </c>
      <c r="DH77" t="str">
        <f t="shared" si="253"/>
        <v/>
      </c>
      <c r="DI77" t="str">
        <f t="shared" si="254"/>
        <v/>
      </c>
      <c r="DJ77" t="str">
        <f t="shared" si="255"/>
        <v/>
      </c>
      <c r="DK77" t="str">
        <f t="shared" si="256"/>
        <v/>
      </c>
      <c r="DL77" t="str">
        <f t="shared" si="257"/>
        <v/>
      </c>
      <c r="DM77" t="str">
        <f t="shared" si="258"/>
        <v/>
      </c>
      <c r="DN77" t="str">
        <f t="shared" si="259"/>
        <v/>
      </c>
      <c r="DO77" t="str">
        <f t="shared" si="260"/>
        <v/>
      </c>
      <c r="DP77" t="str">
        <f t="shared" si="261"/>
        <v/>
      </c>
      <c r="DQ77" t="str">
        <f t="shared" si="262"/>
        <v/>
      </c>
      <c r="DR77" t="str">
        <f t="shared" si="263"/>
        <v/>
      </c>
      <c r="DS77" t="str">
        <f t="shared" si="264"/>
        <v/>
      </c>
      <c r="DT77" t="str">
        <f t="shared" si="265"/>
        <v/>
      </c>
      <c r="DU77" t="str">
        <f t="shared" si="266"/>
        <v/>
      </c>
      <c r="DV77" t="str">
        <f t="shared" si="267"/>
        <v/>
      </c>
      <c r="DW77" t="str">
        <f t="shared" si="268"/>
        <v/>
      </c>
      <c r="DX77" t="str">
        <f t="shared" si="269"/>
        <v/>
      </c>
      <c r="DY77" t="str">
        <f t="shared" si="270"/>
        <v/>
      </c>
      <c r="DZ77" t="str">
        <f t="shared" si="271"/>
        <v/>
      </c>
      <c r="EA77" t="str">
        <f t="shared" si="272"/>
        <v/>
      </c>
      <c r="EB77" t="str">
        <f t="shared" si="273"/>
        <v/>
      </c>
      <c r="EC77" t="str">
        <f t="shared" si="274"/>
        <v/>
      </c>
      <c r="ED77" t="str">
        <f t="shared" si="275"/>
        <v/>
      </c>
      <c r="EE77" t="str">
        <f t="shared" si="276"/>
        <v/>
      </c>
      <c r="EF77" t="str">
        <f t="shared" si="277"/>
        <v/>
      </c>
      <c r="EG77" t="str">
        <f t="shared" si="278"/>
        <v/>
      </c>
      <c r="EH77" t="str">
        <f t="shared" si="279"/>
        <v/>
      </c>
      <c r="EI77" t="str">
        <f t="shared" si="280"/>
        <v/>
      </c>
      <c r="EJ77" t="str">
        <f t="shared" si="281"/>
        <v/>
      </c>
      <c r="EK77" t="str">
        <f t="shared" si="282"/>
        <v/>
      </c>
      <c r="EL77" t="str">
        <f t="shared" si="283"/>
        <v/>
      </c>
      <c r="EM77" t="str">
        <f t="shared" si="284"/>
        <v/>
      </c>
      <c r="EN77" t="str">
        <f t="shared" si="285"/>
        <v/>
      </c>
      <c r="EO77" t="str">
        <f t="shared" si="286"/>
        <v/>
      </c>
      <c r="EP77" t="str">
        <f t="shared" si="287"/>
        <v/>
      </c>
      <c r="EQ77" t="str">
        <f t="shared" si="288"/>
        <v/>
      </c>
      <c r="ER77" t="str">
        <f t="shared" si="289"/>
        <v/>
      </c>
      <c r="ES77" t="str">
        <f t="shared" si="290"/>
        <v/>
      </c>
      <c r="ET77" t="str">
        <f t="shared" si="291"/>
        <v/>
      </c>
    </row>
    <row r="78" spans="1:150" ht="18.75">
      <c r="A78" s="63"/>
      <c r="B78" s="63"/>
      <c r="C78" s="73"/>
      <c r="D78" s="63"/>
      <c r="E78" s="79" t="str">
        <f t="shared" si="146"/>
        <v/>
      </c>
      <c r="F78" s="80" t="str">
        <f t="shared" si="147"/>
        <v/>
      </c>
      <c r="G78" s="81" t="str">
        <f t="shared" si="148"/>
        <v/>
      </c>
      <c r="H78" s="82" t="str">
        <f t="shared" si="149"/>
        <v/>
      </c>
      <c r="I78" s="83" t="str">
        <f t="shared" si="150"/>
        <v/>
      </c>
      <c r="J78" s="20" t="str">
        <f t="shared" si="151"/>
        <v>0</v>
      </c>
      <c r="K78" s="8">
        <f t="shared" si="152"/>
        <v>0</v>
      </c>
      <c r="L78" s="8">
        <f t="shared" si="153"/>
        <v>0</v>
      </c>
      <c r="M78" s="8">
        <f t="shared" si="154"/>
        <v>0</v>
      </c>
      <c r="N78" s="8">
        <f t="shared" si="155"/>
        <v>0</v>
      </c>
      <c r="O78" s="8">
        <f t="shared" si="156"/>
        <v>0</v>
      </c>
      <c r="P78" s="8">
        <f t="shared" si="157"/>
        <v>0</v>
      </c>
      <c r="Q78" s="8">
        <f t="shared" si="158"/>
        <v>0</v>
      </c>
      <c r="R78" s="8">
        <f t="shared" si="159"/>
        <v>0</v>
      </c>
      <c r="S78" s="8">
        <f t="shared" si="160"/>
        <v>0</v>
      </c>
      <c r="T78" s="8">
        <f t="shared" si="161"/>
        <v>0</v>
      </c>
      <c r="U78" s="8">
        <f t="shared" si="162"/>
        <v>0</v>
      </c>
      <c r="V78" s="8">
        <f t="shared" si="163"/>
        <v>0</v>
      </c>
      <c r="W78" s="8">
        <f t="shared" si="164"/>
        <v>0</v>
      </c>
      <c r="X78" s="8">
        <f t="shared" si="165"/>
        <v>0</v>
      </c>
      <c r="Y78" s="8">
        <f t="shared" si="166"/>
        <v>0</v>
      </c>
      <c r="Z78" s="8">
        <f t="shared" si="167"/>
        <v>0</v>
      </c>
      <c r="AA78" s="8">
        <f t="shared" si="168"/>
        <v>0</v>
      </c>
      <c r="AB78" s="8">
        <f t="shared" si="169"/>
        <v>0</v>
      </c>
      <c r="AC78">
        <f t="shared" si="170"/>
        <v>0</v>
      </c>
      <c r="AD78">
        <f t="shared" si="171"/>
        <v>0</v>
      </c>
      <c r="AE78">
        <f t="shared" si="172"/>
        <v>0</v>
      </c>
      <c r="AF78">
        <f t="shared" si="173"/>
        <v>0</v>
      </c>
      <c r="AG78">
        <f t="shared" si="174"/>
        <v>0</v>
      </c>
      <c r="AH78">
        <f t="shared" si="175"/>
        <v>0</v>
      </c>
      <c r="AI78">
        <f t="shared" si="176"/>
        <v>0</v>
      </c>
      <c r="AJ78">
        <f t="shared" si="177"/>
        <v>0</v>
      </c>
      <c r="AK78">
        <f t="shared" si="178"/>
        <v>0</v>
      </c>
      <c r="AL78">
        <f t="shared" si="179"/>
        <v>0</v>
      </c>
      <c r="AM78">
        <f t="shared" si="180"/>
        <v>0</v>
      </c>
      <c r="AN78">
        <f t="shared" si="181"/>
        <v>0</v>
      </c>
      <c r="AO78">
        <f t="shared" si="182"/>
        <v>0</v>
      </c>
      <c r="AP78">
        <f t="shared" si="183"/>
        <v>0</v>
      </c>
      <c r="AQ78">
        <f t="shared" si="184"/>
        <v>0</v>
      </c>
      <c r="AR78">
        <f t="shared" si="185"/>
        <v>0</v>
      </c>
      <c r="AS78">
        <f t="shared" si="186"/>
        <v>0</v>
      </c>
      <c r="AT78">
        <f t="shared" si="187"/>
        <v>0</v>
      </c>
      <c r="AU78">
        <f t="shared" si="188"/>
        <v>0</v>
      </c>
      <c r="AV78">
        <f t="shared" si="189"/>
        <v>0</v>
      </c>
      <c r="AW78">
        <f t="shared" si="190"/>
        <v>0</v>
      </c>
      <c r="AX78">
        <f t="shared" si="191"/>
        <v>0</v>
      </c>
      <c r="AY78">
        <f t="shared" si="192"/>
        <v>0</v>
      </c>
      <c r="AZ78">
        <f t="shared" si="193"/>
        <v>0</v>
      </c>
      <c r="BA78">
        <f t="shared" si="194"/>
        <v>0</v>
      </c>
      <c r="BB78">
        <f t="shared" si="195"/>
        <v>0</v>
      </c>
      <c r="BC78">
        <f t="shared" si="196"/>
        <v>0</v>
      </c>
      <c r="BD78">
        <f t="shared" si="197"/>
        <v>0</v>
      </c>
      <c r="BE78">
        <f t="shared" si="198"/>
        <v>0</v>
      </c>
      <c r="BF78">
        <f t="shared" si="199"/>
        <v>0</v>
      </c>
      <c r="BG78">
        <f t="shared" si="200"/>
        <v>0</v>
      </c>
      <c r="BH78">
        <f t="shared" si="201"/>
        <v>0</v>
      </c>
      <c r="BI78">
        <f t="shared" si="202"/>
        <v>0</v>
      </c>
      <c r="BJ78">
        <f t="shared" si="203"/>
        <v>0</v>
      </c>
      <c r="BK78">
        <f t="shared" si="204"/>
        <v>0</v>
      </c>
      <c r="BL78">
        <f t="shared" si="205"/>
        <v>0</v>
      </c>
      <c r="BM78">
        <f t="shared" si="206"/>
        <v>0</v>
      </c>
      <c r="BN78">
        <f t="shared" si="207"/>
        <v>0</v>
      </c>
      <c r="BO78">
        <f t="shared" si="208"/>
        <v>0</v>
      </c>
      <c r="BP78">
        <f t="shared" si="209"/>
        <v>0</v>
      </c>
      <c r="BQ78">
        <f t="shared" si="210"/>
        <v>0</v>
      </c>
      <c r="BR78">
        <f t="shared" si="211"/>
        <v>0</v>
      </c>
      <c r="BS78">
        <f t="shared" si="212"/>
        <v>0</v>
      </c>
      <c r="BT78">
        <f t="shared" si="213"/>
        <v>0</v>
      </c>
      <c r="BU78">
        <f t="shared" si="214"/>
        <v>0</v>
      </c>
      <c r="BV78">
        <f t="shared" si="215"/>
        <v>0</v>
      </c>
      <c r="BW78">
        <f t="shared" si="216"/>
        <v>0</v>
      </c>
      <c r="BX78">
        <f t="shared" si="217"/>
        <v>0</v>
      </c>
      <c r="BY78">
        <f t="shared" si="218"/>
        <v>0</v>
      </c>
      <c r="BZ78">
        <f t="shared" si="219"/>
        <v>0</v>
      </c>
      <c r="CA78">
        <f t="shared" si="220"/>
        <v>0</v>
      </c>
      <c r="CB78">
        <f t="shared" si="221"/>
        <v>0</v>
      </c>
      <c r="CC78">
        <f t="shared" si="222"/>
        <v>0</v>
      </c>
      <c r="CD78">
        <f t="shared" si="223"/>
        <v>0</v>
      </c>
      <c r="CE78">
        <f t="shared" si="224"/>
        <v>0</v>
      </c>
      <c r="CF78">
        <f t="shared" si="225"/>
        <v>0</v>
      </c>
      <c r="CG78">
        <f t="shared" si="226"/>
        <v>0</v>
      </c>
      <c r="CH78">
        <f t="shared" si="227"/>
        <v>0</v>
      </c>
      <c r="CI78">
        <f t="shared" si="228"/>
        <v>0</v>
      </c>
      <c r="CJ78">
        <f t="shared" si="229"/>
        <v>0</v>
      </c>
      <c r="CK78">
        <f t="shared" si="230"/>
        <v>0</v>
      </c>
      <c r="CL78">
        <f t="shared" si="231"/>
        <v>0</v>
      </c>
      <c r="CM78">
        <f t="shared" si="232"/>
        <v>0</v>
      </c>
      <c r="CN78">
        <f t="shared" si="233"/>
        <v>0</v>
      </c>
      <c r="CO78">
        <f t="shared" si="234"/>
        <v>0</v>
      </c>
      <c r="CP78">
        <f t="shared" si="235"/>
        <v>0</v>
      </c>
      <c r="CQ78">
        <f t="shared" si="236"/>
        <v>0</v>
      </c>
      <c r="CR78">
        <f t="shared" si="237"/>
        <v>0</v>
      </c>
      <c r="CS78">
        <f t="shared" si="238"/>
        <v>0</v>
      </c>
      <c r="CT78">
        <f t="shared" si="239"/>
        <v>0</v>
      </c>
      <c r="CU78">
        <f t="shared" si="240"/>
        <v>0</v>
      </c>
      <c r="CV78">
        <f t="shared" si="241"/>
        <v>0</v>
      </c>
      <c r="CW78" t="str">
        <f t="shared" si="242"/>
        <v/>
      </c>
      <c r="CX78" t="str">
        <f t="shared" si="243"/>
        <v/>
      </c>
      <c r="CY78" t="str">
        <f t="shared" si="244"/>
        <v/>
      </c>
      <c r="CZ78" t="str">
        <f t="shared" si="245"/>
        <v/>
      </c>
      <c r="DA78" t="str">
        <f t="shared" si="246"/>
        <v/>
      </c>
      <c r="DB78" t="str">
        <f t="shared" si="247"/>
        <v/>
      </c>
      <c r="DC78" t="str">
        <f t="shared" si="248"/>
        <v/>
      </c>
      <c r="DD78" t="str">
        <f t="shared" si="249"/>
        <v/>
      </c>
      <c r="DE78" t="str">
        <f t="shared" si="250"/>
        <v/>
      </c>
      <c r="DF78" t="str">
        <f t="shared" si="251"/>
        <v/>
      </c>
      <c r="DG78" t="str">
        <f t="shared" si="252"/>
        <v/>
      </c>
      <c r="DH78" t="str">
        <f t="shared" si="253"/>
        <v/>
      </c>
      <c r="DI78" t="str">
        <f t="shared" si="254"/>
        <v/>
      </c>
      <c r="DJ78" t="str">
        <f t="shared" si="255"/>
        <v/>
      </c>
      <c r="DK78" t="str">
        <f t="shared" si="256"/>
        <v/>
      </c>
      <c r="DL78" t="str">
        <f t="shared" si="257"/>
        <v/>
      </c>
      <c r="DM78" t="str">
        <f t="shared" si="258"/>
        <v/>
      </c>
      <c r="DN78" t="str">
        <f t="shared" si="259"/>
        <v/>
      </c>
      <c r="DO78" t="str">
        <f t="shared" si="260"/>
        <v/>
      </c>
      <c r="DP78" t="str">
        <f t="shared" si="261"/>
        <v/>
      </c>
      <c r="DQ78" t="str">
        <f t="shared" si="262"/>
        <v/>
      </c>
      <c r="DR78" t="str">
        <f t="shared" si="263"/>
        <v/>
      </c>
      <c r="DS78" t="str">
        <f t="shared" si="264"/>
        <v/>
      </c>
      <c r="DT78" t="str">
        <f t="shared" si="265"/>
        <v/>
      </c>
      <c r="DU78" t="str">
        <f t="shared" si="266"/>
        <v/>
      </c>
      <c r="DV78" t="str">
        <f t="shared" si="267"/>
        <v/>
      </c>
      <c r="DW78" t="str">
        <f t="shared" si="268"/>
        <v/>
      </c>
      <c r="DX78" t="str">
        <f t="shared" si="269"/>
        <v/>
      </c>
      <c r="DY78" t="str">
        <f t="shared" si="270"/>
        <v/>
      </c>
      <c r="DZ78" t="str">
        <f t="shared" si="271"/>
        <v/>
      </c>
      <c r="EA78" t="str">
        <f t="shared" si="272"/>
        <v/>
      </c>
      <c r="EB78" t="str">
        <f t="shared" si="273"/>
        <v/>
      </c>
      <c r="EC78" t="str">
        <f t="shared" si="274"/>
        <v/>
      </c>
      <c r="ED78" t="str">
        <f t="shared" si="275"/>
        <v/>
      </c>
      <c r="EE78" t="str">
        <f t="shared" si="276"/>
        <v/>
      </c>
      <c r="EF78" t="str">
        <f t="shared" si="277"/>
        <v/>
      </c>
      <c r="EG78" t="str">
        <f t="shared" si="278"/>
        <v/>
      </c>
      <c r="EH78" t="str">
        <f t="shared" si="279"/>
        <v/>
      </c>
      <c r="EI78" t="str">
        <f t="shared" si="280"/>
        <v/>
      </c>
      <c r="EJ78" t="str">
        <f t="shared" si="281"/>
        <v/>
      </c>
      <c r="EK78" t="str">
        <f t="shared" si="282"/>
        <v/>
      </c>
      <c r="EL78" t="str">
        <f t="shared" si="283"/>
        <v/>
      </c>
      <c r="EM78" t="str">
        <f t="shared" si="284"/>
        <v/>
      </c>
      <c r="EN78" t="str">
        <f t="shared" si="285"/>
        <v/>
      </c>
      <c r="EO78" t="str">
        <f t="shared" si="286"/>
        <v/>
      </c>
      <c r="EP78" t="str">
        <f t="shared" si="287"/>
        <v/>
      </c>
      <c r="EQ78" t="str">
        <f t="shared" si="288"/>
        <v/>
      </c>
      <c r="ER78" t="str">
        <f t="shared" si="289"/>
        <v/>
      </c>
      <c r="ES78" t="str">
        <f t="shared" si="290"/>
        <v/>
      </c>
      <c r="ET78" t="str">
        <f t="shared" si="291"/>
        <v/>
      </c>
    </row>
    <row r="79" spans="1:150" ht="18.75">
      <c r="A79" s="63"/>
      <c r="B79" s="63"/>
      <c r="C79" s="73"/>
      <c r="D79" s="63"/>
      <c r="E79" s="79" t="str">
        <f t="shared" si="146"/>
        <v/>
      </c>
      <c r="F79" s="80" t="str">
        <f t="shared" si="147"/>
        <v/>
      </c>
      <c r="G79" s="81" t="str">
        <f t="shared" si="148"/>
        <v/>
      </c>
      <c r="H79" s="82" t="str">
        <f t="shared" si="149"/>
        <v/>
      </c>
      <c r="I79" s="83" t="str">
        <f t="shared" si="150"/>
        <v/>
      </c>
      <c r="J79" s="20" t="str">
        <f t="shared" si="151"/>
        <v>0</v>
      </c>
      <c r="K79" s="8">
        <f t="shared" si="152"/>
        <v>0</v>
      </c>
      <c r="L79" s="8">
        <f t="shared" si="153"/>
        <v>0</v>
      </c>
      <c r="M79" s="8">
        <f t="shared" si="154"/>
        <v>0</v>
      </c>
      <c r="N79" s="8">
        <f t="shared" si="155"/>
        <v>0</v>
      </c>
      <c r="O79" s="8">
        <f t="shared" si="156"/>
        <v>0</v>
      </c>
      <c r="P79" s="8">
        <f t="shared" si="157"/>
        <v>0</v>
      </c>
      <c r="Q79" s="8">
        <f t="shared" si="158"/>
        <v>0</v>
      </c>
      <c r="R79" s="8">
        <f t="shared" si="159"/>
        <v>0</v>
      </c>
      <c r="S79" s="8">
        <f t="shared" si="160"/>
        <v>0</v>
      </c>
      <c r="T79" s="8">
        <f t="shared" si="161"/>
        <v>0</v>
      </c>
      <c r="U79" s="8">
        <f t="shared" si="162"/>
        <v>0</v>
      </c>
      <c r="V79" s="8">
        <f t="shared" si="163"/>
        <v>0</v>
      </c>
      <c r="W79" s="8">
        <f t="shared" si="164"/>
        <v>0</v>
      </c>
      <c r="X79" s="8">
        <f t="shared" si="165"/>
        <v>0</v>
      </c>
      <c r="Y79" s="8">
        <f t="shared" si="166"/>
        <v>0</v>
      </c>
      <c r="Z79" s="8">
        <f t="shared" si="167"/>
        <v>0</v>
      </c>
      <c r="AA79" s="8">
        <f t="shared" si="168"/>
        <v>0</v>
      </c>
      <c r="AB79" s="8">
        <f t="shared" si="169"/>
        <v>0</v>
      </c>
      <c r="AC79">
        <f t="shared" si="170"/>
        <v>0</v>
      </c>
      <c r="AD79">
        <f t="shared" si="171"/>
        <v>0</v>
      </c>
      <c r="AE79">
        <f t="shared" si="172"/>
        <v>0</v>
      </c>
      <c r="AF79">
        <f t="shared" si="173"/>
        <v>0</v>
      </c>
      <c r="AG79">
        <f t="shared" si="174"/>
        <v>0</v>
      </c>
      <c r="AH79">
        <f t="shared" si="175"/>
        <v>0</v>
      </c>
      <c r="AI79">
        <f t="shared" si="176"/>
        <v>0</v>
      </c>
      <c r="AJ79">
        <f t="shared" si="177"/>
        <v>0</v>
      </c>
      <c r="AK79">
        <f t="shared" si="178"/>
        <v>0</v>
      </c>
      <c r="AL79">
        <f t="shared" si="179"/>
        <v>0</v>
      </c>
      <c r="AM79">
        <f t="shared" si="180"/>
        <v>0</v>
      </c>
      <c r="AN79">
        <f t="shared" si="181"/>
        <v>0</v>
      </c>
      <c r="AO79">
        <f t="shared" si="182"/>
        <v>0</v>
      </c>
      <c r="AP79">
        <f t="shared" si="183"/>
        <v>0</v>
      </c>
      <c r="AQ79">
        <f t="shared" si="184"/>
        <v>0</v>
      </c>
      <c r="AR79">
        <f t="shared" si="185"/>
        <v>0</v>
      </c>
      <c r="AS79">
        <f t="shared" si="186"/>
        <v>0</v>
      </c>
      <c r="AT79">
        <f t="shared" si="187"/>
        <v>0</v>
      </c>
      <c r="AU79">
        <f t="shared" si="188"/>
        <v>0</v>
      </c>
      <c r="AV79">
        <f t="shared" si="189"/>
        <v>0</v>
      </c>
      <c r="AW79">
        <f t="shared" si="190"/>
        <v>0</v>
      </c>
      <c r="AX79">
        <f t="shared" si="191"/>
        <v>0</v>
      </c>
      <c r="AY79">
        <f t="shared" si="192"/>
        <v>0</v>
      </c>
      <c r="AZ79">
        <f t="shared" si="193"/>
        <v>0</v>
      </c>
      <c r="BA79">
        <f t="shared" si="194"/>
        <v>0</v>
      </c>
      <c r="BB79">
        <f t="shared" si="195"/>
        <v>0</v>
      </c>
      <c r="BC79">
        <f t="shared" si="196"/>
        <v>0</v>
      </c>
      <c r="BD79">
        <f t="shared" si="197"/>
        <v>0</v>
      </c>
      <c r="BE79">
        <f t="shared" si="198"/>
        <v>0</v>
      </c>
      <c r="BF79">
        <f t="shared" si="199"/>
        <v>0</v>
      </c>
      <c r="BG79">
        <f t="shared" si="200"/>
        <v>0</v>
      </c>
      <c r="BH79">
        <f t="shared" si="201"/>
        <v>0</v>
      </c>
      <c r="BI79">
        <f t="shared" si="202"/>
        <v>0</v>
      </c>
      <c r="BJ79">
        <f t="shared" si="203"/>
        <v>0</v>
      </c>
      <c r="BK79">
        <f t="shared" si="204"/>
        <v>0</v>
      </c>
      <c r="BL79">
        <f t="shared" si="205"/>
        <v>0</v>
      </c>
      <c r="BM79">
        <f t="shared" si="206"/>
        <v>0</v>
      </c>
      <c r="BN79">
        <f t="shared" si="207"/>
        <v>0</v>
      </c>
      <c r="BO79">
        <f t="shared" si="208"/>
        <v>0</v>
      </c>
      <c r="BP79">
        <f t="shared" si="209"/>
        <v>0</v>
      </c>
      <c r="BQ79">
        <f t="shared" si="210"/>
        <v>0</v>
      </c>
      <c r="BR79">
        <f t="shared" si="211"/>
        <v>0</v>
      </c>
      <c r="BS79">
        <f t="shared" si="212"/>
        <v>0</v>
      </c>
      <c r="BT79">
        <f t="shared" si="213"/>
        <v>0</v>
      </c>
      <c r="BU79">
        <f t="shared" si="214"/>
        <v>0</v>
      </c>
      <c r="BV79">
        <f t="shared" si="215"/>
        <v>0</v>
      </c>
      <c r="BW79">
        <f t="shared" si="216"/>
        <v>0</v>
      </c>
      <c r="BX79">
        <f t="shared" si="217"/>
        <v>0</v>
      </c>
      <c r="BY79">
        <f t="shared" si="218"/>
        <v>0</v>
      </c>
      <c r="BZ79">
        <f t="shared" si="219"/>
        <v>0</v>
      </c>
      <c r="CA79">
        <f t="shared" si="220"/>
        <v>0</v>
      </c>
      <c r="CB79">
        <f t="shared" si="221"/>
        <v>0</v>
      </c>
      <c r="CC79">
        <f t="shared" si="222"/>
        <v>0</v>
      </c>
      <c r="CD79">
        <f t="shared" si="223"/>
        <v>0</v>
      </c>
      <c r="CE79">
        <f t="shared" si="224"/>
        <v>0</v>
      </c>
      <c r="CF79">
        <f t="shared" si="225"/>
        <v>0</v>
      </c>
      <c r="CG79">
        <f t="shared" si="226"/>
        <v>0</v>
      </c>
      <c r="CH79">
        <f t="shared" si="227"/>
        <v>0</v>
      </c>
      <c r="CI79">
        <f t="shared" si="228"/>
        <v>0</v>
      </c>
      <c r="CJ79">
        <f t="shared" si="229"/>
        <v>0</v>
      </c>
      <c r="CK79">
        <f t="shared" si="230"/>
        <v>0</v>
      </c>
      <c r="CL79">
        <f t="shared" si="231"/>
        <v>0</v>
      </c>
      <c r="CM79">
        <f t="shared" si="232"/>
        <v>0</v>
      </c>
      <c r="CN79">
        <f t="shared" si="233"/>
        <v>0</v>
      </c>
      <c r="CO79">
        <f t="shared" si="234"/>
        <v>0</v>
      </c>
      <c r="CP79">
        <f t="shared" si="235"/>
        <v>0</v>
      </c>
      <c r="CQ79">
        <f t="shared" si="236"/>
        <v>0</v>
      </c>
      <c r="CR79">
        <f t="shared" si="237"/>
        <v>0</v>
      </c>
      <c r="CS79">
        <f t="shared" si="238"/>
        <v>0</v>
      </c>
      <c r="CT79">
        <f t="shared" si="239"/>
        <v>0</v>
      </c>
      <c r="CU79">
        <f t="shared" si="240"/>
        <v>0</v>
      </c>
      <c r="CV79">
        <f t="shared" si="241"/>
        <v>0</v>
      </c>
      <c r="CW79" t="str">
        <f t="shared" si="242"/>
        <v/>
      </c>
      <c r="CX79" t="str">
        <f t="shared" si="243"/>
        <v/>
      </c>
      <c r="CY79" t="str">
        <f t="shared" si="244"/>
        <v/>
      </c>
      <c r="CZ79" t="str">
        <f t="shared" si="245"/>
        <v/>
      </c>
      <c r="DA79" t="str">
        <f t="shared" si="246"/>
        <v/>
      </c>
      <c r="DB79" t="str">
        <f t="shared" si="247"/>
        <v/>
      </c>
      <c r="DC79" t="str">
        <f t="shared" si="248"/>
        <v/>
      </c>
      <c r="DD79" t="str">
        <f t="shared" si="249"/>
        <v/>
      </c>
      <c r="DE79" t="str">
        <f t="shared" si="250"/>
        <v/>
      </c>
      <c r="DF79" t="str">
        <f t="shared" si="251"/>
        <v/>
      </c>
      <c r="DG79" t="str">
        <f t="shared" si="252"/>
        <v/>
      </c>
      <c r="DH79" t="str">
        <f t="shared" si="253"/>
        <v/>
      </c>
      <c r="DI79" t="str">
        <f t="shared" si="254"/>
        <v/>
      </c>
      <c r="DJ79" t="str">
        <f t="shared" si="255"/>
        <v/>
      </c>
      <c r="DK79" t="str">
        <f t="shared" si="256"/>
        <v/>
      </c>
      <c r="DL79" t="str">
        <f t="shared" si="257"/>
        <v/>
      </c>
      <c r="DM79" t="str">
        <f t="shared" si="258"/>
        <v/>
      </c>
      <c r="DN79" t="str">
        <f t="shared" si="259"/>
        <v/>
      </c>
      <c r="DO79" t="str">
        <f t="shared" si="260"/>
        <v/>
      </c>
      <c r="DP79" t="str">
        <f t="shared" si="261"/>
        <v/>
      </c>
      <c r="DQ79" t="str">
        <f t="shared" si="262"/>
        <v/>
      </c>
      <c r="DR79" t="str">
        <f t="shared" si="263"/>
        <v/>
      </c>
      <c r="DS79" t="str">
        <f t="shared" si="264"/>
        <v/>
      </c>
      <c r="DT79" t="str">
        <f t="shared" si="265"/>
        <v/>
      </c>
      <c r="DU79" t="str">
        <f t="shared" si="266"/>
        <v/>
      </c>
      <c r="DV79" t="str">
        <f t="shared" si="267"/>
        <v/>
      </c>
      <c r="DW79" t="str">
        <f t="shared" si="268"/>
        <v/>
      </c>
      <c r="DX79" t="str">
        <f t="shared" si="269"/>
        <v/>
      </c>
      <c r="DY79" t="str">
        <f t="shared" si="270"/>
        <v/>
      </c>
      <c r="DZ79" t="str">
        <f t="shared" si="271"/>
        <v/>
      </c>
      <c r="EA79" t="str">
        <f t="shared" si="272"/>
        <v/>
      </c>
      <c r="EB79" t="str">
        <f t="shared" si="273"/>
        <v/>
      </c>
      <c r="EC79" t="str">
        <f t="shared" si="274"/>
        <v/>
      </c>
      <c r="ED79" t="str">
        <f t="shared" si="275"/>
        <v/>
      </c>
      <c r="EE79" t="str">
        <f t="shared" si="276"/>
        <v/>
      </c>
      <c r="EF79" t="str">
        <f t="shared" si="277"/>
        <v/>
      </c>
      <c r="EG79" t="str">
        <f t="shared" si="278"/>
        <v/>
      </c>
      <c r="EH79" t="str">
        <f t="shared" si="279"/>
        <v/>
      </c>
      <c r="EI79" t="str">
        <f t="shared" si="280"/>
        <v/>
      </c>
      <c r="EJ79" t="str">
        <f t="shared" si="281"/>
        <v/>
      </c>
      <c r="EK79" t="str">
        <f t="shared" si="282"/>
        <v/>
      </c>
      <c r="EL79" t="str">
        <f t="shared" si="283"/>
        <v/>
      </c>
      <c r="EM79" t="str">
        <f t="shared" si="284"/>
        <v/>
      </c>
      <c r="EN79" t="str">
        <f t="shared" si="285"/>
        <v/>
      </c>
      <c r="EO79" t="str">
        <f t="shared" si="286"/>
        <v/>
      </c>
      <c r="EP79" t="str">
        <f t="shared" si="287"/>
        <v/>
      </c>
      <c r="EQ79" t="str">
        <f t="shared" si="288"/>
        <v/>
      </c>
      <c r="ER79" t="str">
        <f t="shared" si="289"/>
        <v/>
      </c>
      <c r="ES79" t="str">
        <f t="shared" si="290"/>
        <v/>
      </c>
      <c r="ET79" t="str">
        <f t="shared" si="291"/>
        <v/>
      </c>
    </row>
    <row r="80" spans="1:150" ht="18.75">
      <c r="A80" s="63"/>
      <c r="B80" s="63"/>
      <c r="C80" s="73"/>
      <c r="D80" s="63"/>
      <c r="E80" s="79" t="str">
        <f t="shared" si="146"/>
        <v/>
      </c>
      <c r="F80" s="80" t="str">
        <f t="shared" si="147"/>
        <v/>
      </c>
      <c r="G80" s="81" t="str">
        <f t="shared" si="148"/>
        <v/>
      </c>
      <c r="H80" s="82" t="str">
        <f t="shared" si="149"/>
        <v/>
      </c>
      <c r="I80" s="83" t="str">
        <f t="shared" si="150"/>
        <v/>
      </c>
      <c r="J80" s="20" t="str">
        <f t="shared" si="151"/>
        <v>0</v>
      </c>
      <c r="K80" s="8">
        <f t="shared" si="152"/>
        <v>0</v>
      </c>
      <c r="L80" s="8">
        <f t="shared" si="153"/>
        <v>0</v>
      </c>
      <c r="M80" s="8">
        <f t="shared" si="154"/>
        <v>0</v>
      </c>
      <c r="N80" s="8">
        <f t="shared" si="155"/>
        <v>0</v>
      </c>
      <c r="O80" s="8">
        <f t="shared" si="156"/>
        <v>0</v>
      </c>
      <c r="P80" s="8">
        <f t="shared" si="157"/>
        <v>0</v>
      </c>
      <c r="Q80" s="8">
        <f t="shared" si="158"/>
        <v>0</v>
      </c>
      <c r="R80" s="8">
        <f t="shared" si="159"/>
        <v>0</v>
      </c>
      <c r="S80" s="8">
        <f t="shared" si="160"/>
        <v>0</v>
      </c>
      <c r="T80" s="8">
        <f t="shared" si="161"/>
        <v>0</v>
      </c>
      <c r="U80" s="8">
        <f t="shared" si="162"/>
        <v>0</v>
      </c>
      <c r="V80" s="8">
        <f t="shared" si="163"/>
        <v>0</v>
      </c>
      <c r="W80" s="8">
        <f t="shared" si="164"/>
        <v>0</v>
      </c>
      <c r="X80" s="8">
        <f t="shared" si="165"/>
        <v>0</v>
      </c>
      <c r="Y80" s="8">
        <f t="shared" si="166"/>
        <v>0</v>
      </c>
      <c r="Z80" s="8">
        <f t="shared" si="167"/>
        <v>0</v>
      </c>
      <c r="AA80" s="8">
        <f t="shared" si="168"/>
        <v>0</v>
      </c>
      <c r="AB80" s="8">
        <f t="shared" si="169"/>
        <v>0</v>
      </c>
      <c r="AC80">
        <f t="shared" si="170"/>
        <v>0</v>
      </c>
      <c r="AD80">
        <f t="shared" si="171"/>
        <v>0</v>
      </c>
      <c r="AE80">
        <f t="shared" si="172"/>
        <v>0</v>
      </c>
      <c r="AF80">
        <f t="shared" si="173"/>
        <v>0</v>
      </c>
      <c r="AG80">
        <f t="shared" si="174"/>
        <v>0</v>
      </c>
      <c r="AH80">
        <f t="shared" si="175"/>
        <v>0</v>
      </c>
      <c r="AI80">
        <f t="shared" si="176"/>
        <v>0</v>
      </c>
      <c r="AJ80">
        <f t="shared" si="177"/>
        <v>0</v>
      </c>
      <c r="AK80">
        <f t="shared" si="178"/>
        <v>0</v>
      </c>
      <c r="AL80">
        <f t="shared" si="179"/>
        <v>0</v>
      </c>
      <c r="AM80">
        <f t="shared" si="180"/>
        <v>0</v>
      </c>
      <c r="AN80">
        <f t="shared" si="181"/>
        <v>0</v>
      </c>
      <c r="AO80">
        <f t="shared" si="182"/>
        <v>0</v>
      </c>
      <c r="AP80">
        <f t="shared" si="183"/>
        <v>0</v>
      </c>
      <c r="AQ80">
        <f t="shared" si="184"/>
        <v>0</v>
      </c>
      <c r="AR80">
        <f t="shared" si="185"/>
        <v>0</v>
      </c>
      <c r="AS80">
        <f t="shared" si="186"/>
        <v>0</v>
      </c>
      <c r="AT80">
        <f t="shared" si="187"/>
        <v>0</v>
      </c>
      <c r="AU80">
        <f t="shared" si="188"/>
        <v>0</v>
      </c>
      <c r="AV80">
        <f t="shared" si="189"/>
        <v>0</v>
      </c>
      <c r="AW80">
        <f t="shared" si="190"/>
        <v>0</v>
      </c>
      <c r="AX80">
        <f t="shared" si="191"/>
        <v>0</v>
      </c>
      <c r="AY80">
        <f t="shared" si="192"/>
        <v>0</v>
      </c>
      <c r="AZ80">
        <f t="shared" si="193"/>
        <v>0</v>
      </c>
      <c r="BA80">
        <f t="shared" si="194"/>
        <v>0</v>
      </c>
      <c r="BB80">
        <f t="shared" si="195"/>
        <v>0</v>
      </c>
      <c r="BC80">
        <f t="shared" si="196"/>
        <v>0</v>
      </c>
      <c r="BD80">
        <f t="shared" si="197"/>
        <v>0</v>
      </c>
      <c r="BE80">
        <f t="shared" si="198"/>
        <v>0</v>
      </c>
      <c r="BF80">
        <f t="shared" si="199"/>
        <v>0</v>
      </c>
      <c r="BG80">
        <f t="shared" si="200"/>
        <v>0</v>
      </c>
      <c r="BH80">
        <f t="shared" si="201"/>
        <v>0</v>
      </c>
      <c r="BI80">
        <f t="shared" si="202"/>
        <v>0</v>
      </c>
      <c r="BJ80">
        <f t="shared" si="203"/>
        <v>0</v>
      </c>
      <c r="BK80">
        <f t="shared" si="204"/>
        <v>0</v>
      </c>
      <c r="BL80">
        <f t="shared" si="205"/>
        <v>0</v>
      </c>
      <c r="BM80">
        <f t="shared" si="206"/>
        <v>0</v>
      </c>
      <c r="BN80">
        <f t="shared" si="207"/>
        <v>0</v>
      </c>
      <c r="BO80">
        <f t="shared" si="208"/>
        <v>0</v>
      </c>
      <c r="BP80">
        <f t="shared" si="209"/>
        <v>0</v>
      </c>
      <c r="BQ80">
        <f t="shared" si="210"/>
        <v>0</v>
      </c>
      <c r="BR80">
        <f t="shared" si="211"/>
        <v>0</v>
      </c>
      <c r="BS80">
        <f t="shared" si="212"/>
        <v>0</v>
      </c>
      <c r="BT80">
        <f t="shared" si="213"/>
        <v>0</v>
      </c>
      <c r="BU80">
        <f t="shared" si="214"/>
        <v>0</v>
      </c>
      <c r="BV80">
        <f t="shared" si="215"/>
        <v>0</v>
      </c>
      <c r="BW80">
        <f t="shared" si="216"/>
        <v>0</v>
      </c>
      <c r="BX80">
        <f t="shared" si="217"/>
        <v>0</v>
      </c>
      <c r="BY80">
        <f t="shared" si="218"/>
        <v>0</v>
      </c>
      <c r="BZ80">
        <f t="shared" si="219"/>
        <v>0</v>
      </c>
      <c r="CA80">
        <f t="shared" si="220"/>
        <v>0</v>
      </c>
      <c r="CB80">
        <f t="shared" si="221"/>
        <v>0</v>
      </c>
      <c r="CC80">
        <f t="shared" si="222"/>
        <v>0</v>
      </c>
      <c r="CD80">
        <f t="shared" si="223"/>
        <v>0</v>
      </c>
      <c r="CE80">
        <f t="shared" si="224"/>
        <v>0</v>
      </c>
      <c r="CF80">
        <f t="shared" si="225"/>
        <v>0</v>
      </c>
      <c r="CG80">
        <f t="shared" si="226"/>
        <v>0</v>
      </c>
      <c r="CH80">
        <f t="shared" si="227"/>
        <v>0</v>
      </c>
      <c r="CI80">
        <f t="shared" si="228"/>
        <v>0</v>
      </c>
      <c r="CJ80">
        <f t="shared" si="229"/>
        <v>0</v>
      </c>
      <c r="CK80">
        <f t="shared" si="230"/>
        <v>0</v>
      </c>
      <c r="CL80">
        <f t="shared" si="231"/>
        <v>0</v>
      </c>
      <c r="CM80">
        <f t="shared" si="232"/>
        <v>0</v>
      </c>
      <c r="CN80">
        <f t="shared" si="233"/>
        <v>0</v>
      </c>
      <c r="CO80">
        <f t="shared" si="234"/>
        <v>0</v>
      </c>
      <c r="CP80">
        <f t="shared" si="235"/>
        <v>0</v>
      </c>
      <c r="CQ80">
        <f t="shared" si="236"/>
        <v>0</v>
      </c>
      <c r="CR80">
        <f t="shared" si="237"/>
        <v>0</v>
      </c>
      <c r="CS80">
        <f t="shared" si="238"/>
        <v>0</v>
      </c>
      <c r="CT80">
        <f t="shared" si="239"/>
        <v>0</v>
      </c>
      <c r="CU80">
        <f t="shared" si="240"/>
        <v>0</v>
      </c>
      <c r="CV80">
        <f t="shared" si="241"/>
        <v>0</v>
      </c>
      <c r="CW80" t="str">
        <f t="shared" si="242"/>
        <v/>
      </c>
      <c r="CX80" t="str">
        <f t="shared" si="243"/>
        <v/>
      </c>
      <c r="CY80" t="str">
        <f t="shared" si="244"/>
        <v/>
      </c>
      <c r="CZ80" t="str">
        <f t="shared" si="245"/>
        <v/>
      </c>
      <c r="DA80" t="str">
        <f t="shared" si="246"/>
        <v/>
      </c>
      <c r="DB80" t="str">
        <f t="shared" si="247"/>
        <v/>
      </c>
      <c r="DC80" t="str">
        <f t="shared" si="248"/>
        <v/>
      </c>
      <c r="DD80" t="str">
        <f t="shared" si="249"/>
        <v/>
      </c>
      <c r="DE80" t="str">
        <f t="shared" si="250"/>
        <v/>
      </c>
      <c r="DF80" t="str">
        <f t="shared" si="251"/>
        <v/>
      </c>
      <c r="DG80" t="str">
        <f t="shared" si="252"/>
        <v/>
      </c>
      <c r="DH80" t="str">
        <f t="shared" si="253"/>
        <v/>
      </c>
      <c r="DI80" t="str">
        <f t="shared" si="254"/>
        <v/>
      </c>
      <c r="DJ80" t="str">
        <f t="shared" si="255"/>
        <v/>
      </c>
      <c r="DK80" t="str">
        <f t="shared" si="256"/>
        <v/>
      </c>
      <c r="DL80" t="str">
        <f t="shared" si="257"/>
        <v/>
      </c>
      <c r="DM80" t="str">
        <f t="shared" si="258"/>
        <v/>
      </c>
      <c r="DN80" t="str">
        <f t="shared" si="259"/>
        <v/>
      </c>
      <c r="DO80" t="str">
        <f t="shared" si="260"/>
        <v/>
      </c>
      <c r="DP80" t="str">
        <f t="shared" si="261"/>
        <v/>
      </c>
      <c r="DQ80" t="str">
        <f t="shared" si="262"/>
        <v/>
      </c>
      <c r="DR80" t="str">
        <f t="shared" si="263"/>
        <v/>
      </c>
      <c r="DS80" t="str">
        <f t="shared" si="264"/>
        <v/>
      </c>
      <c r="DT80" t="str">
        <f t="shared" si="265"/>
        <v/>
      </c>
      <c r="DU80" t="str">
        <f t="shared" si="266"/>
        <v/>
      </c>
      <c r="DV80" t="str">
        <f t="shared" si="267"/>
        <v/>
      </c>
      <c r="DW80" t="str">
        <f t="shared" si="268"/>
        <v/>
      </c>
      <c r="DX80" t="str">
        <f t="shared" si="269"/>
        <v/>
      </c>
      <c r="DY80" t="str">
        <f t="shared" si="270"/>
        <v/>
      </c>
      <c r="DZ80" t="str">
        <f t="shared" si="271"/>
        <v/>
      </c>
      <c r="EA80" t="str">
        <f t="shared" si="272"/>
        <v/>
      </c>
      <c r="EB80" t="str">
        <f t="shared" si="273"/>
        <v/>
      </c>
      <c r="EC80" t="str">
        <f t="shared" si="274"/>
        <v/>
      </c>
      <c r="ED80" t="str">
        <f t="shared" si="275"/>
        <v/>
      </c>
      <c r="EE80" t="str">
        <f t="shared" si="276"/>
        <v/>
      </c>
      <c r="EF80" t="str">
        <f t="shared" si="277"/>
        <v/>
      </c>
      <c r="EG80" t="str">
        <f t="shared" si="278"/>
        <v/>
      </c>
      <c r="EH80" t="str">
        <f t="shared" si="279"/>
        <v/>
      </c>
      <c r="EI80" t="str">
        <f t="shared" si="280"/>
        <v/>
      </c>
      <c r="EJ80" t="str">
        <f t="shared" si="281"/>
        <v/>
      </c>
      <c r="EK80" t="str">
        <f t="shared" si="282"/>
        <v/>
      </c>
      <c r="EL80" t="str">
        <f t="shared" si="283"/>
        <v/>
      </c>
      <c r="EM80" t="str">
        <f t="shared" si="284"/>
        <v/>
      </c>
      <c r="EN80" t="str">
        <f t="shared" si="285"/>
        <v/>
      </c>
      <c r="EO80" t="str">
        <f t="shared" si="286"/>
        <v/>
      </c>
      <c r="EP80" t="str">
        <f t="shared" si="287"/>
        <v/>
      </c>
      <c r="EQ80" t="str">
        <f t="shared" si="288"/>
        <v/>
      </c>
      <c r="ER80" t="str">
        <f t="shared" si="289"/>
        <v/>
      </c>
      <c r="ES80" t="str">
        <f t="shared" si="290"/>
        <v/>
      </c>
      <c r="ET80" t="str">
        <f t="shared" si="291"/>
        <v/>
      </c>
    </row>
    <row r="81" spans="1:150" ht="18.75">
      <c r="A81" s="63"/>
      <c r="B81" s="63"/>
      <c r="C81" s="73"/>
      <c r="D81" s="63"/>
      <c r="E81" s="79" t="str">
        <f t="shared" si="146"/>
        <v/>
      </c>
      <c r="F81" s="80" t="str">
        <f t="shared" si="147"/>
        <v/>
      </c>
      <c r="G81" s="81" t="str">
        <f t="shared" si="148"/>
        <v/>
      </c>
      <c r="H81" s="82" t="str">
        <f t="shared" si="149"/>
        <v/>
      </c>
      <c r="I81" s="83" t="str">
        <f t="shared" si="150"/>
        <v/>
      </c>
      <c r="J81" s="20" t="str">
        <f t="shared" si="151"/>
        <v>0</v>
      </c>
      <c r="K81" s="8">
        <f t="shared" si="152"/>
        <v>0</v>
      </c>
      <c r="L81" s="8">
        <f t="shared" si="153"/>
        <v>0</v>
      </c>
      <c r="M81" s="8">
        <f t="shared" si="154"/>
        <v>0</v>
      </c>
      <c r="N81" s="8">
        <f t="shared" si="155"/>
        <v>0</v>
      </c>
      <c r="O81" s="8">
        <f t="shared" si="156"/>
        <v>0</v>
      </c>
      <c r="P81" s="8">
        <f t="shared" si="157"/>
        <v>0</v>
      </c>
      <c r="Q81" s="8">
        <f t="shared" si="158"/>
        <v>0</v>
      </c>
      <c r="R81" s="8">
        <f t="shared" si="159"/>
        <v>0</v>
      </c>
      <c r="S81" s="8">
        <f t="shared" si="160"/>
        <v>0</v>
      </c>
      <c r="T81" s="8">
        <f t="shared" si="161"/>
        <v>0</v>
      </c>
      <c r="U81" s="8">
        <f t="shared" si="162"/>
        <v>0</v>
      </c>
      <c r="V81" s="8">
        <f t="shared" si="163"/>
        <v>0</v>
      </c>
      <c r="W81" s="8">
        <f t="shared" si="164"/>
        <v>0</v>
      </c>
      <c r="X81" s="8">
        <f t="shared" si="165"/>
        <v>0</v>
      </c>
      <c r="Y81" s="8">
        <f t="shared" si="166"/>
        <v>0</v>
      </c>
      <c r="Z81" s="8">
        <f t="shared" si="167"/>
        <v>0</v>
      </c>
      <c r="AA81" s="8">
        <f t="shared" si="168"/>
        <v>0</v>
      </c>
      <c r="AB81" s="8">
        <f t="shared" si="169"/>
        <v>0</v>
      </c>
      <c r="AC81">
        <f t="shared" si="170"/>
        <v>0</v>
      </c>
      <c r="AD81">
        <f t="shared" si="171"/>
        <v>0</v>
      </c>
      <c r="AE81">
        <f t="shared" si="172"/>
        <v>0</v>
      </c>
      <c r="AF81">
        <f t="shared" si="173"/>
        <v>0</v>
      </c>
      <c r="AG81">
        <f t="shared" si="174"/>
        <v>0</v>
      </c>
      <c r="AH81">
        <f t="shared" si="175"/>
        <v>0</v>
      </c>
      <c r="AI81">
        <f t="shared" si="176"/>
        <v>0</v>
      </c>
      <c r="AJ81">
        <f t="shared" si="177"/>
        <v>0</v>
      </c>
      <c r="AK81">
        <f t="shared" si="178"/>
        <v>0</v>
      </c>
      <c r="AL81">
        <f t="shared" si="179"/>
        <v>0</v>
      </c>
      <c r="AM81">
        <f t="shared" si="180"/>
        <v>0</v>
      </c>
      <c r="AN81">
        <f t="shared" si="181"/>
        <v>0</v>
      </c>
      <c r="AO81">
        <f t="shared" si="182"/>
        <v>0</v>
      </c>
      <c r="AP81">
        <f t="shared" si="183"/>
        <v>0</v>
      </c>
      <c r="AQ81">
        <f t="shared" si="184"/>
        <v>0</v>
      </c>
      <c r="AR81">
        <f t="shared" si="185"/>
        <v>0</v>
      </c>
      <c r="AS81">
        <f t="shared" si="186"/>
        <v>0</v>
      </c>
      <c r="AT81">
        <f t="shared" si="187"/>
        <v>0</v>
      </c>
      <c r="AU81">
        <f t="shared" si="188"/>
        <v>0</v>
      </c>
      <c r="AV81">
        <f t="shared" si="189"/>
        <v>0</v>
      </c>
      <c r="AW81">
        <f t="shared" si="190"/>
        <v>0</v>
      </c>
      <c r="AX81">
        <f t="shared" si="191"/>
        <v>0</v>
      </c>
      <c r="AY81">
        <f t="shared" si="192"/>
        <v>0</v>
      </c>
      <c r="AZ81">
        <f t="shared" si="193"/>
        <v>0</v>
      </c>
      <c r="BA81">
        <f t="shared" si="194"/>
        <v>0</v>
      </c>
      <c r="BB81">
        <f t="shared" si="195"/>
        <v>0</v>
      </c>
      <c r="BC81">
        <f t="shared" si="196"/>
        <v>0</v>
      </c>
      <c r="BD81">
        <f t="shared" si="197"/>
        <v>0</v>
      </c>
      <c r="BE81">
        <f t="shared" si="198"/>
        <v>0</v>
      </c>
      <c r="BF81">
        <f t="shared" si="199"/>
        <v>0</v>
      </c>
      <c r="BG81">
        <f t="shared" si="200"/>
        <v>0</v>
      </c>
      <c r="BH81">
        <f t="shared" si="201"/>
        <v>0</v>
      </c>
      <c r="BI81">
        <f t="shared" si="202"/>
        <v>0</v>
      </c>
      <c r="BJ81">
        <f t="shared" si="203"/>
        <v>0</v>
      </c>
      <c r="BK81">
        <f t="shared" si="204"/>
        <v>0</v>
      </c>
      <c r="BL81">
        <f t="shared" si="205"/>
        <v>0</v>
      </c>
      <c r="BM81">
        <f t="shared" si="206"/>
        <v>0</v>
      </c>
      <c r="BN81">
        <f t="shared" si="207"/>
        <v>0</v>
      </c>
      <c r="BO81">
        <f t="shared" si="208"/>
        <v>0</v>
      </c>
      <c r="BP81">
        <f t="shared" si="209"/>
        <v>0</v>
      </c>
      <c r="BQ81">
        <f t="shared" si="210"/>
        <v>0</v>
      </c>
      <c r="BR81">
        <f t="shared" si="211"/>
        <v>0</v>
      </c>
      <c r="BS81">
        <f t="shared" si="212"/>
        <v>0</v>
      </c>
      <c r="BT81">
        <f t="shared" si="213"/>
        <v>0</v>
      </c>
      <c r="BU81">
        <f t="shared" si="214"/>
        <v>0</v>
      </c>
      <c r="BV81">
        <f t="shared" si="215"/>
        <v>0</v>
      </c>
      <c r="BW81">
        <f t="shared" si="216"/>
        <v>0</v>
      </c>
      <c r="BX81">
        <f t="shared" si="217"/>
        <v>0</v>
      </c>
      <c r="BY81">
        <f t="shared" si="218"/>
        <v>0</v>
      </c>
      <c r="BZ81">
        <f t="shared" si="219"/>
        <v>0</v>
      </c>
      <c r="CA81">
        <f t="shared" si="220"/>
        <v>0</v>
      </c>
      <c r="CB81">
        <f t="shared" si="221"/>
        <v>0</v>
      </c>
      <c r="CC81">
        <f t="shared" si="222"/>
        <v>0</v>
      </c>
      <c r="CD81">
        <f t="shared" si="223"/>
        <v>0</v>
      </c>
      <c r="CE81">
        <f t="shared" si="224"/>
        <v>0</v>
      </c>
      <c r="CF81">
        <f t="shared" si="225"/>
        <v>0</v>
      </c>
      <c r="CG81">
        <f t="shared" si="226"/>
        <v>0</v>
      </c>
      <c r="CH81">
        <f t="shared" si="227"/>
        <v>0</v>
      </c>
      <c r="CI81">
        <f t="shared" si="228"/>
        <v>0</v>
      </c>
      <c r="CJ81">
        <f t="shared" si="229"/>
        <v>0</v>
      </c>
      <c r="CK81">
        <f t="shared" si="230"/>
        <v>0</v>
      </c>
      <c r="CL81">
        <f t="shared" si="231"/>
        <v>0</v>
      </c>
      <c r="CM81">
        <f t="shared" si="232"/>
        <v>0</v>
      </c>
      <c r="CN81">
        <f t="shared" si="233"/>
        <v>0</v>
      </c>
      <c r="CO81">
        <f t="shared" si="234"/>
        <v>0</v>
      </c>
      <c r="CP81">
        <f t="shared" si="235"/>
        <v>0</v>
      </c>
      <c r="CQ81">
        <f t="shared" si="236"/>
        <v>0</v>
      </c>
      <c r="CR81">
        <f t="shared" si="237"/>
        <v>0</v>
      </c>
      <c r="CS81">
        <f t="shared" si="238"/>
        <v>0</v>
      </c>
      <c r="CT81">
        <f t="shared" si="239"/>
        <v>0</v>
      </c>
      <c r="CU81">
        <f t="shared" si="240"/>
        <v>0</v>
      </c>
      <c r="CV81">
        <f t="shared" si="241"/>
        <v>0</v>
      </c>
      <c r="CW81" t="str">
        <f t="shared" si="242"/>
        <v/>
      </c>
      <c r="CX81" t="str">
        <f t="shared" si="243"/>
        <v/>
      </c>
      <c r="CY81" t="str">
        <f t="shared" si="244"/>
        <v/>
      </c>
      <c r="CZ81" t="str">
        <f t="shared" si="245"/>
        <v/>
      </c>
      <c r="DA81" t="str">
        <f t="shared" si="246"/>
        <v/>
      </c>
      <c r="DB81" t="str">
        <f t="shared" si="247"/>
        <v/>
      </c>
      <c r="DC81" t="str">
        <f t="shared" si="248"/>
        <v/>
      </c>
      <c r="DD81" t="str">
        <f t="shared" si="249"/>
        <v/>
      </c>
      <c r="DE81" t="str">
        <f t="shared" si="250"/>
        <v/>
      </c>
      <c r="DF81" t="str">
        <f t="shared" si="251"/>
        <v/>
      </c>
      <c r="DG81" t="str">
        <f t="shared" si="252"/>
        <v/>
      </c>
      <c r="DH81" t="str">
        <f t="shared" si="253"/>
        <v/>
      </c>
      <c r="DI81" t="str">
        <f t="shared" si="254"/>
        <v/>
      </c>
      <c r="DJ81" t="str">
        <f t="shared" si="255"/>
        <v/>
      </c>
      <c r="DK81" t="str">
        <f t="shared" si="256"/>
        <v/>
      </c>
      <c r="DL81" t="str">
        <f t="shared" si="257"/>
        <v/>
      </c>
      <c r="DM81" t="str">
        <f t="shared" si="258"/>
        <v/>
      </c>
      <c r="DN81" t="str">
        <f t="shared" si="259"/>
        <v/>
      </c>
      <c r="DO81" t="str">
        <f t="shared" si="260"/>
        <v/>
      </c>
      <c r="DP81" t="str">
        <f t="shared" si="261"/>
        <v/>
      </c>
      <c r="DQ81" t="str">
        <f t="shared" si="262"/>
        <v/>
      </c>
      <c r="DR81" t="str">
        <f t="shared" si="263"/>
        <v/>
      </c>
      <c r="DS81" t="str">
        <f t="shared" si="264"/>
        <v/>
      </c>
      <c r="DT81" t="str">
        <f t="shared" si="265"/>
        <v/>
      </c>
      <c r="DU81" t="str">
        <f t="shared" si="266"/>
        <v/>
      </c>
      <c r="DV81" t="str">
        <f t="shared" si="267"/>
        <v/>
      </c>
      <c r="DW81" t="str">
        <f t="shared" si="268"/>
        <v/>
      </c>
      <c r="DX81" t="str">
        <f t="shared" si="269"/>
        <v/>
      </c>
      <c r="DY81" t="str">
        <f t="shared" si="270"/>
        <v/>
      </c>
      <c r="DZ81" t="str">
        <f t="shared" si="271"/>
        <v/>
      </c>
      <c r="EA81" t="str">
        <f t="shared" si="272"/>
        <v/>
      </c>
      <c r="EB81" t="str">
        <f t="shared" si="273"/>
        <v/>
      </c>
      <c r="EC81" t="str">
        <f t="shared" si="274"/>
        <v/>
      </c>
      <c r="ED81" t="str">
        <f t="shared" si="275"/>
        <v/>
      </c>
      <c r="EE81" t="str">
        <f t="shared" si="276"/>
        <v/>
      </c>
      <c r="EF81" t="str">
        <f t="shared" si="277"/>
        <v/>
      </c>
      <c r="EG81" t="str">
        <f t="shared" si="278"/>
        <v/>
      </c>
      <c r="EH81" t="str">
        <f t="shared" si="279"/>
        <v/>
      </c>
      <c r="EI81" t="str">
        <f t="shared" si="280"/>
        <v/>
      </c>
      <c r="EJ81" t="str">
        <f t="shared" si="281"/>
        <v/>
      </c>
      <c r="EK81" t="str">
        <f t="shared" si="282"/>
        <v/>
      </c>
      <c r="EL81" t="str">
        <f t="shared" si="283"/>
        <v/>
      </c>
      <c r="EM81" t="str">
        <f t="shared" si="284"/>
        <v/>
      </c>
      <c r="EN81" t="str">
        <f t="shared" si="285"/>
        <v/>
      </c>
      <c r="EO81" t="str">
        <f t="shared" si="286"/>
        <v/>
      </c>
      <c r="EP81" t="str">
        <f t="shared" si="287"/>
        <v/>
      </c>
      <c r="EQ81" t="str">
        <f t="shared" si="288"/>
        <v/>
      </c>
      <c r="ER81" t="str">
        <f t="shared" si="289"/>
        <v/>
      </c>
      <c r="ES81" t="str">
        <f t="shared" si="290"/>
        <v/>
      </c>
      <c r="ET81" t="str">
        <f t="shared" si="291"/>
        <v/>
      </c>
    </row>
    <row r="82" spans="1:150" ht="18.75">
      <c r="A82" s="63"/>
      <c r="B82" s="63"/>
      <c r="C82" s="73"/>
      <c r="D82" s="63"/>
      <c r="E82" s="79" t="str">
        <f t="shared" si="146"/>
        <v/>
      </c>
      <c r="F82" s="80" t="str">
        <f t="shared" si="147"/>
        <v/>
      </c>
      <c r="G82" s="81" t="str">
        <f t="shared" si="148"/>
        <v/>
      </c>
      <c r="H82" s="82" t="str">
        <f t="shared" si="149"/>
        <v/>
      </c>
      <c r="I82" s="83" t="str">
        <f t="shared" si="150"/>
        <v/>
      </c>
      <c r="J82" s="20" t="str">
        <f t="shared" si="151"/>
        <v>0</v>
      </c>
      <c r="K82" s="8">
        <f t="shared" si="152"/>
        <v>0</v>
      </c>
      <c r="L82" s="8">
        <f t="shared" si="153"/>
        <v>0</v>
      </c>
      <c r="M82" s="8">
        <f t="shared" si="154"/>
        <v>0</v>
      </c>
      <c r="N82" s="8">
        <f t="shared" si="155"/>
        <v>0</v>
      </c>
      <c r="O82" s="8">
        <f t="shared" si="156"/>
        <v>0</v>
      </c>
      <c r="P82" s="8">
        <f t="shared" si="157"/>
        <v>0</v>
      </c>
      <c r="Q82" s="8">
        <f t="shared" si="158"/>
        <v>0</v>
      </c>
      <c r="R82" s="8">
        <f t="shared" si="159"/>
        <v>0</v>
      </c>
      <c r="S82" s="8">
        <f t="shared" si="160"/>
        <v>0</v>
      </c>
      <c r="T82" s="8">
        <f t="shared" si="161"/>
        <v>0</v>
      </c>
      <c r="U82" s="8">
        <f t="shared" si="162"/>
        <v>0</v>
      </c>
      <c r="V82" s="8">
        <f t="shared" si="163"/>
        <v>0</v>
      </c>
      <c r="W82" s="8">
        <f t="shared" si="164"/>
        <v>0</v>
      </c>
      <c r="X82" s="8">
        <f t="shared" si="165"/>
        <v>0</v>
      </c>
      <c r="Y82" s="8">
        <f t="shared" si="166"/>
        <v>0</v>
      </c>
      <c r="Z82" s="8">
        <f t="shared" si="167"/>
        <v>0</v>
      </c>
      <c r="AA82" s="8">
        <f t="shared" si="168"/>
        <v>0</v>
      </c>
      <c r="AB82" s="8">
        <f t="shared" si="169"/>
        <v>0</v>
      </c>
      <c r="AC82">
        <f t="shared" si="170"/>
        <v>0</v>
      </c>
      <c r="AD82">
        <f t="shared" si="171"/>
        <v>0</v>
      </c>
      <c r="AE82">
        <f t="shared" si="172"/>
        <v>0</v>
      </c>
      <c r="AF82">
        <f t="shared" si="173"/>
        <v>0</v>
      </c>
      <c r="AG82">
        <f t="shared" si="174"/>
        <v>0</v>
      </c>
      <c r="AH82">
        <f t="shared" si="175"/>
        <v>0</v>
      </c>
      <c r="AI82">
        <f t="shared" si="176"/>
        <v>0</v>
      </c>
      <c r="AJ82">
        <f t="shared" si="177"/>
        <v>0</v>
      </c>
      <c r="AK82">
        <f t="shared" si="178"/>
        <v>0</v>
      </c>
      <c r="AL82">
        <f t="shared" si="179"/>
        <v>0</v>
      </c>
      <c r="AM82">
        <f t="shared" si="180"/>
        <v>0</v>
      </c>
      <c r="AN82">
        <f t="shared" si="181"/>
        <v>0</v>
      </c>
      <c r="AO82">
        <f t="shared" si="182"/>
        <v>0</v>
      </c>
      <c r="AP82">
        <f t="shared" si="183"/>
        <v>0</v>
      </c>
      <c r="AQ82">
        <f t="shared" si="184"/>
        <v>0</v>
      </c>
      <c r="AR82">
        <f t="shared" si="185"/>
        <v>0</v>
      </c>
      <c r="AS82">
        <f t="shared" si="186"/>
        <v>0</v>
      </c>
      <c r="AT82">
        <f t="shared" si="187"/>
        <v>0</v>
      </c>
      <c r="AU82">
        <f t="shared" si="188"/>
        <v>0</v>
      </c>
      <c r="AV82">
        <f t="shared" si="189"/>
        <v>0</v>
      </c>
      <c r="AW82">
        <f t="shared" si="190"/>
        <v>0</v>
      </c>
      <c r="AX82">
        <f t="shared" si="191"/>
        <v>0</v>
      </c>
      <c r="AY82">
        <f t="shared" si="192"/>
        <v>0</v>
      </c>
      <c r="AZ82">
        <f t="shared" si="193"/>
        <v>0</v>
      </c>
      <c r="BA82">
        <f t="shared" si="194"/>
        <v>0</v>
      </c>
      <c r="BB82">
        <f t="shared" si="195"/>
        <v>0</v>
      </c>
      <c r="BC82">
        <f t="shared" si="196"/>
        <v>0</v>
      </c>
      <c r="BD82">
        <f t="shared" si="197"/>
        <v>0</v>
      </c>
      <c r="BE82">
        <f t="shared" si="198"/>
        <v>0</v>
      </c>
      <c r="BF82">
        <f t="shared" si="199"/>
        <v>0</v>
      </c>
      <c r="BG82">
        <f t="shared" si="200"/>
        <v>0</v>
      </c>
      <c r="BH82">
        <f t="shared" si="201"/>
        <v>0</v>
      </c>
      <c r="BI82">
        <f t="shared" si="202"/>
        <v>0</v>
      </c>
      <c r="BJ82">
        <f t="shared" si="203"/>
        <v>0</v>
      </c>
      <c r="BK82">
        <f t="shared" si="204"/>
        <v>0</v>
      </c>
      <c r="BL82">
        <f t="shared" si="205"/>
        <v>0</v>
      </c>
      <c r="BM82">
        <f t="shared" si="206"/>
        <v>0</v>
      </c>
      <c r="BN82">
        <f t="shared" si="207"/>
        <v>0</v>
      </c>
      <c r="BO82">
        <f t="shared" si="208"/>
        <v>0</v>
      </c>
      <c r="BP82">
        <f t="shared" si="209"/>
        <v>0</v>
      </c>
      <c r="BQ82">
        <f t="shared" si="210"/>
        <v>0</v>
      </c>
      <c r="BR82">
        <f t="shared" si="211"/>
        <v>0</v>
      </c>
      <c r="BS82">
        <f t="shared" si="212"/>
        <v>0</v>
      </c>
      <c r="BT82">
        <f t="shared" si="213"/>
        <v>0</v>
      </c>
      <c r="BU82">
        <f t="shared" si="214"/>
        <v>0</v>
      </c>
      <c r="BV82">
        <f t="shared" si="215"/>
        <v>0</v>
      </c>
      <c r="BW82">
        <f t="shared" si="216"/>
        <v>0</v>
      </c>
      <c r="BX82">
        <f t="shared" si="217"/>
        <v>0</v>
      </c>
      <c r="BY82">
        <f t="shared" si="218"/>
        <v>0</v>
      </c>
      <c r="BZ82">
        <f t="shared" si="219"/>
        <v>0</v>
      </c>
      <c r="CA82">
        <f t="shared" si="220"/>
        <v>0</v>
      </c>
      <c r="CB82">
        <f t="shared" si="221"/>
        <v>0</v>
      </c>
      <c r="CC82">
        <f t="shared" si="222"/>
        <v>0</v>
      </c>
      <c r="CD82">
        <f t="shared" si="223"/>
        <v>0</v>
      </c>
      <c r="CE82">
        <f t="shared" si="224"/>
        <v>0</v>
      </c>
      <c r="CF82">
        <f t="shared" si="225"/>
        <v>0</v>
      </c>
      <c r="CG82">
        <f t="shared" si="226"/>
        <v>0</v>
      </c>
      <c r="CH82">
        <f t="shared" si="227"/>
        <v>0</v>
      </c>
      <c r="CI82">
        <f t="shared" si="228"/>
        <v>0</v>
      </c>
      <c r="CJ82">
        <f t="shared" si="229"/>
        <v>0</v>
      </c>
      <c r="CK82">
        <f t="shared" si="230"/>
        <v>0</v>
      </c>
      <c r="CL82">
        <f t="shared" si="231"/>
        <v>0</v>
      </c>
      <c r="CM82">
        <f t="shared" si="232"/>
        <v>0</v>
      </c>
      <c r="CN82">
        <f t="shared" si="233"/>
        <v>0</v>
      </c>
      <c r="CO82">
        <f t="shared" si="234"/>
        <v>0</v>
      </c>
      <c r="CP82">
        <f t="shared" si="235"/>
        <v>0</v>
      </c>
      <c r="CQ82">
        <f t="shared" si="236"/>
        <v>0</v>
      </c>
      <c r="CR82">
        <f t="shared" si="237"/>
        <v>0</v>
      </c>
      <c r="CS82">
        <f t="shared" si="238"/>
        <v>0</v>
      </c>
      <c r="CT82">
        <f t="shared" si="239"/>
        <v>0</v>
      </c>
      <c r="CU82">
        <f t="shared" si="240"/>
        <v>0</v>
      </c>
      <c r="CV82">
        <f t="shared" si="241"/>
        <v>0</v>
      </c>
      <c r="CW82" t="str">
        <f t="shared" si="242"/>
        <v/>
      </c>
      <c r="CX82" t="str">
        <f t="shared" si="243"/>
        <v/>
      </c>
      <c r="CY82" t="str">
        <f t="shared" si="244"/>
        <v/>
      </c>
      <c r="CZ82" t="str">
        <f t="shared" si="245"/>
        <v/>
      </c>
      <c r="DA82" t="str">
        <f t="shared" si="246"/>
        <v/>
      </c>
      <c r="DB82" t="str">
        <f t="shared" si="247"/>
        <v/>
      </c>
      <c r="DC82" t="str">
        <f t="shared" si="248"/>
        <v/>
      </c>
      <c r="DD82" t="str">
        <f t="shared" si="249"/>
        <v/>
      </c>
      <c r="DE82" t="str">
        <f t="shared" si="250"/>
        <v/>
      </c>
      <c r="DF82" t="str">
        <f t="shared" si="251"/>
        <v/>
      </c>
      <c r="DG82" t="str">
        <f t="shared" si="252"/>
        <v/>
      </c>
      <c r="DH82" t="str">
        <f t="shared" si="253"/>
        <v/>
      </c>
      <c r="DI82" t="str">
        <f t="shared" si="254"/>
        <v/>
      </c>
      <c r="DJ82" t="str">
        <f t="shared" si="255"/>
        <v/>
      </c>
      <c r="DK82" t="str">
        <f t="shared" si="256"/>
        <v/>
      </c>
      <c r="DL82" t="str">
        <f t="shared" si="257"/>
        <v/>
      </c>
      <c r="DM82" t="str">
        <f t="shared" si="258"/>
        <v/>
      </c>
      <c r="DN82" t="str">
        <f t="shared" si="259"/>
        <v/>
      </c>
      <c r="DO82" t="str">
        <f t="shared" si="260"/>
        <v/>
      </c>
      <c r="DP82" t="str">
        <f t="shared" si="261"/>
        <v/>
      </c>
      <c r="DQ82" t="str">
        <f t="shared" si="262"/>
        <v/>
      </c>
      <c r="DR82" t="str">
        <f t="shared" si="263"/>
        <v/>
      </c>
      <c r="DS82" t="str">
        <f t="shared" si="264"/>
        <v/>
      </c>
      <c r="DT82" t="str">
        <f t="shared" si="265"/>
        <v/>
      </c>
      <c r="DU82" t="str">
        <f t="shared" si="266"/>
        <v/>
      </c>
      <c r="DV82" t="str">
        <f t="shared" si="267"/>
        <v/>
      </c>
      <c r="DW82" t="str">
        <f t="shared" si="268"/>
        <v/>
      </c>
      <c r="DX82" t="str">
        <f t="shared" si="269"/>
        <v/>
      </c>
      <c r="DY82" t="str">
        <f t="shared" si="270"/>
        <v/>
      </c>
      <c r="DZ82" t="str">
        <f t="shared" si="271"/>
        <v/>
      </c>
      <c r="EA82" t="str">
        <f t="shared" si="272"/>
        <v/>
      </c>
      <c r="EB82" t="str">
        <f t="shared" si="273"/>
        <v/>
      </c>
      <c r="EC82" t="str">
        <f t="shared" si="274"/>
        <v/>
      </c>
      <c r="ED82" t="str">
        <f t="shared" si="275"/>
        <v/>
      </c>
      <c r="EE82" t="str">
        <f t="shared" si="276"/>
        <v/>
      </c>
      <c r="EF82" t="str">
        <f t="shared" si="277"/>
        <v/>
      </c>
      <c r="EG82" t="str">
        <f t="shared" si="278"/>
        <v/>
      </c>
      <c r="EH82" t="str">
        <f t="shared" si="279"/>
        <v/>
      </c>
      <c r="EI82" t="str">
        <f t="shared" si="280"/>
        <v/>
      </c>
      <c r="EJ82" t="str">
        <f t="shared" si="281"/>
        <v/>
      </c>
      <c r="EK82" t="str">
        <f t="shared" si="282"/>
        <v/>
      </c>
      <c r="EL82" t="str">
        <f t="shared" si="283"/>
        <v/>
      </c>
      <c r="EM82" t="str">
        <f t="shared" si="284"/>
        <v/>
      </c>
      <c r="EN82" t="str">
        <f t="shared" si="285"/>
        <v/>
      </c>
      <c r="EO82" t="str">
        <f t="shared" si="286"/>
        <v/>
      </c>
      <c r="EP82" t="str">
        <f t="shared" si="287"/>
        <v/>
      </c>
      <c r="EQ82" t="str">
        <f t="shared" si="288"/>
        <v/>
      </c>
      <c r="ER82" t="str">
        <f t="shared" si="289"/>
        <v/>
      </c>
      <c r="ES82" t="str">
        <f t="shared" si="290"/>
        <v/>
      </c>
      <c r="ET82" t="str">
        <f t="shared" si="291"/>
        <v/>
      </c>
    </row>
    <row r="83" spans="1:150" ht="18.75">
      <c r="A83" s="63"/>
      <c r="B83" s="63"/>
      <c r="C83" s="73"/>
      <c r="D83" s="63"/>
      <c r="E83" s="79" t="str">
        <f t="shared" si="146"/>
        <v/>
      </c>
      <c r="F83" s="80" t="str">
        <f t="shared" si="147"/>
        <v/>
      </c>
      <c r="G83" s="81" t="str">
        <f t="shared" si="148"/>
        <v/>
      </c>
      <c r="H83" s="82" t="str">
        <f t="shared" si="149"/>
        <v/>
      </c>
      <c r="I83" s="83" t="str">
        <f t="shared" si="150"/>
        <v/>
      </c>
      <c r="J83" s="20" t="str">
        <f t="shared" si="151"/>
        <v>0</v>
      </c>
      <c r="K83" s="8">
        <f t="shared" si="152"/>
        <v>0</v>
      </c>
      <c r="L83" s="8">
        <f t="shared" si="153"/>
        <v>0</v>
      </c>
      <c r="M83" s="8">
        <f t="shared" si="154"/>
        <v>0</v>
      </c>
      <c r="N83" s="8">
        <f t="shared" si="155"/>
        <v>0</v>
      </c>
      <c r="O83" s="8">
        <f t="shared" si="156"/>
        <v>0</v>
      </c>
      <c r="P83" s="8">
        <f t="shared" si="157"/>
        <v>0</v>
      </c>
      <c r="Q83" s="8">
        <f t="shared" si="158"/>
        <v>0</v>
      </c>
      <c r="R83" s="8">
        <f t="shared" si="159"/>
        <v>0</v>
      </c>
      <c r="S83" s="8">
        <f t="shared" si="160"/>
        <v>0</v>
      </c>
      <c r="T83" s="8">
        <f t="shared" si="161"/>
        <v>0</v>
      </c>
      <c r="U83" s="8">
        <f t="shared" si="162"/>
        <v>0</v>
      </c>
      <c r="V83" s="8">
        <f t="shared" si="163"/>
        <v>0</v>
      </c>
      <c r="W83" s="8">
        <f t="shared" si="164"/>
        <v>0</v>
      </c>
      <c r="X83" s="8">
        <f t="shared" si="165"/>
        <v>0</v>
      </c>
      <c r="Y83" s="8">
        <f t="shared" si="166"/>
        <v>0</v>
      </c>
      <c r="Z83" s="8">
        <f t="shared" si="167"/>
        <v>0</v>
      </c>
      <c r="AA83" s="8">
        <f t="shared" si="168"/>
        <v>0</v>
      </c>
      <c r="AB83" s="8">
        <f t="shared" si="169"/>
        <v>0</v>
      </c>
      <c r="AC83">
        <f t="shared" si="170"/>
        <v>0</v>
      </c>
      <c r="AD83">
        <f t="shared" si="171"/>
        <v>0</v>
      </c>
      <c r="AE83">
        <f t="shared" si="172"/>
        <v>0</v>
      </c>
      <c r="AF83">
        <f t="shared" si="173"/>
        <v>0</v>
      </c>
      <c r="AG83">
        <f t="shared" si="174"/>
        <v>0</v>
      </c>
      <c r="AH83">
        <f t="shared" si="175"/>
        <v>0</v>
      </c>
      <c r="AI83">
        <f t="shared" si="176"/>
        <v>0</v>
      </c>
      <c r="AJ83">
        <f t="shared" si="177"/>
        <v>0</v>
      </c>
      <c r="AK83">
        <f t="shared" si="178"/>
        <v>0</v>
      </c>
      <c r="AL83">
        <f t="shared" si="179"/>
        <v>0</v>
      </c>
      <c r="AM83">
        <f t="shared" si="180"/>
        <v>0</v>
      </c>
      <c r="AN83">
        <f t="shared" si="181"/>
        <v>0</v>
      </c>
      <c r="AO83">
        <f t="shared" si="182"/>
        <v>0</v>
      </c>
      <c r="AP83">
        <f t="shared" si="183"/>
        <v>0</v>
      </c>
      <c r="AQ83">
        <f t="shared" si="184"/>
        <v>0</v>
      </c>
      <c r="AR83">
        <f t="shared" si="185"/>
        <v>0</v>
      </c>
      <c r="AS83">
        <f t="shared" si="186"/>
        <v>0</v>
      </c>
      <c r="AT83">
        <f t="shared" si="187"/>
        <v>0</v>
      </c>
      <c r="AU83">
        <f t="shared" si="188"/>
        <v>0</v>
      </c>
      <c r="AV83">
        <f t="shared" si="189"/>
        <v>0</v>
      </c>
      <c r="AW83">
        <f t="shared" si="190"/>
        <v>0</v>
      </c>
      <c r="AX83">
        <f t="shared" si="191"/>
        <v>0</v>
      </c>
      <c r="AY83">
        <f t="shared" si="192"/>
        <v>0</v>
      </c>
      <c r="AZ83">
        <f t="shared" si="193"/>
        <v>0</v>
      </c>
      <c r="BA83">
        <f t="shared" si="194"/>
        <v>0</v>
      </c>
      <c r="BB83">
        <f t="shared" si="195"/>
        <v>0</v>
      </c>
      <c r="BC83">
        <f t="shared" si="196"/>
        <v>0</v>
      </c>
      <c r="BD83">
        <f t="shared" si="197"/>
        <v>0</v>
      </c>
      <c r="BE83">
        <f t="shared" si="198"/>
        <v>0</v>
      </c>
      <c r="BF83">
        <f t="shared" si="199"/>
        <v>0</v>
      </c>
      <c r="BG83">
        <f t="shared" si="200"/>
        <v>0</v>
      </c>
      <c r="BH83">
        <f t="shared" si="201"/>
        <v>0</v>
      </c>
      <c r="BI83">
        <f t="shared" si="202"/>
        <v>0</v>
      </c>
      <c r="BJ83">
        <f t="shared" si="203"/>
        <v>0</v>
      </c>
      <c r="BK83">
        <f t="shared" si="204"/>
        <v>0</v>
      </c>
      <c r="BL83">
        <f t="shared" si="205"/>
        <v>0</v>
      </c>
      <c r="BM83">
        <f t="shared" si="206"/>
        <v>0</v>
      </c>
      <c r="BN83">
        <f t="shared" si="207"/>
        <v>0</v>
      </c>
      <c r="BO83">
        <f t="shared" si="208"/>
        <v>0</v>
      </c>
      <c r="BP83">
        <f t="shared" si="209"/>
        <v>0</v>
      </c>
      <c r="BQ83">
        <f t="shared" si="210"/>
        <v>0</v>
      </c>
      <c r="BR83">
        <f t="shared" si="211"/>
        <v>0</v>
      </c>
      <c r="BS83">
        <f t="shared" si="212"/>
        <v>0</v>
      </c>
      <c r="BT83">
        <f t="shared" si="213"/>
        <v>0</v>
      </c>
      <c r="BU83">
        <f t="shared" si="214"/>
        <v>0</v>
      </c>
      <c r="BV83">
        <f t="shared" si="215"/>
        <v>0</v>
      </c>
      <c r="BW83">
        <f t="shared" si="216"/>
        <v>0</v>
      </c>
      <c r="BX83">
        <f t="shared" si="217"/>
        <v>0</v>
      </c>
      <c r="BY83">
        <f t="shared" si="218"/>
        <v>0</v>
      </c>
      <c r="BZ83">
        <f t="shared" si="219"/>
        <v>0</v>
      </c>
      <c r="CA83">
        <f t="shared" si="220"/>
        <v>0</v>
      </c>
      <c r="CB83">
        <f t="shared" si="221"/>
        <v>0</v>
      </c>
      <c r="CC83">
        <f t="shared" si="222"/>
        <v>0</v>
      </c>
      <c r="CD83">
        <f t="shared" si="223"/>
        <v>0</v>
      </c>
      <c r="CE83">
        <f t="shared" si="224"/>
        <v>0</v>
      </c>
      <c r="CF83">
        <f t="shared" si="225"/>
        <v>0</v>
      </c>
      <c r="CG83">
        <f t="shared" si="226"/>
        <v>0</v>
      </c>
      <c r="CH83">
        <f t="shared" si="227"/>
        <v>0</v>
      </c>
      <c r="CI83">
        <f t="shared" si="228"/>
        <v>0</v>
      </c>
      <c r="CJ83">
        <f t="shared" si="229"/>
        <v>0</v>
      </c>
      <c r="CK83">
        <f t="shared" si="230"/>
        <v>0</v>
      </c>
      <c r="CL83">
        <f t="shared" si="231"/>
        <v>0</v>
      </c>
      <c r="CM83">
        <f t="shared" si="232"/>
        <v>0</v>
      </c>
      <c r="CN83">
        <f t="shared" si="233"/>
        <v>0</v>
      </c>
      <c r="CO83">
        <f t="shared" si="234"/>
        <v>0</v>
      </c>
      <c r="CP83">
        <f t="shared" si="235"/>
        <v>0</v>
      </c>
      <c r="CQ83">
        <f t="shared" si="236"/>
        <v>0</v>
      </c>
      <c r="CR83">
        <f t="shared" si="237"/>
        <v>0</v>
      </c>
      <c r="CS83">
        <f t="shared" si="238"/>
        <v>0</v>
      </c>
      <c r="CT83">
        <f t="shared" si="239"/>
        <v>0</v>
      </c>
      <c r="CU83">
        <f t="shared" si="240"/>
        <v>0</v>
      </c>
      <c r="CV83">
        <f t="shared" si="241"/>
        <v>0</v>
      </c>
      <c r="CW83" t="str">
        <f t="shared" si="242"/>
        <v/>
      </c>
      <c r="CX83" t="str">
        <f t="shared" si="243"/>
        <v/>
      </c>
      <c r="CY83" t="str">
        <f t="shared" si="244"/>
        <v/>
      </c>
      <c r="CZ83" t="str">
        <f t="shared" si="245"/>
        <v/>
      </c>
      <c r="DA83" t="str">
        <f t="shared" si="246"/>
        <v/>
      </c>
      <c r="DB83" t="str">
        <f t="shared" si="247"/>
        <v/>
      </c>
      <c r="DC83" t="str">
        <f t="shared" si="248"/>
        <v/>
      </c>
      <c r="DD83" t="str">
        <f t="shared" si="249"/>
        <v/>
      </c>
      <c r="DE83" t="str">
        <f t="shared" si="250"/>
        <v/>
      </c>
      <c r="DF83" t="str">
        <f t="shared" si="251"/>
        <v/>
      </c>
      <c r="DG83" t="str">
        <f t="shared" si="252"/>
        <v/>
      </c>
      <c r="DH83" t="str">
        <f t="shared" si="253"/>
        <v/>
      </c>
      <c r="DI83" t="str">
        <f t="shared" si="254"/>
        <v/>
      </c>
      <c r="DJ83" t="str">
        <f t="shared" si="255"/>
        <v/>
      </c>
      <c r="DK83" t="str">
        <f t="shared" si="256"/>
        <v/>
      </c>
      <c r="DL83" t="str">
        <f t="shared" si="257"/>
        <v/>
      </c>
      <c r="DM83" t="str">
        <f t="shared" si="258"/>
        <v/>
      </c>
      <c r="DN83" t="str">
        <f t="shared" si="259"/>
        <v/>
      </c>
      <c r="DO83" t="str">
        <f t="shared" si="260"/>
        <v/>
      </c>
      <c r="DP83" t="str">
        <f t="shared" si="261"/>
        <v/>
      </c>
      <c r="DQ83" t="str">
        <f t="shared" si="262"/>
        <v/>
      </c>
      <c r="DR83" t="str">
        <f t="shared" si="263"/>
        <v/>
      </c>
      <c r="DS83" t="str">
        <f t="shared" si="264"/>
        <v/>
      </c>
      <c r="DT83" t="str">
        <f t="shared" si="265"/>
        <v/>
      </c>
      <c r="DU83" t="str">
        <f t="shared" si="266"/>
        <v/>
      </c>
      <c r="DV83" t="str">
        <f t="shared" si="267"/>
        <v/>
      </c>
      <c r="DW83" t="str">
        <f t="shared" si="268"/>
        <v/>
      </c>
      <c r="DX83" t="str">
        <f t="shared" si="269"/>
        <v/>
      </c>
      <c r="DY83" t="str">
        <f t="shared" si="270"/>
        <v/>
      </c>
      <c r="DZ83" t="str">
        <f t="shared" si="271"/>
        <v/>
      </c>
      <c r="EA83" t="str">
        <f t="shared" si="272"/>
        <v/>
      </c>
      <c r="EB83" t="str">
        <f t="shared" si="273"/>
        <v/>
      </c>
      <c r="EC83" t="str">
        <f t="shared" si="274"/>
        <v/>
      </c>
      <c r="ED83" t="str">
        <f t="shared" si="275"/>
        <v/>
      </c>
      <c r="EE83" t="str">
        <f t="shared" si="276"/>
        <v/>
      </c>
      <c r="EF83" t="str">
        <f t="shared" si="277"/>
        <v/>
      </c>
      <c r="EG83" t="str">
        <f t="shared" si="278"/>
        <v/>
      </c>
      <c r="EH83" t="str">
        <f t="shared" si="279"/>
        <v/>
      </c>
      <c r="EI83" t="str">
        <f t="shared" si="280"/>
        <v/>
      </c>
      <c r="EJ83" t="str">
        <f t="shared" si="281"/>
        <v/>
      </c>
      <c r="EK83" t="str">
        <f t="shared" si="282"/>
        <v/>
      </c>
      <c r="EL83" t="str">
        <f t="shared" si="283"/>
        <v/>
      </c>
      <c r="EM83" t="str">
        <f t="shared" si="284"/>
        <v/>
      </c>
      <c r="EN83" t="str">
        <f t="shared" si="285"/>
        <v/>
      </c>
      <c r="EO83" t="str">
        <f t="shared" si="286"/>
        <v/>
      </c>
      <c r="EP83" t="str">
        <f t="shared" si="287"/>
        <v/>
      </c>
      <c r="EQ83" t="str">
        <f t="shared" si="288"/>
        <v/>
      </c>
      <c r="ER83" t="str">
        <f t="shared" si="289"/>
        <v/>
      </c>
      <c r="ES83" t="str">
        <f t="shared" si="290"/>
        <v/>
      </c>
      <c r="ET83" t="str">
        <f t="shared" si="291"/>
        <v/>
      </c>
    </row>
    <row r="84" spans="1:150" ht="18.75">
      <c r="A84" s="63"/>
      <c r="B84" s="63"/>
      <c r="C84" s="73"/>
      <c r="D84" s="63"/>
      <c r="E84" s="79" t="str">
        <f t="shared" si="146"/>
        <v/>
      </c>
      <c r="F84" s="80" t="str">
        <f t="shared" si="147"/>
        <v/>
      </c>
      <c r="G84" s="81" t="str">
        <f t="shared" si="148"/>
        <v/>
      </c>
      <c r="H84" s="82" t="str">
        <f t="shared" si="149"/>
        <v/>
      </c>
      <c r="I84" s="83" t="str">
        <f t="shared" si="150"/>
        <v/>
      </c>
      <c r="J84" s="20" t="str">
        <f t="shared" si="151"/>
        <v>0</v>
      </c>
      <c r="K84" s="8">
        <f t="shared" si="152"/>
        <v>0</v>
      </c>
      <c r="L84" s="8">
        <f t="shared" si="153"/>
        <v>0</v>
      </c>
      <c r="M84" s="8">
        <f t="shared" si="154"/>
        <v>0</v>
      </c>
      <c r="N84" s="8">
        <f t="shared" si="155"/>
        <v>0</v>
      </c>
      <c r="O84" s="8">
        <f t="shared" si="156"/>
        <v>0</v>
      </c>
      <c r="P84" s="8">
        <f t="shared" si="157"/>
        <v>0</v>
      </c>
      <c r="Q84" s="8">
        <f t="shared" si="158"/>
        <v>0</v>
      </c>
      <c r="R84" s="8">
        <f t="shared" si="159"/>
        <v>0</v>
      </c>
      <c r="S84" s="8">
        <f t="shared" si="160"/>
        <v>0</v>
      </c>
      <c r="T84" s="8">
        <f t="shared" si="161"/>
        <v>0</v>
      </c>
      <c r="U84" s="8">
        <f t="shared" si="162"/>
        <v>0</v>
      </c>
      <c r="V84" s="8">
        <f t="shared" si="163"/>
        <v>0</v>
      </c>
      <c r="W84" s="8">
        <f t="shared" si="164"/>
        <v>0</v>
      </c>
      <c r="X84" s="8">
        <f t="shared" si="165"/>
        <v>0</v>
      </c>
      <c r="Y84" s="8">
        <f t="shared" si="166"/>
        <v>0</v>
      </c>
      <c r="Z84" s="8">
        <f t="shared" si="167"/>
        <v>0</v>
      </c>
      <c r="AA84" s="8">
        <f t="shared" si="168"/>
        <v>0</v>
      </c>
      <c r="AB84" s="8">
        <f t="shared" si="169"/>
        <v>0</v>
      </c>
      <c r="AC84">
        <f t="shared" si="170"/>
        <v>0</v>
      </c>
      <c r="AD84">
        <f t="shared" si="171"/>
        <v>0</v>
      </c>
      <c r="AE84">
        <f t="shared" si="172"/>
        <v>0</v>
      </c>
      <c r="AF84">
        <f t="shared" si="173"/>
        <v>0</v>
      </c>
      <c r="AG84">
        <f t="shared" si="174"/>
        <v>0</v>
      </c>
      <c r="AH84">
        <f t="shared" si="175"/>
        <v>0</v>
      </c>
      <c r="AI84">
        <f t="shared" si="176"/>
        <v>0</v>
      </c>
      <c r="AJ84">
        <f t="shared" si="177"/>
        <v>0</v>
      </c>
      <c r="AK84">
        <f t="shared" si="178"/>
        <v>0</v>
      </c>
      <c r="AL84">
        <f t="shared" si="179"/>
        <v>0</v>
      </c>
      <c r="AM84">
        <f t="shared" si="180"/>
        <v>0</v>
      </c>
      <c r="AN84">
        <f t="shared" si="181"/>
        <v>0</v>
      </c>
      <c r="AO84">
        <f t="shared" si="182"/>
        <v>0</v>
      </c>
      <c r="AP84">
        <f t="shared" si="183"/>
        <v>0</v>
      </c>
      <c r="AQ84">
        <f t="shared" si="184"/>
        <v>0</v>
      </c>
      <c r="AR84">
        <f t="shared" si="185"/>
        <v>0</v>
      </c>
      <c r="AS84">
        <f t="shared" si="186"/>
        <v>0</v>
      </c>
      <c r="AT84">
        <f t="shared" si="187"/>
        <v>0</v>
      </c>
      <c r="AU84">
        <f t="shared" si="188"/>
        <v>0</v>
      </c>
      <c r="AV84">
        <f t="shared" si="189"/>
        <v>0</v>
      </c>
      <c r="AW84">
        <f t="shared" si="190"/>
        <v>0</v>
      </c>
      <c r="AX84">
        <f t="shared" si="191"/>
        <v>0</v>
      </c>
      <c r="AY84">
        <f t="shared" si="192"/>
        <v>0</v>
      </c>
      <c r="AZ84">
        <f t="shared" si="193"/>
        <v>0</v>
      </c>
      <c r="BA84">
        <f t="shared" si="194"/>
        <v>0</v>
      </c>
      <c r="BB84">
        <f t="shared" si="195"/>
        <v>0</v>
      </c>
      <c r="BC84">
        <f t="shared" si="196"/>
        <v>0</v>
      </c>
      <c r="BD84">
        <f t="shared" si="197"/>
        <v>0</v>
      </c>
      <c r="BE84">
        <f t="shared" si="198"/>
        <v>0</v>
      </c>
      <c r="BF84">
        <f t="shared" si="199"/>
        <v>0</v>
      </c>
      <c r="BG84">
        <f t="shared" si="200"/>
        <v>0</v>
      </c>
      <c r="BH84">
        <f t="shared" si="201"/>
        <v>0</v>
      </c>
      <c r="BI84">
        <f t="shared" si="202"/>
        <v>0</v>
      </c>
      <c r="BJ84">
        <f t="shared" si="203"/>
        <v>0</v>
      </c>
      <c r="BK84">
        <f t="shared" si="204"/>
        <v>0</v>
      </c>
      <c r="BL84">
        <f t="shared" si="205"/>
        <v>0</v>
      </c>
      <c r="BM84">
        <f t="shared" si="206"/>
        <v>0</v>
      </c>
      <c r="BN84">
        <f t="shared" si="207"/>
        <v>0</v>
      </c>
      <c r="BO84">
        <f t="shared" si="208"/>
        <v>0</v>
      </c>
      <c r="BP84">
        <f t="shared" si="209"/>
        <v>0</v>
      </c>
      <c r="BQ84">
        <f t="shared" si="210"/>
        <v>0</v>
      </c>
      <c r="BR84">
        <f t="shared" si="211"/>
        <v>0</v>
      </c>
      <c r="BS84">
        <f t="shared" si="212"/>
        <v>0</v>
      </c>
      <c r="BT84">
        <f t="shared" si="213"/>
        <v>0</v>
      </c>
      <c r="BU84">
        <f t="shared" si="214"/>
        <v>0</v>
      </c>
      <c r="BV84">
        <f t="shared" si="215"/>
        <v>0</v>
      </c>
      <c r="BW84">
        <f t="shared" si="216"/>
        <v>0</v>
      </c>
      <c r="BX84">
        <f t="shared" si="217"/>
        <v>0</v>
      </c>
      <c r="BY84">
        <f t="shared" si="218"/>
        <v>0</v>
      </c>
      <c r="BZ84">
        <f t="shared" si="219"/>
        <v>0</v>
      </c>
      <c r="CA84">
        <f t="shared" si="220"/>
        <v>0</v>
      </c>
      <c r="CB84">
        <f t="shared" si="221"/>
        <v>0</v>
      </c>
      <c r="CC84">
        <f t="shared" si="222"/>
        <v>0</v>
      </c>
      <c r="CD84">
        <f t="shared" si="223"/>
        <v>0</v>
      </c>
      <c r="CE84">
        <f t="shared" si="224"/>
        <v>0</v>
      </c>
      <c r="CF84">
        <f t="shared" si="225"/>
        <v>0</v>
      </c>
      <c r="CG84">
        <f t="shared" si="226"/>
        <v>0</v>
      </c>
      <c r="CH84">
        <f t="shared" si="227"/>
        <v>0</v>
      </c>
      <c r="CI84">
        <f t="shared" si="228"/>
        <v>0</v>
      </c>
      <c r="CJ84">
        <f t="shared" si="229"/>
        <v>0</v>
      </c>
      <c r="CK84">
        <f t="shared" si="230"/>
        <v>0</v>
      </c>
      <c r="CL84">
        <f t="shared" si="231"/>
        <v>0</v>
      </c>
      <c r="CM84">
        <f t="shared" si="232"/>
        <v>0</v>
      </c>
      <c r="CN84">
        <f t="shared" si="233"/>
        <v>0</v>
      </c>
      <c r="CO84">
        <f t="shared" si="234"/>
        <v>0</v>
      </c>
      <c r="CP84">
        <f t="shared" si="235"/>
        <v>0</v>
      </c>
      <c r="CQ84">
        <f t="shared" si="236"/>
        <v>0</v>
      </c>
      <c r="CR84">
        <f t="shared" si="237"/>
        <v>0</v>
      </c>
      <c r="CS84">
        <f t="shared" si="238"/>
        <v>0</v>
      </c>
      <c r="CT84">
        <f t="shared" si="239"/>
        <v>0</v>
      </c>
      <c r="CU84">
        <f t="shared" si="240"/>
        <v>0</v>
      </c>
      <c r="CV84">
        <f t="shared" si="241"/>
        <v>0</v>
      </c>
      <c r="CW84" t="str">
        <f t="shared" si="242"/>
        <v/>
      </c>
      <c r="CX84" t="str">
        <f t="shared" si="243"/>
        <v/>
      </c>
      <c r="CY84" t="str">
        <f t="shared" si="244"/>
        <v/>
      </c>
      <c r="CZ84" t="str">
        <f t="shared" si="245"/>
        <v/>
      </c>
      <c r="DA84" t="str">
        <f t="shared" si="246"/>
        <v/>
      </c>
      <c r="DB84" t="str">
        <f t="shared" si="247"/>
        <v/>
      </c>
      <c r="DC84" t="str">
        <f t="shared" si="248"/>
        <v/>
      </c>
      <c r="DD84" t="str">
        <f t="shared" si="249"/>
        <v/>
      </c>
      <c r="DE84" t="str">
        <f t="shared" si="250"/>
        <v/>
      </c>
      <c r="DF84" t="str">
        <f t="shared" si="251"/>
        <v/>
      </c>
      <c r="DG84" t="str">
        <f t="shared" si="252"/>
        <v/>
      </c>
      <c r="DH84" t="str">
        <f t="shared" si="253"/>
        <v/>
      </c>
      <c r="DI84" t="str">
        <f t="shared" si="254"/>
        <v/>
      </c>
      <c r="DJ84" t="str">
        <f t="shared" si="255"/>
        <v/>
      </c>
      <c r="DK84" t="str">
        <f t="shared" si="256"/>
        <v/>
      </c>
      <c r="DL84" t="str">
        <f t="shared" si="257"/>
        <v/>
      </c>
      <c r="DM84" t="str">
        <f t="shared" si="258"/>
        <v/>
      </c>
      <c r="DN84" t="str">
        <f t="shared" si="259"/>
        <v/>
      </c>
      <c r="DO84" t="str">
        <f t="shared" si="260"/>
        <v/>
      </c>
      <c r="DP84" t="str">
        <f t="shared" si="261"/>
        <v/>
      </c>
      <c r="DQ84" t="str">
        <f t="shared" si="262"/>
        <v/>
      </c>
      <c r="DR84" t="str">
        <f t="shared" si="263"/>
        <v/>
      </c>
      <c r="DS84" t="str">
        <f t="shared" si="264"/>
        <v/>
      </c>
      <c r="DT84" t="str">
        <f t="shared" si="265"/>
        <v/>
      </c>
      <c r="DU84" t="str">
        <f t="shared" si="266"/>
        <v/>
      </c>
      <c r="DV84" t="str">
        <f t="shared" si="267"/>
        <v/>
      </c>
      <c r="DW84" t="str">
        <f t="shared" si="268"/>
        <v/>
      </c>
      <c r="DX84" t="str">
        <f t="shared" si="269"/>
        <v/>
      </c>
      <c r="DY84" t="str">
        <f t="shared" si="270"/>
        <v/>
      </c>
      <c r="DZ84" t="str">
        <f t="shared" si="271"/>
        <v/>
      </c>
      <c r="EA84" t="str">
        <f t="shared" si="272"/>
        <v/>
      </c>
      <c r="EB84" t="str">
        <f t="shared" si="273"/>
        <v/>
      </c>
      <c r="EC84" t="str">
        <f t="shared" si="274"/>
        <v/>
      </c>
      <c r="ED84" t="str">
        <f t="shared" si="275"/>
        <v/>
      </c>
      <c r="EE84" t="str">
        <f t="shared" si="276"/>
        <v/>
      </c>
      <c r="EF84" t="str">
        <f t="shared" si="277"/>
        <v/>
      </c>
      <c r="EG84" t="str">
        <f t="shared" si="278"/>
        <v/>
      </c>
      <c r="EH84" t="str">
        <f t="shared" si="279"/>
        <v/>
      </c>
      <c r="EI84" t="str">
        <f t="shared" si="280"/>
        <v/>
      </c>
      <c r="EJ84" t="str">
        <f t="shared" si="281"/>
        <v/>
      </c>
      <c r="EK84" t="str">
        <f t="shared" si="282"/>
        <v/>
      </c>
      <c r="EL84" t="str">
        <f t="shared" si="283"/>
        <v/>
      </c>
      <c r="EM84" t="str">
        <f t="shared" si="284"/>
        <v/>
      </c>
      <c r="EN84" t="str">
        <f t="shared" si="285"/>
        <v/>
      </c>
      <c r="EO84" t="str">
        <f t="shared" si="286"/>
        <v/>
      </c>
      <c r="EP84" t="str">
        <f t="shared" si="287"/>
        <v/>
      </c>
      <c r="EQ84" t="str">
        <f t="shared" si="288"/>
        <v/>
      </c>
      <c r="ER84" t="str">
        <f t="shared" si="289"/>
        <v/>
      </c>
      <c r="ES84" t="str">
        <f t="shared" si="290"/>
        <v/>
      </c>
      <c r="ET84" t="str">
        <f t="shared" si="291"/>
        <v/>
      </c>
    </row>
    <row r="85" spans="1:150" ht="18.75">
      <c r="A85" s="63"/>
      <c r="B85" s="63"/>
      <c r="C85" s="73"/>
      <c r="D85" s="63"/>
      <c r="E85" s="79" t="str">
        <f t="shared" si="146"/>
        <v/>
      </c>
      <c r="F85" s="80" t="str">
        <f t="shared" si="147"/>
        <v/>
      </c>
      <c r="G85" s="81" t="str">
        <f t="shared" si="148"/>
        <v/>
      </c>
      <c r="H85" s="82" t="str">
        <f t="shared" si="149"/>
        <v/>
      </c>
      <c r="I85" s="83" t="str">
        <f t="shared" si="150"/>
        <v/>
      </c>
      <c r="J85" s="20" t="str">
        <f t="shared" si="151"/>
        <v>0</v>
      </c>
      <c r="K85" s="8">
        <f t="shared" si="152"/>
        <v>0</v>
      </c>
      <c r="L85" s="8">
        <f t="shared" si="153"/>
        <v>0</v>
      </c>
      <c r="M85" s="8">
        <f t="shared" si="154"/>
        <v>0</v>
      </c>
      <c r="N85" s="8">
        <f t="shared" si="155"/>
        <v>0</v>
      </c>
      <c r="O85" s="8">
        <f t="shared" si="156"/>
        <v>0</v>
      </c>
      <c r="P85" s="8">
        <f t="shared" si="157"/>
        <v>0</v>
      </c>
      <c r="Q85" s="8">
        <f t="shared" si="158"/>
        <v>0</v>
      </c>
      <c r="R85" s="8">
        <f t="shared" si="159"/>
        <v>0</v>
      </c>
      <c r="S85" s="8">
        <f t="shared" si="160"/>
        <v>0</v>
      </c>
      <c r="T85" s="8">
        <f t="shared" si="161"/>
        <v>0</v>
      </c>
      <c r="U85" s="8">
        <f t="shared" si="162"/>
        <v>0</v>
      </c>
      <c r="V85" s="8">
        <f t="shared" si="163"/>
        <v>0</v>
      </c>
      <c r="W85" s="8">
        <f t="shared" si="164"/>
        <v>0</v>
      </c>
      <c r="X85" s="8">
        <f t="shared" si="165"/>
        <v>0</v>
      </c>
      <c r="Y85" s="8">
        <f t="shared" si="166"/>
        <v>0</v>
      </c>
      <c r="Z85" s="8">
        <f t="shared" si="167"/>
        <v>0</v>
      </c>
      <c r="AA85" s="8">
        <f t="shared" si="168"/>
        <v>0</v>
      </c>
      <c r="AB85" s="8">
        <f t="shared" si="169"/>
        <v>0</v>
      </c>
      <c r="AC85">
        <f t="shared" si="170"/>
        <v>0</v>
      </c>
      <c r="AD85">
        <f t="shared" si="171"/>
        <v>0</v>
      </c>
      <c r="AE85">
        <f t="shared" si="172"/>
        <v>0</v>
      </c>
      <c r="AF85">
        <f t="shared" si="173"/>
        <v>0</v>
      </c>
      <c r="AG85">
        <f t="shared" si="174"/>
        <v>0</v>
      </c>
      <c r="AH85">
        <f t="shared" si="175"/>
        <v>0</v>
      </c>
      <c r="AI85">
        <f t="shared" si="176"/>
        <v>0</v>
      </c>
      <c r="AJ85">
        <f t="shared" si="177"/>
        <v>0</v>
      </c>
      <c r="AK85">
        <f t="shared" si="178"/>
        <v>0</v>
      </c>
      <c r="AL85">
        <f t="shared" si="179"/>
        <v>0</v>
      </c>
      <c r="AM85">
        <f t="shared" si="180"/>
        <v>0</v>
      </c>
      <c r="AN85">
        <f t="shared" si="181"/>
        <v>0</v>
      </c>
      <c r="AO85">
        <f t="shared" si="182"/>
        <v>0</v>
      </c>
      <c r="AP85">
        <f t="shared" si="183"/>
        <v>0</v>
      </c>
      <c r="AQ85">
        <f t="shared" si="184"/>
        <v>0</v>
      </c>
      <c r="AR85">
        <f t="shared" si="185"/>
        <v>0</v>
      </c>
      <c r="AS85">
        <f t="shared" si="186"/>
        <v>0</v>
      </c>
      <c r="AT85">
        <f t="shared" si="187"/>
        <v>0</v>
      </c>
      <c r="AU85">
        <f t="shared" si="188"/>
        <v>0</v>
      </c>
      <c r="AV85">
        <f t="shared" si="189"/>
        <v>0</v>
      </c>
      <c r="AW85">
        <f t="shared" si="190"/>
        <v>0</v>
      </c>
      <c r="AX85">
        <f t="shared" si="191"/>
        <v>0</v>
      </c>
      <c r="AY85">
        <f t="shared" si="192"/>
        <v>0</v>
      </c>
      <c r="AZ85">
        <f t="shared" si="193"/>
        <v>0</v>
      </c>
      <c r="BA85">
        <f t="shared" si="194"/>
        <v>0</v>
      </c>
      <c r="BB85">
        <f t="shared" si="195"/>
        <v>0</v>
      </c>
      <c r="BC85">
        <f t="shared" si="196"/>
        <v>0</v>
      </c>
      <c r="BD85">
        <f t="shared" si="197"/>
        <v>0</v>
      </c>
      <c r="BE85">
        <f t="shared" si="198"/>
        <v>0</v>
      </c>
      <c r="BF85">
        <f t="shared" si="199"/>
        <v>0</v>
      </c>
      <c r="BG85">
        <f t="shared" si="200"/>
        <v>0</v>
      </c>
      <c r="BH85">
        <f t="shared" si="201"/>
        <v>0</v>
      </c>
      <c r="BI85">
        <f t="shared" si="202"/>
        <v>0</v>
      </c>
      <c r="BJ85">
        <f t="shared" si="203"/>
        <v>0</v>
      </c>
      <c r="BK85">
        <f t="shared" si="204"/>
        <v>0</v>
      </c>
      <c r="BL85">
        <f t="shared" si="205"/>
        <v>0</v>
      </c>
      <c r="BM85">
        <f t="shared" si="206"/>
        <v>0</v>
      </c>
      <c r="BN85">
        <f t="shared" si="207"/>
        <v>0</v>
      </c>
      <c r="BO85">
        <f t="shared" si="208"/>
        <v>0</v>
      </c>
      <c r="BP85">
        <f t="shared" si="209"/>
        <v>0</v>
      </c>
      <c r="BQ85">
        <f t="shared" si="210"/>
        <v>0</v>
      </c>
      <c r="BR85">
        <f t="shared" si="211"/>
        <v>0</v>
      </c>
      <c r="BS85">
        <f t="shared" si="212"/>
        <v>0</v>
      </c>
      <c r="BT85">
        <f t="shared" si="213"/>
        <v>0</v>
      </c>
      <c r="BU85">
        <f t="shared" si="214"/>
        <v>0</v>
      </c>
      <c r="BV85">
        <f t="shared" si="215"/>
        <v>0</v>
      </c>
      <c r="BW85">
        <f t="shared" si="216"/>
        <v>0</v>
      </c>
      <c r="BX85">
        <f t="shared" si="217"/>
        <v>0</v>
      </c>
      <c r="BY85">
        <f t="shared" si="218"/>
        <v>0</v>
      </c>
      <c r="BZ85">
        <f t="shared" si="219"/>
        <v>0</v>
      </c>
      <c r="CA85">
        <f t="shared" si="220"/>
        <v>0</v>
      </c>
      <c r="CB85">
        <f t="shared" si="221"/>
        <v>0</v>
      </c>
      <c r="CC85">
        <f t="shared" si="222"/>
        <v>0</v>
      </c>
      <c r="CD85">
        <f t="shared" si="223"/>
        <v>0</v>
      </c>
      <c r="CE85">
        <f t="shared" si="224"/>
        <v>0</v>
      </c>
      <c r="CF85">
        <f t="shared" si="225"/>
        <v>0</v>
      </c>
      <c r="CG85">
        <f t="shared" si="226"/>
        <v>0</v>
      </c>
      <c r="CH85">
        <f t="shared" si="227"/>
        <v>0</v>
      </c>
      <c r="CI85">
        <f t="shared" si="228"/>
        <v>0</v>
      </c>
      <c r="CJ85">
        <f t="shared" si="229"/>
        <v>0</v>
      </c>
      <c r="CK85">
        <f t="shared" si="230"/>
        <v>0</v>
      </c>
      <c r="CL85">
        <f t="shared" si="231"/>
        <v>0</v>
      </c>
      <c r="CM85">
        <f t="shared" si="232"/>
        <v>0</v>
      </c>
      <c r="CN85">
        <f t="shared" si="233"/>
        <v>0</v>
      </c>
      <c r="CO85">
        <f t="shared" si="234"/>
        <v>0</v>
      </c>
      <c r="CP85">
        <f t="shared" si="235"/>
        <v>0</v>
      </c>
      <c r="CQ85">
        <f t="shared" si="236"/>
        <v>0</v>
      </c>
      <c r="CR85">
        <f t="shared" si="237"/>
        <v>0</v>
      </c>
      <c r="CS85">
        <f t="shared" si="238"/>
        <v>0</v>
      </c>
      <c r="CT85">
        <f t="shared" si="239"/>
        <v>0</v>
      </c>
      <c r="CU85">
        <f t="shared" si="240"/>
        <v>0</v>
      </c>
      <c r="CV85">
        <f t="shared" si="241"/>
        <v>0</v>
      </c>
      <c r="CW85" t="str">
        <f t="shared" si="242"/>
        <v/>
      </c>
      <c r="CX85" t="str">
        <f t="shared" si="243"/>
        <v/>
      </c>
      <c r="CY85" t="str">
        <f t="shared" si="244"/>
        <v/>
      </c>
      <c r="CZ85" t="str">
        <f t="shared" si="245"/>
        <v/>
      </c>
      <c r="DA85" t="str">
        <f t="shared" si="246"/>
        <v/>
      </c>
      <c r="DB85" t="str">
        <f t="shared" si="247"/>
        <v/>
      </c>
      <c r="DC85" t="str">
        <f t="shared" si="248"/>
        <v/>
      </c>
      <c r="DD85" t="str">
        <f t="shared" si="249"/>
        <v/>
      </c>
      <c r="DE85" t="str">
        <f t="shared" si="250"/>
        <v/>
      </c>
      <c r="DF85" t="str">
        <f t="shared" si="251"/>
        <v/>
      </c>
      <c r="DG85" t="str">
        <f t="shared" si="252"/>
        <v/>
      </c>
      <c r="DH85" t="str">
        <f t="shared" si="253"/>
        <v/>
      </c>
      <c r="DI85" t="str">
        <f t="shared" si="254"/>
        <v/>
      </c>
      <c r="DJ85" t="str">
        <f t="shared" si="255"/>
        <v/>
      </c>
      <c r="DK85" t="str">
        <f t="shared" si="256"/>
        <v/>
      </c>
      <c r="DL85" t="str">
        <f t="shared" si="257"/>
        <v/>
      </c>
      <c r="DM85" t="str">
        <f t="shared" si="258"/>
        <v/>
      </c>
      <c r="DN85" t="str">
        <f t="shared" si="259"/>
        <v/>
      </c>
      <c r="DO85" t="str">
        <f t="shared" si="260"/>
        <v/>
      </c>
      <c r="DP85" t="str">
        <f t="shared" si="261"/>
        <v/>
      </c>
      <c r="DQ85" t="str">
        <f t="shared" si="262"/>
        <v/>
      </c>
      <c r="DR85" t="str">
        <f t="shared" si="263"/>
        <v/>
      </c>
      <c r="DS85" t="str">
        <f t="shared" si="264"/>
        <v/>
      </c>
      <c r="DT85" t="str">
        <f t="shared" si="265"/>
        <v/>
      </c>
      <c r="DU85" t="str">
        <f t="shared" si="266"/>
        <v/>
      </c>
      <c r="DV85" t="str">
        <f t="shared" si="267"/>
        <v/>
      </c>
      <c r="DW85" t="str">
        <f t="shared" si="268"/>
        <v/>
      </c>
      <c r="DX85" t="str">
        <f t="shared" si="269"/>
        <v/>
      </c>
      <c r="DY85" t="str">
        <f t="shared" si="270"/>
        <v/>
      </c>
      <c r="DZ85" t="str">
        <f t="shared" si="271"/>
        <v/>
      </c>
      <c r="EA85" t="str">
        <f t="shared" si="272"/>
        <v/>
      </c>
      <c r="EB85" t="str">
        <f t="shared" si="273"/>
        <v/>
      </c>
      <c r="EC85" t="str">
        <f t="shared" si="274"/>
        <v/>
      </c>
      <c r="ED85" t="str">
        <f t="shared" si="275"/>
        <v/>
      </c>
      <c r="EE85" t="str">
        <f t="shared" si="276"/>
        <v/>
      </c>
      <c r="EF85" t="str">
        <f t="shared" si="277"/>
        <v/>
      </c>
      <c r="EG85" t="str">
        <f t="shared" si="278"/>
        <v/>
      </c>
      <c r="EH85" t="str">
        <f t="shared" si="279"/>
        <v/>
      </c>
      <c r="EI85" t="str">
        <f t="shared" si="280"/>
        <v/>
      </c>
      <c r="EJ85" t="str">
        <f t="shared" si="281"/>
        <v/>
      </c>
      <c r="EK85" t="str">
        <f t="shared" si="282"/>
        <v/>
      </c>
      <c r="EL85" t="str">
        <f t="shared" si="283"/>
        <v/>
      </c>
      <c r="EM85" t="str">
        <f t="shared" si="284"/>
        <v/>
      </c>
      <c r="EN85" t="str">
        <f t="shared" si="285"/>
        <v/>
      </c>
      <c r="EO85" t="str">
        <f t="shared" si="286"/>
        <v/>
      </c>
      <c r="EP85" t="str">
        <f t="shared" si="287"/>
        <v/>
      </c>
      <c r="EQ85" t="str">
        <f t="shared" si="288"/>
        <v/>
      </c>
      <c r="ER85" t="str">
        <f t="shared" si="289"/>
        <v/>
      </c>
      <c r="ES85" t="str">
        <f t="shared" si="290"/>
        <v/>
      </c>
      <c r="ET85" t="str">
        <f t="shared" si="291"/>
        <v/>
      </c>
    </row>
    <row r="86" spans="1:150" ht="18.75">
      <c r="A86" s="63"/>
      <c r="B86" s="63"/>
      <c r="C86" s="73"/>
      <c r="D86" s="63"/>
      <c r="E86" s="79" t="str">
        <f t="shared" si="146"/>
        <v/>
      </c>
      <c r="F86" s="80" t="str">
        <f t="shared" si="147"/>
        <v/>
      </c>
      <c r="G86" s="81" t="str">
        <f t="shared" si="148"/>
        <v/>
      </c>
      <c r="H86" s="82" t="str">
        <f t="shared" si="149"/>
        <v/>
      </c>
      <c r="I86" s="83" t="str">
        <f t="shared" si="150"/>
        <v/>
      </c>
      <c r="J86" s="20" t="str">
        <f t="shared" si="151"/>
        <v>0</v>
      </c>
      <c r="K86" s="8">
        <f t="shared" si="152"/>
        <v>0</v>
      </c>
      <c r="L86" s="8">
        <f t="shared" si="153"/>
        <v>0</v>
      </c>
      <c r="M86" s="8">
        <f t="shared" si="154"/>
        <v>0</v>
      </c>
      <c r="N86" s="8">
        <f t="shared" si="155"/>
        <v>0</v>
      </c>
      <c r="O86" s="8">
        <f t="shared" si="156"/>
        <v>0</v>
      </c>
      <c r="P86" s="8">
        <f t="shared" si="157"/>
        <v>0</v>
      </c>
      <c r="Q86" s="8">
        <f t="shared" si="158"/>
        <v>0</v>
      </c>
      <c r="R86" s="8">
        <f t="shared" si="159"/>
        <v>0</v>
      </c>
      <c r="S86" s="8">
        <f t="shared" si="160"/>
        <v>0</v>
      </c>
      <c r="T86" s="8">
        <f t="shared" si="161"/>
        <v>0</v>
      </c>
      <c r="U86" s="8">
        <f t="shared" si="162"/>
        <v>0</v>
      </c>
      <c r="V86" s="8">
        <f t="shared" si="163"/>
        <v>0</v>
      </c>
      <c r="W86" s="8">
        <f t="shared" si="164"/>
        <v>0</v>
      </c>
      <c r="X86" s="8">
        <f t="shared" si="165"/>
        <v>0</v>
      </c>
      <c r="Y86" s="8">
        <f t="shared" si="166"/>
        <v>0</v>
      </c>
      <c r="Z86" s="8">
        <f t="shared" si="167"/>
        <v>0</v>
      </c>
      <c r="AA86" s="8">
        <f t="shared" si="168"/>
        <v>0</v>
      </c>
      <c r="AB86" s="8">
        <f t="shared" si="169"/>
        <v>0</v>
      </c>
      <c r="AC86">
        <f t="shared" si="170"/>
        <v>0</v>
      </c>
      <c r="AD86">
        <f t="shared" si="171"/>
        <v>0</v>
      </c>
      <c r="AE86">
        <f t="shared" si="172"/>
        <v>0</v>
      </c>
      <c r="AF86">
        <f t="shared" si="173"/>
        <v>0</v>
      </c>
      <c r="AG86">
        <f t="shared" si="174"/>
        <v>0</v>
      </c>
      <c r="AH86">
        <f t="shared" si="175"/>
        <v>0</v>
      </c>
      <c r="AI86">
        <f t="shared" si="176"/>
        <v>0</v>
      </c>
      <c r="AJ86">
        <f t="shared" si="177"/>
        <v>0</v>
      </c>
      <c r="AK86">
        <f t="shared" si="178"/>
        <v>0</v>
      </c>
      <c r="AL86">
        <f t="shared" si="179"/>
        <v>0</v>
      </c>
      <c r="AM86">
        <f t="shared" si="180"/>
        <v>0</v>
      </c>
      <c r="AN86">
        <f t="shared" si="181"/>
        <v>0</v>
      </c>
      <c r="AO86">
        <f t="shared" si="182"/>
        <v>0</v>
      </c>
      <c r="AP86">
        <f t="shared" si="183"/>
        <v>0</v>
      </c>
      <c r="AQ86">
        <f t="shared" si="184"/>
        <v>0</v>
      </c>
      <c r="AR86">
        <f t="shared" si="185"/>
        <v>0</v>
      </c>
      <c r="AS86">
        <f t="shared" si="186"/>
        <v>0</v>
      </c>
      <c r="AT86">
        <f t="shared" si="187"/>
        <v>0</v>
      </c>
      <c r="AU86">
        <f t="shared" si="188"/>
        <v>0</v>
      </c>
      <c r="AV86">
        <f t="shared" si="189"/>
        <v>0</v>
      </c>
      <c r="AW86">
        <f t="shared" si="190"/>
        <v>0</v>
      </c>
      <c r="AX86">
        <f t="shared" si="191"/>
        <v>0</v>
      </c>
      <c r="AY86">
        <f t="shared" si="192"/>
        <v>0</v>
      </c>
      <c r="AZ86">
        <f t="shared" si="193"/>
        <v>0</v>
      </c>
      <c r="BA86">
        <f t="shared" si="194"/>
        <v>0</v>
      </c>
      <c r="BB86">
        <f t="shared" si="195"/>
        <v>0</v>
      </c>
      <c r="BC86">
        <f t="shared" si="196"/>
        <v>0</v>
      </c>
      <c r="BD86">
        <f t="shared" si="197"/>
        <v>0</v>
      </c>
      <c r="BE86">
        <f t="shared" si="198"/>
        <v>0</v>
      </c>
      <c r="BF86">
        <f t="shared" si="199"/>
        <v>0</v>
      </c>
      <c r="BG86">
        <f t="shared" si="200"/>
        <v>0</v>
      </c>
      <c r="BH86">
        <f t="shared" si="201"/>
        <v>0</v>
      </c>
      <c r="BI86">
        <f t="shared" si="202"/>
        <v>0</v>
      </c>
      <c r="BJ86">
        <f t="shared" si="203"/>
        <v>0</v>
      </c>
      <c r="BK86">
        <f t="shared" si="204"/>
        <v>0</v>
      </c>
      <c r="BL86">
        <f t="shared" si="205"/>
        <v>0</v>
      </c>
      <c r="BM86">
        <f t="shared" si="206"/>
        <v>0</v>
      </c>
      <c r="BN86">
        <f t="shared" si="207"/>
        <v>0</v>
      </c>
      <c r="BO86">
        <f t="shared" si="208"/>
        <v>0</v>
      </c>
      <c r="BP86">
        <f t="shared" si="209"/>
        <v>0</v>
      </c>
      <c r="BQ86">
        <f t="shared" si="210"/>
        <v>0</v>
      </c>
      <c r="BR86">
        <f t="shared" si="211"/>
        <v>0</v>
      </c>
      <c r="BS86">
        <f t="shared" si="212"/>
        <v>0</v>
      </c>
      <c r="BT86">
        <f t="shared" si="213"/>
        <v>0</v>
      </c>
      <c r="BU86">
        <f t="shared" si="214"/>
        <v>0</v>
      </c>
      <c r="BV86">
        <f t="shared" si="215"/>
        <v>0</v>
      </c>
      <c r="BW86">
        <f t="shared" si="216"/>
        <v>0</v>
      </c>
      <c r="BX86">
        <f t="shared" si="217"/>
        <v>0</v>
      </c>
      <c r="BY86">
        <f t="shared" si="218"/>
        <v>0</v>
      </c>
      <c r="BZ86">
        <f t="shared" si="219"/>
        <v>0</v>
      </c>
      <c r="CA86">
        <f t="shared" si="220"/>
        <v>0</v>
      </c>
      <c r="CB86">
        <f t="shared" si="221"/>
        <v>0</v>
      </c>
      <c r="CC86">
        <f t="shared" si="222"/>
        <v>0</v>
      </c>
      <c r="CD86">
        <f t="shared" si="223"/>
        <v>0</v>
      </c>
      <c r="CE86">
        <f t="shared" si="224"/>
        <v>0</v>
      </c>
      <c r="CF86">
        <f t="shared" si="225"/>
        <v>0</v>
      </c>
      <c r="CG86">
        <f t="shared" si="226"/>
        <v>0</v>
      </c>
      <c r="CH86">
        <f t="shared" si="227"/>
        <v>0</v>
      </c>
      <c r="CI86">
        <f t="shared" si="228"/>
        <v>0</v>
      </c>
      <c r="CJ86">
        <f t="shared" si="229"/>
        <v>0</v>
      </c>
      <c r="CK86">
        <f t="shared" si="230"/>
        <v>0</v>
      </c>
      <c r="CL86">
        <f t="shared" si="231"/>
        <v>0</v>
      </c>
      <c r="CM86">
        <f t="shared" si="232"/>
        <v>0</v>
      </c>
      <c r="CN86">
        <f t="shared" si="233"/>
        <v>0</v>
      </c>
      <c r="CO86">
        <f t="shared" si="234"/>
        <v>0</v>
      </c>
      <c r="CP86">
        <f t="shared" si="235"/>
        <v>0</v>
      </c>
      <c r="CQ86">
        <f t="shared" si="236"/>
        <v>0</v>
      </c>
      <c r="CR86">
        <f t="shared" si="237"/>
        <v>0</v>
      </c>
      <c r="CS86">
        <f t="shared" si="238"/>
        <v>0</v>
      </c>
      <c r="CT86">
        <f t="shared" si="239"/>
        <v>0</v>
      </c>
      <c r="CU86">
        <f t="shared" si="240"/>
        <v>0</v>
      </c>
      <c r="CV86">
        <f t="shared" si="241"/>
        <v>0</v>
      </c>
      <c r="CW86" t="str">
        <f t="shared" si="242"/>
        <v/>
      </c>
      <c r="CX86" t="str">
        <f t="shared" si="243"/>
        <v/>
      </c>
      <c r="CY86" t="str">
        <f t="shared" si="244"/>
        <v/>
      </c>
      <c r="CZ86" t="str">
        <f t="shared" si="245"/>
        <v/>
      </c>
      <c r="DA86" t="str">
        <f t="shared" si="246"/>
        <v/>
      </c>
      <c r="DB86" t="str">
        <f t="shared" si="247"/>
        <v/>
      </c>
      <c r="DC86" t="str">
        <f t="shared" si="248"/>
        <v/>
      </c>
      <c r="DD86" t="str">
        <f t="shared" si="249"/>
        <v/>
      </c>
      <c r="DE86" t="str">
        <f t="shared" si="250"/>
        <v/>
      </c>
      <c r="DF86" t="str">
        <f t="shared" si="251"/>
        <v/>
      </c>
      <c r="DG86" t="str">
        <f t="shared" si="252"/>
        <v/>
      </c>
      <c r="DH86" t="str">
        <f t="shared" si="253"/>
        <v/>
      </c>
      <c r="DI86" t="str">
        <f t="shared" si="254"/>
        <v/>
      </c>
      <c r="DJ86" t="str">
        <f t="shared" si="255"/>
        <v/>
      </c>
      <c r="DK86" t="str">
        <f t="shared" si="256"/>
        <v/>
      </c>
      <c r="DL86" t="str">
        <f t="shared" si="257"/>
        <v/>
      </c>
      <c r="DM86" t="str">
        <f t="shared" si="258"/>
        <v/>
      </c>
      <c r="DN86" t="str">
        <f t="shared" si="259"/>
        <v/>
      </c>
      <c r="DO86" t="str">
        <f t="shared" si="260"/>
        <v/>
      </c>
      <c r="DP86" t="str">
        <f t="shared" si="261"/>
        <v/>
      </c>
      <c r="DQ86" t="str">
        <f t="shared" si="262"/>
        <v/>
      </c>
      <c r="DR86" t="str">
        <f t="shared" si="263"/>
        <v/>
      </c>
      <c r="DS86" t="str">
        <f t="shared" si="264"/>
        <v/>
      </c>
      <c r="DT86" t="str">
        <f t="shared" si="265"/>
        <v/>
      </c>
      <c r="DU86" t="str">
        <f t="shared" si="266"/>
        <v/>
      </c>
      <c r="DV86" t="str">
        <f t="shared" si="267"/>
        <v/>
      </c>
      <c r="DW86" t="str">
        <f t="shared" si="268"/>
        <v/>
      </c>
      <c r="DX86" t="str">
        <f t="shared" si="269"/>
        <v/>
      </c>
      <c r="DY86" t="str">
        <f t="shared" si="270"/>
        <v/>
      </c>
      <c r="DZ86" t="str">
        <f t="shared" si="271"/>
        <v/>
      </c>
      <c r="EA86" t="str">
        <f t="shared" si="272"/>
        <v/>
      </c>
      <c r="EB86" t="str">
        <f t="shared" si="273"/>
        <v/>
      </c>
      <c r="EC86" t="str">
        <f t="shared" si="274"/>
        <v/>
      </c>
      <c r="ED86" t="str">
        <f t="shared" si="275"/>
        <v/>
      </c>
      <c r="EE86" t="str">
        <f t="shared" si="276"/>
        <v/>
      </c>
      <c r="EF86" t="str">
        <f t="shared" si="277"/>
        <v/>
      </c>
      <c r="EG86" t="str">
        <f t="shared" si="278"/>
        <v/>
      </c>
      <c r="EH86" t="str">
        <f t="shared" si="279"/>
        <v/>
      </c>
      <c r="EI86" t="str">
        <f t="shared" si="280"/>
        <v/>
      </c>
      <c r="EJ86" t="str">
        <f t="shared" si="281"/>
        <v/>
      </c>
      <c r="EK86" t="str">
        <f t="shared" si="282"/>
        <v/>
      </c>
      <c r="EL86" t="str">
        <f t="shared" si="283"/>
        <v/>
      </c>
      <c r="EM86" t="str">
        <f t="shared" si="284"/>
        <v/>
      </c>
      <c r="EN86" t="str">
        <f t="shared" si="285"/>
        <v/>
      </c>
      <c r="EO86" t="str">
        <f t="shared" si="286"/>
        <v/>
      </c>
      <c r="EP86" t="str">
        <f t="shared" si="287"/>
        <v/>
      </c>
      <c r="EQ86" t="str">
        <f t="shared" si="288"/>
        <v/>
      </c>
      <c r="ER86" t="str">
        <f t="shared" si="289"/>
        <v/>
      </c>
      <c r="ES86" t="str">
        <f t="shared" si="290"/>
        <v/>
      </c>
      <c r="ET86" t="str">
        <f t="shared" si="291"/>
        <v/>
      </c>
    </row>
    <row r="87" spans="1:150" ht="18.75">
      <c r="A87" s="63"/>
      <c r="B87" s="63"/>
      <c r="C87" s="73"/>
      <c r="D87" s="63"/>
      <c r="E87" s="79" t="str">
        <f t="shared" si="146"/>
        <v/>
      </c>
      <c r="F87" s="80" t="str">
        <f t="shared" si="147"/>
        <v/>
      </c>
      <c r="G87" s="81" t="str">
        <f t="shared" si="148"/>
        <v/>
      </c>
      <c r="H87" s="82" t="str">
        <f t="shared" si="149"/>
        <v/>
      </c>
      <c r="I87" s="83" t="str">
        <f t="shared" si="150"/>
        <v/>
      </c>
      <c r="J87" s="20" t="str">
        <f t="shared" si="151"/>
        <v>0</v>
      </c>
      <c r="K87" s="8">
        <f t="shared" si="152"/>
        <v>0</v>
      </c>
      <c r="L87" s="8">
        <f t="shared" si="153"/>
        <v>0</v>
      </c>
      <c r="M87" s="8">
        <f t="shared" si="154"/>
        <v>0</v>
      </c>
      <c r="N87" s="8">
        <f t="shared" si="155"/>
        <v>0</v>
      </c>
      <c r="O87" s="8">
        <f t="shared" si="156"/>
        <v>0</v>
      </c>
      <c r="P87" s="8">
        <f t="shared" si="157"/>
        <v>0</v>
      </c>
      <c r="Q87" s="8">
        <f t="shared" si="158"/>
        <v>0</v>
      </c>
      <c r="R87" s="8">
        <f t="shared" si="159"/>
        <v>0</v>
      </c>
      <c r="S87" s="8">
        <f t="shared" si="160"/>
        <v>0</v>
      </c>
      <c r="T87" s="8">
        <f t="shared" si="161"/>
        <v>0</v>
      </c>
      <c r="U87" s="8">
        <f t="shared" si="162"/>
        <v>0</v>
      </c>
      <c r="V87" s="8">
        <f t="shared" si="163"/>
        <v>0</v>
      </c>
      <c r="W87" s="8">
        <f t="shared" si="164"/>
        <v>0</v>
      </c>
      <c r="X87" s="8">
        <f t="shared" si="165"/>
        <v>0</v>
      </c>
      <c r="Y87" s="8">
        <f t="shared" si="166"/>
        <v>0</v>
      </c>
      <c r="Z87" s="8">
        <f t="shared" si="167"/>
        <v>0</v>
      </c>
      <c r="AA87" s="8">
        <f t="shared" si="168"/>
        <v>0</v>
      </c>
      <c r="AB87" s="8">
        <f t="shared" si="169"/>
        <v>0</v>
      </c>
      <c r="AC87">
        <f t="shared" si="170"/>
        <v>0</v>
      </c>
      <c r="AD87">
        <f t="shared" si="171"/>
        <v>0</v>
      </c>
      <c r="AE87">
        <f t="shared" si="172"/>
        <v>0</v>
      </c>
      <c r="AF87">
        <f t="shared" si="173"/>
        <v>0</v>
      </c>
      <c r="AG87">
        <f t="shared" si="174"/>
        <v>0</v>
      </c>
      <c r="AH87">
        <f t="shared" si="175"/>
        <v>0</v>
      </c>
      <c r="AI87">
        <f t="shared" si="176"/>
        <v>0</v>
      </c>
      <c r="AJ87">
        <f t="shared" si="177"/>
        <v>0</v>
      </c>
      <c r="AK87">
        <f t="shared" si="178"/>
        <v>0</v>
      </c>
      <c r="AL87">
        <f t="shared" si="179"/>
        <v>0</v>
      </c>
      <c r="AM87">
        <f t="shared" si="180"/>
        <v>0</v>
      </c>
      <c r="AN87">
        <f t="shared" si="181"/>
        <v>0</v>
      </c>
      <c r="AO87">
        <f t="shared" si="182"/>
        <v>0</v>
      </c>
      <c r="AP87">
        <f t="shared" si="183"/>
        <v>0</v>
      </c>
      <c r="AQ87">
        <f t="shared" si="184"/>
        <v>0</v>
      </c>
      <c r="AR87">
        <f t="shared" si="185"/>
        <v>0</v>
      </c>
      <c r="AS87">
        <f t="shared" si="186"/>
        <v>0</v>
      </c>
      <c r="AT87">
        <f t="shared" si="187"/>
        <v>0</v>
      </c>
      <c r="AU87">
        <f t="shared" si="188"/>
        <v>0</v>
      </c>
      <c r="AV87">
        <f t="shared" si="189"/>
        <v>0</v>
      </c>
      <c r="AW87">
        <f t="shared" si="190"/>
        <v>0</v>
      </c>
      <c r="AX87">
        <f t="shared" si="191"/>
        <v>0</v>
      </c>
      <c r="AY87">
        <f t="shared" si="192"/>
        <v>0</v>
      </c>
      <c r="AZ87">
        <f t="shared" si="193"/>
        <v>0</v>
      </c>
      <c r="BA87">
        <f t="shared" si="194"/>
        <v>0</v>
      </c>
      <c r="BB87">
        <f t="shared" si="195"/>
        <v>0</v>
      </c>
      <c r="BC87">
        <f t="shared" si="196"/>
        <v>0</v>
      </c>
      <c r="BD87">
        <f t="shared" si="197"/>
        <v>0</v>
      </c>
      <c r="BE87">
        <f t="shared" si="198"/>
        <v>0</v>
      </c>
      <c r="BF87">
        <f t="shared" si="199"/>
        <v>0</v>
      </c>
      <c r="BG87">
        <f t="shared" si="200"/>
        <v>0</v>
      </c>
      <c r="BH87">
        <f t="shared" si="201"/>
        <v>0</v>
      </c>
      <c r="BI87">
        <f t="shared" si="202"/>
        <v>0</v>
      </c>
      <c r="BJ87">
        <f t="shared" si="203"/>
        <v>0</v>
      </c>
      <c r="BK87">
        <f t="shared" si="204"/>
        <v>0</v>
      </c>
      <c r="BL87">
        <f t="shared" si="205"/>
        <v>0</v>
      </c>
      <c r="BM87">
        <f t="shared" si="206"/>
        <v>0</v>
      </c>
      <c r="BN87">
        <f t="shared" si="207"/>
        <v>0</v>
      </c>
      <c r="BO87">
        <f t="shared" si="208"/>
        <v>0</v>
      </c>
      <c r="BP87">
        <f t="shared" si="209"/>
        <v>0</v>
      </c>
      <c r="BQ87">
        <f t="shared" si="210"/>
        <v>0</v>
      </c>
      <c r="BR87">
        <f t="shared" si="211"/>
        <v>0</v>
      </c>
      <c r="BS87">
        <f t="shared" si="212"/>
        <v>0</v>
      </c>
      <c r="BT87">
        <f t="shared" si="213"/>
        <v>0</v>
      </c>
      <c r="BU87">
        <f t="shared" si="214"/>
        <v>0</v>
      </c>
      <c r="BV87">
        <f t="shared" si="215"/>
        <v>0</v>
      </c>
      <c r="BW87">
        <f t="shared" si="216"/>
        <v>0</v>
      </c>
      <c r="BX87">
        <f t="shared" si="217"/>
        <v>0</v>
      </c>
      <c r="BY87">
        <f t="shared" si="218"/>
        <v>0</v>
      </c>
      <c r="BZ87">
        <f t="shared" si="219"/>
        <v>0</v>
      </c>
      <c r="CA87">
        <f t="shared" si="220"/>
        <v>0</v>
      </c>
      <c r="CB87">
        <f t="shared" si="221"/>
        <v>0</v>
      </c>
      <c r="CC87">
        <f t="shared" si="222"/>
        <v>0</v>
      </c>
      <c r="CD87">
        <f t="shared" si="223"/>
        <v>0</v>
      </c>
      <c r="CE87">
        <f t="shared" si="224"/>
        <v>0</v>
      </c>
      <c r="CF87">
        <f t="shared" si="225"/>
        <v>0</v>
      </c>
      <c r="CG87">
        <f t="shared" si="226"/>
        <v>0</v>
      </c>
      <c r="CH87">
        <f t="shared" si="227"/>
        <v>0</v>
      </c>
      <c r="CI87">
        <f t="shared" si="228"/>
        <v>0</v>
      </c>
      <c r="CJ87">
        <f t="shared" si="229"/>
        <v>0</v>
      </c>
      <c r="CK87">
        <f t="shared" si="230"/>
        <v>0</v>
      </c>
      <c r="CL87">
        <f t="shared" si="231"/>
        <v>0</v>
      </c>
      <c r="CM87">
        <f t="shared" si="232"/>
        <v>0</v>
      </c>
      <c r="CN87">
        <f t="shared" si="233"/>
        <v>0</v>
      </c>
      <c r="CO87">
        <f t="shared" si="234"/>
        <v>0</v>
      </c>
      <c r="CP87">
        <f t="shared" si="235"/>
        <v>0</v>
      </c>
      <c r="CQ87">
        <f t="shared" si="236"/>
        <v>0</v>
      </c>
      <c r="CR87">
        <f t="shared" si="237"/>
        <v>0</v>
      </c>
      <c r="CS87">
        <f t="shared" si="238"/>
        <v>0</v>
      </c>
      <c r="CT87">
        <f t="shared" si="239"/>
        <v>0</v>
      </c>
      <c r="CU87">
        <f t="shared" si="240"/>
        <v>0</v>
      </c>
      <c r="CV87">
        <f t="shared" si="241"/>
        <v>0</v>
      </c>
      <c r="CW87" t="str">
        <f t="shared" si="242"/>
        <v/>
      </c>
      <c r="CX87" t="str">
        <f t="shared" si="243"/>
        <v/>
      </c>
      <c r="CY87" t="str">
        <f t="shared" si="244"/>
        <v/>
      </c>
      <c r="CZ87" t="str">
        <f t="shared" si="245"/>
        <v/>
      </c>
      <c r="DA87" t="str">
        <f t="shared" si="246"/>
        <v/>
      </c>
      <c r="DB87" t="str">
        <f t="shared" si="247"/>
        <v/>
      </c>
      <c r="DC87" t="str">
        <f t="shared" si="248"/>
        <v/>
      </c>
      <c r="DD87" t="str">
        <f t="shared" si="249"/>
        <v/>
      </c>
      <c r="DE87" t="str">
        <f t="shared" si="250"/>
        <v/>
      </c>
      <c r="DF87" t="str">
        <f t="shared" si="251"/>
        <v/>
      </c>
      <c r="DG87" t="str">
        <f t="shared" si="252"/>
        <v/>
      </c>
      <c r="DH87" t="str">
        <f t="shared" si="253"/>
        <v/>
      </c>
      <c r="DI87" t="str">
        <f t="shared" si="254"/>
        <v/>
      </c>
      <c r="DJ87" t="str">
        <f t="shared" si="255"/>
        <v/>
      </c>
      <c r="DK87" t="str">
        <f t="shared" si="256"/>
        <v/>
      </c>
      <c r="DL87" t="str">
        <f t="shared" si="257"/>
        <v/>
      </c>
      <c r="DM87" t="str">
        <f t="shared" si="258"/>
        <v/>
      </c>
      <c r="DN87" t="str">
        <f t="shared" si="259"/>
        <v/>
      </c>
      <c r="DO87" t="str">
        <f t="shared" si="260"/>
        <v/>
      </c>
      <c r="DP87" t="str">
        <f t="shared" si="261"/>
        <v/>
      </c>
      <c r="DQ87" t="str">
        <f t="shared" si="262"/>
        <v/>
      </c>
      <c r="DR87" t="str">
        <f t="shared" si="263"/>
        <v/>
      </c>
      <c r="DS87" t="str">
        <f t="shared" si="264"/>
        <v/>
      </c>
      <c r="DT87" t="str">
        <f t="shared" si="265"/>
        <v/>
      </c>
      <c r="DU87" t="str">
        <f t="shared" si="266"/>
        <v/>
      </c>
      <c r="DV87" t="str">
        <f t="shared" si="267"/>
        <v/>
      </c>
      <c r="DW87" t="str">
        <f t="shared" si="268"/>
        <v/>
      </c>
      <c r="DX87" t="str">
        <f t="shared" si="269"/>
        <v/>
      </c>
      <c r="DY87" t="str">
        <f t="shared" si="270"/>
        <v/>
      </c>
      <c r="DZ87" t="str">
        <f t="shared" si="271"/>
        <v/>
      </c>
      <c r="EA87" t="str">
        <f t="shared" si="272"/>
        <v/>
      </c>
      <c r="EB87" t="str">
        <f t="shared" si="273"/>
        <v/>
      </c>
      <c r="EC87" t="str">
        <f t="shared" si="274"/>
        <v/>
      </c>
      <c r="ED87" t="str">
        <f t="shared" si="275"/>
        <v/>
      </c>
      <c r="EE87" t="str">
        <f t="shared" si="276"/>
        <v/>
      </c>
      <c r="EF87" t="str">
        <f t="shared" si="277"/>
        <v/>
      </c>
      <c r="EG87" t="str">
        <f t="shared" si="278"/>
        <v/>
      </c>
      <c r="EH87" t="str">
        <f t="shared" si="279"/>
        <v/>
      </c>
      <c r="EI87" t="str">
        <f t="shared" si="280"/>
        <v/>
      </c>
      <c r="EJ87" t="str">
        <f t="shared" si="281"/>
        <v/>
      </c>
      <c r="EK87" t="str">
        <f t="shared" si="282"/>
        <v/>
      </c>
      <c r="EL87" t="str">
        <f t="shared" si="283"/>
        <v/>
      </c>
      <c r="EM87" t="str">
        <f t="shared" si="284"/>
        <v/>
      </c>
      <c r="EN87" t="str">
        <f t="shared" si="285"/>
        <v/>
      </c>
      <c r="EO87" t="str">
        <f t="shared" si="286"/>
        <v/>
      </c>
      <c r="EP87" t="str">
        <f t="shared" si="287"/>
        <v/>
      </c>
      <c r="EQ87" t="str">
        <f t="shared" si="288"/>
        <v/>
      </c>
      <c r="ER87" t="str">
        <f t="shared" si="289"/>
        <v/>
      </c>
      <c r="ES87" t="str">
        <f t="shared" si="290"/>
        <v/>
      </c>
      <c r="ET87" t="str">
        <f t="shared" si="291"/>
        <v/>
      </c>
    </row>
    <row r="88" spans="1:150" ht="18.75">
      <c r="A88" s="63"/>
      <c r="B88" s="63"/>
      <c r="C88" s="73"/>
      <c r="D88" s="63"/>
      <c r="E88" s="79" t="str">
        <f t="shared" si="146"/>
        <v/>
      </c>
      <c r="F88" s="80" t="str">
        <f t="shared" si="147"/>
        <v/>
      </c>
      <c r="G88" s="81" t="str">
        <f t="shared" si="148"/>
        <v/>
      </c>
      <c r="H88" s="82" t="str">
        <f t="shared" si="149"/>
        <v/>
      </c>
      <c r="I88" s="83" t="str">
        <f t="shared" si="150"/>
        <v/>
      </c>
      <c r="J88" s="20" t="str">
        <f t="shared" si="151"/>
        <v>0</v>
      </c>
      <c r="K88" s="8">
        <f t="shared" si="152"/>
        <v>0</v>
      </c>
      <c r="L88" s="8">
        <f t="shared" si="153"/>
        <v>0</v>
      </c>
      <c r="M88" s="8">
        <f t="shared" si="154"/>
        <v>0</v>
      </c>
      <c r="N88" s="8">
        <f t="shared" si="155"/>
        <v>0</v>
      </c>
      <c r="O88" s="8">
        <f t="shared" si="156"/>
        <v>0</v>
      </c>
      <c r="P88" s="8">
        <f t="shared" si="157"/>
        <v>0</v>
      </c>
      <c r="Q88" s="8">
        <f t="shared" si="158"/>
        <v>0</v>
      </c>
      <c r="R88" s="8">
        <f t="shared" si="159"/>
        <v>0</v>
      </c>
      <c r="S88" s="8">
        <f t="shared" si="160"/>
        <v>0</v>
      </c>
      <c r="T88" s="8">
        <f t="shared" si="161"/>
        <v>0</v>
      </c>
      <c r="U88" s="8">
        <f t="shared" si="162"/>
        <v>0</v>
      </c>
      <c r="V88" s="8">
        <f t="shared" si="163"/>
        <v>0</v>
      </c>
      <c r="W88" s="8">
        <f t="shared" si="164"/>
        <v>0</v>
      </c>
      <c r="X88" s="8">
        <f t="shared" si="165"/>
        <v>0</v>
      </c>
      <c r="Y88" s="8">
        <f t="shared" si="166"/>
        <v>0</v>
      </c>
      <c r="Z88" s="8">
        <f t="shared" si="167"/>
        <v>0</v>
      </c>
      <c r="AA88" s="8">
        <f t="shared" si="168"/>
        <v>0</v>
      </c>
      <c r="AB88" s="8">
        <f t="shared" si="169"/>
        <v>0</v>
      </c>
      <c r="AC88">
        <f t="shared" si="170"/>
        <v>0</v>
      </c>
      <c r="AD88">
        <f t="shared" si="171"/>
        <v>0</v>
      </c>
      <c r="AE88">
        <f t="shared" si="172"/>
        <v>0</v>
      </c>
      <c r="AF88">
        <f t="shared" si="173"/>
        <v>0</v>
      </c>
      <c r="AG88">
        <f t="shared" si="174"/>
        <v>0</v>
      </c>
      <c r="AH88">
        <f t="shared" si="175"/>
        <v>0</v>
      </c>
      <c r="AI88">
        <f t="shared" si="176"/>
        <v>0</v>
      </c>
      <c r="AJ88">
        <f t="shared" si="177"/>
        <v>0</v>
      </c>
      <c r="AK88">
        <f t="shared" si="178"/>
        <v>0</v>
      </c>
      <c r="AL88">
        <f t="shared" si="179"/>
        <v>0</v>
      </c>
      <c r="AM88">
        <f t="shared" si="180"/>
        <v>0</v>
      </c>
      <c r="AN88">
        <f t="shared" si="181"/>
        <v>0</v>
      </c>
      <c r="AO88">
        <f t="shared" si="182"/>
        <v>0</v>
      </c>
      <c r="AP88">
        <f t="shared" si="183"/>
        <v>0</v>
      </c>
      <c r="AQ88">
        <f t="shared" si="184"/>
        <v>0</v>
      </c>
      <c r="AR88">
        <f t="shared" si="185"/>
        <v>0</v>
      </c>
      <c r="AS88">
        <f t="shared" si="186"/>
        <v>0</v>
      </c>
      <c r="AT88">
        <f t="shared" si="187"/>
        <v>0</v>
      </c>
      <c r="AU88">
        <f t="shared" si="188"/>
        <v>0</v>
      </c>
      <c r="AV88">
        <f t="shared" si="189"/>
        <v>0</v>
      </c>
      <c r="AW88">
        <f t="shared" si="190"/>
        <v>0</v>
      </c>
      <c r="AX88">
        <f t="shared" si="191"/>
        <v>0</v>
      </c>
      <c r="AY88">
        <f t="shared" si="192"/>
        <v>0</v>
      </c>
      <c r="AZ88">
        <f t="shared" si="193"/>
        <v>0</v>
      </c>
      <c r="BA88">
        <f t="shared" si="194"/>
        <v>0</v>
      </c>
      <c r="BB88">
        <f t="shared" si="195"/>
        <v>0</v>
      </c>
      <c r="BC88">
        <f t="shared" si="196"/>
        <v>0</v>
      </c>
      <c r="BD88">
        <f t="shared" si="197"/>
        <v>0</v>
      </c>
      <c r="BE88">
        <f t="shared" si="198"/>
        <v>0</v>
      </c>
      <c r="BF88">
        <f t="shared" si="199"/>
        <v>0</v>
      </c>
      <c r="BG88">
        <f t="shared" si="200"/>
        <v>0</v>
      </c>
      <c r="BH88">
        <f t="shared" si="201"/>
        <v>0</v>
      </c>
      <c r="BI88">
        <f t="shared" si="202"/>
        <v>0</v>
      </c>
      <c r="BJ88">
        <f t="shared" si="203"/>
        <v>0</v>
      </c>
      <c r="BK88">
        <f t="shared" si="204"/>
        <v>0</v>
      </c>
      <c r="BL88">
        <f t="shared" si="205"/>
        <v>0</v>
      </c>
      <c r="BM88">
        <f t="shared" si="206"/>
        <v>0</v>
      </c>
      <c r="BN88">
        <f t="shared" si="207"/>
        <v>0</v>
      </c>
      <c r="BO88">
        <f t="shared" si="208"/>
        <v>0</v>
      </c>
      <c r="BP88">
        <f t="shared" si="209"/>
        <v>0</v>
      </c>
      <c r="BQ88">
        <f t="shared" si="210"/>
        <v>0</v>
      </c>
      <c r="BR88">
        <f t="shared" si="211"/>
        <v>0</v>
      </c>
      <c r="BS88">
        <f t="shared" si="212"/>
        <v>0</v>
      </c>
      <c r="BT88">
        <f t="shared" si="213"/>
        <v>0</v>
      </c>
      <c r="BU88">
        <f t="shared" si="214"/>
        <v>0</v>
      </c>
      <c r="BV88">
        <f t="shared" si="215"/>
        <v>0</v>
      </c>
      <c r="BW88">
        <f t="shared" si="216"/>
        <v>0</v>
      </c>
      <c r="BX88">
        <f t="shared" si="217"/>
        <v>0</v>
      </c>
      <c r="BY88">
        <f t="shared" si="218"/>
        <v>0</v>
      </c>
      <c r="BZ88">
        <f t="shared" si="219"/>
        <v>0</v>
      </c>
      <c r="CA88">
        <f t="shared" si="220"/>
        <v>0</v>
      </c>
      <c r="CB88">
        <f t="shared" si="221"/>
        <v>0</v>
      </c>
      <c r="CC88">
        <f t="shared" si="222"/>
        <v>0</v>
      </c>
      <c r="CD88">
        <f t="shared" si="223"/>
        <v>0</v>
      </c>
      <c r="CE88">
        <f t="shared" si="224"/>
        <v>0</v>
      </c>
      <c r="CF88">
        <f t="shared" si="225"/>
        <v>0</v>
      </c>
      <c r="CG88">
        <f t="shared" si="226"/>
        <v>0</v>
      </c>
      <c r="CH88">
        <f t="shared" si="227"/>
        <v>0</v>
      </c>
      <c r="CI88">
        <f t="shared" si="228"/>
        <v>0</v>
      </c>
      <c r="CJ88">
        <f t="shared" si="229"/>
        <v>0</v>
      </c>
      <c r="CK88">
        <f t="shared" si="230"/>
        <v>0</v>
      </c>
      <c r="CL88">
        <f t="shared" si="231"/>
        <v>0</v>
      </c>
      <c r="CM88">
        <f t="shared" si="232"/>
        <v>0</v>
      </c>
      <c r="CN88">
        <f t="shared" si="233"/>
        <v>0</v>
      </c>
      <c r="CO88">
        <f t="shared" si="234"/>
        <v>0</v>
      </c>
      <c r="CP88">
        <f t="shared" si="235"/>
        <v>0</v>
      </c>
      <c r="CQ88">
        <f t="shared" si="236"/>
        <v>0</v>
      </c>
      <c r="CR88">
        <f t="shared" si="237"/>
        <v>0</v>
      </c>
      <c r="CS88">
        <f t="shared" si="238"/>
        <v>0</v>
      </c>
      <c r="CT88">
        <f t="shared" si="239"/>
        <v>0</v>
      </c>
      <c r="CU88">
        <f t="shared" si="240"/>
        <v>0</v>
      </c>
      <c r="CV88">
        <f t="shared" si="241"/>
        <v>0</v>
      </c>
      <c r="CW88" t="str">
        <f t="shared" si="242"/>
        <v/>
      </c>
      <c r="CX88" t="str">
        <f t="shared" si="243"/>
        <v/>
      </c>
      <c r="CY88" t="str">
        <f t="shared" si="244"/>
        <v/>
      </c>
      <c r="CZ88" t="str">
        <f t="shared" si="245"/>
        <v/>
      </c>
      <c r="DA88" t="str">
        <f t="shared" si="246"/>
        <v/>
      </c>
      <c r="DB88" t="str">
        <f t="shared" si="247"/>
        <v/>
      </c>
      <c r="DC88" t="str">
        <f t="shared" si="248"/>
        <v/>
      </c>
      <c r="DD88" t="str">
        <f t="shared" si="249"/>
        <v/>
      </c>
      <c r="DE88" t="str">
        <f t="shared" si="250"/>
        <v/>
      </c>
      <c r="DF88" t="str">
        <f t="shared" si="251"/>
        <v/>
      </c>
      <c r="DG88" t="str">
        <f t="shared" si="252"/>
        <v/>
      </c>
      <c r="DH88" t="str">
        <f t="shared" si="253"/>
        <v/>
      </c>
      <c r="DI88" t="str">
        <f t="shared" si="254"/>
        <v/>
      </c>
      <c r="DJ88" t="str">
        <f t="shared" si="255"/>
        <v/>
      </c>
      <c r="DK88" t="str">
        <f t="shared" si="256"/>
        <v/>
      </c>
      <c r="DL88" t="str">
        <f t="shared" si="257"/>
        <v/>
      </c>
      <c r="DM88" t="str">
        <f t="shared" si="258"/>
        <v/>
      </c>
      <c r="DN88" t="str">
        <f t="shared" si="259"/>
        <v/>
      </c>
      <c r="DO88" t="str">
        <f t="shared" si="260"/>
        <v/>
      </c>
      <c r="DP88" t="str">
        <f t="shared" si="261"/>
        <v/>
      </c>
      <c r="DQ88" t="str">
        <f t="shared" si="262"/>
        <v/>
      </c>
      <c r="DR88" t="str">
        <f t="shared" si="263"/>
        <v/>
      </c>
      <c r="DS88" t="str">
        <f t="shared" si="264"/>
        <v/>
      </c>
      <c r="DT88" t="str">
        <f t="shared" si="265"/>
        <v/>
      </c>
      <c r="DU88" t="str">
        <f t="shared" si="266"/>
        <v/>
      </c>
      <c r="DV88" t="str">
        <f t="shared" si="267"/>
        <v/>
      </c>
      <c r="DW88" t="str">
        <f t="shared" si="268"/>
        <v/>
      </c>
      <c r="DX88" t="str">
        <f t="shared" si="269"/>
        <v/>
      </c>
      <c r="DY88" t="str">
        <f t="shared" si="270"/>
        <v/>
      </c>
      <c r="DZ88" t="str">
        <f t="shared" si="271"/>
        <v/>
      </c>
      <c r="EA88" t="str">
        <f t="shared" si="272"/>
        <v/>
      </c>
      <c r="EB88" t="str">
        <f t="shared" si="273"/>
        <v/>
      </c>
      <c r="EC88" t="str">
        <f t="shared" si="274"/>
        <v/>
      </c>
      <c r="ED88" t="str">
        <f t="shared" si="275"/>
        <v/>
      </c>
      <c r="EE88" t="str">
        <f t="shared" si="276"/>
        <v/>
      </c>
      <c r="EF88" t="str">
        <f t="shared" si="277"/>
        <v/>
      </c>
      <c r="EG88" t="str">
        <f t="shared" si="278"/>
        <v/>
      </c>
      <c r="EH88" t="str">
        <f t="shared" si="279"/>
        <v/>
      </c>
      <c r="EI88" t="str">
        <f t="shared" si="280"/>
        <v/>
      </c>
      <c r="EJ88" t="str">
        <f t="shared" si="281"/>
        <v/>
      </c>
      <c r="EK88" t="str">
        <f t="shared" si="282"/>
        <v/>
      </c>
      <c r="EL88" t="str">
        <f t="shared" si="283"/>
        <v/>
      </c>
      <c r="EM88" t="str">
        <f t="shared" si="284"/>
        <v/>
      </c>
      <c r="EN88" t="str">
        <f t="shared" si="285"/>
        <v/>
      </c>
      <c r="EO88" t="str">
        <f t="shared" si="286"/>
        <v/>
      </c>
      <c r="EP88" t="str">
        <f t="shared" si="287"/>
        <v/>
      </c>
      <c r="EQ88" t="str">
        <f t="shared" si="288"/>
        <v/>
      </c>
      <c r="ER88" t="str">
        <f t="shared" si="289"/>
        <v/>
      </c>
      <c r="ES88" t="str">
        <f t="shared" si="290"/>
        <v/>
      </c>
      <c r="ET88" t="str">
        <f t="shared" si="291"/>
        <v/>
      </c>
    </row>
    <row r="89" spans="1:150" ht="18.75">
      <c r="A89" s="63"/>
      <c r="B89" s="63"/>
      <c r="C89" s="73"/>
      <c r="D89" s="63"/>
      <c r="E89" s="79" t="str">
        <f t="shared" si="146"/>
        <v/>
      </c>
      <c r="F89" s="80" t="str">
        <f t="shared" si="147"/>
        <v/>
      </c>
      <c r="G89" s="81" t="str">
        <f t="shared" si="148"/>
        <v/>
      </c>
      <c r="H89" s="82" t="str">
        <f t="shared" si="149"/>
        <v/>
      </c>
      <c r="I89" s="83" t="str">
        <f t="shared" si="150"/>
        <v/>
      </c>
      <c r="J89" s="20" t="str">
        <f t="shared" si="151"/>
        <v>0</v>
      </c>
      <c r="K89" s="8">
        <f t="shared" si="152"/>
        <v>0</v>
      </c>
      <c r="L89" s="8">
        <f t="shared" si="153"/>
        <v>0</v>
      </c>
      <c r="M89" s="8">
        <f t="shared" si="154"/>
        <v>0</v>
      </c>
      <c r="N89" s="8">
        <f t="shared" si="155"/>
        <v>0</v>
      </c>
      <c r="O89" s="8">
        <f t="shared" si="156"/>
        <v>0</v>
      </c>
      <c r="P89" s="8">
        <f t="shared" si="157"/>
        <v>0</v>
      </c>
      <c r="Q89" s="8">
        <f t="shared" si="158"/>
        <v>0</v>
      </c>
      <c r="R89" s="8">
        <f t="shared" si="159"/>
        <v>0</v>
      </c>
      <c r="S89" s="8">
        <f t="shared" si="160"/>
        <v>0</v>
      </c>
      <c r="T89" s="8">
        <f t="shared" si="161"/>
        <v>0</v>
      </c>
      <c r="U89" s="8">
        <f t="shared" si="162"/>
        <v>0</v>
      </c>
      <c r="V89" s="8">
        <f t="shared" si="163"/>
        <v>0</v>
      </c>
      <c r="W89" s="8">
        <f t="shared" si="164"/>
        <v>0</v>
      </c>
      <c r="X89" s="8">
        <f t="shared" si="165"/>
        <v>0</v>
      </c>
      <c r="Y89" s="8">
        <f t="shared" si="166"/>
        <v>0</v>
      </c>
      <c r="Z89" s="8">
        <f t="shared" si="167"/>
        <v>0</v>
      </c>
      <c r="AA89" s="8">
        <f t="shared" si="168"/>
        <v>0</v>
      </c>
      <c r="AB89" s="8">
        <f t="shared" si="169"/>
        <v>0</v>
      </c>
      <c r="AC89">
        <f t="shared" si="170"/>
        <v>0</v>
      </c>
      <c r="AD89">
        <f t="shared" si="171"/>
        <v>0</v>
      </c>
      <c r="AE89">
        <f t="shared" si="172"/>
        <v>0</v>
      </c>
      <c r="AF89">
        <f t="shared" si="173"/>
        <v>0</v>
      </c>
      <c r="AG89">
        <f t="shared" si="174"/>
        <v>0</v>
      </c>
      <c r="AH89">
        <f t="shared" si="175"/>
        <v>0</v>
      </c>
      <c r="AI89">
        <f t="shared" si="176"/>
        <v>0</v>
      </c>
      <c r="AJ89">
        <f t="shared" si="177"/>
        <v>0</v>
      </c>
      <c r="AK89">
        <f t="shared" si="178"/>
        <v>0</v>
      </c>
      <c r="AL89">
        <f t="shared" si="179"/>
        <v>0</v>
      </c>
      <c r="AM89">
        <f t="shared" si="180"/>
        <v>0</v>
      </c>
      <c r="AN89">
        <f t="shared" si="181"/>
        <v>0</v>
      </c>
      <c r="AO89">
        <f t="shared" si="182"/>
        <v>0</v>
      </c>
      <c r="AP89">
        <f t="shared" si="183"/>
        <v>0</v>
      </c>
      <c r="AQ89">
        <f t="shared" si="184"/>
        <v>0</v>
      </c>
      <c r="AR89">
        <f t="shared" si="185"/>
        <v>0</v>
      </c>
      <c r="AS89">
        <f t="shared" si="186"/>
        <v>0</v>
      </c>
      <c r="AT89">
        <f t="shared" si="187"/>
        <v>0</v>
      </c>
      <c r="AU89">
        <f t="shared" si="188"/>
        <v>0</v>
      </c>
      <c r="AV89">
        <f t="shared" si="189"/>
        <v>0</v>
      </c>
      <c r="AW89">
        <f t="shared" si="190"/>
        <v>0</v>
      </c>
      <c r="AX89">
        <f t="shared" si="191"/>
        <v>0</v>
      </c>
      <c r="AY89">
        <f t="shared" si="192"/>
        <v>0</v>
      </c>
      <c r="AZ89">
        <f t="shared" si="193"/>
        <v>0</v>
      </c>
      <c r="BA89">
        <f t="shared" si="194"/>
        <v>0</v>
      </c>
      <c r="BB89">
        <f t="shared" si="195"/>
        <v>0</v>
      </c>
      <c r="BC89">
        <f t="shared" si="196"/>
        <v>0</v>
      </c>
      <c r="BD89">
        <f t="shared" si="197"/>
        <v>0</v>
      </c>
      <c r="BE89">
        <f t="shared" si="198"/>
        <v>0</v>
      </c>
      <c r="BF89">
        <f t="shared" si="199"/>
        <v>0</v>
      </c>
      <c r="BG89">
        <f t="shared" si="200"/>
        <v>0</v>
      </c>
      <c r="BH89">
        <f t="shared" si="201"/>
        <v>0</v>
      </c>
      <c r="BI89">
        <f t="shared" si="202"/>
        <v>0</v>
      </c>
      <c r="BJ89">
        <f t="shared" si="203"/>
        <v>0</v>
      </c>
      <c r="BK89">
        <f t="shared" si="204"/>
        <v>0</v>
      </c>
      <c r="BL89">
        <f t="shared" si="205"/>
        <v>0</v>
      </c>
      <c r="BM89">
        <f t="shared" si="206"/>
        <v>0</v>
      </c>
      <c r="BN89">
        <f t="shared" si="207"/>
        <v>0</v>
      </c>
      <c r="BO89">
        <f t="shared" si="208"/>
        <v>0</v>
      </c>
      <c r="BP89">
        <f t="shared" si="209"/>
        <v>0</v>
      </c>
      <c r="BQ89">
        <f t="shared" si="210"/>
        <v>0</v>
      </c>
      <c r="BR89">
        <f t="shared" si="211"/>
        <v>0</v>
      </c>
      <c r="BS89">
        <f t="shared" si="212"/>
        <v>0</v>
      </c>
      <c r="BT89">
        <f t="shared" si="213"/>
        <v>0</v>
      </c>
      <c r="BU89">
        <f t="shared" si="214"/>
        <v>0</v>
      </c>
      <c r="BV89">
        <f t="shared" si="215"/>
        <v>0</v>
      </c>
      <c r="BW89">
        <f t="shared" si="216"/>
        <v>0</v>
      </c>
      <c r="BX89">
        <f t="shared" si="217"/>
        <v>0</v>
      </c>
      <c r="BY89">
        <f t="shared" si="218"/>
        <v>0</v>
      </c>
      <c r="BZ89">
        <f t="shared" si="219"/>
        <v>0</v>
      </c>
      <c r="CA89">
        <f t="shared" si="220"/>
        <v>0</v>
      </c>
      <c r="CB89">
        <f t="shared" si="221"/>
        <v>0</v>
      </c>
      <c r="CC89">
        <f t="shared" si="222"/>
        <v>0</v>
      </c>
      <c r="CD89">
        <f t="shared" si="223"/>
        <v>0</v>
      </c>
      <c r="CE89">
        <f t="shared" si="224"/>
        <v>0</v>
      </c>
      <c r="CF89">
        <f t="shared" si="225"/>
        <v>0</v>
      </c>
      <c r="CG89">
        <f t="shared" si="226"/>
        <v>0</v>
      </c>
      <c r="CH89">
        <f t="shared" si="227"/>
        <v>0</v>
      </c>
      <c r="CI89">
        <f t="shared" si="228"/>
        <v>0</v>
      </c>
      <c r="CJ89">
        <f t="shared" si="229"/>
        <v>0</v>
      </c>
      <c r="CK89">
        <f t="shared" si="230"/>
        <v>0</v>
      </c>
      <c r="CL89">
        <f t="shared" si="231"/>
        <v>0</v>
      </c>
      <c r="CM89">
        <f t="shared" si="232"/>
        <v>0</v>
      </c>
      <c r="CN89">
        <f t="shared" si="233"/>
        <v>0</v>
      </c>
      <c r="CO89">
        <f t="shared" si="234"/>
        <v>0</v>
      </c>
      <c r="CP89">
        <f t="shared" si="235"/>
        <v>0</v>
      </c>
      <c r="CQ89">
        <f t="shared" si="236"/>
        <v>0</v>
      </c>
      <c r="CR89">
        <f t="shared" si="237"/>
        <v>0</v>
      </c>
      <c r="CS89">
        <f t="shared" si="238"/>
        <v>0</v>
      </c>
      <c r="CT89">
        <f t="shared" si="239"/>
        <v>0</v>
      </c>
      <c r="CU89">
        <f t="shared" si="240"/>
        <v>0</v>
      </c>
      <c r="CV89">
        <f t="shared" si="241"/>
        <v>0</v>
      </c>
      <c r="CW89" t="str">
        <f t="shared" si="242"/>
        <v/>
      </c>
      <c r="CX89" t="str">
        <f t="shared" si="243"/>
        <v/>
      </c>
      <c r="CY89" t="str">
        <f t="shared" si="244"/>
        <v/>
      </c>
      <c r="CZ89" t="str">
        <f t="shared" si="245"/>
        <v/>
      </c>
      <c r="DA89" t="str">
        <f t="shared" si="246"/>
        <v/>
      </c>
      <c r="DB89" t="str">
        <f t="shared" si="247"/>
        <v/>
      </c>
      <c r="DC89" t="str">
        <f t="shared" si="248"/>
        <v/>
      </c>
      <c r="DD89" t="str">
        <f t="shared" si="249"/>
        <v/>
      </c>
      <c r="DE89" t="str">
        <f t="shared" si="250"/>
        <v/>
      </c>
      <c r="DF89" t="str">
        <f t="shared" si="251"/>
        <v/>
      </c>
      <c r="DG89" t="str">
        <f t="shared" si="252"/>
        <v/>
      </c>
      <c r="DH89" t="str">
        <f t="shared" si="253"/>
        <v/>
      </c>
      <c r="DI89" t="str">
        <f t="shared" si="254"/>
        <v/>
      </c>
      <c r="DJ89" t="str">
        <f t="shared" si="255"/>
        <v/>
      </c>
      <c r="DK89" t="str">
        <f t="shared" si="256"/>
        <v/>
      </c>
      <c r="DL89" t="str">
        <f t="shared" si="257"/>
        <v/>
      </c>
      <c r="DM89" t="str">
        <f t="shared" si="258"/>
        <v/>
      </c>
      <c r="DN89" t="str">
        <f t="shared" si="259"/>
        <v/>
      </c>
      <c r="DO89" t="str">
        <f t="shared" si="260"/>
        <v/>
      </c>
      <c r="DP89" t="str">
        <f t="shared" si="261"/>
        <v/>
      </c>
      <c r="DQ89" t="str">
        <f t="shared" si="262"/>
        <v/>
      </c>
      <c r="DR89" t="str">
        <f t="shared" si="263"/>
        <v/>
      </c>
      <c r="DS89" t="str">
        <f t="shared" si="264"/>
        <v/>
      </c>
      <c r="DT89" t="str">
        <f t="shared" si="265"/>
        <v/>
      </c>
      <c r="DU89" t="str">
        <f t="shared" si="266"/>
        <v/>
      </c>
      <c r="DV89" t="str">
        <f t="shared" si="267"/>
        <v/>
      </c>
      <c r="DW89" t="str">
        <f t="shared" si="268"/>
        <v/>
      </c>
      <c r="DX89" t="str">
        <f t="shared" si="269"/>
        <v/>
      </c>
      <c r="DY89" t="str">
        <f t="shared" si="270"/>
        <v/>
      </c>
      <c r="DZ89" t="str">
        <f t="shared" si="271"/>
        <v/>
      </c>
      <c r="EA89" t="str">
        <f t="shared" si="272"/>
        <v/>
      </c>
      <c r="EB89" t="str">
        <f t="shared" si="273"/>
        <v/>
      </c>
      <c r="EC89" t="str">
        <f t="shared" si="274"/>
        <v/>
      </c>
      <c r="ED89" t="str">
        <f t="shared" si="275"/>
        <v/>
      </c>
      <c r="EE89" t="str">
        <f t="shared" si="276"/>
        <v/>
      </c>
      <c r="EF89" t="str">
        <f t="shared" si="277"/>
        <v/>
      </c>
      <c r="EG89" t="str">
        <f t="shared" si="278"/>
        <v/>
      </c>
      <c r="EH89" t="str">
        <f t="shared" si="279"/>
        <v/>
      </c>
      <c r="EI89" t="str">
        <f t="shared" si="280"/>
        <v/>
      </c>
      <c r="EJ89" t="str">
        <f t="shared" si="281"/>
        <v/>
      </c>
      <c r="EK89" t="str">
        <f t="shared" si="282"/>
        <v/>
      </c>
      <c r="EL89" t="str">
        <f t="shared" si="283"/>
        <v/>
      </c>
      <c r="EM89" t="str">
        <f t="shared" si="284"/>
        <v/>
      </c>
      <c r="EN89" t="str">
        <f t="shared" si="285"/>
        <v/>
      </c>
      <c r="EO89" t="str">
        <f t="shared" si="286"/>
        <v/>
      </c>
      <c r="EP89" t="str">
        <f t="shared" si="287"/>
        <v/>
      </c>
      <c r="EQ89" t="str">
        <f t="shared" si="288"/>
        <v/>
      </c>
      <c r="ER89" t="str">
        <f t="shared" si="289"/>
        <v/>
      </c>
      <c r="ES89" t="str">
        <f t="shared" si="290"/>
        <v/>
      </c>
      <c r="ET89" t="str">
        <f t="shared" si="291"/>
        <v/>
      </c>
    </row>
    <row r="90" spans="1:150" ht="18.75">
      <c r="A90" s="63"/>
      <c r="B90" s="63"/>
      <c r="C90" s="73"/>
      <c r="D90" s="63"/>
      <c r="E90" s="79" t="str">
        <f t="shared" si="146"/>
        <v/>
      </c>
      <c r="F90" s="80" t="str">
        <f t="shared" si="147"/>
        <v/>
      </c>
      <c r="G90" s="81" t="str">
        <f t="shared" si="148"/>
        <v/>
      </c>
      <c r="H90" s="82" t="str">
        <f t="shared" si="149"/>
        <v/>
      </c>
      <c r="I90" s="83" t="str">
        <f t="shared" si="150"/>
        <v/>
      </c>
      <c r="J90" s="20" t="str">
        <f t="shared" si="151"/>
        <v>0</v>
      </c>
      <c r="K90" s="8">
        <f t="shared" si="152"/>
        <v>0</v>
      </c>
      <c r="L90" s="8">
        <f t="shared" si="153"/>
        <v>0</v>
      </c>
      <c r="M90" s="8">
        <f t="shared" si="154"/>
        <v>0</v>
      </c>
      <c r="N90" s="8">
        <f t="shared" si="155"/>
        <v>0</v>
      </c>
      <c r="O90" s="8">
        <f t="shared" si="156"/>
        <v>0</v>
      </c>
      <c r="P90" s="8">
        <f t="shared" si="157"/>
        <v>0</v>
      </c>
      <c r="Q90" s="8">
        <f t="shared" si="158"/>
        <v>0</v>
      </c>
      <c r="R90" s="8">
        <f t="shared" si="159"/>
        <v>0</v>
      </c>
      <c r="S90" s="8">
        <f t="shared" si="160"/>
        <v>0</v>
      </c>
      <c r="T90" s="8">
        <f t="shared" si="161"/>
        <v>0</v>
      </c>
      <c r="U90" s="8">
        <f t="shared" si="162"/>
        <v>0</v>
      </c>
      <c r="V90" s="8">
        <f t="shared" si="163"/>
        <v>0</v>
      </c>
      <c r="W90" s="8">
        <f t="shared" si="164"/>
        <v>0</v>
      </c>
      <c r="X90" s="8">
        <f t="shared" si="165"/>
        <v>0</v>
      </c>
      <c r="Y90" s="8">
        <f t="shared" si="166"/>
        <v>0</v>
      </c>
      <c r="Z90" s="8">
        <f t="shared" si="167"/>
        <v>0</v>
      </c>
      <c r="AA90" s="8">
        <f t="shared" si="168"/>
        <v>0</v>
      </c>
      <c r="AB90" s="8">
        <f t="shared" si="169"/>
        <v>0</v>
      </c>
      <c r="AC90">
        <f t="shared" si="170"/>
        <v>0</v>
      </c>
      <c r="AD90">
        <f t="shared" si="171"/>
        <v>0</v>
      </c>
      <c r="AE90">
        <f t="shared" si="172"/>
        <v>0</v>
      </c>
      <c r="AF90">
        <f t="shared" si="173"/>
        <v>0</v>
      </c>
      <c r="AG90">
        <f t="shared" si="174"/>
        <v>0</v>
      </c>
      <c r="AH90">
        <f t="shared" si="175"/>
        <v>0</v>
      </c>
      <c r="AI90">
        <f t="shared" si="176"/>
        <v>0</v>
      </c>
      <c r="AJ90">
        <f t="shared" si="177"/>
        <v>0</v>
      </c>
      <c r="AK90">
        <f t="shared" si="178"/>
        <v>0</v>
      </c>
      <c r="AL90">
        <f t="shared" si="179"/>
        <v>0</v>
      </c>
      <c r="AM90">
        <f t="shared" si="180"/>
        <v>0</v>
      </c>
      <c r="AN90">
        <f t="shared" si="181"/>
        <v>0</v>
      </c>
      <c r="AO90">
        <f t="shared" si="182"/>
        <v>0</v>
      </c>
      <c r="AP90">
        <f t="shared" si="183"/>
        <v>0</v>
      </c>
      <c r="AQ90">
        <f t="shared" si="184"/>
        <v>0</v>
      </c>
      <c r="AR90">
        <f t="shared" si="185"/>
        <v>0</v>
      </c>
      <c r="AS90">
        <f t="shared" si="186"/>
        <v>0</v>
      </c>
      <c r="AT90">
        <f t="shared" si="187"/>
        <v>0</v>
      </c>
      <c r="AU90">
        <f t="shared" si="188"/>
        <v>0</v>
      </c>
      <c r="AV90">
        <f t="shared" si="189"/>
        <v>0</v>
      </c>
      <c r="AW90">
        <f t="shared" si="190"/>
        <v>0</v>
      </c>
      <c r="AX90">
        <f t="shared" si="191"/>
        <v>0</v>
      </c>
      <c r="AY90">
        <f t="shared" si="192"/>
        <v>0</v>
      </c>
      <c r="AZ90">
        <f t="shared" si="193"/>
        <v>0</v>
      </c>
      <c r="BA90">
        <f t="shared" si="194"/>
        <v>0</v>
      </c>
      <c r="BB90">
        <f t="shared" si="195"/>
        <v>0</v>
      </c>
      <c r="BC90">
        <f t="shared" si="196"/>
        <v>0</v>
      </c>
      <c r="BD90">
        <f t="shared" si="197"/>
        <v>0</v>
      </c>
      <c r="BE90">
        <f t="shared" si="198"/>
        <v>0</v>
      </c>
      <c r="BF90">
        <f t="shared" si="199"/>
        <v>0</v>
      </c>
      <c r="BG90">
        <f t="shared" si="200"/>
        <v>0</v>
      </c>
      <c r="BH90">
        <f t="shared" si="201"/>
        <v>0</v>
      </c>
      <c r="BI90">
        <f t="shared" si="202"/>
        <v>0</v>
      </c>
      <c r="BJ90">
        <f t="shared" si="203"/>
        <v>0</v>
      </c>
      <c r="BK90">
        <f t="shared" si="204"/>
        <v>0</v>
      </c>
      <c r="BL90">
        <f t="shared" si="205"/>
        <v>0</v>
      </c>
      <c r="BM90">
        <f t="shared" si="206"/>
        <v>0</v>
      </c>
      <c r="BN90">
        <f t="shared" si="207"/>
        <v>0</v>
      </c>
      <c r="BO90">
        <f t="shared" si="208"/>
        <v>0</v>
      </c>
      <c r="BP90">
        <f t="shared" si="209"/>
        <v>0</v>
      </c>
      <c r="BQ90">
        <f t="shared" si="210"/>
        <v>0</v>
      </c>
      <c r="BR90">
        <f t="shared" si="211"/>
        <v>0</v>
      </c>
      <c r="BS90">
        <f t="shared" si="212"/>
        <v>0</v>
      </c>
      <c r="BT90">
        <f t="shared" si="213"/>
        <v>0</v>
      </c>
      <c r="BU90">
        <f t="shared" si="214"/>
        <v>0</v>
      </c>
      <c r="BV90">
        <f t="shared" si="215"/>
        <v>0</v>
      </c>
      <c r="BW90">
        <f t="shared" si="216"/>
        <v>0</v>
      </c>
      <c r="BX90">
        <f t="shared" si="217"/>
        <v>0</v>
      </c>
      <c r="BY90">
        <f t="shared" si="218"/>
        <v>0</v>
      </c>
      <c r="BZ90">
        <f t="shared" si="219"/>
        <v>0</v>
      </c>
      <c r="CA90">
        <f t="shared" si="220"/>
        <v>0</v>
      </c>
      <c r="CB90">
        <f t="shared" si="221"/>
        <v>0</v>
      </c>
      <c r="CC90">
        <f t="shared" si="222"/>
        <v>0</v>
      </c>
      <c r="CD90">
        <f t="shared" si="223"/>
        <v>0</v>
      </c>
      <c r="CE90">
        <f t="shared" si="224"/>
        <v>0</v>
      </c>
      <c r="CF90">
        <f t="shared" si="225"/>
        <v>0</v>
      </c>
      <c r="CG90">
        <f t="shared" si="226"/>
        <v>0</v>
      </c>
      <c r="CH90">
        <f t="shared" si="227"/>
        <v>0</v>
      </c>
      <c r="CI90">
        <f t="shared" si="228"/>
        <v>0</v>
      </c>
      <c r="CJ90">
        <f t="shared" si="229"/>
        <v>0</v>
      </c>
      <c r="CK90">
        <f t="shared" si="230"/>
        <v>0</v>
      </c>
      <c r="CL90">
        <f t="shared" si="231"/>
        <v>0</v>
      </c>
      <c r="CM90">
        <f t="shared" si="232"/>
        <v>0</v>
      </c>
      <c r="CN90">
        <f t="shared" si="233"/>
        <v>0</v>
      </c>
      <c r="CO90">
        <f t="shared" si="234"/>
        <v>0</v>
      </c>
      <c r="CP90">
        <f t="shared" si="235"/>
        <v>0</v>
      </c>
      <c r="CQ90">
        <f t="shared" si="236"/>
        <v>0</v>
      </c>
      <c r="CR90">
        <f t="shared" si="237"/>
        <v>0</v>
      </c>
      <c r="CS90">
        <f t="shared" si="238"/>
        <v>0</v>
      </c>
      <c r="CT90">
        <f t="shared" si="239"/>
        <v>0</v>
      </c>
      <c r="CU90">
        <f t="shared" si="240"/>
        <v>0</v>
      </c>
      <c r="CV90">
        <f t="shared" si="241"/>
        <v>0</v>
      </c>
      <c r="CW90" t="str">
        <f t="shared" si="242"/>
        <v/>
      </c>
      <c r="CX90" t="str">
        <f t="shared" si="243"/>
        <v/>
      </c>
      <c r="CY90" t="str">
        <f t="shared" si="244"/>
        <v/>
      </c>
      <c r="CZ90" t="str">
        <f t="shared" si="245"/>
        <v/>
      </c>
      <c r="DA90" t="str">
        <f t="shared" si="246"/>
        <v/>
      </c>
      <c r="DB90" t="str">
        <f t="shared" si="247"/>
        <v/>
      </c>
      <c r="DC90" t="str">
        <f t="shared" si="248"/>
        <v/>
      </c>
      <c r="DD90" t="str">
        <f t="shared" si="249"/>
        <v/>
      </c>
      <c r="DE90" t="str">
        <f t="shared" si="250"/>
        <v/>
      </c>
      <c r="DF90" t="str">
        <f t="shared" si="251"/>
        <v/>
      </c>
      <c r="DG90" t="str">
        <f t="shared" si="252"/>
        <v/>
      </c>
      <c r="DH90" t="str">
        <f t="shared" si="253"/>
        <v/>
      </c>
      <c r="DI90" t="str">
        <f t="shared" si="254"/>
        <v/>
      </c>
      <c r="DJ90" t="str">
        <f t="shared" si="255"/>
        <v/>
      </c>
      <c r="DK90" t="str">
        <f t="shared" si="256"/>
        <v/>
      </c>
      <c r="DL90" t="str">
        <f t="shared" si="257"/>
        <v/>
      </c>
      <c r="DM90" t="str">
        <f t="shared" si="258"/>
        <v/>
      </c>
      <c r="DN90" t="str">
        <f t="shared" si="259"/>
        <v/>
      </c>
      <c r="DO90" t="str">
        <f t="shared" si="260"/>
        <v/>
      </c>
      <c r="DP90" t="str">
        <f t="shared" si="261"/>
        <v/>
      </c>
      <c r="DQ90" t="str">
        <f t="shared" si="262"/>
        <v/>
      </c>
      <c r="DR90" t="str">
        <f t="shared" si="263"/>
        <v/>
      </c>
      <c r="DS90" t="str">
        <f t="shared" si="264"/>
        <v/>
      </c>
      <c r="DT90" t="str">
        <f t="shared" si="265"/>
        <v/>
      </c>
      <c r="DU90" t="str">
        <f t="shared" si="266"/>
        <v/>
      </c>
      <c r="DV90" t="str">
        <f t="shared" si="267"/>
        <v/>
      </c>
      <c r="DW90" t="str">
        <f t="shared" si="268"/>
        <v/>
      </c>
      <c r="DX90" t="str">
        <f t="shared" si="269"/>
        <v/>
      </c>
      <c r="DY90" t="str">
        <f t="shared" si="270"/>
        <v/>
      </c>
      <c r="DZ90" t="str">
        <f t="shared" si="271"/>
        <v/>
      </c>
      <c r="EA90" t="str">
        <f t="shared" si="272"/>
        <v/>
      </c>
      <c r="EB90" t="str">
        <f t="shared" si="273"/>
        <v/>
      </c>
      <c r="EC90" t="str">
        <f t="shared" si="274"/>
        <v/>
      </c>
      <c r="ED90" t="str">
        <f t="shared" si="275"/>
        <v/>
      </c>
      <c r="EE90" t="str">
        <f t="shared" si="276"/>
        <v/>
      </c>
      <c r="EF90" t="str">
        <f t="shared" si="277"/>
        <v/>
      </c>
      <c r="EG90" t="str">
        <f t="shared" si="278"/>
        <v/>
      </c>
      <c r="EH90" t="str">
        <f t="shared" si="279"/>
        <v/>
      </c>
      <c r="EI90" t="str">
        <f t="shared" si="280"/>
        <v/>
      </c>
      <c r="EJ90" t="str">
        <f t="shared" si="281"/>
        <v/>
      </c>
      <c r="EK90" t="str">
        <f t="shared" si="282"/>
        <v/>
      </c>
      <c r="EL90" t="str">
        <f t="shared" si="283"/>
        <v/>
      </c>
      <c r="EM90" t="str">
        <f t="shared" si="284"/>
        <v/>
      </c>
      <c r="EN90" t="str">
        <f t="shared" si="285"/>
        <v/>
      </c>
      <c r="EO90" t="str">
        <f t="shared" si="286"/>
        <v/>
      </c>
      <c r="EP90" t="str">
        <f t="shared" si="287"/>
        <v/>
      </c>
      <c r="EQ90" t="str">
        <f t="shared" si="288"/>
        <v/>
      </c>
      <c r="ER90" t="str">
        <f t="shared" si="289"/>
        <v/>
      </c>
      <c r="ES90" t="str">
        <f t="shared" si="290"/>
        <v/>
      </c>
      <c r="ET90" t="str">
        <f t="shared" si="291"/>
        <v/>
      </c>
    </row>
    <row r="91" spans="1:150" ht="18.75">
      <c r="A91" s="63"/>
      <c r="B91" s="63"/>
      <c r="C91" s="73"/>
      <c r="D91" s="63"/>
      <c r="E91" s="79" t="str">
        <f t="shared" si="146"/>
        <v/>
      </c>
      <c r="F91" s="80" t="str">
        <f t="shared" si="147"/>
        <v/>
      </c>
      <c r="G91" s="81" t="str">
        <f t="shared" si="148"/>
        <v/>
      </c>
      <c r="H91" s="82" t="str">
        <f t="shared" si="149"/>
        <v/>
      </c>
      <c r="I91" s="83" t="str">
        <f t="shared" si="150"/>
        <v/>
      </c>
      <c r="J91" s="20" t="str">
        <f t="shared" si="151"/>
        <v>0</v>
      </c>
      <c r="K91" s="8">
        <f t="shared" si="152"/>
        <v>0</v>
      </c>
      <c r="L91" s="8">
        <f t="shared" si="153"/>
        <v>0</v>
      </c>
      <c r="M91" s="8">
        <f t="shared" si="154"/>
        <v>0</v>
      </c>
      <c r="N91" s="8">
        <f t="shared" si="155"/>
        <v>0</v>
      </c>
      <c r="O91" s="8">
        <f t="shared" si="156"/>
        <v>0</v>
      </c>
      <c r="P91" s="8">
        <f t="shared" si="157"/>
        <v>0</v>
      </c>
      <c r="Q91" s="8">
        <f t="shared" si="158"/>
        <v>0</v>
      </c>
      <c r="R91" s="8">
        <f t="shared" si="159"/>
        <v>0</v>
      </c>
      <c r="S91" s="8">
        <f t="shared" si="160"/>
        <v>0</v>
      </c>
      <c r="T91" s="8">
        <f t="shared" si="161"/>
        <v>0</v>
      </c>
      <c r="U91" s="8">
        <f t="shared" si="162"/>
        <v>0</v>
      </c>
      <c r="V91" s="8">
        <f t="shared" si="163"/>
        <v>0</v>
      </c>
      <c r="W91" s="8">
        <f t="shared" si="164"/>
        <v>0</v>
      </c>
      <c r="X91" s="8">
        <f t="shared" si="165"/>
        <v>0</v>
      </c>
      <c r="Y91" s="8">
        <f t="shared" si="166"/>
        <v>0</v>
      </c>
      <c r="Z91" s="8">
        <f t="shared" si="167"/>
        <v>0</v>
      </c>
      <c r="AA91" s="8">
        <f t="shared" si="168"/>
        <v>0</v>
      </c>
      <c r="AB91" s="8">
        <f t="shared" si="169"/>
        <v>0</v>
      </c>
      <c r="AC91">
        <f t="shared" si="170"/>
        <v>0</v>
      </c>
      <c r="AD91">
        <f t="shared" si="171"/>
        <v>0</v>
      </c>
      <c r="AE91">
        <f t="shared" si="172"/>
        <v>0</v>
      </c>
      <c r="AF91">
        <f t="shared" si="173"/>
        <v>0</v>
      </c>
      <c r="AG91">
        <f t="shared" si="174"/>
        <v>0</v>
      </c>
      <c r="AH91">
        <f t="shared" si="175"/>
        <v>0</v>
      </c>
      <c r="AI91">
        <f t="shared" si="176"/>
        <v>0</v>
      </c>
      <c r="AJ91">
        <f t="shared" si="177"/>
        <v>0</v>
      </c>
      <c r="AK91">
        <f t="shared" si="178"/>
        <v>0</v>
      </c>
      <c r="AL91">
        <f t="shared" si="179"/>
        <v>0</v>
      </c>
      <c r="AM91">
        <f t="shared" si="180"/>
        <v>0</v>
      </c>
      <c r="AN91">
        <f t="shared" si="181"/>
        <v>0</v>
      </c>
      <c r="AO91">
        <f t="shared" si="182"/>
        <v>0</v>
      </c>
      <c r="AP91">
        <f t="shared" si="183"/>
        <v>0</v>
      </c>
      <c r="AQ91">
        <f t="shared" si="184"/>
        <v>0</v>
      </c>
      <c r="AR91">
        <f t="shared" si="185"/>
        <v>0</v>
      </c>
      <c r="AS91">
        <f t="shared" si="186"/>
        <v>0</v>
      </c>
      <c r="AT91">
        <f t="shared" si="187"/>
        <v>0</v>
      </c>
      <c r="AU91">
        <f t="shared" si="188"/>
        <v>0</v>
      </c>
      <c r="AV91">
        <f t="shared" si="189"/>
        <v>0</v>
      </c>
      <c r="AW91">
        <f t="shared" si="190"/>
        <v>0</v>
      </c>
      <c r="AX91">
        <f t="shared" si="191"/>
        <v>0</v>
      </c>
      <c r="AY91">
        <f t="shared" si="192"/>
        <v>0</v>
      </c>
      <c r="AZ91">
        <f t="shared" si="193"/>
        <v>0</v>
      </c>
      <c r="BA91">
        <f t="shared" si="194"/>
        <v>0</v>
      </c>
      <c r="BB91">
        <f t="shared" si="195"/>
        <v>0</v>
      </c>
      <c r="BC91">
        <f t="shared" si="196"/>
        <v>0</v>
      </c>
      <c r="BD91">
        <f t="shared" si="197"/>
        <v>0</v>
      </c>
      <c r="BE91">
        <f t="shared" si="198"/>
        <v>0</v>
      </c>
      <c r="BF91">
        <f t="shared" si="199"/>
        <v>0</v>
      </c>
      <c r="BG91">
        <f t="shared" si="200"/>
        <v>0</v>
      </c>
      <c r="BH91">
        <f t="shared" si="201"/>
        <v>0</v>
      </c>
      <c r="BI91">
        <f t="shared" si="202"/>
        <v>0</v>
      </c>
      <c r="BJ91">
        <f t="shared" si="203"/>
        <v>0</v>
      </c>
      <c r="BK91">
        <f t="shared" si="204"/>
        <v>0</v>
      </c>
      <c r="BL91">
        <f t="shared" si="205"/>
        <v>0</v>
      </c>
      <c r="BM91">
        <f t="shared" si="206"/>
        <v>0</v>
      </c>
      <c r="BN91">
        <f t="shared" si="207"/>
        <v>0</v>
      </c>
      <c r="BO91">
        <f t="shared" si="208"/>
        <v>0</v>
      </c>
      <c r="BP91">
        <f t="shared" si="209"/>
        <v>0</v>
      </c>
      <c r="BQ91">
        <f t="shared" si="210"/>
        <v>0</v>
      </c>
      <c r="BR91">
        <f t="shared" si="211"/>
        <v>0</v>
      </c>
      <c r="BS91">
        <f t="shared" si="212"/>
        <v>0</v>
      </c>
      <c r="BT91">
        <f t="shared" si="213"/>
        <v>0</v>
      </c>
      <c r="BU91">
        <f t="shared" si="214"/>
        <v>0</v>
      </c>
      <c r="BV91">
        <f t="shared" si="215"/>
        <v>0</v>
      </c>
      <c r="BW91">
        <f t="shared" si="216"/>
        <v>0</v>
      </c>
      <c r="BX91">
        <f t="shared" si="217"/>
        <v>0</v>
      </c>
      <c r="BY91">
        <f t="shared" si="218"/>
        <v>0</v>
      </c>
      <c r="BZ91">
        <f t="shared" si="219"/>
        <v>0</v>
      </c>
      <c r="CA91">
        <f t="shared" si="220"/>
        <v>0</v>
      </c>
      <c r="CB91">
        <f t="shared" si="221"/>
        <v>0</v>
      </c>
      <c r="CC91">
        <f t="shared" si="222"/>
        <v>0</v>
      </c>
      <c r="CD91">
        <f t="shared" si="223"/>
        <v>0</v>
      </c>
      <c r="CE91">
        <f t="shared" si="224"/>
        <v>0</v>
      </c>
      <c r="CF91">
        <f t="shared" si="225"/>
        <v>0</v>
      </c>
      <c r="CG91">
        <f t="shared" si="226"/>
        <v>0</v>
      </c>
      <c r="CH91">
        <f t="shared" si="227"/>
        <v>0</v>
      </c>
      <c r="CI91">
        <f t="shared" si="228"/>
        <v>0</v>
      </c>
      <c r="CJ91">
        <f t="shared" si="229"/>
        <v>0</v>
      </c>
      <c r="CK91">
        <f t="shared" si="230"/>
        <v>0</v>
      </c>
      <c r="CL91">
        <f t="shared" si="231"/>
        <v>0</v>
      </c>
      <c r="CM91">
        <f t="shared" si="232"/>
        <v>0</v>
      </c>
      <c r="CN91">
        <f t="shared" si="233"/>
        <v>0</v>
      </c>
      <c r="CO91">
        <f t="shared" si="234"/>
        <v>0</v>
      </c>
      <c r="CP91">
        <f t="shared" si="235"/>
        <v>0</v>
      </c>
      <c r="CQ91">
        <f t="shared" si="236"/>
        <v>0</v>
      </c>
      <c r="CR91">
        <f t="shared" si="237"/>
        <v>0</v>
      </c>
      <c r="CS91">
        <f t="shared" si="238"/>
        <v>0</v>
      </c>
      <c r="CT91">
        <f t="shared" si="239"/>
        <v>0</v>
      </c>
      <c r="CU91">
        <f t="shared" si="240"/>
        <v>0</v>
      </c>
      <c r="CV91">
        <f t="shared" si="241"/>
        <v>0</v>
      </c>
      <c r="CW91" t="str">
        <f t="shared" si="242"/>
        <v/>
      </c>
      <c r="CX91" t="str">
        <f t="shared" si="243"/>
        <v/>
      </c>
      <c r="CY91" t="str">
        <f t="shared" si="244"/>
        <v/>
      </c>
      <c r="CZ91" t="str">
        <f t="shared" si="245"/>
        <v/>
      </c>
      <c r="DA91" t="str">
        <f t="shared" si="246"/>
        <v/>
      </c>
      <c r="DB91" t="str">
        <f t="shared" si="247"/>
        <v/>
      </c>
      <c r="DC91" t="str">
        <f t="shared" si="248"/>
        <v/>
      </c>
      <c r="DD91" t="str">
        <f t="shared" si="249"/>
        <v/>
      </c>
      <c r="DE91" t="str">
        <f t="shared" si="250"/>
        <v/>
      </c>
      <c r="DF91" t="str">
        <f t="shared" si="251"/>
        <v/>
      </c>
      <c r="DG91" t="str">
        <f t="shared" si="252"/>
        <v/>
      </c>
      <c r="DH91" t="str">
        <f t="shared" si="253"/>
        <v/>
      </c>
      <c r="DI91" t="str">
        <f t="shared" si="254"/>
        <v/>
      </c>
      <c r="DJ91" t="str">
        <f t="shared" si="255"/>
        <v/>
      </c>
      <c r="DK91" t="str">
        <f t="shared" si="256"/>
        <v/>
      </c>
      <c r="DL91" t="str">
        <f t="shared" si="257"/>
        <v/>
      </c>
      <c r="DM91" t="str">
        <f t="shared" si="258"/>
        <v/>
      </c>
      <c r="DN91" t="str">
        <f t="shared" si="259"/>
        <v/>
      </c>
      <c r="DO91" t="str">
        <f t="shared" si="260"/>
        <v/>
      </c>
      <c r="DP91" t="str">
        <f t="shared" si="261"/>
        <v/>
      </c>
      <c r="DQ91" t="str">
        <f t="shared" si="262"/>
        <v/>
      </c>
      <c r="DR91" t="str">
        <f t="shared" si="263"/>
        <v/>
      </c>
      <c r="DS91" t="str">
        <f t="shared" si="264"/>
        <v/>
      </c>
      <c r="DT91" t="str">
        <f t="shared" si="265"/>
        <v/>
      </c>
      <c r="DU91" t="str">
        <f t="shared" si="266"/>
        <v/>
      </c>
      <c r="DV91" t="str">
        <f t="shared" si="267"/>
        <v/>
      </c>
      <c r="DW91" t="str">
        <f t="shared" si="268"/>
        <v/>
      </c>
      <c r="DX91" t="str">
        <f t="shared" si="269"/>
        <v/>
      </c>
      <c r="DY91" t="str">
        <f t="shared" si="270"/>
        <v/>
      </c>
      <c r="DZ91" t="str">
        <f t="shared" si="271"/>
        <v/>
      </c>
      <c r="EA91" t="str">
        <f t="shared" si="272"/>
        <v/>
      </c>
      <c r="EB91" t="str">
        <f t="shared" si="273"/>
        <v/>
      </c>
      <c r="EC91" t="str">
        <f t="shared" si="274"/>
        <v/>
      </c>
      <c r="ED91" t="str">
        <f t="shared" si="275"/>
        <v/>
      </c>
      <c r="EE91" t="str">
        <f t="shared" si="276"/>
        <v/>
      </c>
      <c r="EF91" t="str">
        <f t="shared" si="277"/>
        <v/>
      </c>
      <c r="EG91" t="str">
        <f t="shared" si="278"/>
        <v/>
      </c>
      <c r="EH91" t="str">
        <f t="shared" si="279"/>
        <v/>
      </c>
      <c r="EI91" t="str">
        <f t="shared" si="280"/>
        <v/>
      </c>
      <c r="EJ91" t="str">
        <f t="shared" si="281"/>
        <v/>
      </c>
      <c r="EK91" t="str">
        <f t="shared" si="282"/>
        <v/>
      </c>
      <c r="EL91" t="str">
        <f t="shared" si="283"/>
        <v/>
      </c>
      <c r="EM91" t="str">
        <f t="shared" si="284"/>
        <v/>
      </c>
      <c r="EN91" t="str">
        <f t="shared" si="285"/>
        <v/>
      </c>
      <c r="EO91" t="str">
        <f t="shared" si="286"/>
        <v/>
      </c>
      <c r="EP91" t="str">
        <f t="shared" si="287"/>
        <v/>
      </c>
      <c r="EQ91" t="str">
        <f t="shared" si="288"/>
        <v/>
      </c>
      <c r="ER91" t="str">
        <f t="shared" si="289"/>
        <v/>
      </c>
      <c r="ES91" t="str">
        <f t="shared" si="290"/>
        <v/>
      </c>
      <c r="ET91" t="str">
        <f t="shared" si="291"/>
        <v/>
      </c>
    </row>
    <row r="92" spans="1:150" ht="18.75">
      <c r="A92" s="63"/>
      <c r="B92" s="63"/>
      <c r="C92" s="73"/>
      <c r="D92" s="63"/>
      <c r="E92" s="79" t="str">
        <f t="shared" si="146"/>
        <v/>
      </c>
      <c r="F92" s="80" t="str">
        <f t="shared" si="147"/>
        <v/>
      </c>
      <c r="G92" s="81" t="str">
        <f t="shared" si="148"/>
        <v/>
      </c>
      <c r="H92" s="82" t="str">
        <f t="shared" si="149"/>
        <v/>
      </c>
      <c r="I92" s="83" t="str">
        <f t="shared" si="150"/>
        <v/>
      </c>
      <c r="J92" s="20" t="str">
        <f t="shared" si="151"/>
        <v>0</v>
      </c>
      <c r="K92" s="8">
        <f t="shared" si="152"/>
        <v>0</v>
      </c>
      <c r="L92" s="8">
        <f t="shared" si="153"/>
        <v>0</v>
      </c>
      <c r="M92" s="8">
        <f t="shared" si="154"/>
        <v>0</v>
      </c>
      <c r="N92" s="8">
        <f t="shared" si="155"/>
        <v>0</v>
      </c>
      <c r="O92" s="8">
        <f t="shared" si="156"/>
        <v>0</v>
      </c>
      <c r="P92" s="8">
        <f t="shared" si="157"/>
        <v>0</v>
      </c>
      <c r="Q92" s="8">
        <f t="shared" si="158"/>
        <v>0</v>
      </c>
      <c r="R92" s="8">
        <f t="shared" si="159"/>
        <v>0</v>
      </c>
      <c r="S92" s="8">
        <f t="shared" si="160"/>
        <v>0</v>
      </c>
      <c r="T92" s="8">
        <f t="shared" si="161"/>
        <v>0</v>
      </c>
      <c r="U92" s="8">
        <f t="shared" si="162"/>
        <v>0</v>
      </c>
      <c r="V92" s="8">
        <f t="shared" si="163"/>
        <v>0</v>
      </c>
      <c r="W92" s="8">
        <f t="shared" si="164"/>
        <v>0</v>
      </c>
      <c r="X92" s="8">
        <f t="shared" si="165"/>
        <v>0</v>
      </c>
      <c r="Y92" s="8">
        <f t="shared" si="166"/>
        <v>0</v>
      </c>
      <c r="Z92" s="8">
        <f t="shared" si="167"/>
        <v>0</v>
      </c>
      <c r="AA92" s="8">
        <f t="shared" si="168"/>
        <v>0</v>
      </c>
      <c r="AB92" s="8">
        <f t="shared" si="169"/>
        <v>0</v>
      </c>
      <c r="AC92">
        <f t="shared" si="170"/>
        <v>0</v>
      </c>
      <c r="AD92">
        <f t="shared" si="171"/>
        <v>0</v>
      </c>
      <c r="AE92">
        <f t="shared" si="172"/>
        <v>0</v>
      </c>
      <c r="AF92">
        <f t="shared" si="173"/>
        <v>0</v>
      </c>
      <c r="AG92">
        <f t="shared" si="174"/>
        <v>0</v>
      </c>
      <c r="AH92">
        <f t="shared" si="175"/>
        <v>0</v>
      </c>
      <c r="AI92">
        <f t="shared" si="176"/>
        <v>0</v>
      </c>
      <c r="AJ92">
        <f t="shared" si="177"/>
        <v>0</v>
      </c>
      <c r="AK92">
        <f t="shared" si="178"/>
        <v>0</v>
      </c>
      <c r="AL92">
        <f t="shared" si="179"/>
        <v>0</v>
      </c>
      <c r="AM92">
        <f t="shared" si="180"/>
        <v>0</v>
      </c>
      <c r="AN92">
        <f t="shared" si="181"/>
        <v>0</v>
      </c>
      <c r="AO92">
        <f t="shared" si="182"/>
        <v>0</v>
      </c>
      <c r="AP92">
        <f t="shared" si="183"/>
        <v>0</v>
      </c>
      <c r="AQ92">
        <f t="shared" si="184"/>
        <v>0</v>
      </c>
      <c r="AR92">
        <f t="shared" si="185"/>
        <v>0</v>
      </c>
      <c r="AS92">
        <f t="shared" si="186"/>
        <v>0</v>
      </c>
      <c r="AT92">
        <f t="shared" si="187"/>
        <v>0</v>
      </c>
      <c r="AU92">
        <f t="shared" si="188"/>
        <v>0</v>
      </c>
      <c r="AV92">
        <f t="shared" si="189"/>
        <v>0</v>
      </c>
      <c r="AW92">
        <f t="shared" si="190"/>
        <v>0</v>
      </c>
      <c r="AX92">
        <f t="shared" si="191"/>
        <v>0</v>
      </c>
      <c r="AY92">
        <f t="shared" si="192"/>
        <v>0</v>
      </c>
      <c r="AZ92">
        <f t="shared" si="193"/>
        <v>0</v>
      </c>
      <c r="BA92">
        <f t="shared" si="194"/>
        <v>0</v>
      </c>
      <c r="BB92">
        <f t="shared" si="195"/>
        <v>0</v>
      </c>
      <c r="BC92">
        <f t="shared" si="196"/>
        <v>0</v>
      </c>
      <c r="BD92">
        <f t="shared" si="197"/>
        <v>0</v>
      </c>
      <c r="BE92">
        <f t="shared" si="198"/>
        <v>0</v>
      </c>
      <c r="BF92">
        <f t="shared" si="199"/>
        <v>0</v>
      </c>
      <c r="BG92">
        <f t="shared" si="200"/>
        <v>0</v>
      </c>
      <c r="BH92">
        <f t="shared" si="201"/>
        <v>0</v>
      </c>
      <c r="BI92">
        <f t="shared" si="202"/>
        <v>0</v>
      </c>
      <c r="BJ92">
        <f t="shared" si="203"/>
        <v>0</v>
      </c>
      <c r="BK92">
        <f t="shared" si="204"/>
        <v>0</v>
      </c>
      <c r="BL92">
        <f t="shared" si="205"/>
        <v>0</v>
      </c>
      <c r="BM92">
        <f t="shared" si="206"/>
        <v>0</v>
      </c>
      <c r="BN92">
        <f t="shared" si="207"/>
        <v>0</v>
      </c>
      <c r="BO92">
        <f t="shared" si="208"/>
        <v>0</v>
      </c>
      <c r="BP92">
        <f t="shared" si="209"/>
        <v>0</v>
      </c>
      <c r="BQ92">
        <f t="shared" si="210"/>
        <v>0</v>
      </c>
      <c r="BR92">
        <f t="shared" si="211"/>
        <v>0</v>
      </c>
      <c r="BS92">
        <f t="shared" si="212"/>
        <v>0</v>
      </c>
      <c r="BT92">
        <f t="shared" si="213"/>
        <v>0</v>
      </c>
      <c r="BU92">
        <f t="shared" si="214"/>
        <v>0</v>
      </c>
      <c r="BV92">
        <f t="shared" si="215"/>
        <v>0</v>
      </c>
      <c r="BW92">
        <f t="shared" si="216"/>
        <v>0</v>
      </c>
      <c r="BX92">
        <f t="shared" si="217"/>
        <v>0</v>
      </c>
      <c r="BY92">
        <f t="shared" si="218"/>
        <v>0</v>
      </c>
      <c r="BZ92">
        <f t="shared" si="219"/>
        <v>0</v>
      </c>
      <c r="CA92">
        <f t="shared" si="220"/>
        <v>0</v>
      </c>
      <c r="CB92">
        <f t="shared" si="221"/>
        <v>0</v>
      </c>
      <c r="CC92">
        <f t="shared" si="222"/>
        <v>0</v>
      </c>
      <c r="CD92">
        <f t="shared" si="223"/>
        <v>0</v>
      </c>
      <c r="CE92">
        <f t="shared" si="224"/>
        <v>0</v>
      </c>
      <c r="CF92">
        <f t="shared" si="225"/>
        <v>0</v>
      </c>
      <c r="CG92">
        <f t="shared" si="226"/>
        <v>0</v>
      </c>
      <c r="CH92">
        <f t="shared" si="227"/>
        <v>0</v>
      </c>
      <c r="CI92">
        <f t="shared" si="228"/>
        <v>0</v>
      </c>
      <c r="CJ92">
        <f t="shared" si="229"/>
        <v>0</v>
      </c>
      <c r="CK92">
        <f t="shared" si="230"/>
        <v>0</v>
      </c>
      <c r="CL92">
        <f t="shared" si="231"/>
        <v>0</v>
      </c>
      <c r="CM92">
        <f t="shared" si="232"/>
        <v>0</v>
      </c>
      <c r="CN92">
        <f t="shared" si="233"/>
        <v>0</v>
      </c>
      <c r="CO92">
        <f t="shared" si="234"/>
        <v>0</v>
      </c>
      <c r="CP92">
        <f t="shared" si="235"/>
        <v>0</v>
      </c>
      <c r="CQ92">
        <f t="shared" si="236"/>
        <v>0</v>
      </c>
      <c r="CR92">
        <f t="shared" si="237"/>
        <v>0</v>
      </c>
      <c r="CS92">
        <f t="shared" si="238"/>
        <v>0</v>
      </c>
      <c r="CT92">
        <f t="shared" si="239"/>
        <v>0</v>
      </c>
      <c r="CU92">
        <f t="shared" si="240"/>
        <v>0</v>
      </c>
      <c r="CV92">
        <f t="shared" si="241"/>
        <v>0</v>
      </c>
      <c r="CW92" t="str">
        <f t="shared" si="242"/>
        <v/>
      </c>
      <c r="CX92" t="str">
        <f t="shared" si="243"/>
        <v/>
      </c>
      <c r="CY92" t="str">
        <f t="shared" si="244"/>
        <v/>
      </c>
      <c r="CZ92" t="str">
        <f t="shared" si="245"/>
        <v/>
      </c>
      <c r="DA92" t="str">
        <f t="shared" si="246"/>
        <v/>
      </c>
      <c r="DB92" t="str">
        <f t="shared" si="247"/>
        <v/>
      </c>
      <c r="DC92" t="str">
        <f t="shared" si="248"/>
        <v/>
      </c>
      <c r="DD92" t="str">
        <f t="shared" si="249"/>
        <v/>
      </c>
      <c r="DE92" t="str">
        <f t="shared" si="250"/>
        <v/>
      </c>
      <c r="DF92" t="str">
        <f t="shared" si="251"/>
        <v/>
      </c>
      <c r="DG92" t="str">
        <f t="shared" si="252"/>
        <v/>
      </c>
      <c r="DH92" t="str">
        <f t="shared" si="253"/>
        <v/>
      </c>
      <c r="DI92" t="str">
        <f t="shared" si="254"/>
        <v/>
      </c>
      <c r="DJ92" t="str">
        <f t="shared" si="255"/>
        <v/>
      </c>
      <c r="DK92" t="str">
        <f t="shared" si="256"/>
        <v/>
      </c>
      <c r="DL92" t="str">
        <f t="shared" si="257"/>
        <v/>
      </c>
      <c r="DM92" t="str">
        <f t="shared" si="258"/>
        <v/>
      </c>
      <c r="DN92" t="str">
        <f t="shared" si="259"/>
        <v/>
      </c>
      <c r="DO92" t="str">
        <f t="shared" si="260"/>
        <v/>
      </c>
      <c r="DP92" t="str">
        <f t="shared" si="261"/>
        <v/>
      </c>
      <c r="DQ92" t="str">
        <f t="shared" si="262"/>
        <v/>
      </c>
      <c r="DR92" t="str">
        <f t="shared" si="263"/>
        <v/>
      </c>
      <c r="DS92" t="str">
        <f t="shared" si="264"/>
        <v/>
      </c>
      <c r="DT92" t="str">
        <f t="shared" si="265"/>
        <v/>
      </c>
      <c r="DU92" t="str">
        <f t="shared" si="266"/>
        <v/>
      </c>
      <c r="DV92" t="str">
        <f t="shared" si="267"/>
        <v/>
      </c>
      <c r="DW92" t="str">
        <f t="shared" si="268"/>
        <v/>
      </c>
      <c r="DX92" t="str">
        <f t="shared" si="269"/>
        <v/>
      </c>
      <c r="DY92" t="str">
        <f t="shared" si="270"/>
        <v/>
      </c>
      <c r="DZ92" t="str">
        <f t="shared" si="271"/>
        <v/>
      </c>
      <c r="EA92" t="str">
        <f t="shared" si="272"/>
        <v/>
      </c>
      <c r="EB92" t="str">
        <f t="shared" si="273"/>
        <v/>
      </c>
      <c r="EC92" t="str">
        <f t="shared" si="274"/>
        <v/>
      </c>
      <c r="ED92" t="str">
        <f t="shared" si="275"/>
        <v/>
      </c>
      <c r="EE92" t="str">
        <f t="shared" si="276"/>
        <v/>
      </c>
      <c r="EF92" t="str">
        <f t="shared" si="277"/>
        <v/>
      </c>
      <c r="EG92" t="str">
        <f t="shared" si="278"/>
        <v/>
      </c>
      <c r="EH92" t="str">
        <f t="shared" si="279"/>
        <v/>
      </c>
      <c r="EI92" t="str">
        <f t="shared" si="280"/>
        <v/>
      </c>
      <c r="EJ92" t="str">
        <f t="shared" si="281"/>
        <v/>
      </c>
      <c r="EK92" t="str">
        <f t="shared" si="282"/>
        <v/>
      </c>
      <c r="EL92" t="str">
        <f t="shared" si="283"/>
        <v/>
      </c>
      <c r="EM92" t="str">
        <f t="shared" si="284"/>
        <v/>
      </c>
      <c r="EN92" t="str">
        <f t="shared" si="285"/>
        <v/>
      </c>
      <c r="EO92" t="str">
        <f t="shared" si="286"/>
        <v/>
      </c>
      <c r="EP92" t="str">
        <f t="shared" si="287"/>
        <v/>
      </c>
      <c r="EQ92" t="str">
        <f t="shared" si="288"/>
        <v/>
      </c>
      <c r="ER92" t="str">
        <f t="shared" si="289"/>
        <v/>
      </c>
      <c r="ES92" t="str">
        <f t="shared" si="290"/>
        <v/>
      </c>
      <c r="ET92" t="str">
        <f t="shared" si="291"/>
        <v/>
      </c>
    </row>
    <row r="93" spans="1:150" ht="18.75">
      <c r="A93" s="63"/>
      <c r="B93" s="63"/>
      <c r="C93" s="73"/>
      <c r="D93" s="63"/>
      <c r="E93" s="79" t="str">
        <f t="shared" si="146"/>
        <v/>
      </c>
      <c r="F93" s="80" t="str">
        <f t="shared" si="147"/>
        <v/>
      </c>
      <c r="G93" s="81" t="str">
        <f t="shared" si="148"/>
        <v/>
      </c>
      <c r="H93" s="82" t="str">
        <f t="shared" si="149"/>
        <v/>
      </c>
      <c r="I93" s="83" t="str">
        <f t="shared" si="150"/>
        <v/>
      </c>
      <c r="J93" s="20" t="str">
        <f t="shared" si="151"/>
        <v>0</v>
      </c>
      <c r="K93" s="8">
        <f t="shared" si="152"/>
        <v>0</v>
      </c>
      <c r="L93" s="8">
        <f t="shared" si="153"/>
        <v>0</v>
      </c>
      <c r="M93" s="8">
        <f t="shared" si="154"/>
        <v>0</v>
      </c>
      <c r="N93" s="8">
        <f t="shared" si="155"/>
        <v>0</v>
      </c>
      <c r="O93" s="8">
        <f t="shared" si="156"/>
        <v>0</v>
      </c>
      <c r="P93" s="8">
        <f t="shared" si="157"/>
        <v>0</v>
      </c>
      <c r="Q93" s="8">
        <f t="shared" si="158"/>
        <v>0</v>
      </c>
      <c r="R93" s="8">
        <f t="shared" si="159"/>
        <v>0</v>
      </c>
      <c r="S93" s="8">
        <f t="shared" si="160"/>
        <v>0</v>
      </c>
      <c r="T93" s="8">
        <f t="shared" si="161"/>
        <v>0</v>
      </c>
      <c r="U93" s="8">
        <f t="shared" si="162"/>
        <v>0</v>
      </c>
      <c r="V93" s="8">
        <f t="shared" si="163"/>
        <v>0</v>
      </c>
      <c r="W93" s="8">
        <f t="shared" si="164"/>
        <v>0</v>
      </c>
      <c r="X93" s="8">
        <f t="shared" si="165"/>
        <v>0</v>
      </c>
      <c r="Y93" s="8">
        <f t="shared" si="166"/>
        <v>0</v>
      </c>
      <c r="Z93" s="8">
        <f t="shared" si="167"/>
        <v>0</v>
      </c>
      <c r="AA93" s="8">
        <f t="shared" si="168"/>
        <v>0</v>
      </c>
      <c r="AB93" s="8">
        <f t="shared" si="169"/>
        <v>0</v>
      </c>
      <c r="AC93">
        <f t="shared" si="170"/>
        <v>0</v>
      </c>
      <c r="AD93">
        <f t="shared" si="171"/>
        <v>0</v>
      </c>
      <c r="AE93">
        <f t="shared" si="172"/>
        <v>0</v>
      </c>
      <c r="AF93">
        <f t="shared" si="173"/>
        <v>0</v>
      </c>
      <c r="AG93">
        <f t="shared" si="174"/>
        <v>0</v>
      </c>
      <c r="AH93">
        <f t="shared" si="175"/>
        <v>0</v>
      </c>
      <c r="AI93">
        <f t="shared" si="176"/>
        <v>0</v>
      </c>
      <c r="AJ93">
        <f t="shared" si="177"/>
        <v>0</v>
      </c>
      <c r="AK93">
        <f t="shared" si="178"/>
        <v>0</v>
      </c>
      <c r="AL93">
        <f t="shared" si="179"/>
        <v>0</v>
      </c>
      <c r="AM93">
        <f t="shared" si="180"/>
        <v>0</v>
      </c>
      <c r="AN93">
        <f t="shared" si="181"/>
        <v>0</v>
      </c>
      <c r="AO93">
        <f t="shared" si="182"/>
        <v>0</v>
      </c>
      <c r="AP93">
        <f t="shared" si="183"/>
        <v>0</v>
      </c>
      <c r="AQ93">
        <f t="shared" si="184"/>
        <v>0</v>
      </c>
      <c r="AR93">
        <f t="shared" si="185"/>
        <v>0</v>
      </c>
      <c r="AS93">
        <f t="shared" si="186"/>
        <v>0</v>
      </c>
      <c r="AT93">
        <f t="shared" si="187"/>
        <v>0</v>
      </c>
      <c r="AU93">
        <f t="shared" si="188"/>
        <v>0</v>
      </c>
      <c r="AV93">
        <f t="shared" si="189"/>
        <v>0</v>
      </c>
      <c r="AW93">
        <f t="shared" si="190"/>
        <v>0</v>
      </c>
      <c r="AX93">
        <f t="shared" si="191"/>
        <v>0</v>
      </c>
      <c r="AY93">
        <f t="shared" si="192"/>
        <v>0</v>
      </c>
      <c r="AZ93">
        <f t="shared" si="193"/>
        <v>0</v>
      </c>
      <c r="BA93">
        <f t="shared" si="194"/>
        <v>0</v>
      </c>
      <c r="BB93">
        <f t="shared" si="195"/>
        <v>0</v>
      </c>
      <c r="BC93">
        <f t="shared" si="196"/>
        <v>0</v>
      </c>
      <c r="BD93">
        <f t="shared" si="197"/>
        <v>0</v>
      </c>
      <c r="BE93">
        <f t="shared" si="198"/>
        <v>0</v>
      </c>
      <c r="BF93">
        <f t="shared" si="199"/>
        <v>0</v>
      </c>
      <c r="BG93">
        <f t="shared" si="200"/>
        <v>0</v>
      </c>
      <c r="BH93">
        <f t="shared" si="201"/>
        <v>0</v>
      </c>
      <c r="BI93">
        <f t="shared" si="202"/>
        <v>0</v>
      </c>
      <c r="BJ93">
        <f t="shared" si="203"/>
        <v>0</v>
      </c>
      <c r="BK93">
        <f t="shared" si="204"/>
        <v>0</v>
      </c>
      <c r="BL93">
        <f t="shared" si="205"/>
        <v>0</v>
      </c>
      <c r="BM93">
        <f t="shared" si="206"/>
        <v>0</v>
      </c>
      <c r="BN93">
        <f t="shared" si="207"/>
        <v>0</v>
      </c>
      <c r="BO93">
        <f t="shared" si="208"/>
        <v>0</v>
      </c>
      <c r="BP93">
        <f t="shared" si="209"/>
        <v>0</v>
      </c>
      <c r="BQ93">
        <f t="shared" si="210"/>
        <v>0</v>
      </c>
      <c r="BR93">
        <f t="shared" si="211"/>
        <v>0</v>
      </c>
      <c r="BS93">
        <f t="shared" si="212"/>
        <v>0</v>
      </c>
      <c r="BT93">
        <f t="shared" si="213"/>
        <v>0</v>
      </c>
      <c r="BU93">
        <f t="shared" si="214"/>
        <v>0</v>
      </c>
      <c r="BV93">
        <f t="shared" si="215"/>
        <v>0</v>
      </c>
      <c r="BW93">
        <f t="shared" si="216"/>
        <v>0</v>
      </c>
      <c r="BX93">
        <f t="shared" si="217"/>
        <v>0</v>
      </c>
      <c r="BY93">
        <f t="shared" si="218"/>
        <v>0</v>
      </c>
      <c r="BZ93">
        <f t="shared" si="219"/>
        <v>0</v>
      </c>
      <c r="CA93">
        <f t="shared" si="220"/>
        <v>0</v>
      </c>
      <c r="CB93">
        <f t="shared" si="221"/>
        <v>0</v>
      </c>
      <c r="CC93">
        <f t="shared" si="222"/>
        <v>0</v>
      </c>
      <c r="CD93">
        <f t="shared" si="223"/>
        <v>0</v>
      </c>
      <c r="CE93">
        <f t="shared" si="224"/>
        <v>0</v>
      </c>
      <c r="CF93">
        <f t="shared" si="225"/>
        <v>0</v>
      </c>
      <c r="CG93">
        <f t="shared" si="226"/>
        <v>0</v>
      </c>
      <c r="CH93">
        <f t="shared" si="227"/>
        <v>0</v>
      </c>
      <c r="CI93">
        <f t="shared" si="228"/>
        <v>0</v>
      </c>
      <c r="CJ93">
        <f t="shared" si="229"/>
        <v>0</v>
      </c>
      <c r="CK93">
        <f t="shared" si="230"/>
        <v>0</v>
      </c>
      <c r="CL93">
        <f t="shared" si="231"/>
        <v>0</v>
      </c>
      <c r="CM93">
        <f t="shared" si="232"/>
        <v>0</v>
      </c>
      <c r="CN93">
        <f t="shared" si="233"/>
        <v>0</v>
      </c>
      <c r="CO93">
        <f t="shared" si="234"/>
        <v>0</v>
      </c>
      <c r="CP93">
        <f t="shared" si="235"/>
        <v>0</v>
      </c>
      <c r="CQ93">
        <f t="shared" si="236"/>
        <v>0</v>
      </c>
      <c r="CR93">
        <f t="shared" si="237"/>
        <v>0</v>
      </c>
      <c r="CS93">
        <f t="shared" si="238"/>
        <v>0</v>
      </c>
      <c r="CT93">
        <f t="shared" si="239"/>
        <v>0</v>
      </c>
      <c r="CU93">
        <f t="shared" si="240"/>
        <v>0</v>
      </c>
      <c r="CV93">
        <f t="shared" si="241"/>
        <v>0</v>
      </c>
      <c r="CW93" t="str">
        <f t="shared" si="242"/>
        <v/>
      </c>
      <c r="CX93" t="str">
        <f t="shared" si="243"/>
        <v/>
      </c>
      <c r="CY93" t="str">
        <f t="shared" si="244"/>
        <v/>
      </c>
      <c r="CZ93" t="str">
        <f t="shared" si="245"/>
        <v/>
      </c>
      <c r="DA93" t="str">
        <f t="shared" si="246"/>
        <v/>
      </c>
      <c r="DB93" t="str">
        <f t="shared" si="247"/>
        <v/>
      </c>
      <c r="DC93" t="str">
        <f t="shared" si="248"/>
        <v/>
      </c>
      <c r="DD93" t="str">
        <f t="shared" si="249"/>
        <v/>
      </c>
      <c r="DE93" t="str">
        <f t="shared" si="250"/>
        <v/>
      </c>
      <c r="DF93" t="str">
        <f t="shared" si="251"/>
        <v/>
      </c>
      <c r="DG93" t="str">
        <f t="shared" si="252"/>
        <v/>
      </c>
      <c r="DH93" t="str">
        <f t="shared" si="253"/>
        <v/>
      </c>
      <c r="DI93" t="str">
        <f t="shared" si="254"/>
        <v/>
      </c>
      <c r="DJ93" t="str">
        <f t="shared" si="255"/>
        <v/>
      </c>
      <c r="DK93" t="str">
        <f t="shared" si="256"/>
        <v/>
      </c>
      <c r="DL93" t="str">
        <f t="shared" si="257"/>
        <v/>
      </c>
      <c r="DM93" t="str">
        <f t="shared" si="258"/>
        <v/>
      </c>
      <c r="DN93" t="str">
        <f t="shared" si="259"/>
        <v/>
      </c>
      <c r="DO93" t="str">
        <f t="shared" si="260"/>
        <v/>
      </c>
      <c r="DP93" t="str">
        <f t="shared" si="261"/>
        <v/>
      </c>
      <c r="DQ93" t="str">
        <f t="shared" si="262"/>
        <v/>
      </c>
      <c r="DR93" t="str">
        <f t="shared" si="263"/>
        <v/>
      </c>
      <c r="DS93" t="str">
        <f t="shared" si="264"/>
        <v/>
      </c>
      <c r="DT93" t="str">
        <f t="shared" si="265"/>
        <v/>
      </c>
      <c r="DU93" t="str">
        <f t="shared" si="266"/>
        <v/>
      </c>
      <c r="DV93" t="str">
        <f t="shared" si="267"/>
        <v/>
      </c>
      <c r="DW93" t="str">
        <f t="shared" si="268"/>
        <v/>
      </c>
      <c r="DX93" t="str">
        <f t="shared" si="269"/>
        <v/>
      </c>
      <c r="DY93" t="str">
        <f t="shared" si="270"/>
        <v/>
      </c>
      <c r="DZ93" t="str">
        <f t="shared" si="271"/>
        <v/>
      </c>
      <c r="EA93" t="str">
        <f t="shared" si="272"/>
        <v/>
      </c>
      <c r="EB93" t="str">
        <f t="shared" si="273"/>
        <v/>
      </c>
      <c r="EC93" t="str">
        <f t="shared" si="274"/>
        <v/>
      </c>
      <c r="ED93" t="str">
        <f t="shared" si="275"/>
        <v/>
      </c>
      <c r="EE93" t="str">
        <f t="shared" si="276"/>
        <v/>
      </c>
      <c r="EF93" t="str">
        <f t="shared" si="277"/>
        <v/>
      </c>
      <c r="EG93" t="str">
        <f t="shared" si="278"/>
        <v/>
      </c>
      <c r="EH93" t="str">
        <f t="shared" si="279"/>
        <v/>
      </c>
      <c r="EI93" t="str">
        <f t="shared" si="280"/>
        <v/>
      </c>
      <c r="EJ93" t="str">
        <f t="shared" si="281"/>
        <v/>
      </c>
      <c r="EK93" t="str">
        <f t="shared" si="282"/>
        <v/>
      </c>
      <c r="EL93" t="str">
        <f t="shared" si="283"/>
        <v/>
      </c>
      <c r="EM93" t="str">
        <f t="shared" si="284"/>
        <v/>
      </c>
      <c r="EN93" t="str">
        <f t="shared" si="285"/>
        <v/>
      </c>
      <c r="EO93" t="str">
        <f t="shared" si="286"/>
        <v/>
      </c>
      <c r="EP93" t="str">
        <f t="shared" si="287"/>
        <v/>
      </c>
      <c r="EQ93" t="str">
        <f t="shared" si="288"/>
        <v/>
      </c>
      <c r="ER93" t="str">
        <f t="shared" si="289"/>
        <v/>
      </c>
      <c r="ES93" t="str">
        <f t="shared" si="290"/>
        <v/>
      </c>
      <c r="ET93" t="str">
        <f t="shared" si="291"/>
        <v/>
      </c>
    </row>
    <row r="94" spans="1:150" ht="18.75">
      <c r="A94" s="63"/>
      <c r="B94" s="63"/>
      <c r="C94" s="73"/>
      <c r="D94" s="63"/>
      <c r="E94" s="79" t="str">
        <f t="shared" si="146"/>
        <v/>
      </c>
      <c r="F94" s="80" t="str">
        <f t="shared" si="147"/>
        <v/>
      </c>
      <c r="G94" s="81" t="str">
        <f t="shared" si="148"/>
        <v/>
      </c>
      <c r="H94" s="82" t="str">
        <f t="shared" si="149"/>
        <v/>
      </c>
      <c r="I94" s="83" t="str">
        <f t="shared" si="150"/>
        <v/>
      </c>
      <c r="J94" s="20" t="str">
        <f t="shared" si="151"/>
        <v>0</v>
      </c>
      <c r="K94" s="8">
        <f t="shared" si="152"/>
        <v>0</v>
      </c>
      <c r="L94" s="8">
        <f t="shared" si="153"/>
        <v>0</v>
      </c>
      <c r="M94" s="8">
        <f t="shared" si="154"/>
        <v>0</v>
      </c>
      <c r="N94" s="8">
        <f t="shared" si="155"/>
        <v>0</v>
      </c>
      <c r="O94" s="8">
        <f t="shared" si="156"/>
        <v>0</v>
      </c>
      <c r="P94" s="8">
        <f t="shared" si="157"/>
        <v>0</v>
      </c>
      <c r="Q94" s="8">
        <f t="shared" si="158"/>
        <v>0</v>
      </c>
      <c r="R94" s="8">
        <f t="shared" si="159"/>
        <v>0</v>
      </c>
      <c r="S94" s="8">
        <f t="shared" si="160"/>
        <v>0</v>
      </c>
      <c r="T94" s="8">
        <f t="shared" si="161"/>
        <v>0</v>
      </c>
      <c r="U94" s="8">
        <f t="shared" si="162"/>
        <v>0</v>
      </c>
      <c r="V94" s="8">
        <f t="shared" si="163"/>
        <v>0</v>
      </c>
      <c r="W94" s="8">
        <f t="shared" si="164"/>
        <v>0</v>
      </c>
      <c r="X94" s="8">
        <f t="shared" si="165"/>
        <v>0</v>
      </c>
      <c r="Y94" s="8">
        <f t="shared" si="166"/>
        <v>0</v>
      </c>
      <c r="Z94" s="8">
        <f t="shared" si="167"/>
        <v>0</v>
      </c>
      <c r="AA94" s="8">
        <f t="shared" si="168"/>
        <v>0</v>
      </c>
      <c r="AB94" s="8">
        <f t="shared" si="169"/>
        <v>0</v>
      </c>
      <c r="AC94">
        <f t="shared" si="170"/>
        <v>0</v>
      </c>
      <c r="AD94">
        <f t="shared" si="171"/>
        <v>0</v>
      </c>
      <c r="AE94">
        <f t="shared" si="172"/>
        <v>0</v>
      </c>
      <c r="AF94">
        <f t="shared" si="173"/>
        <v>0</v>
      </c>
      <c r="AG94">
        <f t="shared" si="174"/>
        <v>0</v>
      </c>
      <c r="AH94">
        <f t="shared" si="175"/>
        <v>0</v>
      </c>
      <c r="AI94">
        <f t="shared" si="176"/>
        <v>0</v>
      </c>
      <c r="AJ94">
        <f t="shared" si="177"/>
        <v>0</v>
      </c>
      <c r="AK94">
        <f t="shared" si="178"/>
        <v>0</v>
      </c>
      <c r="AL94">
        <f t="shared" si="179"/>
        <v>0</v>
      </c>
      <c r="AM94">
        <f t="shared" si="180"/>
        <v>0</v>
      </c>
      <c r="AN94">
        <f t="shared" si="181"/>
        <v>0</v>
      </c>
      <c r="AO94">
        <f t="shared" si="182"/>
        <v>0</v>
      </c>
      <c r="AP94">
        <f t="shared" si="183"/>
        <v>0</v>
      </c>
      <c r="AQ94">
        <f t="shared" si="184"/>
        <v>0</v>
      </c>
      <c r="AR94">
        <f t="shared" si="185"/>
        <v>0</v>
      </c>
      <c r="AS94">
        <f t="shared" si="186"/>
        <v>0</v>
      </c>
      <c r="AT94">
        <f t="shared" si="187"/>
        <v>0</v>
      </c>
      <c r="AU94">
        <f t="shared" si="188"/>
        <v>0</v>
      </c>
      <c r="AV94">
        <f t="shared" si="189"/>
        <v>0</v>
      </c>
      <c r="AW94">
        <f t="shared" si="190"/>
        <v>0</v>
      </c>
      <c r="AX94">
        <f t="shared" si="191"/>
        <v>0</v>
      </c>
      <c r="AY94">
        <f t="shared" si="192"/>
        <v>0</v>
      </c>
      <c r="AZ94">
        <f t="shared" si="193"/>
        <v>0</v>
      </c>
      <c r="BA94">
        <f t="shared" si="194"/>
        <v>0</v>
      </c>
      <c r="BB94">
        <f t="shared" si="195"/>
        <v>0</v>
      </c>
      <c r="BC94">
        <f t="shared" si="196"/>
        <v>0</v>
      </c>
      <c r="BD94">
        <f t="shared" si="197"/>
        <v>0</v>
      </c>
      <c r="BE94">
        <f t="shared" si="198"/>
        <v>0</v>
      </c>
      <c r="BF94">
        <f t="shared" si="199"/>
        <v>0</v>
      </c>
      <c r="BG94">
        <f t="shared" si="200"/>
        <v>0</v>
      </c>
      <c r="BH94">
        <f t="shared" si="201"/>
        <v>0</v>
      </c>
      <c r="BI94">
        <f t="shared" si="202"/>
        <v>0</v>
      </c>
      <c r="BJ94">
        <f t="shared" si="203"/>
        <v>0</v>
      </c>
      <c r="BK94">
        <f t="shared" si="204"/>
        <v>0</v>
      </c>
      <c r="BL94">
        <f t="shared" si="205"/>
        <v>0</v>
      </c>
      <c r="BM94">
        <f t="shared" si="206"/>
        <v>0</v>
      </c>
      <c r="BN94">
        <f t="shared" si="207"/>
        <v>0</v>
      </c>
      <c r="BO94">
        <f t="shared" si="208"/>
        <v>0</v>
      </c>
      <c r="BP94">
        <f t="shared" si="209"/>
        <v>0</v>
      </c>
      <c r="BQ94">
        <f t="shared" si="210"/>
        <v>0</v>
      </c>
      <c r="BR94">
        <f t="shared" si="211"/>
        <v>0</v>
      </c>
      <c r="BS94">
        <f t="shared" si="212"/>
        <v>0</v>
      </c>
      <c r="BT94">
        <f t="shared" si="213"/>
        <v>0</v>
      </c>
      <c r="BU94">
        <f t="shared" si="214"/>
        <v>0</v>
      </c>
      <c r="BV94">
        <f t="shared" si="215"/>
        <v>0</v>
      </c>
      <c r="BW94">
        <f t="shared" si="216"/>
        <v>0</v>
      </c>
      <c r="BX94">
        <f t="shared" si="217"/>
        <v>0</v>
      </c>
      <c r="BY94">
        <f t="shared" si="218"/>
        <v>0</v>
      </c>
      <c r="BZ94">
        <f t="shared" si="219"/>
        <v>0</v>
      </c>
      <c r="CA94">
        <f t="shared" si="220"/>
        <v>0</v>
      </c>
      <c r="CB94">
        <f t="shared" si="221"/>
        <v>0</v>
      </c>
      <c r="CC94">
        <f t="shared" si="222"/>
        <v>0</v>
      </c>
      <c r="CD94">
        <f t="shared" si="223"/>
        <v>0</v>
      </c>
      <c r="CE94">
        <f t="shared" si="224"/>
        <v>0</v>
      </c>
      <c r="CF94">
        <f t="shared" si="225"/>
        <v>0</v>
      </c>
      <c r="CG94">
        <f t="shared" si="226"/>
        <v>0</v>
      </c>
      <c r="CH94">
        <f t="shared" si="227"/>
        <v>0</v>
      </c>
      <c r="CI94">
        <f t="shared" si="228"/>
        <v>0</v>
      </c>
      <c r="CJ94">
        <f t="shared" si="229"/>
        <v>0</v>
      </c>
      <c r="CK94">
        <f t="shared" si="230"/>
        <v>0</v>
      </c>
      <c r="CL94">
        <f t="shared" si="231"/>
        <v>0</v>
      </c>
      <c r="CM94">
        <f t="shared" si="232"/>
        <v>0</v>
      </c>
      <c r="CN94">
        <f t="shared" si="233"/>
        <v>0</v>
      </c>
      <c r="CO94">
        <f t="shared" si="234"/>
        <v>0</v>
      </c>
      <c r="CP94">
        <f t="shared" si="235"/>
        <v>0</v>
      </c>
      <c r="CQ94">
        <f t="shared" si="236"/>
        <v>0</v>
      </c>
      <c r="CR94">
        <f t="shared" si="237"/>
        <v>0</v>
      </c>
      <c r="CS94">
        <f t="shared" si="238"/>
        <v>0</v>
      </c>
      <c r="CT94">
        <f t="shared" si="239"/>
        <v>0</v>
      </c>
      <c r="CU94">
        <f t="shared" si="240"/>
        <v>0</v>
      </c>
      <c r="CV94">
        <f t="shared" si="241"/>
        <v>0</v>
      </c>
      <c r="CW94" t="str">
        <f t="shared" si="242"/>
        <v/>
      </c>
      <c r="CX94" t="str">
        <f t="shared" si="243"/>
        <v/>
      </c>
      <c r="CY94" t="str">
        <f t="shared" si="244"/>
        <v/>
      </c>
      <c r="CZ94" t="str">
        <f t="shared" si="245"/>
        <v/>
      </c>
      <c r="DA94" t="str">
        <f t="shared" si="246"/>
        <v/>
      </c>
      <c r="DB94" t="str">
        <f t="shared" si="247"/>
        <v/>
      </c>
      <c r="DC94" t="str">
        <f t="shared" si="248"/>
        <v/>
      </c>
      <c r="DD94" t="str">
        <f t="shared" si="249"/>
        <v/>
      </c>
      <c r="DE94" t="str">
        <f t="shared" si="250"/>
        <v/>
      </c>
      <c r="DF94" t="str">
        <f t="shared" si="251"/>
        <v/>
      </c>
      <c r="DG94" t="str">
        <f t="shared" si="252"/>
        <v/>
      </c>
      <c r="DH94" t="str">
        <f t="shared" si="253"/>
        <v/>
      </c>
      <c r="DI94" t="str">
        <f t="shared" si="254"/>
        <v/>
      </c>
      <c r="DJ94" t="str">
        <f t="shared" si="255"/>
        <v/>
      </c>
      <c r="DK94" t="str">
        <f t="shared" si="256"/>
        <v/>
      </c>
      <c r="DL94" t="str">
        <f t="shared" si="257"/>
        <v/>
      </c>
      <c r="DM94" t="str">
        <f t="shared" si="258"/>
        <v/>
      </c>
      <c r="DN94" t="str">
        <f t="shared" si="259"/>
        <v/>
      </c>
      <c r="DO94" t="str">
        <f t="shared" si="260"/>
        <v/>
      </c>
      <c r="DP94" t="str">
        <f t="shared" si="261"/>
        <v/>
      </c>
      <c r="DQ94" t="str">
        <f t="shared" si="262"/>
        <v/>
      </c>
      <c r="DR94" t="str">
        <f t="shared" si="263"/>
        <v/>
      </c>
      <c r="DS94" t="str">
        <f t="shared" si="264"/>
        <v/>
      </c>
      <c r="DT94" t="str">
        <f t="shared" si="265"/>
        <v/>
      </c>
      <c r="DU94" t="str">
        <f t="shared" si="266"/>
        <v/>
      </c>
      <c r="DV94" t="str">
        <f t="shared" si="267"/>
        <v/>
      </c>
      <c r="DW94" t="str">
        <f t="shared" si="268"/>
        <v/>
      </c>
      <c r="DX94" t="str">
        <f t="shared" si="269"/>
        <v/>
      </c>
      <c r="DY94" t="str">
        <f t="shared" si="270"/>
        <v/>
      </c>
      <c r="DZ94" t="str">
        <f t="shared" si="271"/>
        <v/>
      </c>
      <c r="EA94" t="str">
        <f t="shared" si="272"/>
        <v/>
      </c>
      <c r="EB94" t="str">
        <f t="shared" si="273"/>
        <v/>
      </c>
      <c r="EC94" t="str">
        <f t="shared" si="274"/>
        <v/>
      </c>
      <c r="ED94" t="str">
        <f t="shared" si="275"/>
        <v/>
      </c>
      <c r="EE94" t="str">
        <f t="shared" si="276"/>
        <v/>
      </c>
      <c r="EF94" t="str">
        <f t="shared" si="277"/>
        <v/>
      </c>
      <c r="EG94" t="str">
        <f t="shared" si="278"/>
        <v/>
      </c>
      <c r="EH94" t="str">
        <f t="shared" si="279"/>
        <v/>
      </c>
      <c r="EI94" t="str">
        <f t="shared" si="280"/>
        <v/>
      </c>
      <c r="EJ94" t="str">
        <f t="shared" si="281"/>
        <v/>
      </c>
      <c r="EK94" t="str">
        <f t="shared" si="282"/>
        <v/>
      </c>
      <c r="EL94" t="str">
        <f t="shared" si="283"/>
        <v/>
      </c>
      <c r="EM94" t="str">
        <f t="shared" si="284"/>
        <v/>
      </c>
      <c r="EN94" t="str">
        <f t="shared" si="285"/>
        <v/>
      </c>
      <c r="EO94" t="str">
        <f t="shared" si="286"/>
        <v/>
      </c>
      <c r="EP94" t="str">
        <f t="shared" si="287"/>
        <v/>
      </c>
      <c r="EQ94" t="str">
        <f t="shared" si="288"/>
        <v/>
      </c>
      <c r="ER94" t="str">
        <f t="shared" si="289"/>
        <v/>
      </c>
      <c r="ES94" t="str">
        <f t="shared" si="290"/>
        <v/>
      </c>
      <c r="ET94" t="str">
        <f t="shared" si="291"/>
        <v/>
      </c>
    </row>
    <row r="95" spans="1:150" ht="18.75">
      <c r="A95" s="63"/>
      <c r="B95" s="63"/>
      <c r="C95" s="73"/>
      <c r="D95" s="63"/>
      <c r="E95" s="79" t="str">
        <f t="shared" si="146"/>
        <v/>
      </c>
      <c r="F95" s="80" t="str">
        <f t="shared" si="147"/>
        <v/>
      </c>
      <c r="G95" s="81" t="str">
        <f t="shared" si="148"/>
        <v/>
      </c>
      <c r="H95" s="82" t="str">
        <f t="shared" si="149"/>
        <v/>
      </c>
      <c r="I95" s="83" t="str">
        <f t="shared" si="150"/>
        <v/>
      </c>
      <c r="J95" s="20" t="str">
        <f t="shared" si="151"/>
        <v>0</v>
      </c>
      <c r="K95" s="8">
        <f t="shared" si="152"/>
        <v>0</v>
      </c>
      <c r="L95" s="8">
        <f t="shared" si="153"/>
        <v>0</v>
      </c>
      <c r="M95" s="8">
        <f t="shared" si="154"/>
        <v>0</v>
      </c>
      <c r="N95" s="8">
        <f t="shared" si="155"/>
        <v>0</v>
      </c>
      <c r="O95" s="8">
        <f t="shared" si="156"/>
        <v>0</v>
      </c>
      <c r="P95" s="8">
        <f t="shared" si="157"/>
        <v>0</v>
      </c>
      <c r="Q95" s="8">
        <f t="shared" si="158"/>
        <v>0</v>
      </c>
      <c r="R95" s="8">
        <f t="shared" si="159"/>
        <v>0</v>
      </c>
      <c r="S95" s="8">
        <f t="shared" si="160"/>
        <v>0</v>
      </c>
      <c r="T95" s="8">
        <f t="shared" si="161"/>
        <v>0</v>
      </c>
      <c r="U95" s="8">
        <f t="shared" si="162"/>
        <v>0</v>
      </c>
      <c r="V95" s="8">
        <f t="shared" si="163"/>
        <v>0</v>
      </c>
      <c r="W95" s="8">
        <f t="shared" si="164"/>
        <v>0</v>
      </c>
      <c r="X95" s="8">
        <f t="shared" si="165"/>
        <v>0</v>
      </c>
      <c r="Y95" s="8">
        <f t="shared" si="166"/>
        <v>0</v>
      </c>
      <c r="Z95" s="8">
        <f t="shared" si="167"/>
        <v>0</v>
      </c>
      <c r="AA95" s="8">
        <f t="shared" si="168"/>
        <v>0</v>
      </c>
      <c r="AB95" s="8">
        <f t="shared" si="169"/>
        <v>0</v>
      </c>
      <c r="AC95">
        <f t="shared" si="170"/>
        <v>0</v>
      </c>
      <c r="AD95">
        <f t="shared" si="171"/>
        <v>0</v>
      </c>
      <c r="AE95">
        <f t="shared" si="172"/>
        <v>0</v>
      </c>
      <c r="AF95">
        <f t="shared" si="173"/>
        <v>0</v>
      </c>
      <c r="AG95">
        <f t="shared" si="174"/>
        <v>0</v>
      </c>
      <c r="AH95">
        <f t="shared" si="175"/>
        <v>0</v>
      </c>
      <c r="AI95">
        <f t="shared" si="176"/>
        <v>0</v>
      </c>
      <c r="AJ95">
        <f t="shared" si="177"/>
        <v>0</v>
      </c>
      <c r="AK95">
        <f t="shared" si="178"/>
        <v>0</v>
      </c>
      <c r="AL95">
        <f t="shared" si="179"/>
        <v>0</v>
      </c>
      <c r="AM95">
        <f t="shared" si="180"/>
        <v>0</v>
      </c>
      <c r="AN95">
        <f t="shared" si="181"/>
        <v>0</v>
      </c>
      <c r="AO95">
        <f t="shared" si="182"/>
        <v>0</v>
      </c>
      <c r="AP95">
        <f t="shared" si="183"/>
        <v>0</v>
      </c>
      <c r="AQ95">
        <f t="shared" si="184"/>
        <v>0</v>
      </c>
      <c r="AR95">
        <f t="shared" si="185"/>
        <v>0</v>
      </c>
      <c r="AS95">
        <f t="shared" si="186"/>
        <v>0</v>
      </c>
      <c r="AT95">
        <f t="shared" si="187"/>
        <v>0</v>
      </c>
      <c r="AU95">
        <f t="shared" si="188"/>
        <v>0</v>
      </c>
      <c r="AV95">
        <f t="shared" si="189"/>
        <v>0</v>
      </c>
      <c r="AW95">
        <f t="shared" si="190"/>
        <v>0</v>
      </c>
      <c r="AX95">
        <f t="shared" si="191"/>
        <v>0</v>
      </c>
      <c r="AY95">
        <f t="shared" si="192"/>
        <v>0</v>
      </c>
      <c r="AZ95">
        <f t="shared" si="193"/>
        <v>0</v>
      </c>
      <c r="BA95">
        <f t="shared" si="194"/>
        <v>0</v>
      </c>
      <c r="BB95">
        <f t="shared" si="195"/>
        <v>0</v>
      </c>
      <c r="BC95">
        <f t="shared" si="196"/>
        <v>0</v>
      </c>
      <c r="BD95">
        <f t="shared" si="197"/>
        <v>0</v>
      </c>
      <c r="BE95">
        <f t="shared" si="198"/>
        <v>0</v>
      </c>
      <c r="BF95">
        <f t="shared" si="199"/>
        <v>0</v>
      </c>
      <c r="BG95">
        <f t="shared" si="200"/>
        <v>0</v>
      </c>
      <c r="BH95">
        <f t="shared" si="201"/>
        <v>0</v>
      </c>
      <c r="BI95">
        <f t="shared" si="202"/>
        <v>0</v>
      </c>
      <c r="BJ95">
        <f t="shared" si="203"/>
        <v>0</v>
      </c>
      <c r="BK95">
        <f t="shared" si="204"/>
        <v>0</v>
      </c>
      <c r="BL95">
        <f t="shared" si="205"/>
        <v>0</v>
      </c>
      <c r="BM95">
        <f t="shared" si="206"/>
        <v>0</v>
      </c>
      <c r="BN95">
        <f t="shared" si="207"/>
        <v>0</v>
      </c>
      <c r="BO95">
        <f t="shared" si="208"/>
        <v>0</v>
      </c>
      <c r="BP95">
        <f t="shared" si="209"/>
        <v>0</v>
      </c>
      <c r="BQ95">
        <f t="shared" si="210"/>
        <v>0</v>
      </c>
      <c r="BR95">
        <f t="shared" si="211"/>
        <v>0</v>
      </c>
      <c r="BS95">
        <f t="shared" si="212"/>
        <v>0</v>
      </c>
      <c r="BT95">
        <f t="shared" si="213"/>
        <v>0</v>
      </c>
      <c r="BU95">
        <f t="shared" si="214"/>
        <v>0</v>
      </c>
      <c r="BV95">
        <f t="shared" si="215"/>
        <v>0</v>
      </c>
      <c r="BW95">
        <f t="shared" si="216"/>
        <v>0</v>
      </c>
      <c r="BX95">
        <f t="shared" si="217"/>
        <v>0</v>
      </c>
      <c r="BY95">
        <f t="shared" si="218"/>
        <v>0</v>
      </c>
      <c r="BZ95">
        <f t="shared" si="219"/>
        <v>0</v>
      </c>
      <c r="CA95">
        <f t="shared" si="220"/>
        <v>0</v>
      </c>
      <c r="CB95">
        <f t="shared" si="221"/>
        <v>0</v>
      </c>
      <c r="CC95">
        <f t="shared" si="222"/>
        <v>0</v>
      </c>
      <c r="CD95">
        <f t="shared" si="223"/>
        <v>0</v>
      </c>
      <c r="CE95">
        <f t="shared" si="224"/>
        <v>0</v>
      </c>
      <c r="CF95">
        <f t="shared" si="225"/>
        <v>0</v>
      </c>
      <c r="CG95">
        <f t="shared" si="226"/>
        <v>0</v>
      </c>
      <c r="CH95">
        <f t="shared" si="227"/>
        <v>0</v>
      </c>
      <c r="CI95">
        <f t="shared" si="228"/>
        <v>0</v>
      </c>
      <c r="CJ95">
        <f t="shared" si="229"/>
        <v>0</v>
      </c>
      <c r="CK95">
        <f t="shared" si="230"/>
        <v>0</v>
      </c>
      <c r="CL95">
        <f t="shared" si="231"/>
        <v>0</v>
      </c>
      <c r="CM95">
        <f t="shared" si="232"/>
        <v>0</v>
      </c>
      <c r="CN95">
        <f t="shared" si="233"/>
        <v>0</v>
      </c>
      <c r="CO95">
        <f t="shared" si="234"/>
        <v>0</v>
      </c>
      <c r="CP95">
        <f t="shared" si="235"/>
        <v>0</v>
      </c>
      <c r="CQ95">
        <f t="shared" si="236"/>
        <v>0</v>
      </c>
      <c r="CR95">
        <f t="shared" si="237"/>
        <v>0</v>
      </c>
      <c r="CS95">
        <f t="shared" si="238"/>
        <v>0</v>
      </c>
      <c r="CT95">
        <f t="shared" si="239"/>
        <v>0</v>
      </c>
      <c r="CU95">
        <f t="shared" si="240"/>
        <v>0</v>
      </c>
      <c r="CV95">
        <f t="shared" si="241"/>
        <v>0</v>
      </c>
      <c r="CW95" t="str">
        <f t="shared" si="242"/>
        <v/>
      </c>
      <c r="CX95" t="str">
        <f t="shared" si="243"/>
        <v/>
      </c>
      <c r="CY95" t="str">
        <f t="shared" si="244"/>
        <v/>
      </c>
      <c r="CZ95" t="str">
        <f t="shared" si="245"/>
        <v/>
      </c>
      <c r="DA95" t="str">
        <f t="shared" si="246"/>
        <v/>
      </c>
      <c r="DB95" t="str">
        <f t="shared" si="247"/>
        <v/>
      </c>
      <c r="DC95" t="str">
        <f t="shared" si="248"/>
        <v/>
      </c>
      <c r="DD95" t="str">
        <f t="shared" si="249"/>
        <v/>
      </c>
      <c r="DE95" t="str">
        <f t="shared" si="250"/>
        <v/>
      </c>
      <c r="DF95" t="str">
        <f t="shared" si="251"/>
        <v/>
      </c>
      <c r="DG95" t="str">
        <f t="shared" si="252"/>
        <v/>
      </c>
      <c r="DH95" t="str">
        <f t="shared" si="253"/>
        <v/>
      </c>
      <c r="DI95" t="str">
        <f t="shared" si="254"/>
        <v/>
      </c>
      <c r="DJ95" t="str">
        <f t="shared" si="255"/>
        <v/>
      </c>
      <c r="DK95" t="str">
        <f t="shared" si="256"/>
        <v/>
      </c>
      <c r="DL95" t="str">
        <f t="shared" si="257"/>
        <v/>
      </c>
      <c r="DM95" t="str">
        <f t="shared" si="258"/>
        <v/>
      </c>
      <c r="DN95" t="str">
        <f t="shared" si="259"/>
        <v/>
      </c>
      <c r="DO95" t="str">
        <f t="shared" si="260"/>
        <v/>
      </c>
      <c r="DP95" t="str">
        <f t="shared" si="261"/>
        <v/>
      </c>
      <c r="DQ95" t="str">
        <f t="shared" si="262"/>
        <v/>
      </c>
      <c r="DR95" t="str">
        <f t="shared" si="263"/>
        <v/>
      </c>
      <c r="DS95" t="str">
        <f t="shared" si="264"/>
        <v/>
      </c>
      <c r="DT95" t="str">
        <f t="shared" si="265"/>
        <v/>
      </c>
      <c r="DU95" t="str">
        <f t="shared" si="266"/>
        <v/>
      </c>
      <c r="DV95" t="str">
        <f t="shared" si="267"/>
        <v/>
      </c>
      <c r="DW95" t="str">
        <f t="shared" si="268"/>
        <v/>
      </c>
      <c r="DX95" t="str">
        <f t="shared" si="269"/>
        <v/>
      </c>
      <c r="DY95" t="str">
        <f t="shared" si="270"/>
        <v/>
      </c>
      <c r="DZ95" t="str">
        <f t="shared" si="271"/>
        <v/>
      </c>
      <c r="EA95" t="str">
        <f t="shared" si="272"/>
        <v/>
      </c>
      <c r="EB95" t="str">
        <f t="shared" si="273"/>
        <v/>
      </c>
      <c r="EC95" t="str">
        <f t="shared" si="274"/>
        <v/>
      </c>
      <c r="ED95" t="str">
        <f t="shared" si="275"/>
        <v/>
      </c>
      <c r="EE95" t="str">
        <f t="shared" si="276"/>
        <v/>
      </c>
      <c r="EF95" t="str">
        <f t="shared" si="277"/>
        <v/>
      </c>
      <c r="EG95" t="str">
        <f t="shared" si="278"/>
        <v/>
      </c>
      <c r="EH95" t="str">
        <f t="shared" si="279"/>
        <v/>
      </c>
      <c r="EI95" t="str">
        <f t="shared" si="280"/>
        <v/>
      </c>
      <c r="EJ95" t="str">
        <f t="shared" si="281"/>
        <v/>
      </c>
      <c r="EK95" t="str">
        <f t="shared" si="282"/>
        <v/>
      </c>
      <c r="EL95" t="str">
        <f t="shared" si="283"/>
        <v/>
      </c>
      <c r="EM95" t="str">
        <f t="shared" si="284"/>
        <v/>
      </c>
      <c r="EN95" t="str">
        <f t="shared" si="285"/>
        <v/>
      </c>
      <c r="EO95" t="str">
        <f t="shared" si="286"/>
        <v/>
      </c>
      <c r="EP95" t="str">
        <f t="shared" si="287"/>
        <v/>
      </c>
      <c r="EQ95" t="str">
        <f t="shared" si="288"/>
        <v/>
      </c>
      <c r="ER95" t="str">
        <f t="shared" si="289"/>
        <v/>
      </c>
      <c r="ES95" t="str">
        <f t="shared" si="290"/>
        <v/>
      </c>
      <c r="ET95" t="str">
        <f t="shared" si="291"/>
        <v/>
      </c>
    </row>
    <row r="96" spans="1:150" ht="18.75">
      <c r="A96" s="63"/>
      <c r="B96" s="63"/>
      <c r="C96" s="73"/>
      <c r="D96" s="63"/>
      <c r="E96" s="79" t="str">
        <f t="shared" si="146"/>
        <v/>
      </c>
      <c r="F96" s="80" t="str">
        <f t="shared" si="147"/>
        <v/>
      </c>
      <c r="G96" s="81" t="str">
        <f t="shared" si="148"/>
        <v/>
      </c>
      <c r="H96" s="82" t="str">
        <f t="shared" si="149"/>
        <v/>
      </c>
      <c r="I96" s="83" t="str">
        <f t="shared" si="150"/>
        <v/>
      </c>
      <c r="J96" s="20" t="str">
        <f t="shared" si="151"/>
        <v>0</v>
      </c>
      <c r="K96" s="8">
        <f t="shared" si="152"/>
        <v>0</v>
      </c>
      <c r="L96" s="8">
        <f t="shared" si="153"/>
        <v>0</v>
      </c>
      <c r="M96" s="8">
        <f t="shared" si="154"/>
        <v>0</v>
      </c>
      <c r="N96" s="8">
        <f t="shared" si="155"/>
        <v>0</v>
      </c>
      <c r="O96" s="8">
        <f t="shared" si="156"/>
        <v>0</v>
      </c>
      <c r="P96" s="8">
        <f t="shared" si="157"/>
        <v>0</v>
      </c>
      <c r="Q96" s="8">
        <f t="shared" si="158"/>
        <v>0</v>
      </c>
      <c r="R96" s="8">
        <f t="shared" si="159"/>
        <v>0</v>
      </c>
      <c r="S96" s="8">
        <f t="shared" si="160"/>
        <v>0</v>
      </c>
      <c r="T96" s="8">
        <f t="shared" si="161"/>
        <v>0</v>
      </c>
      <c r="U96" s="8">
        <f t="shared" si="162"/>
        <v>0</v>
      </c>
      <c r="V96" s="8">
        <f t="shared" si="163"/>
        <v>0</v>
      </c>
      <c r="W96" s="8">
        <f t="shared" si="164"/>
        <v>0</v>
      </c>
      <c r="X96" s="8">
        <f t="shared" si="165"/>
        <v>0</v>
      </c>
      <c r="Y96" s="8">
        <f t="shared" si="166"/>
        <v>0</v>
      </c>
      <c r="Z96" s="8">
        <f t="shared" si="167"/>
        <v>0</v>
      </c>
      <c r="AA96" s="8">
        <f t="shared" si="168"/>
        <v>0</v>
      </c>
      <c r="AB96" s="8">
        <f t="shared" si="169"/>
        <v>0</v>
      </c>
      <c r="AC96">
        <f t="shared" si="170"/>
        <v>0</v>
      </c>
      <c r="AD96">
        <f t="shared" si="171"/>
        <v>0</v>
      </c>
      <c r="AE96">
        <f t="shared" si="172"/>
        <v>0</v>
      </c>
      <c r="AF96">
        <f t="shared" si="173"/>
        <v>0</v>
      </c>
      <c r="AG96">
        <f t="shared" si="174"/>
        <v>0</v>
      </c>
      <c r="AH96">
        <f t="shared" si="175"/>
        <v>0</v>
      </c>
      <c r="AI96">
        <f t="shared" si="176"/>
        <v>0</v>
      </c>
      <c r="AJ96">
        <f t="shared" si="177"/>
        <v>0</v>
      </c>
      <c r="AK96">
        <f t="shared" si="178"/>
        <v>0</v>
      </c>
      <c r="AL96">
        <f t="shared" si="179"/>
        <v>0</v>
      </c>
      <c r="AM96">
        <f t="shared" si="180"/>
        <v>0</v>
      </c>
      <c r="AN96">
        <f t="shared" si="181"/>
        <v>0</v>
      </c>
      <c r="AO96">
        <f t="shared" si="182"/>
        <v>0</v>
      </c>
      <c r="AP96">
        <f t="shared" si="183"/>
        <v>0</v>
      </c>
      <c r="AQ96">
        <f t="shared" si="184"/>
        <v>0</v>
      </c>
      <c r="AR96">
        <f t="shared" si="185"/>
        <v>0</v>
      </c>
      <c r="AS96">
        <f t="shared" si="186"/>
        <v>0</v>
      </c>
      <c r="AT96">
        <f t="shared" si="187"/>
        <v>0</v>
      </c>
      <c r="AU96">
        <f t="shared" si="188"/>
        <v>0</v>
      </c>
      <c r="AV96">
        <f t="shared" si="189"/>
        <v>0</v>
      </c>
      <c r="AW96">
        <f t="shared" si="190"/>
        <v>0</v>
      </c>
      <c r="AX96">
        <f t="shared" si="191"/>
        <v>0</v>
      </c>
      <c r="AY96">
        <f t="shared" si="192"/>
        <v>0</v>
      </c>
      <c r="AZ96">
        <f t="shared" si="193"/>
        <v>0</v>
      </c>
      <c r="BA96">
        <f t="shared" si="194"/>
        <v>0</v>
      </c>
      <c r="BB96">
        <f t="shared" si="195"/>
        <v>0</v>
      </c>
      <c r="BC96">
        <f t="shared" si="196"/>
        <v>0</v>
      </c>
      <c r="BD96">
        <f t="shared" si="197"/>
        <v>0</v>
      </c>
      <c r="BE96">
        <f t="shared" si="198"/>
        <v>0</v>
      </c>
      <c r="BF96">
        <f t="shared" si="199"/>
        <v>0</v>
      </c>
      <c r="BG96">
        <f t="shared" si="200"/>
        <v>0</v>
      </c>
      <c r="BH96">
        <f t="shared" si="201"/>
        <v>0</v>
      </c>
      <c r="BI96">
        <f t="shared" si="202"/>
        <v>0</v>
      </c>
      <c r="BJ96">
        <f t="shared" si="203"/>
        <v>0</v>
      </c>
      <c r="BK96">
        <f t="shared" si="204"/>
        <v>0</v>
      </c>
      <c r="BL96">
        <f t="shared" si="205"/>
        <v>0</v>
      </c>
      <c r="BM96">
        <f t="shared" si="206"/>
        <v>0</v>
      </c>
      <c r="BN96">
        <f t="shared" si="207"/>
        <v>0</v>
      </c>
      <c r="BO96">
        <f t="shared" si="208"/>
        <v>0</v>
      </c>
      <c r="BP96">
        <f t="shared" si="209"/>
        <v>0</v>
      </c>
      <c r="BQ96">
        <f t="shared" si="210"/>
        <v>0</v>
      </c>
      <c r="BR96">
        <f t="shared" si="211"/>
        <v>0</v>
      </c>
      <c r="BS96">
        <f t="shared" si="212"/>
        <v>0</v>
      </c>
      <c r="BT96">
        <f t="shared" si="213"/>
        <v>0</v>
      </c>
      <c r="BU96">
        <f t="shared" si="214"/>
        <v>0</v>
      </c>
      <c r="BV96">
        <f t="shared" si="215"/>
        <v>0</v>
      </c>
      <c r="BW96">
        <f t="shared" si="216"/>
        <v>0</v>
      </c>
      <c r="BX96">
        <f t="shared" si="217"/>
        <v>0</v>
      </c>
      <c r="BY96">
        <f t="shared" si="218"/>
        <v>0</v>
      </c>
      <c r="BZ96">
        <f t="shared" si="219"/>
        <v>0</v>
      </c>
      <c r="CA96">
        <f t="shared" si="220"/>
        <v>0</v>
      </c>
      <c r="CB96">
        <f t="shared" si="221"/>
        <v>0</v>
      </c>
      <c r="CC96">
        <f t="shared" si="222"/>
        <v>0</v>
      </c>
      <c r="CD96">
        <f t="shared" si="223"/>
        <v>0</v>
      </c>
      <c r="CE96">
        <f t="shared" si="224"/>
        <v>0</v>
      </c>
      <c r="CF96">
        <f t="shared" si="225"/>
        <v>0</v>
      </c>
      <c r="CG96">
        <f t="shared" si="226"/>
        <v>0</v>
      </c>
      <c r="CH96">
        <f t="shared" si="227"/>
        <v>0</v>
      </c>
      <c r="CI96">
        <f t="shared" si="228"/>
        <v>0</v>
      </c>
      <c r="CJ96">
        <f t="shared" si="229"/>
        <v>0</v>
      </c>
      <c r="CK96">
        <f t="shared" si="230"/>
        <v>0</v>
      </c>
      <c r="CL96">
        <f t="shared" si="231"/>
        <v>0</v>
      </c>
      <c r="CM96">
        <f t="shared" si="232"/>
        <v>0</v>
      </c>
      <c r="CN96">
        <f t="shared" si="233"/>
        <v>0</v>
      </c>
      <c r="CO96">
        <f t="shared" si="234"/>
        <v>0</v>
      </c>
      <c r="CP96">
        <f t="shared" si="235"/>
        <v>0</v>
      </c>
      <c r="CQ96">
        <f t="shared" si="236"/>
        <v>0</v>
      </c>
      <c r="CR96">
        <f t="shared" si="237"/>
        <v>0</v>
      </c>
      <c r="CS96">
        <f t="shared" si="238"/>
        <v>0</v>
      </c>
      <c r="CT96">
        <f t="shared" si="239"/>
        <v>0</v>
      </c>
      <c r="CU96">
        <f t="shared" si="240"/>
        <v>0</v>
      </c>
      <c r="CV96">
        <f t="shared" si="241"/>
        <v>0</v>
      </c>
      <c r="CW96" t="str">
        <f t="shared" si="242"/>
        <v/>
      </c>
      <c r="CX96" t="str">
        <f t="shared" si="243"/>
        <v/>
      </c>
      <c r="CY96" t="str">
        <f t="shared" si="244"/>
        <v/>
      </c>
      <c r="CZ96" t="str">
        <f t="shared" si="245"/>
        <v/>
      </c>
      <c r="DA96" t="str">
        <f t="shared" si="246"/>
        <v/>
      </c>
      <c r="DB96" t="str">
        <f t="shared" si="247"/>
        <v/>
      </c>
      <c r="DC96" t="str">
        <f t="shared" si="248"/>
        <v/>
      </c>
      <c r="DD96" t="str">
        <f t="shared" si="249"/>
        <v/>
      </c>
      <c r="DE96" t="str">
        <f t="shared" si="250"/>
        <v/>
      </c>
      <c r="DF96" t="str">
        <f t="shared" si="251"/>
        <v/>
      </c>
      <c r="DG96" t="str">
        <f t="shared" si="252"/>
        <v/>
      </c>
      <c r="DH96" t="str">
        <f t="shared" si="253"/>
        <v/>
      </c>
      <c r="DI96" t="str">
        <f t="shared" si="254"/>
        <v/>
      </c>
      <c r="DJ96" t="str">
        <f t="shared" si="255"/>
        <v/>
      </c>
      <c r="DK96" t="str">
        <f t="shared" si="256"/>
        <v/>
      </c>
      <c r="DL96" t="str">
        <f t="shared" si="257"/>
        <v/>
      </c>
      <c r="DM96" t="str">
        <f t="shared" si="258"/>
        <v/>
      </c>
      <c r="DN96" t="str">
        <f t="shared" si="259"/>
        <v/>
      </c>
      <c r="DO96" t="str">
        <f t="shared" si="260"/>
        <v/>
      </c>
      <c r="DP96" t="str">
        <f t="shared" si="261"/>
        <v/>
      </c>
      <c r="DQ96" t="str">
        <f t="shared" si="262"/>
        <v/>
      </c>
      <c r="DR96" t="str">
        <f t="shared" si="263"/>
        <v/>
      </c>
      <c r="DS96" t="str">
        <f t="shared" si="264"/>
        <v/>
      </c>
      <c r="DT96" t="str">
        <f t="shared" si="265"/>
        <v/>
      </c>
      <c r="DU96" t="str">
        <f t="shared" si="266"/>
        <v/>
      </c>
      <c r="DV96" t="str">
        <f t="shared" si="267"/>
        <v/>
      </c>
      <c r="DW96" t="str">
        <f t="shared" si="268"/>
        <v/>
      </c>
      <c r="DX96" t="str">
        <f t="shared" si="269"/>
        <v/>
      </c>
      <c r="DY96" t="str">
        <f t="shared" si="270"/>
        <v/>
      </c>
      <c r="DZ96" t="str">
        <f t="shared" si="271"/>
        <v/>
      </c>
      <c r="EA96" t="str">
        <f t="shared" si="272"/>
        <v/>
      </c>
      <c r="EB96" t="str">
        <f t="shared" si="273"/>
        <v/>
      </c>
      <c r="EC96" t="str">
        <f t="shared" si="274"/>
        <v/>
      </c>
      <c r="ED96" t="str">
        <f t="shared" si="275"/>
        <v/>
      </c>
      <c r="EE96" t="str">
        <f t="shared" si="276"/>
        <v/>
      </c>
      <c r="EF96" t="str">
        <f t="shared" si="277"/>
        <v/>
      </c>
      <c r="EG96" t="str">
        <f t="shared" si="278"/>
        <v/>
      </c>
      <c r="EH96" t="str">
        <f t="shared" si="279"/>
        <v/>
      </c>
      <c r="EI96" t="str">
        <f t="shared" si="280"/>
        <v/>
      </c>
      <c r="EJ96" t="str">
        <f t="shared" si="281"/>
        <v/>
      </c>
      <c r="EK96" t="str">
        <f t="shared" si="282"/>
        <v/>
      </c>
      <c r="EL96" t="str">
        <f t="shared" si="283"/>
        <v/>
      </c>
      <c r="EM96" t="str">
        <f t="shared" si="284"/>
        <v/>
      </c>
      <c r="EN96" t="str">
        <f t="shared" si="285"/>
        <v/>
      </c>
      <c r="EO96" t="str">
        <f t="shared" si="286"/>
        <v/>
      </c>
      <c r="EP96" t="str">
        <f t="shared" si="287"/>
        <v/>
      </c>
      <c r="EQ96" t="str">
        <f t="shared" si="288"/>
        <v/>
      </c>
      <c r="ER96" t="str">
        <f t="shared" si="289"/>
        <v/>
      </c>
      <c r="ES96" t="str">
        <f t="shared" si="290"/>
        <v/>
      </c>
      <c r="ET96" t="str">
        <f t="shared" si="291"/>
        <v/>
      </c>
    </row>
    <row r="97" spans="1:150" ht="18.75">
      <c r="A97" s="63"/>
      <c r="B97" s="63"/>
      <c r="C97" s="73"/>
      <c r="D97" s="63"/>
      <c r="E97" s="79" t="str">
        <f t="shared" si="146"/>
        <v/>
      </c>
      <c r="F97" s="80" t="str">
        <f t="shared" si="147"/>
        <v/>
      </c>
      <c r="G97" s="81" t="str">
        <f t="shared" si="148"/>
        <v/>
      </c>
      <c r="H97" s="82" t="str">
        <f t="shared" si="149"/>
        <v/>
      </c>
      <c r="I97" s="83" t="str">
        <f t="shared" si="150"/>
        <v/>
      </c>
      <c r="J97" s="20" t="str">
        <f t="shared" si="151"/>
        <v>0</v>
      </c>
      <c r="K97" s="8">
        <f t="shared" si="152"/>
        <v>0</v>
      </c>
      <c r="L97" s="8">
        <f t="shared" si="153"/>
        <v>0</v>
      </c>
      <c r="M97" s="8">
        <f t="shared" si="154"/>
        <v>0</v>
      </c>
      <c r="N97" s="8">
        <f t="shared" si="155"/>
        <v>0</v>
      </c>
      <c r="O97" s="8">
        <f t="shared" si="156"/>
        <v>0</v>
      </c>
      <c r="P97" s="8">
        <f t="shared" si="157"/>
        <v>0</v>
      </c>
      <c r="Q97" s="8">
        <f t="shared" si="158"/>
        <v>0</v>
      </c>
      <c r="R97" s="8">
        <f t="shared" si="159"/>
        <v>0</v>
      </c>
      <c r="S97" s="8">
        <f t="shared" si="160"/>
        <v>0</v>
      </c>
      <c r="T97" s="8">
        <f t="shared" si="161"/>
        <v>0</v>
      </c>
      <c r="U97" s="8">
        <f t="shared" si="162"/>
        <v>0</v>
      </c>
      <c r="V97" s="8">
        <f t="shared" si="163"/>
        <v>0</v>
      </c>
      <c r="W97" s="8">
        <f t="shared" si="164"/>
        <v>0</v>
      </c>
      <c r="X97" s="8">
        <f t="shared" si="165"/>
        <v>0</v>
      </c>
      <c r="Y97" s="8">
        <f t="shared" si="166"/>
        <v>0</v>
      </c>
      <c r="Z97" s="8">
        <f t="shared" si="167"/>
        <v>0</v>
      </c>
      <c r="AA97" s="8">
        <f t="shared" si="168"/>
        <v>0</v>
      </c>
      <c r="AB97" s="8">
        <f t="shared" si="169"/>
        <v>0</v>
      </c>
      <c r="AC97">
        <f t="shared" si="170"/>
        <v>0</v>
      </c>
      <c r="AD97">
        <f t="shared" si="171"/>
        <v>0</v>
      </c>
      <c r="AE97">
        <f t="shared" si="172"/>
        <v>0</v>
      </c>
      <c r="AF97">
        <f t="shared" si="173"/>
        <v>0</v>
      </c>
      <c r="AG97">
        <f t="shared" si="174"/>
        <v>0</v>
      </c>
      <c r="AH97">
        <f t="shared" si="175"/>
        <v>0</v>
      </c>
      <c r="AI97">
        <f t="shared" si="176"/>
        <v>0</v>
      </c>
      <c r="AJ97">
        <f t="shared" si="177"/>
        <v>0</v>
      </c>
      <c r="AK97">
        <f t="shared" si="178"/>
        <v>0</v>
      </c>
      <c r="AL97">
        <f t="shared" si="179"/>
        <v>0</v>
      </c>
      <c r="AM97">
        <f t="shared" si="180"/>
        <v>0</v>
      </c>
      <c r="AN97">
        <f t="shared" si="181"/>
        <v>0</v>
      </c>
      <c r="AO97">
        <f t="shared" si="182"/>
        <v>0</v>
      </c>
      <c r="AP97">
        <f t="shared" si="183"/>
        <v>0</v>
      </c>
      <c r="AQ97">
        <f t="shared" si="184"/>
        <v>0</v>
      </c>
      <c r="AR97">
        <f t="shared" si="185"/>
        <v>0</v>
      </c>
      <c r="AS97">
        <f t="shared" si="186"/>
        <v>0</v>
      </c>
      <c r="AT97">
        <f t="shared" si="187"/>
        <v>0</v>
      </c>
      <c r="AU97">
        <f t="shared" si="188"/>
        <v>0</v>
      </c>
      <c r="AV97">
        <f t="shared" si="189"/>
        <v>0</v>
      </c>
      <c r="AW97">
        <f t="shared" si="190"/>
        <v>0</v>
      </c>
      <c r="AX97">
        <f t="shared" si="191"/>
        <v>0</v>
      </c>
      <c r="AY97">
        <f t="shared" si="192"/>
        <v>0</v>
      </c>
      <c r="AZ97">
        <f t="shared" si="193"/>
        <v>0</v>
      </c>
      <c r="BA97">
        <f t="shared" si="194"/>
        <v>0</v>
      </c>
      <c r="BB97">
        <f t="shared" si="195"/>
        <v>0</v>
      </c>
      <c r="BC97">
        <f t="shared" si="196"/>
        <v>0</v>
      </c>
      <c r="BD97">
        <f t="shared" si="197"/>
        <v>0</v>
      </c>
      <c r="BE97">
        <f t="shared" si="198"/>
        <v>0</v>
      </c>
      <c r="BF97">
        <f t="shared" si="199"/>
        <v>0</v>
      </c>
      <c r="BG97">
        <f t="shared" si="200"/>
        <v>0</v>
      </c>
      <c r="BH97">
        <f t="shared" si="201"/>
        <v>0</v>
      </c>
      <c r="BI97">
        <f t="shared" si="202"/>
        <v>0</v>
      </c>
      <c r="BJ97">
        <f t="shared" si="203"/>
        <v>0</v>
      </c>
      <c r="BK97">
        <f t="shared" si="204"/>
        <v>0</v>
      </c>
      <c r="BL97">
        <f t="shared" si="205"/>
        <v>0</v>
      </c>
      <c r="BM97">
        <f t="shared" si="206"/>
        <v>0</v>
      </c>
      <c r="BN97">
        <f t="shared" si="207"/>
        <v>0</v>
      </c>
      <c r="BO97">
        <f t="shared" si="208"/>
        <v>0</v>
      </c>
      <c r="BP97">
        <f t="shared" si="209"/>
        <v>0</v>
      </c>
      <c r="BQ97">
        <f t="shared" si="210"/>
        <v>0</v>
      </c>
      <c r="BR97">
        <f t="shared" si="211"/>
        <v>0</v>
      </c>
      <c r="BS97">
        <f t="shared" si="212"/>
        <v>0</v>
      </c>
      <c r="BT97">
        <f t="shared" si="213"/>
        <v>0</v>
      </c>
      <c r="BU97">
        <f t="shared" si="214"/>
        <v>0</v>
      </c>
      <c r="BV97">
        <f t="shared" si="215"/>
        <v>0</v>
      </c>
      <c r="BW97">
        <f t="shared" si="216"/>
        <v>0</v>
      </c>
      <c r="BX97">
        <f t="shared" si="217"/>
        <v>0</v>
      </c>
      <c r="BY97">
        <f t="shared" si="218"/>
        <v>0</v>
      </c>
      <c r="BZ97">
        <f t="shared" si="219"/>
        <v>0</v>
      </c>
      <c r="CA97">
        <f t="shared" si="220"/>
        <v>0</v>
      </c>
      <c r="CB97">
        <f t="shared" si="221"/>
        <v>0</v>
      </c>
      <c r="CC97">
        <f t="shared" si="222"/>
        <v>0</v>
      </c>
      <c r="CD97">
        <f t="shared" si="223"/>
        <v>0</v>
      </c>
      <c r="CE97">
        <f t="shared" si="224"/>
        <v>0</v>
      </c>
      <c r="CF97">
        <f t="shared" si="225"/>
        <v>0</v>
      </c>
      <c r="CG97">
        <f t="shared" si="226"/>
        <v>0</v>
      </c>
      <c r="CH97">
        <f t="shared" si="227"/>
        <v>0</v>
      </c>
      <c r="CI97">
        <f t="shared" si="228"/>
        <v>0</v>
      </c>
      <c r="CJ97">
        <f t="shared" si="229"/>
        <v>0</v>
      </c>
      <c r="CK97">
        <f t="shared" si="230"/>
        <v>0</v>
      </c>
      <c r="CL97">
        <f t="shared" si="231"/>
        <v>0</v>
      </c>
      <c r="CM97">
        <f t="shared" si="232"/>
        <v>0</v>
      </c>
      <c r="CN97">
        <f t="shared" si="233"/>
        <v>0</v>
      </c>
      <c r="CO97">
        <f t="shared" si="234"/>
        <v>0</v>
      </c>
      <c r="CP97">
        <f t="shared" si="235"/>
        <v>0</v>
      </c>
      <c r="CQ97">
        <f t="shared" si="236"/>
        <v>0</v>
      </c>
      <c r="CR97">
        <f t="shared" si="237"/>
        <v>0</v>
      </c>
      <c r="CS97">
        <f t="shared" si="238"/>
        <v>0</v>
      </c>
      <c r="CT97">
        <f t="shared" si="239"/>
        <v>0</v>
      </c>
      <c r="CU97">
        <f t="shared" si="240"/>
        <v>0</v>
      </c>
      <c r="CV97">
        <f t="shared" si="241"/>
        <v>0</v>
      </c>
      <c r="CW97" t="str">
        <f t="shared" si="242"/>
        <v/>
      </c>
      <c r="CX97" t="str">
        <f t="shared" si="243"/>
        <v/>
      </c>
      <c r="CY97" t="str">
        <f t="shared" si="244"/>
        <v/>
      </c>
      <c r="CZ97" t="str">
        <f t="shared" si="245"/>
        <v/>
      </c>
      <c r="DA97" t="str">
        <f t="shared" si="246"/>
        <v/>
      </c>
      <c r="DB97" t="str">
        <f t="shared" si="247"/>
        <v/>
      </c>
      <c r="DC97" t="str">
        <f t="shared" si="248"/>
        <v/>
      </c>
      <c r="DD97" t="str">
        <f t="shared" si="249"/>
        <v/>
      </c>
      <c r="DE97" t="str">
        <f t="shared" si="250"/>
        <v/>
      </c>
      <c r="DF97" t="str">
        <f t="shared" si="251"/>
        <v/>
      </c>
      <c r="DG97" t="str">
        <f t="shared" si="252"/>
        <v/>
      </c>
      <c r="DH97" t="str">
        <f t="shared" si="253"/>
        <v/>
      </c>
      <c r="DI97" t="str">
        <f t="shared" si="254"/>
        <v/>
      </c>
      <c r="DJ97" t="str">
        <f t="shared" si="255"/>
        <v/>
      </c>
      <c r="DK97" t="str">
        <f t="shared" si="256"/>
        <v/>
      </c>
      <c r="DL97" t="str">
        <f t="shared" si="257"/>
        <v/>
      </c>
      <c r="DM97" t="str">
        <f t="shared" si="258"/>
        <v/>
      </c>
      <c r="DN97" t="str">
        <f t="shared" si="259"/>
        <v/>
      </c>
      <c r="DO97" t="str">
        <f t="shared" si="260"/>
        <v/>
      </c>
      <c r="DP97" t="str">
        <f t="shared" si="261"/>
        <v/>
      </c>
      <c r="DQ97" t="str">
        <f t="shared" si="262"/>
        <v/>
      </c>
      <c r="DR97" t="str">
        <f t="shared" si="263"/>
        <v/>
      </c>
      <c r="DS97" t="str">
        <f t="shared" si="264"/>
        <v/>
      </c>
      <c r="DT97" t="str">
        <f t="shared" si="265"/>
        <v/>
      </c>
      <c r="DU97" t="str">
        <f t="shared" si="266"/>
        <v/>
      </c>
      <c r="DV97" t="str">
        <f t="shared" si="267"/>
        <v/>
      </c>
      <c r="DW97" t="str">
        <f t="shared" si="268"/>
        <v/>
      </c>
      <c r="DX97" t="str">
        <f t="shared" si="269"/>
        <v/>
      </c>
      <c r="DY97" t="str">
        <f t="shared" si="270"/>
        <v/>
      </c>
      <c r="DZ97" t="str">
        <f t="shared" si="271"/>
        <v/>
      </c>
      <c r="EA97" t="str">
        <f t="shared" si="272"/>
        <v/>
      </c>
      <c r="EB97" t="str">
        <f t="shared" si="273"/>
        <v/>
      </c>
      <c r="EC97" t="str">
        <f t="shared" si="274"/>
        <v/>
      </c>
      <c r="ED97" t="str">
        <f t="shared" si="275"/>
        <v/>
      </c>
      <c r="EE97" t="str">
        <f t="shared" si="276"/>
        <v/>
      </c>
      <c r="EF97" t="str">
        <f t="shared" si="277"/>
        <v/>
      </c>
      <c r="EG97" t="str">
        <f t="shared" si="278"/>
        <v/>
      </c>
      <c r="EH97" t="str">
        <f t="shared" si="279"/>
        <v/>
      </c>
      <c r="EI97" t="str">
        <f t="shared" si="280"/>
        <v/>
      </c>
      <c r="EJ97" t="str">
        <f t="shared" si="281"/>
        <v/>
      </c>
      <c r="EK97" t="str">
        <f t="shared" si="282"/>
        <v/>
      </c>
      <c r="EL97" t="str">
        <f t="shared" si="283"/>
        <v/>
      </c>
      <c r="EM97" t="str">
        <f t="shared" si="284"/>
        <v/>
      </c>
      <c r="EN97" t="str">
        <f t="shared" si="285"/>
        <v/>
      </c>
      <c r="EO97" t="str">
        <f t="shared" si="286"/>
        <v/>
      </c>
      <c r="EP97" t="str">
        <f t="shared" si="287"/>
        <v/>
      </c>
      <c r="EQ97" t="str">
        <f t="shared" si="288"/>
        <v/>
      </c>
      <c r="ER97" t="str">
        <f t="shared" si="289"/>
        <v/>
      </c>
      <c r="ES97" t="str">
        <f t="shared" si="290"/>
        <v/>
      </c>
      <c r="ET97" t="str">
        <f t="shared" si="291"/>
        <v/>
      </c>
    </row>
    <row r="98" spans="1:150" ht="18.75">
      <c r="A98" s="63"/>
      <c r="B98" s="63"/>
      <c r="C98" s="73"/>
      <c r="D98" s="63"/>
      <c r="E98" s="79" t="str">
        <f t="shared" si="146"/>
        <v/>
      </c>
      <c r="F98" s="80" t="str">
        <f t="shared" si="147"/>
        <v/>
      </c>
      <c r="G98" s="81" t="str">
        <f t="shared" si="148"/>
        <v/>
      </c>
      <c r="H98" s="82" t="str">
        <f t="shared" si="149"/>
        <v/>
      </c>
      <c r="I98" s="83" t="str">
        <f t="shared" si="150"/>
        <v/>
      </c>
      <c r="J98" s="20" t="str">
        <f t="shared" si="151"/>
        <v>0</v>
      </c>
      <c r="K98" s="8">
        <f t="shared" si="152"/>
        <v>0</v>
      </c>
      <c r="L98" s="8">
        <f t="shared" si="153"/>
        <v>0</v>
      </c>
      <c r="M98" s="8">
        <f t="shared" si="154"/>
        <v>0</v>
      </c>
      <c r="N98" s="8">
        <f t="shared" si="155"/>
        <v>0</v>
      </c>
      <c r="O98" s="8">
        <f t="shared" si="156"/>
        <v>0</v>
      </c>
      <c r="P98" s="8">
        <f t="shared" si="157"/>
        <v>0</v>
      </c>
      <c r="Q98" s="8">
        <f t="shared" si="158"/>
        <v>0</v>
      </c>
      <c r="R98" s="8">
        <f t="shared" si="159"/>
        <v>0</v>
      </c>
      <c r="S98" s="8">
        <f t="shared" si="160"/>
        <v>0</v>
      </c>
      <c r="T98" s="8">
        <f t="shared" si="161"/>
        <v>0</v>
      </c>
      <c r="U98" s="8">
        <f t="shared" si="162"/>
        <v>0</v>
      </c>
      <c r="V98" s="8">
        <f t="shared" si="163"/>
        <v>0</v>
      </c>
      <c r="W98" s="8">
        <f t="shared" si="164"/>
        <v>0</v>
      </c>
      <c r="X98" s="8">
        <f t="shared" si="165"/>
        <v>0</v>
      </c>
      <c r="Y98" s="8">
        <f t="shared" si="166"/>
        <v>0</v>
      </c>
      <c r="Z98" s="8">
        <f t="shared" si="167"/>
        <v>0</v>
      </c>
      <c r="AA98" s="8">
        <f t="shared" si="168"/>
        <v>0</v>
      </c>
      <c r="AB98" s="8">
        <f t="shared" si="169"/>
        <v>0</v>
      </c>
      <c r="AC98">
        <f t="shared" si="170"/>
        <v>0</v>
      </c>
      <c r="AD98">
        <f t="shared" si="171"/>
        <v>0</v>
      </c>
      <c r="AE98">
        <f t="shared" si="172"/>
        <v>0</v>
      </c>
      <c r="AF98">
        <f t="shared" si="173"/>
        <v>0</v>
      </c>
      <c r="AG98">
        <f t="shared" si="174"/>
        <v>0</v>
      </c>
      <c r="AH98">
        <f t="shared" si="175"/>
        <v>0</v>
      </c>
      <c r="AI98">
        <f t="shared" si="176"/>
        <v>0</v>
      </c>
      <c r="AJ98">
        <f t="shared" si="177"/>
        <v>0</v>
      </c>
      <c r="AK98">
        <f t="shared" si="178"/>
        <v>0</v>
      </c>
      <c r="AL98">
        <f t="shared" si="179"/>
        <v>0</v>
      </c>
      <c r="AM98">
        <f t="shared" si="180"/>
        <v>0</v>
      </c>
      <c r="AN98">
        <f t="shared" si="181"/>
        <v>0</v>
      </c>
      <c r="AO98">
        <f t="shared" si="182"/>
        <v>0</v>
      </c>
      <c r="AP98">
        <f t="shared" si="183"/>
        <v>0</v>
      </c>
      <c r="AQ98">
        <f t="shared" si="184"/>
        <v>0</v>
      </c>
      <c r="AR98">
        <f t="shared" si="185"/>
        <v>0</v>
      </c>
      <c r="AS98">
        <f t="shared" si="186"/>
        <v>0</v>
      </c>
      <c r="AT98">
        <f t="shared" si="187"/>
        <v>0</v>
      </c>
      <c r="AU98">
        <f t="shared" si="188"/>
        <v>0</v>
      </c>
      <c r="AV98">
        <f t="shared" si="189"/>
        <v>0</v>
      </c>
      <c r="AW98">
        <f t="shared" si="190"/>
        <v>0</v>
      </c>
      <c r="AX98">
        <f t="shared" si="191"/>
        <v>0</v>
      </c>
      <c r="AY98">
        <f t="shared" si="192"/>
        <v>0</v>
      </c>
      <c r="AZ98">
        <f t="shared" si="193"/>
        <v>0</v>
      </c>
      <c r="BA98">
        <f t="shared" si="194"/>
        <v>0</v>
      </c>
      <c r="BB98">
        <f t="shared" si="195"/>
        <v>0</v>
      </c>
      <c r="BC98">
        <f t="shared" si="196"/>
        <v>0</v>
      </c>
      <c r="BD98">
        <f t="shared" si="197"/>
        <v>0</v>
      </c>
      <c r="BE98">
        <f t="shared" si="198"/>
        <v>0</v>
      </c>
      <c r="BF98">
        <f t="shared" si="199"/>
        <v>0</v>
      </c>
      <c r="BG98">
        <f t="shared" si="200"/>
        <v>0</v>
      </c>
      <c r="BH98">
        <f t="shared" si="201"/>
        <v>0</v>
      </c>
      <c r="BI98">
        <f t="shared" si="202"/>
        <v>0</v>
      </c>
      <c r="BJ98">
        <f t="shared" si="203"/>
        <v>0</v>
      </c>
      <c r="BK98">
        <f t="shared" si="204"/>
        <v>0</v>
      </c>
      <c r="BL98">
        <f t="shared" si="205"/>
        <v>0</v>
      </c>
      <c r="BM98">
        <f t="shared" si="206"/>
        <v>0</v>
      </c>
      <c r="BN98">
        <f t="shared" si="207"/>
        <v>0</v>
      </c>
      <c r="BO98">
        <f t="shared" si="208"/>
        <v>0</v>
      </c>
      <c r="BP98">
        <f t="shared" si="209"/>
        <v>0</v>
      </c>
      <c r="BQ98">
        <f t="shared" si="210"/>
        <v>0</v>
      </c>
      <c r="BR98">
        <f t="shared" si="211"/>
        <v>0</v>
      </c>
      <c r="BS98">
        <f t="shared" si="212"/>
        <v>0</v>
      </c>
      <c r="BT98">
        <f t="shared" si="213"/>
        <v>0</v>
      </c>
      <c r="BU98">
        <f t="shared" si="214"/>
        <v>0</v>
      </c>
      <c r="BV98">
        <f t="shared" si="215"/>
        <v>0</v>
      </c>
      <c r="BW98">
        <f t="shared" si="216"/>
        <v>0</v>
      </c>
      <c r="BX98">
        <f t="shared" si="217"/>
        <v>0</v>
      </c>
      <c r="BY98">
        <f t="shared" si="218"/>
        <v>0</v>
      </c>
      <c r="BZ98">
        <f t="shared" si="219"/>
        <v>0</v>
      </c>
      <c r="CA98">
        <f t="shared" si="220"/>
        <v>0</v>
      </c>
      <c r="CB98">
        <f t="shared" si="221"/>
        <v>0</v>
      </c>
      <c r="CC98">
        <f t="shared" si="222"/>
        <v>0</v>
      </c>
      <c r="CD98">
        <f t="shared" si="223"/>
        <v>0</v>
      </c>
      <c r="CE98">
        <f t="shared" si="224"/>
        <v>0</v>
      </c>
      <c r="CF98">
        <f t="shared" si="225"/>
        <v>0</v>
      </c>
      <c r="CG98">
        <f t="shared" si="226"/>
        <v>0</v>
      </c>
      <c r="CH98">
        <f t="shared" si="227"/>
        <v>0</v>
      </c>
      <c r="CI98">
        <f t="shared" si="228"/>
        <v>0</v>
      </c>
      <c r="CJ98">
        <f t="shared" si="229"/>
        <v>0</v>
      </c>
      <c r="CK98">
        <f t="shared" si="230"/>
        <v>0</v>
      </c>
      <c r="CL98">
        <f t="shared" si="231"/>
        <v>0</v>
      </c>
      <c r="CM98">
        <f t="shared" si="232"/>
        <v>0</v>
      </c>
      <c r="CN98">
        <f t="shared" si="233"/>
        <v>0</v>
      </c>
      <c r="CO98">
        <f t="shared" si="234"/>
        <v>0</v>
      </c>
      <c r="CP98">
        <f t="shared" si="235"/>
        <v>0</v>
      </c>
      <c r="CQ98">
        <f t="shared" si="236"/>
        <v>0</v>
      </c>
      <c r="CR98">
        <f t="shared" si="237"/>
        <v>0</v>
      </c>
      <c r="CS98">
        <f t="shared" si="238"/>
        <v>0</v>
      </c>
      <c r="CT98">
        <f t="shared" si="239"/>
        <v>0</v>
      </c>
      <c r="CU98">
        <f t="shared" si="240"/>
        <v>0</v>
      </c>
      <c r="CV98">
        <f t="shared" si="241"/>
        <v>0</v>
      </c>
      <c r="CW98" t="str">
        <f t="shared" si="242"/>
        <v/>
      </c>
      <c r="CX98" t="str">
        <f t="shared" si="243"/>
        <v/>
      </c>
      <c r="CY98" t="str">
        <f t="shared" si="244"/>
        <v/>
      </c>
      <c r="CZ98" t="str">
        <f t="shared" si="245"/>
        <v/>
      </c>
      <c r="DA98" t="str">
        <f t="shared" si="246"/>
        <v/>
      </c>
      <c r="DB98" t="str">
        <f t="shared" si="247"/>
        <v/>
      </c>
      <c r="DC98" t="str">
        <f t="shared" si="248"/>
        <v/>
      </c>
      <c r="DD98" t="str">
        <f t="shared" si="249"/>
        <v/>
      </c>
      <c r="DE98" t="str">
        <f t="shared" si="250"/>
        <v/>
      </c>
      <c r="DF98" t="str">
        <f t="shared" si="251"/>
        <v/>
      </c>
      <c r="DG98" t="str">
        <f t="shared" si="252"/>
        <v/>
      </c>
      <c r="DH98" t="str">
        <f t="shared" si="253"/>
        <v/>
      </c>
      <c r="DI98" t="str">
        <f t="shared" si="254"/>
        <v/>
      </c>
      <c r="DJ98" t="str">
        <f t="shared" si="255"/>
        <v/>
      </c>
      <c r="DK98" t="str">
        <f t="shared" si="256"/>
        <v/>
      </c>
      <c r="DL98" t="str">
        <f t="shared" si="257"/>
        <v/>
      </c>
      <c r="DM98" t="str">
        <f t="shared" si="258"/>
        <v/>
      </c>
      <c r="DN98" t="str">
        <f t="shared" si="259"/>
        <v/>
      </c>
      <c r="DO98" t="str">
        <f t="shared" si="260"/>
        <v/>
      </c>
      <c r="DP98" t="str">
        <f t="shared" si="261"/>
        <v/>
      </c>
      <c r="DQ98" t="str">
        <f t="shared" si="262"/>
        <v/>
      </c>
      <c r="DR98" t="str">
        <f t="shared" si="263"/>
        <v/>
      </c>
      <c r="DS98" t="str">
        <f t="shared" si="264"/>
        <v/>
      </c>
      <c r="DT98" t="str">
        <f t="shared" si="265"/>
        <v/>
      </c>
      <c r="DU98" t="str">
        <f t="shared" si="266"/>
        <v/>
      </c>
      <c r="DV98" t="str">
        <f t="shared" si="267"/>
        <v/>
      </c>
      <c r="DW98" t="str">
        <f t="shared" si="268"/>
        <v/>
      </c>
      <c r="DX98" t="str">
        <f t="shared" si="269"/>
        <v/>
      </c>
      <c r="DY98" t="str">
        <f t="shared" si="270"/>
        <v/>
      </c>
      <c r="DZ98" t="str">
        <f t="shared" si="271"/>
        <v/>
      </c>
      <c r="EA98" t="str">
        <f t="shared" si="272"/>
        <v/>
      </c>
      <c r="EB98" t="str">
        <f t="shared" si="273"/>
        <v/>
      </c>
      <c r="EC98" t="str">
        <f t="shared" si="274"/>
        <v/>
      </c>
      <c r="ED98" t="str">
        <f t="shared" si="275"/>
        <v/>
      </c>
      <c r="EE98" t="str">
        <f t="shared" si="276"/>
        <v/>
      </c>
      <c r="EF98" t="str">
        <f t="shared" si="277"/>
        <v/>
      </c>
      <c r="EG98" t="str">
        <f t="shared" si="278"/>
        <v/>
      </c>
      <c r="EH98" t="str">
        <f t="shared" si="279"/>
        <v/>
      </c>
      <c r="EI98" t="str">
        <f t="shared" si="280"/>
        <v/>
      </c>
      <c r="EJ98" t="str">
        <f t="shared" si="281"/>
        <v/>
      </c>
      <c r="EK98" t="str">
        <f t="shared" si="282"/>
        <v/>
      </c>
      <c r="EL98" t="str">
        <f t="shared" si="283"/>
        <v/>
      </c>
      <c r="EM98" t="str">
        <f t="shared" si="284"/>
        <v/>
      </c>
      <c r="EN98" t="str">
        <f t="shared" si="285"/>
        <v/>
      </c>
      <c r="EO98" t="str">
        <f t="shared" si="286"/>
        <v/>
      </c>
      <c r="EP98" t="str">
        <f t="shared" si="287"/>
        <v/>
      </c>
      <c r="EQ98" t="str">
        <f t="shared" si="288"/>
        <v/>
      </c>
      <c r="ER98" t="str">
        <f t="shared" si="289"/>
        <v/>
      </c>
      <c r="ES98" t="str">
        <f t="shared" si="290"/>
        <v/>
      </c>
      <c r="ET98" t="str">
        <f t="shared" si="291"/>
        <v/>
      </c>
    </row>
    <row r="99" spans="1:150" ht="18.75">
      <c r="A99" s="63"/>
      <c r="B99" s="63"/>
      <c r="C99" s="73"/>
      <c r="D99" s="63"/>
      <c r="E99" s="79" t="str">
        <f t="shared" si="146"/>
        <v/>
      </c>
      <c r="F99" s="80" t="str">
        <f t="shared" si="147"/>
        <v/>
      </c>
      <c r="G99" s="81" t="str">
        <f t="shared" si="148"/>
        <v/>
      </c>
      <c r="H99" s="82" t="str">
        <f t="shared" si="149"/>
        <v/>
      </c>
      <c r="I99" s="83" t="str">
        <f t="shared" si="150"/>
        <v/>
      </c>
      <c r="J99" s="20" t="str">
        <f t="shared" si="151"/>
        <v>0</v>
      </c>
      <c r="K99" s="8">
        <f t="shared" si="152"/>
        <v>0</v>
      </c>
      <c r="L99" s="8">
        <f t="shared" si="153"/>
        <v>0</v>
      </c>
      <c r="M99" s="8">
        <f t="shared" si="154"/>
        <v>0</v>
      </c>
      <c r="N99" s="8">
        <f t="shared" si="155"/>
        <v>0</v>
      </c>
      <c r="O99" s="8">
        <f t="shared" si="156"/>
        <v>0</v>
      </c>
      <c r="P99" s="8">
        <f t="shared" si="157"/>
        <v>0</v>
      </c>
      <c r="Q99" s="8">
        <f t="shared" si="158"/>
        <v>0</v>
      </c>
      <c r="R99" s="8">
        <f t="shared" si="159"/>
        <v>0</v>
      </c>
      <c r="S99" s="8">
        <f t="shared" si="160"/>
        <v>0</v>
      </c>
      <c r="T99" s="8">
        <f t="shared" si="161"/>
        <v>0</v>
      </c>
      <c r="U99" s="8">
        <f t="shared" si="162"/>
        <v>0</v>
      </c>
      <c r="V99" s="8">
        <f t="shared" si="163"/>
        <v>0</v>
      </c>
      <c r="W99" s="8">
        <f t="shared" si="164"/>
        <v>0</v>
      </c>
      <c r="X99" s="8">
        <f t="shared" si="165"/>
        <v>0</v>
      </c>
      <c r="Y99" s="8">
        <f t="shared" si="166"/>
        <v>0</v>
      </c>
      <c r="Z99" s="8">
        <f t="shared" si="167"/>
        <v>0</v>
      </c>
      <c r="AA99" s="8">
        <f t="shared" si="168"/>
        <v>0</v>
      </c>
      <c r="AB99" s="8">
        <f t="shared" si="169"/>
        <v>0</v>
      </c>
      <c r="AC99">
        <f t="shared" si="170"/>
        <v>0</v>
      </c>
      <c r="AD99">
        <f t="shared" si="171"/>
        <v>0</v>
      </c>
      <c r="AE99">
        <f t="shared" si="172"/>
        <v>0</v>
      </c>
      <c r="AF99">
        <f t="shared" si="173"/>
        <v>0</v>
      </c>
      <c r="AG99">
        <f t="shared" si="174"/>
        <v>0</v>
      </c>
      <c r="AH99">
        <f t="shared" si="175"/>
        <v>0</v>
      </c>
      <c r="AI99">
        <f t="shared" si="176"/>
        <v>0</v>
      </c>
      <c r="AJ99">
        <f t="shared" si="177"/>
        <v>0</v>
      </c>
      <c r="AK99">
        <f t="shared" si="178"/>
        <v>0</v>
      </c>
      <c r="AL99">
        <f t="shared" si="179"/>
        <v>0</v>
      </c>
      <c r="AM99">
        <f t="shared" si="180"/>
        <v>0</v>
      </c>
      <c r="AN99">
        <f t="shared" si="181"/>
        <v>0</v>
      </c>
      <c r="AO99">
        <f t="shared" si="182"/>
        <v>0</v>
      </c>
      <c r="AP99">
        <f t="shared" si="183"/>
        <v>0</v>
      </c>
      <c r="AQ99">
        <f t="shared" si="184"/>
        <v>0</v>
      </c>
      <c r="AR99">
        <f t="shared" si="185"/>
        <v>0</v>
      </c>
      <c r="AS99">
        <f t="shared" si="186"/>
        <v>0</v>
      </c>
      <c r="AT99">
        <f t="shared" si="187"/>
        <v>0</v>
      </c>
      <c r="AU99">
        <f t="shared" si="188"/>
        <v>0</v>
      </c>
      <c r="AV99">
        <f t="shared" si="189"/>
        <v>0</v>
      </c>
      <c r="AW99">
        <f t="shared" si="190"/>
        <v>0</v>
      </c>
      <c r="AX99">
        <f t="shared" si="191"/>
        <v>0</v>
      </c>
      <c r="AY99">
        <f t="shared" si="192"/>
        <v>0</v>
      </c>
      <c r="AZ99">
        <f t="shared" si="193"/>
        <v>0</v>
      </c>
      <c r="BA99">
        <f t="shared" si="194"/>
        <v>0</v>
      </c>
      <c r="BB99">
        <f t="shared" si="195"/>
        <v>0</v>
      </c>
      <c r="BC99">
        <f t="shared" si="196"/>
        <v>0</v>
      </c>
      <c r="BD99">
        <f t="shared" si="197"/>
        <v>0</v>
      </c>
      <c r="BE99">
        <f t="shared" si="198"/>
        <v>0</v>
      </c>
      <c r="BF99">
        <f t="shared" si="199"/>
        <v>0</v>
      </c>
      <c r="BG99">
        <f t="shared" si="200"/>
        <v>0</v>
      </c>
      <c r="BH99">
        <f t="shared" si="201"/>
        <v>0</v>
      </c>
      <c r="BI99">
        <f t="shared" si="202"/>
        <v>0</v>
      </c>
      <c r="BJ99">
        <f t="shared" si="203"/>
        <v>0</v>
      </c>
      <c r="BK99">
        <f t="shared" si="204"/>
        <v>0</v>
      </c>
      <c r="BL99">
        <f t="shared" si="205"/>
        <v>0</v>
      </c>
      <c r="BM99">
        <f t="shared" si="206"/>
        <v>0</v>
      </c>
      <c r="BN99">
        <f t="shared" si="207"/>
        <v>0</v>
      </c>
      <c r="BO99">
        <f t="shared" si="208"/>
        <v>0</v>
      </c>
      <c r="BP99">
        <f t="shared" si="209"/>
        <v>0</v>
      </c>
      <c r="BQ99">
        <f t="shared" si="210"/>
        <v>0</v>
      </c>
      <c r="BR99">
        <f t="shared" si="211"/>
        <v>0</v>
      </c>
      <c r="BS99">
        <f t="shared" si="212"/>
        <v>0</v>
      </c>
      <c r="BT99">
        <f t="shared" si="213"/>
        <v>0</v>
      </c>
      <c r="BU99">
        <f t="shared" si="214"/>
        <v>0</v>
      </c>
      <c r="BV99">
        <f t="shared" si="215"/>
        <v>0</v>
      </c>
      <c r="BW99">
        <f t="shared" si="216"/>
        <v>0</v>
      </c>
      <c r="BX99">
        <f t="shared" si="217"/>
        <v>0</v>
      </c>
      <c r="BY99">
        <f t="shared" si="218"/>
        <v>0</v>
      </c>
      <c r="BZ99">
        <f t="shared" si="219"/>
        <v>0</v>
      </c>
      <c r="CA99">
        <f t="shared" si="220"/>
        <v>0</v>
      </c>
      <c r="CB99">
        <f t="shared" si="221"/>
        <v>0</v>
      </c>
      <c r="CC99">
        <f t="shared" si="222"/>
        <v>0</v>
      </c>
      <c r="CD99">
        <f t="shared" si="223"/>
        <v>0</v>
      </c>
      <c r="CE99">
        <f t="shared" si="224"/>
        <v>0</v>
      </c>
      <c r="CF99">
        <f t="shared" si="225"/>
        <v>0</v>
      </c>
      <c r="CG99">
        <f t="shared" si="226"/>
        <v>0</v>
      </c>
      <c r="CH99">
        <f t="shared" si="227"/>
        <v>0</v>
      </c>
      <c r="CI99">
        <f t="shared" si="228"/>
        <v>0</v>
      </c>
      <c r="CJ99">
        <f t="shared" si="229"/>
        <v>0</v>
      </c>
      <c r="CK99">
        <f t="shared" si="230"/>
        <v>0</v>
      </c>
      <c r="CL99">
        <f t="shared" si="231"/>
        <v>0</v>
      </c>
      <c r="CM99">
        <f t="shared" si="232"/>
        <v>0</v>
      </c>
      <c r="CN99">
        <f t="shared" si="233"/>
        <v>0</v>
      </c>
      <c r="CO99">
        <f t="shared" si="234"/>
        <v>0</v>
      </c>
      <c r="CP99">
        <f t="shared" si="235"/>
        <v>0</v>
      </c>
      <c r="CQ99">
        <f t="shared" si="236"/>
        <v>0</v>
      </c>
      <c r="CR99">
        <f t="shared" si="237"/>
        <v>0</v>
      </c>
      <c r="CS99">
        <f t="shared" si="238"/>
        <v>0</v>
      </c>
      <c r="CT99">
        <f t="shared" si="239"/>
        <v>0</v>
      </c>
      <c r="CU99">
        <f t="shared" si="240"/>
        <v>0</v>
      </c>
      <c r="CV99">
        <f t="shared" si="241"/>
        <v>0</v>
      </c>
      <c r="CW99" t="str">
        <f t="shared" si="242"/>
        <v/>
      </c>
      <c r="CX99" t="str">
        <f t="shared" si="243"/>
        <v/>
      </c>
      <c r="CY99" t="str">
        <f t="shared" si="244"/>
        <v/>
      </c>
      <c r="CZ99" t="str">
        <f t="shared" si="245"/>
        <v/>
      </c>
      <c r="DA99" t="str">
        <f t="shared" si="246"/>
        <v/>
      </c>
      <c r="DB99" t="str">
        <f t="shared" si="247"/>
        <v/>
      </c>
      <c r="DC99" t="str">
        <f t="shared" si="248"/>
        <v/>
      </c>
      <c r="DD99" t="str">
        <f t="shared" si="249"/>
        <v/>
      </c>
      <c r="DE99" t="str">
        <f t="shared" si="250"/>
        <v/>
      </c>
      <c r="DF99" t="str">
        <f t="shared" si="251"/>
        <v/>
      </c>
      <c r="DG99" t="str">
        <f t="shared" si="252"/>
        <v/>
      </c>
      <c r="DH99" t="str">
        <f t="shared" si="253"/>
        <v/>
      </c>
      <c r="DI99" t="str">
        <f t="shared" si="254"/>
        <v/>
      </c>
      <c r="DJ99" t="str">
        <f t="shared" si="255"/>
        <v/>
      </c>
      <c r="DK99" t="str">
        <f t="shared" si="256"/>
        <v/>
      </c>
      <c r="DL99" t="str">
        <f t="shared" si="257"/>
        <v/>
      </c>
      <c r="DM99" t="str">
        <f t="shared" si="258"/>
        <v/>
      </c>
      <c r="DN99" t="str">
        <f t="shared" si="259"/>
        <v/>
      </c>
      <c r="DO99" t="str">
        <f t="shared" si="260"/>
        <v/>
      </c>
      <c r="DP99" t="str">
        <f t="shared" si="261"/>
        <v/>
      </c>
      <c r="DQ99" t="str">
        <f t="shared" si="262"/>
        <v/>
      </c>
      <c r="DR99" t="str">
        <f t="shared" si="263"/>
        <v/>
      </c>
      <c r="DS99" t="str">
        <f t="shared" si="264"/>
        <v/>
      </c>
      <c r="DT99" t="str">
        <f t="shared" si="265"/>
        <v/>
      </c>
      <c r="DU99" t="str">
        <f t="shared" si="266"/>
        <v/>
      </c>
      <c r="DV99" t="str">
        <f t="shared" si="267"/>
        <v/>
      </c>
      <c r="DW99" t="str">
        <f t="shared" si="268"/>
        <v/>
      </c>
      <c r="DX99" t="str">
        <f t="shared" si="269"/>
        <v/>
      </c>
      <c r="DY99" t="str">
        <f t="shared" si="270"/>
        <v/>
      </c>
      <c r="DZ99" t="str">
        <f t="shared" si="271"/>
        <v/>
      </c>
      <c r="EA99" t="str">
        <f t="shared" si="272"/>
        <v/>
      </c>
      <c r="EB99" t="str">
        <f t="shared" si="273"/>
        <v/>
      </c>
      <c r="EC99" t="str">
        <f t="shared" si="274"/>
        <v/>
      </c>
      <c r="ED99" t="str">
        <f t="shared" si="275"/>
        <v/>
      </c>
      <c r="EE99" t="str">
        <f t="shared" si="276"/>
        <v/>
      </c>
      <c r="EF99" t="str">
        <f t="shared" si="277"/>
        <v/>
      </c>
      <c r="EG99" t="str">
        <f t="shared" si="278"/>
        <v/>
      </c>
      <c r="EH99" t="str">
        <f t="shared" si="279"/>
        <v/>
      </c>
      <c r="EI99" t="str">
        <f t="shared" si="280"/>
        <v/>
      </c>
      <c r="EJ99" t="str">
        <f t="shared" si="281"/>
        <v/>
      </c>
      <c r="EK99" t="str">
        <f t="shared" si="282"/>
        <v/>
      </c>
      <c r="EL99" t="str">
        <f t="shared" si="283"/>
        <v/>
      </c>
      <c r="EM99" t="str">
        <f t="shared" si="284"/>
        <v/>
      </c>
      <c r="EN99" t="str">
        <f t="shared" si="285"/>
        <v/>
      </c>
      <c r="EO99" t="str">
        <f t="shared" si="286"/>
        <v/>
      </c>
      <c r="EP99" t="str">
        <f t="shared" si="287"/>
        <v/>
      </c>
      <c r="EQ99" t="str">
        <f t="shared" si="288"/>
        <v/>
      </c>
      <c r="ER99" t="str">
        <f t="shared" si="289"/>
        <v/>
      </c>
      <c r="ES99" t="str">
        <f t="shared" si="290"/>
        <v/>
      </c>
      <c r="ET99" t="str">
        <f t="shared" si="291"/>
        <v/>
      </c>
    </row>
    <row r="100" spans="1:150" ht="18.75">
      <c r="A100" s="63"/>
      <c r="B100" s="63"/>
      <c r="C100" s="73"/>
      <c r="D100" s="63"/>
      <c r="E100" s="79" t="str">
        <f t="shared" si="146"/>
        <v/>
      </c>
      <c r="F100" s="80" t="str">
        <f t="shared" si="147"/>
        <v/>
      </c>
      <c r="G100" s="81" t="str">
        <f t="shared" si="148"/>
        <v/>
      </c>
      <c r="H100" s="82" t="str">
        <f t="shared" si="149"/>
        <v/>
      </c>
      <c r="I100" s="83" t="str">
        <f t="shared" si="150"/>
        <v/>
      </c>
      <c r="J100" s="20" t="str">
        <f t="shared" si="151"/>
        <v>0</v>
      </c>
      <c r="K100" s="8">
        <f t="shared" si="152"/>
        <v>0</v>
      </c>
      <c r="L100" s="8">
        <f t="shared" si="153"/>
        <v>0</v>
      </c>
      <c r="M100" s="8">
        <f t="shared" si="154"/>
        <v>0</v>
      </c>
      <c r="N100" s="8">
        <f t="shared" si="155"/>
        <v>0</v>
      </c>
      <c r="O100" s="8">
        <f t="shared" si="156"/>
        <v>0</v>
      </c>
      <c r="P100" s="8">
        <f t="shared" si="157"/>
        <v>0</v>
      </c>
      <c r="Q100" s="8">
        <f t="shared" si="158"/>
        <v>0</v>
      </c>
      <c r="R100" s="8">
        <f t="shared" si="159"/>
        <v>0</v>
      </c>
      <c r="S100" s="8">
        <f t="shared" si="160"/>
        <v>0</v>
      </c>
      <c r="T100" s="8">
        <f t="shared" si="161"/>
        <v>0</v>
      </c>
      <c r="U100" s="8">
        <f t="shared" si="162"/>
        <v>0</v>
      </c>
      <c r="V100" s="8">
        <f t="shared" si="163"/>
        <v>0</v>
      </c>
      <c r="W100" s="8">
        <f t="shared" si="164"/>
        <v>0</v>
      </c>
      <c r="X100" s="8">
        <f t="shared" si="165"/>
        <v>0</v>
      </c>
      <c r="Y100" s="8">
        <f t="shared" si="166"/>
        <v>0</v>
      </c>
      <c r="Z100" s="8">
        <f t="shared" si="167"/>
        <v>0</v>
      </c>
      <c r="AA100" s="8">
        <f t="shared" si="168"/>
        <v>0</v>
      </c>
      <c r="AB100" s="8">
        <f t="shared" si="169"/>
        <v>0</v>
      </c>
      <c r="AC100">
        <f t="shared" si="170"/>
        <v>0</v>
      </c>
      <c r="AD100">
        <f t="shared" si="171"/>
        <v>0</v>
      </c>
      <c r="AE100">
        <f t="shared" si="172"/>
        <v>0</v>
      </c>
      <c r="AF100">
        <f t="shared" si="173"/>
        <v>0</v>
      </c>
      <c r="AG100">
        <f t="shared" si="174"/>
        <v>0</v>
      </c>
      <c r="AH100">
        <f t="shared" si="175"/>
        <v>0</v>
      </c>
      <c r="AI100">
        <f t="shared" si="176"/>
        <v>0</v>
      </c>
      <c r="AJ100">
        <f t="shared" si="177"/>
        <v>0</v>
      </c>
      <c r="AK100">
        <f t="shared" si="178"/>
        <v>0</v>
      </c>
      <c r="AL100">
        <f t="shared" si="179"/>
        <v>0</v>
      </c>
      <c r="AM100">
        <f t="shared" si="180"/>
        <v>0</v>
      </c>
      <c r="AN100">
        <f t="shared" si="181"/>
        <v>0</v>
      </c>
      <c r="AO100">
        <f t="shared" si="182"/>
        <v>0</v>
      </c>
      <c r="AP100">
        <f t="shared" si="183"/>
        <v>0</v>
      </c>
      <c r="AQ100">
        <f t="shared" si="184"/>
        <v>0</v>
      </c>
      <c r="AR100">
        <f t="shared" si="185"/>
        <v>0</v>
      </c>
      <c r="AS100">
        <f t="shared" si="186"/>
        <v>0</v>
      </c>
      <c r="AT100">
        <f t="shared" si="187"/>
        <v>0</v>
      </c>
      <c r="AU100">
        <f t="shared" si="188"/>
        <v>0</v>
      </c>
      <c r="AV100">
        <f t="shared" si="189"/>
        <v>0</v>
      </c>
      <c r="AW100">
        <f t="shared" si="190"/>
        <v>0</v>
      </c>
      <c r="AX100">
        <f t="shared" si="191"/>
        <v>0</v>
      </c>
      <c r="AY100">
        <f t="shared" si="192"/>
        <v>0</v>
      </c>
      <c r="AZ100">
        <f t="shared" si="193"/>
        <v>0</v>
      </c>
      <c r="BA100">
        <f t="shared" si="194"/>
        <v>0</v>
      </c>
      <c r="BB100">
        <f t="shared" si="195"/>
        <v>0</v>
      </c>
      <c r="BC100">
        <f t="shared" si="196"/>
        <v>0</v>
      </c>
      <c r="BD100">
        <f t="shared" si="197"/>
        <v>0</v>
      </c>
      <c r="BE100">
        <f t="shared" si="198"/>
        <v>0</v>
      </c>
      <c r="BF100">
        <f t="shared" si="199"/>
        <v>0</v>
      </c>
      <c r="BG100">
        <f t="shared" si="200"/>
        <v>0</v>
      </c>
      <c r="BH100">
        <f t="shared" si="201"/>
        <v>0</v>
      </c>
      <c r="BI100">
        <f t="shared" si="202"/>
        <v>0</v>
      </c>
      <c r="BJ100">
        <f t="shared" si="203"/>
        <v>0</v>
      </c>
      <c r="BK100">
        <f t="shared" si="204"/>
        <v>0</v>
      </c>
      <c r="BL100">
        <f t="shared" si="205"/>
        <v>0</v>
      </c>
      <c r="BM100">
        <f t="shared" si="206"/>
        <v>0</v>
      </c>
      <c r="BN100">
        <f t="shared" si="207"/>
        <v>0</v>
      </c>
      <c r="BO100">
        <f t="shared" si="208"/>
        <v>0</v>
      </c>
      <c r="BP100">
        <f t="shared" si="209"/>
        <v>0</v>
      </c>
      <c r="BQ100">
        <f t="shared" si="210"/>
        <v>0</v>
      </c>
      <c r="BR100">
        <f t="shared" si="211"/>
        <v>0</v>
      </c>
      <c r="BS100">
        <f t="shared" si="212"/>
        <v>0</v>
      </c>
      <c r="BT100">
        <f t="shared" si="213"/>
        <v>0</v>
      </c>
      <c r="BU100">
        <f t="shared" si="214"/>
        <v>0</v>
      </c>
      <c r="BV100">
        <f t="shared" si="215"/>
        <v>0</v>
      </c>
      <c r="BW100">
        <f t="shared" si="216"/>
        <v>0</v>
      </c>
      <c r="BX100">
        <f t="shared" si="217"/>
        <v>0</v>
      </c>
      <c r="BY100">
        <f t="shared" si="218"/>
        <v>0</v>
      </c>
      <c r="BZ100">
        <f t="shared" si="219"/>
        <v>0</v>
      </c>
      <c r="CA100">
        <f t="shared" si="220"/>
        <v>0</v>
      </c>
      <c r="CB100">
        <f t="shared" si="221"/>
        <v>0</v>
      </c>
      <c r="CC100">
        <f t="shared" si="222"/>
        <v>0</v>
      </c>
      <c r="CD100">
        <f t="shared" si="223"/>
        <v>0</v>
      </c>
      <c r="CE100">
        <f t="shared" si="224"/>
        <v>0</v>
      </c>
      <c r="CF100">
        <f t="shared" si="225"/>
        <v>0</v>
      </c>
      <c r="CG100">
        <f t="shared" si="226"/>
        <v>0</v>
      </c>
      <c r="CH100">
        <f t="shared" si="227"/>
        <v>0</v>
      </c>
      <c r="CI100">
        <f t="shared" si="228"/>
        <v>0</v>
      </c>
      <c r="CJ100">
        <f t="shared" si="229"/>
        <v>0</v>
      </c>
      <c r="CK100">
        <f t="shared" si="230"/>
        <v>0</v>
      </c>
      <c r="CL100">
        <f t="shared" si="231"/>
        <v>0</v>
      </c>
      <c r="CM100">
        <f t="shared" si="232"/>
        <v>0</v>
      </c>
      <c r="CN100">
        <f t="shared" si="233"/>
        <v>0</v>
      </c>
      <c r="CO100">
        <f t="shared" si="234"/>
        <v>0</v>
      </c>
      <c r="CP100">
        <f t="shared" si="235"/>
        <v>0</v>
      </c>
      <c r="CQ100">
        <f t="shared" si="236"/>
        <v>0</v>
      </c>
      <c r="CR100">
        <f t="shared" si="237"/>
        <v>0</v>
      </c>
      <c r="CS100">
        <f t="shared" si="238"/>
        <v>0</v>
      </c>
      <c r="CT100">
        <f t="shared" si="239"/>
        <v>0</v>
      </c>
      <c r="CU100">
        <f t="shared" si="240"/>
        <v>0</v>
      </c>
      <c r="CV100">
        <f t="shared" si="241"/>
        <v>0</v>
      </c>
      <c r="CW100" t="str">
        <f t="shared" si="242"/>
        <v/>
      </c>
      <c r="CX100" t="str">
        <f t="shared" si="243"/>
        <v/>
      </c>
      <c r="CY100" t="str">
        <f t="shared" si="244"/>
        <v/>
      </c>
      <c r="CZ100" t="str">
        <f t="shared" si="245"/>
        <v/>
      </c>
      <c r="DA100" t="str">
        <f t="shared" si="246"/>
        <v/>
      </c>
      <c r="DB100" t="str">
        <f t="shared" si="247"/>
        <v/>
      </c>
      <c r="DC100" t="str">
        <f t="shared" si="248"/>
        <v/>
      </c>
      <c r="DD100" t="str">
        <f t="shared" si="249"/>
        <v/>
      </c>
      <c r="DE100" t="str">
        <f t="shared" si="250"/>
        <v/>
      </c>
      <c r="DF100" t="str">
        <f t="shared" si="251"/>
        <v/>
      </c>
      <c r="DG100" t="str">
        <f t="shared" si="252"/>
        <v/>
      </c>
      <c r="DH100" t="str">
        <f t="shared" si="253"/>
        <v/>
      </c>
      <c r="DI100" t="str">
        <f t="shared" si="254"/>
        <v/>
      </c>
      <c r="DJ100" t="str">
        <f t="shared" si="255"/>
        <v/>
      </c>
      <c r="DK100" t="str">
        <f t="shared" si="256"/>
        <v/>
      </c>
      <c r="DL100" t="str">
        <f t="shared" si="257"/>
        <v/>
      </c>
      <c r="DM100" t="str">
        <f t="shared" si="258"/>
        <v/>
      </c>
      <c r="DN100" t="str">
        <f t="shared" si="259"/>
        <v/>
      </c>
      <c r="DO100" t="str">
        <f t="shared" si="260"/>
        <v/>
      </c>
      <c r="DP100" t="str">
        <f t="shared" si="261"/>
        <v/>
      </c>
      <c r="DQ100" t="str">
        <f t="shared" si="262"/>
        <v/>
      </c>
      <c r="DR100" t="str">
        <f t="shared" si="263"/>
        <v/>
      </c>
      <c r="DS100" t="str">
        <f t="shared" si="264"/>
        <v/>
      </c>
      <c r="DT100" t="str">
        <f t="shared" si="265"/>
        <v/>
      </c>
      <c r="DU100" t="str">
        <f t="shared" si="266"/>
        <v/>
      </c>
      <c r="DV100" t="str">
        <f t="shared" si="267"/>
        <v/>
      </c>
      <c r="DW100" t="str">
        <f t="shared" si="268"/>
        <v/>
      </c>
      <c r="DX100" t="str">
        <f t="shared" si="269"/>
        <v/>
      </c>
      <c r="DY100" t="str">
        <f t="shared" si="270"/>
        <v/>
      </c>
      <c r="DZ100" t="str">
        <f t="shared" si="271"/>
        <v/>
      </c>
      <c r="EA100" t="str">
        <f t="shared" si="272"/>
        <v/>
      </c>
      <c r="EB100" t="str">
        <f t="shared" si="273"/>
        <v/>
      </c>
      <c r="EC100" t="str">
        <f t="shared" si="274"/>
        <v/>
      </c>
      <c r="ED100" t="str">
        <f t="shared" si="275"/>
        <v/>
      </c>
      <c r="EE100" t="str">
        <f t="shared" si="276"/>
        <v/>
      </c>
      <c r="EF100" t="str">
        <f t="shared" si="277"/>
        <v/>
      </c>
      <c r="EG100" t="str">
        <f t="shared" si="278"/>
        <v/>
      </c>
      <c r="EH100" t="str">
        <f t="shared" si="279"/>
        <v/>
      </c>
      <c r="EI100" t="str">
        <f t="shared" si="280"/>
        <v/>
      </c>
      <c r="EJ100" t="str">
        <f t="shared" si="281"/>
        <v/>
      </c>
      <c r="EK100" t="str">
        <f t="shared" si="282"/>
        <v/>
      </c>
      <c r="EL100" t="str">
        <f t="shared" si="283"/>
        <v/>
      </c>
      <c r="EM100" t="str">
        <f t="shared" si="284"/>
        <v/>
      </c>
      <c r="EN100" t="str">
        <f t="shared" si="285"/>
        <v/>
      </c>
      <c r="EO100" t="str">
        <f t="shared" si="286"/>
        <v/>
      </c>
      <c r="EP100" t="str">
        <f t="shared" si="287"/>
        <v/>
      </c>
      <c r="EQ100" t="str">
        <f t="shared" si="288"/>
        <v/>
      </c>
      <c r="ER100" t="str">
        <f t="shared" si="289"/>
        <v/>
      </c>
      <c r="ES100" t="str">
        <f t="shared" si="290"/>
        <v/>
      </c>
      <c r="ET100" t="str">
        <f t="shared" si="291"/>
        <v/>
      </c>
    </row>
    <row r="101" spans="1:150" ht="18.75">
      <c r="A101" s="63"/>
      <c r="B101" s="63"/>
      <c r="C101" s="73"/>
      <c r="D101" s="63"/>
      <c r="E101" s="79" t="str">
        <f t="shared" si="146"/>
        <v/>
      </c>
      <c r="F101" s="80" t="str">
        <f t="shared" si="147"/>
        <v/>
      </c>
      <c r="G101" s="81" t="str">
        <f t="shared" si="148"/>
        <v/>
      </c>
      <c r="H101" s="82" t="str">
        <f t="shared" si="149"/>
        <v/>
      </c>
      <c r="I101" s="83" t="str">
        <f t="shared" si="150"/>
        <v/>
      </c>
      <c r="J101" s="20" t="str">
        <f t="shared" si="151"/>
        <v>0</v>
      </c>
      <c r="K101" s="8">
        <f t="shared" si="152"/>
        <v>0</v>
      </c>
      <c r="L101" s="8">
        <f t="shared" si="153"/>
        <v>0</v>
      </c>
      <c r="M101" s="8">
        <f t="shared" si="154"/>
        <v>0</v>
      </c>
      <c r="N101" s="8">
        <f t="shared" si="155"/>
        <v>0</v>
      </c>
      <c r="O101" s="8">
        <f t="shared" si="156"/>
        <v>0</v>
      </c>
      <c r="P101" s="8">
        <f t="shared" si="157"/>
        <v>0</v>
      </c>
      <c r="Q101" s="8">
        <f t="shared" si="158"/>
        <v>0</v>
      </c>
      <c r="R101" s="8">
        <f t="shared" si="159"/>
        <v>0</v>
      </c>
      <c r="S101" s="8">
        <f t="shared" si="160"/>
        <v>0</v>
      </c>
      <c r="T101" s="8">
        <f t="shared" si="161"/>
        <v>0</v>
      </c>
      <c r="U101" s="8">
        <f t="shared" si="162"/>
        <v>0</v>
      </c>
      <c r="V101" s="8">
        <f t="shared" si="163"/>
        <v>0</v>
      </c>
      <c r="W101" s="8">
        <f t="shared" si="164"/>
        <v>0</v>
      </c>
      <c r="X101" s="8">
        <f t="shared" si="165"/>
        <v>0</v>
      </c>
      <c r="Y101" s="8">
        <f t="shared" si="166"/>
        <v>0</v>
      </c>
      <c r="Z101" s="8">
        <f t="shared" si="167"/>
        <v>0</v>
      </c>
      <c r="AA101" s="8">
        <f t="shared" si="168"/>
        <v>0</v>
      </c>
      <c r="AB101" s="8">
        <f t="shared" si="169"/>
        <v>0</v>
      </c>
      <c r="AC101">
        <f t="shared" si="170"/>
        <v>0</v>
      </c>
      <c r="AD101">
        <f t="shared" si="171"/>
        <v>0</v>
      </c>
      <c r="AE101">
        <f t="shared" si="172"/>
        <v>0</v>
      </c>
      <c r="AF101">
        <f t="shared" si="173"/>
        <v>0</v>
      </c>
      <c r="AG101">
        <f t="shared" si="174"/>
        <v>0</v>
      </c>
      <c r="AH101">
        <f t="shared" si="175"/>
        <v>0</v>
      </c>
      <c r="AI101">
        <f t="shared" si="176"/>
        <v>0</v>
      </c>
      <c r="AJ101">
        <f t="shared" si="177"/>
        <v>0</v>
      </c>
      <c r="AK101">
        <f t="shared" si="178"/>
        <v>0</v>
      </c>
      <c r="AL101">
        <f t="shared" si="179"/>
        <v>0</v>
      </c>
      <c r="AM101">
        <f t="shared" si="180"/>
        <v>0</v>
      </c>
      <c r="AN101">
        <f t="shared" si="181"/>
        <v>0</v>
      </c>
      <c r="AO101">
        <f t="shared" si="182"/>
        <v>0</v>
      </c>
      <c r="AP101">
        <f t="shared" si="183"/>
        <v>0</v>
      </c>
      <c r="AQ101">
        <f t="shared" si="184"/>
        <v>0</v>
      </c>
      <c r="AR101">
        <f t="shared" si="185"/>
        <v>0</v>
      </c>
      <c r="AS101">
        <f t="shared" si="186"/>
        <v>0</v>
      </c>
      <c r="AT101">
        <f t="shared" si="187"/>
        <v>0</v>
      </c>
      <c r="AU101">
        <f t="shared" si="188"/>
        <v>0</v>
      </c>
      <c r="AV101">
        <f t="shared" si="189"/>
        <v>0</v>
      </c>
      <c r="AW101">
        <f t="shared" si="190"/>
        <v>0</v>
      </c>
      <c r="AX101">
        <f t="shared" si="191"/>
        <v>0</v>
      </c>
      <c r="AY101">
        <f t="shared" si="192"/>
        <v>0</v>
      </c>
      <c r="AZ101">
        <f t="shared" si="193"/>
        <v>0</v>
      </c>
      <c r="BA101">
        <f t="shared" si="194"/>
        <v>0</v>
      </c>
      <c r="BB101">
        <f t="shared" si="195"/>
        <v>0</v>
      </c>
      <c r="BC101">
        <f t="shared" si="196"/>
        <v>0</v>
      </c>
      <c r="BD101">
        <f t="shared" si="197"/>
        <v>0</v>
      </c>
      <c r="BE101">
        <f t="shared" si="198"/>
        <v>0</v>
      </c>
      <c r="BF101">
        <f t="shared" si="199"/>
        <v>0</v>
      </c>
      <c r="BG101">
        <f t="shared" si="200"/>
        <v>0</v>
      </c>
      <c r="BH101">
        <f t="shared" si="201"/>
        <v>0</v>
      </c>
      <c r="BI101">
        <f t="shared" si="202"/>
        <v>0</v>
      </c>
      <c r="BJ101">
        <f t="shared" si="203"/>
        <v>0</v>
      </c>
      <c r="BK101">
        <f t="shared" si="204"/>
        <v>0</v>
      </c>
      <c r="BL101">
        <f t="shared" si="205"/>
        <v>0</v>
      </c>
      <c r="BM101">
        <f t="shared" si="206"/>
        <v>0</v>
      </c>
      <c r="BN101">
        <f t="shared" si="207"/>
        <v>0</v>
      </c>
      <c r="BO101">
        <f t="shared" si="208"/>
        <v>0</v>
      </c>
      <c r="BP101">
        <f t="shared" si="209"/>
        <v>0</v>
      </c>
      <c r="BQ101">
        <f t="shared" si="210"/>
        <v>0</v>
      </c>
      <c r="BR101">
        <f t="shared" si="211"/>
        <v>0</v>
      </c>
      <c r="BS101">
        <f t="shared" si="212"/>
        <v>0</v>
      </c>
      <c r="BT101">
        <f t="shared" si="213"/>
        <v>0</v>
      </c>
      <c r="BU101">
        <f t="shared" si="214"/>
        <v>0</v>
      </c>
      <c r="BV101">
        <f t="shared" si="215"/>
        <v>0</v>
      </c>
      <c r="BW101">
        <f t="shared" si="216"/>
        <v>0</v>
      </c>
      <c r="BX101">
        <f t="shared" si="217"/>
        <v>0</v>
      </c>
      <c r="BY101">
        <f t="shared" si="218"/>
        <v>0</v>
      </c>
      <c r="BZ101">
        <f t="shared" si="219"/>
        <v>0</v>
      </c>
      <c r="CA101">
        <f t="shared" si="220"/>
        <v>0</v>
      </c>
      <c r="CB101">
        <f t="shared" si="221"/>
        <v>0</v>
      </c>
      <c r="CC101">
        <f t="shared" si="222"/>
        <v>0</v>
      </c>
      <c r="CD101">
        <f t="shared" si="223"/>
        <v>0</v>
      </c>
      <c r="CE101">
        <f t="shared" si="224"/>
        <v>0</v>
      </c>
      <c r="CF101">
        <f t="shared" si="225"/>
        <v>0</v>
      </c>
      <c r="CG101">
        <f t="shared" si="226"/>
        <v>0</v>
      </c>
      <c r="CH101">
        <f t="shared" si="227"/>
        <v>0</v>
      </c>
      <c r="CI101">
        <f t="shared" si="228"/>
        <v>0</v>
      </c>
      <c r="CJ101">
        <f t="shared" si="229"/>
        <v>0</v>
      </c>
      <c r="CK101">
        <f t="shared" si="230"/>
        <v>0</v>
      </c>
      <c r="CL101">
        <f t="shared" si="231"/>
        <v>0</v>
      </c>
      <c r="CM101">
        <f t="shared" si="232"/>
        <v>0</v>
      </c>
      <c r="CN101">
        <f t="shared" si="233"/>
        <v>0</v>
      </c>
      <c r="CO101">
        <f t="shared" si="234"/>
        <v>0</v>
      </c>
      <c r="CP101">
        <f t="shared" si="235"/>
        <v>0</v>
      </c>
      <c r="CQ101">
        <f t="shared" si="236"/>
        <v>0</v>
      </c>
      <c r="CR101">
        <f t="shared" si="237"/>
        <v>0</v>
      </c>
      <c r="CS101">
        <f t="shared" si="238"/>
        <v>0</v>
      </c>
      <c r="CT101">
        <f t="shared" si="239"/>
        <v>0</v>
      </c>
      <c r="CU101">
        <f t="shared" si="240"/>
        <v>0</v>
      </c>
      <c r="CV101">
        <f t="shared" si="241"/>
        <v>0</v>
      </c>
      <c r="CW101" t="str">
        <f t="shared" si="242"/>
        <v/>
      </c>
      <c r="CX101" t="str">
        <f t="shared" si="243"/>
        <v/>
      </c>
      <c r="CY101" t="str">
        <f t="shared" si="244"/>
        <v/>
      </c>
      <c r="CZ101" t="str">
        <f t="shared" si="245"/>
        <v/>
      </c>
      <c r="DA101" t="str">
        <f t="shared" si="246"/>
        <v/>
      </c>
      <c r="DB101" t="str">
        <f t="shared" si="247"/>
        <v/>
      </c>
      <c r="DC101" t="str">
        <f t="shared" si="248"/>
        <v/>
      </c>
      <c r="DD101" t="str">
        <f t="shared" si="249"/>
        <v/>
      </c>
      <c r="DE101" t="str">
        <f t="shared" si="250"/>
        <v/>
      </c>
      <c r="DF101" t="str">
        <f t="shared" si="251"/>
        <v/>
      </c>
      <c r="DG101" t="str">
        <f t="shared" si="252"/>
        <v/>
      </c>
      <c r="DH101" t="str">
        <f t="shared" si="253"/>
        <v/>
      </c>
      <c r="DI101" t="str">
        <f t="shared" si="254"/>
        <v/>
      </c>
      <c r="DJ101" t="str">
        <f t="shared" si="255"/>
        <v/>
      </c>
      <c r="DK101" t="str">
        <f t="shared" si="256"/>
        <v/>
      </c>
      <c r="DL101" t="str">
        <f t="shared" si="257"/>
        <v/>
      </c>
      <c r="DM101" t="str">
        <f t="shared" si="258"/>
        <v/>
      </c>
      <c r="DN101" t="str">
        <f t="shared" si="259"/>
        <v/>
      </c>
      <c r="DO101" t="str">
        <f t="shared" si="260"/>
        <v/>
      </c>
      <c r="DP101" t="str">
        <f t="shared" si="261"/>
        <v/>
      </c>
      <c r="DQ101" t="str">
        <f t="shared" si="262"/>
        <v/>
      </c>
      <c r="DR101" t="str">
        <f t="shared" si="263"/>
        <v/>
      </c>
      <c r="DS101" t="str">
        <f t="shared" si="264"/>
        <v/>
      </c>
      <c r="DT101" t="str">
        <f t="shared" si="265"/>
        <v/>
      </c>
      <c r="DU101" t="str">
        <f t="shared" si="266"/>
        <v/>
      </c>
      <c r="DV101" t="str">
        <f t="shared" si="267"/>
        <v/>
      </c>
      <c r="DW101" t="str">
        <f t="shared" si="268"/>
        <v/>
      </c>
      <c r="DX101" t="str">
        <f t="shared" si="269"/>
        <v/>
      </c>
      <c r="DY101" t="str">
        <f t="shared" si="270"/>
        <v/>
      </c>
      <c r="DZ101" t="str">
        <f t="shared" si="271"/>
        <v/>
      </c>
      <c r="EA101" t="str">
        <f t="shared" si="272"/>
        <v/>
      </c>
      <c r="EB101" t="str">
        <f t="shared" si="273"/>
        <v/>
      </c>
      <c r="EC101" t="str">
        <f t="shared" si="274"/>
        <v/>
      </c>
      <c r="ED101" t="str">
        <f t="shared" si="275"/>
        <v/>
      </c>
      <c r="EE101" t="str">
        <f t="shared" si="276"/>
        <v/>
      </c>
      <c r="EF101" t="str">
        <f t="shared" si="277"/>
        <v/>
      </c>
      <c r="EG101" t="str">
        <f t="shared" si="278"/>
        <v/>
      </c>
      <c r="EH101" t="str">
        <f t="shared" si="279"/>
        <v/>
      </c>
      <c r="EI101" t="str">
        <f t="shared" si="280"/>
        <v/>
      </c>
      <c r="EJ101" t="str">
        <f t="shared" si="281"/>
        <v/>
      </c>
      <c r="EK101" t="str">
        <f t="shared" si="282"/>
        <v/>
      </c>
      <c r="EL101" t="str">
        <f t="shared" si="283"/>
        <v/>
      </c>
      <c r="EM101" t="str">
        <f t="shared" si="284"/>
        <v/>
      </c>
      <c r="EN101" t="str">
        <f t="shared" si="285"/>
        <v/>
      </c>
      <c r="EO101" t="str">
        <f t="shared" si="286"/>
        <v/>
      </c>
      <c r="EP101" t="str">
        <f t="shared" si="287"/>
        <v/>
      </c>
      <c r="EQ101" t="str">
        <f t="shared" si="288"/>
        <v/>
      </c>
      <c r="ER101" t="str">
        <f t="shared" si="289"/>
        <v/>
      </c>
      <c r="ES101" t="str">
        <f t="shared" si="290"/>
        <v/>
      </c>
      <c r="ET101" t="str">
        <f t="shared" si="291"/>
        <v/>
      </c>
    </row>
    <row r="102" spans="1:150" ht="18.75">
      <c r="A102" s="63"/>
      <c r="B102" s="63"/>
      <c r="C102" s="73"/>
      <c r="D102" s="63"/>
      <c r="E102" s="79" t="str">
        <f t="shared" si="146"/>
        <v/>
      </c>
      <c r="F102" s="80" t="str">
        <f t="shared" si="147"/>
        <v/>
      </c>
      <c r="G102" s="81" t="str">
        <f t="shared" si="148"/>
        <v/>
      </c>
      <c r="H102" s="82" t="str">
        <f t="shared" si="149"/>
        <v/>
      </c>
      <c r="I102" s="83" t="str">
        <f t="shared" si="150"/>
        <v/>
      </c>
      <c r="J102" s="20" t="str">
        <f t="shared" si="151"/>
        <v>0</v>
      </c>
      <c r="K102" s="8">
        <f t="shared" si="152"/>
        <v>0</v>
      </c>
      <c r="L102" s="8">
        <f t="shared" si="153"/>
        <v>0</v>
      </c>
      <c r="M102" s="8">
        <f t="shared" si="154"/>
        <v>0</v>
      </c>
      <c r="N102" s="8">
        <f t="shared" si="155"/>
        <v>0</v>
      </c>
      <c r="O102" s="8">
        <f t="shared" si="156"/>
        <v>0</v>
      </c>
      <c r="P102" s="8">
        <f t="shared" si="157"/>
        <v>0</v>
      </c>
      <c r="Q102" s="8">
        <f t="shared" si="158"/>
        <v>0</v>
      </c>
      <c r="R102" s="8">
        <f t="shared" si="159"/>
        <v>0</v>
      </c>
      <c r="S102" s="8">
        <f t="shared" si="160"/>
        <v>0</v>
      </c>
      <c r="T102" s="8">
        <f t="shared" si="161"/>
        <v>0</v>
      </c>
      <c r="U102" s="8">
        <f t="shared" si="162"/>
        <v>0</v>
      </c>
      <c r="V102" s="8">
        <f t="shared" si="163"/>
        <v>0</v>
      </c>
      <c r="W102" s="8">
        <f t="shared" si="164"/>
        <v>0</v>
      </c>
      <c r="X102" s="8">
        <f t="shared" si="165"/>
        <v>0</v>
      </c>
      <c r="Y102" s="8">
        <f t="shared" si="166"/>
        <v>0</v>
      </c>
      <c r="Z102" s="8">
        <f t="shared" si="167"/>
        <v>0</v>
      </c>
      <c r="AA102" s="8">
        <f t="shared" si="168"/>
        <v>0</v>
      </c>
      <c r="AB102" s="8">
        <f t="shared" si="169"/>
        <v>0</v>
      </c>
      <c r="AC102">
        <f t="shared" si="170"/>
        <v>0</v>
      </c>
      <c r="AD102">
        <f t="shared" si="171"/>
        <v>0</v>
      </c>
      <c r="AE102">
        <f t="shared" si="172"/>
        <v>0</v>
      </c>
      <c r="AF102">
        <f t="shared" si="173"/>
        <v>0</v>
      </c>
      <c r="AG102">
        <f t="shared" si="174"/>
        <v>0</v>
      </c>
      <c r="AH102">
        <f t="shared" si="175"/>
        <v>0</v>
      </c>
      <c r="AI102">
        <f t="shared" si="176"/>
        <v>0</v>
      </c>
      <c r="AJ102">
        <f t="shared" si="177"/>
        <v>0</v>
      </c>
      <c r="AK102">
        <f t="shared" si="178"/>
        <v>0</v>
      </c>
      <c r="AL102">
        <f t="shared" si="179"/>
        <v>0</v>
      </c>
      <c r="AM102">
        <f t="shared" si="180"/>
        <v>0</v>
      </c>
      <c r="AN102">
        <f t="shared" si="181"/>
        <v>0</v>
      </c>
      <c r="AO102">
        <f t="shared" si="182"/>
        <v>0</v>
      </c>
      <c r="AP102">
        <f t="shared" si="183"/>
        <v>0</v>
      </c>
      <c r="AQ102">
        <f t="shared" si="184"/>
        <v>0</v>
      </c>
      <c r="AR102">
        <f t="shared" si="185"/>
        <v>0</v>
      </c>
      <c r="AS102">
        <f t="shared" si="186"/>
        <v>0</v>
      </c>
      <c r="AT102">
        <f t="shared" si="187"/>
        <v>0</v>
      </c>
      <c r="AU102">
        <f t="shared" si="188"/>
        <v>0</v>
      </c>
      <c r="AV102">
        <f t="shared" si="189"/>
        <v>0</v>
      </c>
      <c r="AW102">
        <f t="shared" si="190"/>
        <v>0</v>
      </c>
      <c r="AX102">
        <f t="shared" si="191"/>
        <v>0</v>
      </c>
      <c r="AY102">
        <f t="shared" si="192"/>
        <v>0</v>
      </c>
      <c r="AZ102">
        <f t="shared" si="193"/>
        <v>0</v>
      </c>
      <c r="BA102">
        <f t="shared" si="194"/>
        <v>0</v>
      </c>
      <c r="BB102">
        <f t="shared" si="195"/>
        <v>0</v>
      </c>
      <c r="BC102">
        <f t="shared" si="196"/>
        <v>0</v>
      </c>
      <c r="BD102">
        <f t="shared" si="197"/>
        <v>0</v>
      </c>
      <c r="BE102">
        <f t="shared" si="198"/>
        <v>0</v>
      </c>
      <c r="BF102">
        <f t="shared" si="199"/>
        <v>0</v>
      </c>
      <c r="BG102">
        <f t="shared" si="200"/>
        <v>0</v>
      </c>
      <c r="BH102">
        <f t="shared" si="201"/>
        <v>0</v>
      </c>
      <c r="BI102">
        <f t="shared" si="202"/>
        <v>0</v>
      </c>
      <c r="BJ102">
        <f t="shared" si="203"/>
        <v>0</v>
      </c>
      <c r="BK102">
        <f t="shared" si="204"/>
        <v>0</v>
      </c>
      <c r="BL102">
        <f t="shared" si="205"/>
        <v>0</v>
      </c>
      <c r="BM102">
        <f t="shared" si="206"/>
        <v>0</v>
      </c>
      <c r="BN102">
        <f t="shared" si="207"/>
        <v>0</v>
      </c>
      <c r="BO102">
        <f t="shared" si="208"/>
        <v>0</v>
      </c>
      <c r="BP102">
        <f t="shared" si="209"/>
        <v>0</v>
      </c>
      <c r="BQ102">
        <f t="shared" si="210"/>
        <v>0</v>
      </c>
      <c r="BR102">
        <f t="shared" si="211"/>
        <v>0</v>
      </c>
      <c r="BS102">
        <f t="shared" si="212"/>
        <v>0</v>
      </c>
      <c r="BT102">
        <f t="shared" si="213"/>
        <v>0</v>
      </c>
      <c r="BU102">
        <f t="shared" si="214"/>
        <v>0</v>
      </c>
      <c r="BV102">
        <f t="shared" si="215"/>
        <v>0</v>
      </c>
      <c r="BW102">
        <f t="shared" si="216"/>
        <v>0</v>
      </c>
      <c r="BX102">
        <f t="shared" si="217"/>
        <v>0</v>
      </c>
      <c r="BY102">
        <f t="shared" si="218"/>
        <v>0</v>
      </c>
      <c r="BZ102">
        <f t="shared" si="219"/>
        <v>0</v>
      </c>
      <c r="CA102">
        <f t="shared" si="220"/>
        <v>0</v>
      </c>
      <c r="CB102">
        <f t="shared" si="221"/>
        <v>0</v>
      </c>
      <c r="CC102">
        <f t="shared" si="222"/>
        <v>0</v>
      </c>
      <c r="CD102">
        <f t="shared" si="223"/>
        <v>0</v>
      </c>
      <c r="CE102">
        <f t="shared" si="224"/>
        <v>0</v>
      </c>
      <c r="CF102">
        <f t="shared" si="225"/>
        <v>0</v>
      </c>
      <c r="CG102">
        <f t="shared" si="226"/>
        <v>0</v>
      </c>
      <c r="CH102">
        <f t="shared" si="227"/>
        <v>0</v>
      </c>
      <c r="CI102">
        <f t="shared" si="228"/>
        <v>0</v>
      </c>
      <c r="CJ102">
        <f t="shared" si="229"/>
        <v>0</v>
      </c>
      <c r="CK102">
        <f t="shared" si="230"/>
        <v>0</v>
      </c>
      <c r="CL102">
        <f t="shared" si="231"/>
        <v>0</v>
      </c>
      <c r="CM102">
        <f t="shared" si="232"/>
        <v>0</v>
      </c>
      <c r="CN102">
        <f t="shared" si="233"/>
        <v>0</v>
      </c>
      <c r="CO102">
        <f t="shared" si="234"/>
        <v>0</v>
      </c>
      <c r="CP102">
        <f t="shared" si="235"/>
        <v>0</v>
      </c>
      <c r="CQ102">
        <f t="shared" si="236"/>
        <v>0</v>
      </c>
      <c r="CR102">
        <f t="shared" si="237"/>
        <v>0</v>
      </c>
      <c r="CS102">
        <f t="shared" si="238"/>
        <v>0</v>
      </c>
      <c r="CT102">
        <f t="shared" si="239"/>
        <v>0</v>
      </c>
      <c r="CU102">
        <f t="shared" si="240"/>
        <v>0</v>
      </c>
      <c r="CV102">
        <f t="shared" si="241"/>
        <v>0</v>
      </c>
      <c r="CW102" t="str">
        <f t="shared" si="242"/>
        <v/>
      </c>
      <c r="CX102" t="str">
        <f t="shared" si="243"/>
        <v/>
      </c>
      <c r="CY102" t="str">
        <f t="shared" si="244"/>
        <v/>
      </c>
      <c r="CZ102" t="str">
        <f t="shared" si="245"/>
        <v/>
      </c>
      <c r="DA102" t="str">
        <f t="shared" si="246"/>
        <v/>
      </c>
      <c r="DB102" t="str">
        <f t="shared" si="247"/>
        <v/>
      </c>
      <c r="DC102" t="str">
        <f t="shared" si="248"/>
        <v/>
      </c>
      <c r="DD102" t="str">
        <f t="shared" si="249"/>
        <v/>
      </c>
      <c r="DE102" t="str">
        <f t="shared" si="250"/>
        <v/>
      </c>
      <c r="DF102" t="str">
        <f t="shared" si="251"/>
        <v/>
      </c>
      <c r="DG102" t="str">
        <f t="shared" si="252"/>
        <v/>
      </c>
      <c r="DH102" t="str">
        <f t="shared" si="253"/>
        <v/>
      </c>
      <c r="DI102" t="str">
        <f t="shared" si="254"/>
        <v/>
      </c>
      <c r="DJ102" t="str">
        <f t="shared" si="255"/>
        <v/>
      </c>
      <c r="DK102" t="str">
        <f t="shared" si="256"/>
        <v/>
      </c>
      <c r="DL102" t="str">
        <f t="shared" si="257"/>
        <v/>
      </c>
      <c r="DM102" t="str">
        <f t="shared" si="258"/>
        <v/>
      </c>
      <c r="DN102" t="str">
        <f t="shared" si="259"/>
        <v/>
      </c>
      <c r="DO102" t="str">
        <f t="shared" si="260"/>
        <v/>
      </c>
      <c r="DP102" t="str">
        <f t="shared" si="261"/>
        <v/>
      </c>
      <c r="DQ102" t="str">
        <f t="shared" si="262"/>
        <v/>
      </c>
      <c r="DR102" t="str">
        <f t="shared" si="263"/>
        <v/>
      </c>
      <c r="DS102" t="str">
        <f t="shared" si="264"/>
        <v/>
      </c>
      <c r="DT102" t="str">
        <f t="shared" si="265"/>
        <v/>
      </c>
      <c r="DU102" t="str">
        <f t="shared" si="266"/>
        <v/>
      </c>
      <c r="DV102" t="str">
        <f t="shared" si="267"/>
        <v/>
      </c>
      <c r="DW102" t="str">
        <f t="shared" si="268"/>
        <v/>
      </c>
      <c r="DX102" t="str">
        <f t="shared" si="269"/>
        <v/>
      </c>
      <c r="DY102" t="str">
        <f t="shared" si="270"/>
        <v/>
      </c>
      <c r="DZ102" t="str">
        <f t="shared" si="271"/>
        <v/>
      </c>
      <c r="EA102" t="str">
        <f t="shared" si="272"/>
        <v/>
      </c>
      <c r="EB102" t="str">
        <f t="shared" si="273"/>
        <v/>
      </c>
      <c r="EC102" t="str">
        <f t="shared" si="274"/>
        <v/>
      </c>
      <c r="ED102" t="str">
        <f t="shared" si="275"/>
        <v/>
      </c>
      <c r="EE102" t="str">
        <f t="shared" si="276"/>
        <v/>
      </c>
      <c r="EF102" t="str">
        <f t="shared" si="277"/>
        <v/>
      </c>
      <c r="EG102" t="str">
        <f t="shared" si="278"/>
        <v/>
      </c>
      <c r="EH102" t="str">
        <f t="shared" si="279"/>
        <v/>
      </c>
      <c r="EI102" t="str">
        <f t="shared" si="280"/>
        <v/>
      </c>
      <c r="EJ102" t="str">
        <f t="shared" si="281"/>
        <v/>
      </c>
      <c r="EK102" t="str">
        <f t="shared" si="282"/>
        <v/>
      </c>
      <c r="EL102" t="str">
        <f t="shared" si="283"/>
        <v/>
      </c>
      <c r="EM102" t="str">
        <f t="shared" si="284"/>
        <v/>
      </c>
      <c r="EN102" t="str">
        <f t="shared" si="285"/>
        <v/>
      </c>
      <c r="EO102" t="str">
        <f t="shared" si="286"/>
        <v/>
      </c>
      <c r="EP102" t="str">
        <f t="shared" si="287"/>
        <v/>
      </c>
      <c r="EQ102" t="str">
        <f t="shared" si="288"/>
        <v/>
      </c>
      <c r="ER102" t="str">
        <f t="shared" si="289"/>
        <v/>
      </c>
      <c r="ES102" t="str">
        <f t="shared" si="290"/>
        <v/>
      </c>
      <c r="ET102" t="str">
        <f t="shared" si="291"/>
        <v/>
      </c>
    </row>
    <row r="103" spans="1:150" ht="18.75">
      <c r="A103" s="63"/>
      <c r="B103" s="63"/>
      <c r="C103" s="73"/>
      <c r="D103" s="63"/>
      <c r="E103" s="79" t="str">
        <f t="shared" si="146"/>
        <v/>
      </c>
      <c r="F103" s="80" t="str">
        <f t="shared" si="147"/>
        <v/>
      </c>
      <c r="G103" s="81" t="str">
        <f t="shared" si="148"/>
        <v/>
      </c>
      <c r="H103" s="82" t="str">
        <f t="shared" si="149"/>
        <v/>
      </c>
      <c r="I103" s="83" t="str">
        <f t="shared" si="150"/>
        <v/>
      </c>
      <c r="J103" s="20" t="str">
        <f t="shared" si="151"/>
        <v>0</v>
      </c>
      <c r="K103" s="8">
        <f t="shared" si="152"/>
        <v>0</v>
      </c>
      <c r="L103" s="8">
        <f t="shared" si="153"/>
        <v>0</v>
      </c>
      <c r="M103" s="8">
        <f t="shared" si="154"/>
        <v>0</v>
      </c>
      <c r="N103" s="8">
        <f t="shared" si="155"/>
        <v>0</v>
      </c>
      <c r="O103" s="8">
        <f t="shared" si="156"/>
        <v>0</v>
      </c>
      <c r="P103" s="8">
        <f t="shared" si="157"/>
        <v>0</v>
      </c>
      <c r="Q103" s="8">
        <f t="shared" si="158"/>
        <v>0</v>
      </c>
      <c r="R103" s="8">
        <f t="shared" si="159"/>
        <v>0</v>
      </c>
      <c r="S103" s="8">
        <f t="shared" si="160"/>
        <v>0</v>
      </c>
      <c r="T103" s="8">
        <f t="shared" si="161"/>
        <v>0</v>
      </c>
      <c r="U103" s="8">
        <f t="shared" si="162"/>
        <v>0</v>
      </c>
      <c r="V103" s="8">
        <f t="shared" si="163"/>
        <v>0</v>
      </c>
      <c r="W103" s="8">
        <f t="shared" si="164"/>
        <v>0</v>
      </c>
      <c r="X103" s="8">
        <f t="shared" si="165"/>
        <v>0</v>
      </c>
      <c r="Y103" s="8">
        <f t="shared" si="166"/>
        <v>0</v>
      </c>
      <c r="Z103" s="8">
        <f t="shared" si="167"/>
        <v>0</v>
      </c>
      <c r="AA103" s="8">
        <f t="shared" si="168"/>
        <v>0</v>
      </c>
      <c r="AB103" s="8">
        <f t="shared" si="169"/>
        <v>0</v>
      </c>
      <c r="AC103">
        <f t="shared" si="170"/>
        <v>0</v>
      </c>
      <c r="AD103">
        <f t="shared" si="171"/>
        <v>0</v>
      </c>
      <c r="AE103">
        <f t="shared" si="172"/>
        <v>0</v>
      </c>
      <c r="AF103">
        <f t="shared" si="173"/>
        <v>0</v>
      </c>
      <c r="AG103">
        <f t="shared" si="174"/>
        <v>0</v>
      </c>
      <c r="AH103">
        <f t="shared" si="175"/>
        <v>0</v>
      </c>
      <c r="AI103">
        <f t="shared" si="176"/>
        <v>0</v>
      </c>
      <c r="AJ103">
        <f t="shared" si="177"/>
        <v>0</v>
      </c>
      <c r="AK103">
        <f t="shared" si="178"/>
        <v>0</v>
      </c>
      <c r="AL103">
        <f t="shared" si="179"/>
        <v>0</v>
      </c>
      <c r="AM103">
        <f t="shared" si="180"/>
        <v>0</v>
      </c>
      <c r="AN103">
        <f t="shared" si="181"/>
        <v>0</v>
      </c>
      <c r="AO103">
        <f t="shared" si="182"/>
        <v>0</v>
      </c>
      <c r="AP103">
        <f t="shared" si="183"/>
        <v>0</v>
      </c>
      <c r="AQ103">
        <f t="shared" si="184"/>
        <v>0</v>
      </c>
      <c r="AR103">
        <f t="shared" si="185"/>
        <v>0</v>
      </c>
      <c r="AS103">
        <f t="shared" si="186"/>
        <v>0</v>
      </c>
      <c r="AT103">
        <f t="shared" si="187"/>
        <v>0</v>
      </c>
      <c r="AU103">
        <f t="shared" si="188"/>
        <v>0</v>
      </c>
      <c r="AV103">
        <f t="shared" si="189"/>
        <v>0</v>
      </c>
      <c r="AW103">
        <f t="shared" si="190"/>
        <v>0</v>
      </c>
      <c r="AX103">
        <f t="shared" si="191"/>
        <v>0</v>
      </c>
      <c r="AY103">
        <f t="shared" si="192"/>
        <v>0</v>
      </c>
      <c r="AZ103">
        <f t="shared" si="193"/>
        <v>0</v>
      </c>
      <c r="BA103">
        <f t="shared" si="194"/>
        <v>0</v>
      </c>
      <c r="BB103">
        <f t="shared" si="195"/>
        <v>0</v>
      </c>
      <c r="BC103">
        <f t="shared" si="196"/>
        <v>0</v>
      </c>
      <c r="BD103">
        <f t="shared" si="197"/>
        <v>0</v>
      </c>
      <c r="BE103">
        <f t="shared" si="198"/>
        <v>0</v>
      </c>
      <c r="BF103">
        <f t="shared" si="199"/>
        <v>0</v>
      </c>
      <c r="BG103">
        <f t="shared" si="200"/>
        <v>0</v>
      </c>
      <c r="BH103">
        <f t="shared" si="201"/>
        <v>0</v>
      </c>
      <c r="BI103">
        <f t="shared" si="202"/>
        <v>0</v>
      </c>
      <c r="BJ103">
        <f t="shared" si="203"/>
        <v>0</v>
      </c>
      <c r="BK103">
        <f t="shared" si="204"/>
        <v>0</v>
      </c>
      <c r="BL103">
        <f t="shared" si="205"/>
        <v>0</v>
      </c>
      <c r="BM103">
        <f t="shared" si="206"/>
        <v>0</v>
      </c>
      <c r="BN103">
        <f t="shared" si="207"/>
        <v>0</v>
      </c>
      <c r="BO103">
        <f t="shared" si="208"/>
        <v>0</v>
      </c>
      <c r="BP103">
        <f t="shared" si="209"/>
        <v>0</v>
      </c>
      <c r="BQ103">
        <f t="shared" si="210"/>
        <v>0</v>
      </c>
      <c r="BR103">
        <f t="shared" si="211"/>
        <v>0</v>
      </c>
      <c r="BS103">
        <f t="shared" si="212"/>
        <v>0</v>
      </c>
      <c r="BT103">
        <f t="shared" si="213"/>
        <v>0</v>
      </c>
      <c r="BU103">
        <f t="shared" si="214"/>
        <v>0</v>
      </c>
      <c r="BV103">
        <f t="shared" si="215"/>
        <v>0</v>
      </c>
      <c r="BW103">
        <f t="shared" si="216"/>
        <v>0</v>
      </c>
      <c r="BX103">
        <f t="shared" si="217"/>
        <v>0</v>
      </c>
      <c r="BY103">
        <f t="shared" si="218"/>
        <v>0</v>
      </c>
      <c r="BZ103">
        <f t="shared" si="219"/>
        <v>0</v>
      </c>
      <c r="CA103">
        <f t="shared" si="220"/>
        <v>0</v>
      </c>
      <c r="CB103">
        <f t="shared" si="221"/>
        <v>0</v>
      </c>
      <c r="CC103">
        <f t="shared" si="222"/>
        <v>0</v>
      </c>
      <c r="CD103">
        <f t="shared" si="223"/>
        <v>0</v>
      </c>
      <c r="CE103">
        <f t="shared" si="224"/>
        <v>0</v>
      </c>
      <c r="CF103">
        <f t="shared" si="225"/>
        <v>0</v>
      </c>
      <c r="CG103">
        <f t="shared" si="226"/>
        <v>0</v>
      </c>
      <c r="CH103">
        <f t="shared" si="227"/>
        <v>0</v>
      </c>
      <c r="CI103">
        <f t="shared" si="228"/>
        <v>0</v>
      </c>
      <c r="CJ103">
        <f t="shared" si="229"/>
        <v>0</v>
      </c>
      <c r="CK103">
        <f t="shared" si="230"/>
        <v>0</v>
      </c>
      <c r="CL103">
        <f t="shared" si="231"/>
        <v>0</v>
      </c>
      <c r="CM103">
        <f t="shared" si="232"/>
        <v>0</v>
      </c>
      <c r="CN103">
        <f t="shared" si="233"/>
        <v>0</v>
      </c>
      <c r="CO103">
        <f t="shared" si="234"/>
        <v>0</v>
      </c>
      <c r="CP103">
        <f t="shared" si="235"/>
        <v>0</v>
      </c>
      <c r="CQ103">
        <f t="shared" si="236"/>
        <v>0</v>
      </c>
      <c r="CR103">
        <f t="shared" si="237"/>
        <v>0</v>
      </c>
      <c r="CS103">
        <f t="shared" si="238"/>
        <v>0</v>
      </c>
      <c r="CT103">
        <f t="shared" si="239"/>
        <v>0</v>
      </c>
      <c r="CU103">
        <f t="shared" si="240"/>
        <v>0</v>
      </c>
      <c r="CV103">
        <f t="shared" si="241"/>
        <v>0</v>
      </c>
      <c r="CW103" t="str">
        <f t="shared" si="242"/>
        <v/>
      </c>
      <c r="CX103" t="str">
        <f t="shared" si="243"/>
        <v/>
      </c>
      <c r="CY103" t="str">
        <f t="shared" si="244"/>
        <v/>
      </c>
      <c r="CZ103" t="str">
        <f t="shared" si="245"/>
        <v/>
      </c>
      <c r="DA103" t="str">
        <f t="shared" si="246"/>
        <v/>
      </c>
      <c r="DB103" t="str">
        <f t="shared" si="247"/>
        <v/>
      </c>
      <c r="DC103" t="str">
        <f t="shared" si="248"/>
        <v/>
      </c>
      <c r="DD103" t="str">
        <f t="shared" si="249"/>
        <v/>
      </c>
      <c r="DE103" t="str">
        <f t="shared" si="250"/>
        <v/>
      </c>
      <c r="DF103" t="str">
        <f t="shared" si="251"/>
        <v/>
      </c>
      <c r="DG103" t="str">
        <f t="shared" si="252"/>
        <v/>
      </c>
      <c r="DH103" t="str">
        <f t="shared" si="253"/>
        <v/>
      </c>
      <c r="DI103" t="str">
        <f t="shared" si="254"/>
        <v/>
      </c>
      <c r="DJ103" t="str">
        <f t="shared" si="255"/>
        <v/>
      </c>
      <c r="DK103" t="str">
        <f t="shared" si="256"/>
        <v/>
      </c>
      <c r="DL103" t="str">
        <f t="shared" si="257"/>
        <v/>
      </c>
      <c r="DM103" t="str">
        <f t="shared" si="258"/>
        <v/>
      </c>
      <c r="DN103" t="str">
        <f t="shared" si="259"/>
        <v/>
      </c>
      <c r="DO103" t="str">
        <f t="shared" si="260"/>
        <v/>
      </c>
      <c r="DP103" t="str">
        <f t="shared" si="261"/>
        <v/>
      </c>
      <c r="DQ103" t="str">
        <f t="shared" si="262"/>
        <v/>
      </c>
      <c r="DR103" t="str">
        <f t="shared" si="263"/>
        <v/>
      </c>
      <c r="DS103" t="str">
        <f t="shared" si="264"/>
        <v/>
      </c>
      <c r="DT103" t="str">
        <f t="shared" si="265"/>
        <v/>
      </c>
      <c r="DU103" t="str">
        <f t="shared" si="266"/>
        <v/>
      </c>
      <c r="DV103" t="str">
        <f t="shared" si="267"/>
        <v/>
      </c>
      <c r="DW103" t="str">
        <f t="shared" si="268"/>
        <v/>
      </c>
      <c r="DX103" t="str">
        <f t="shared" si="269"/>
        <v/>
      </c>
      <c r="DY103" t="str">
        <f t="shared" si="270"/>
        <v/>
      </c>
      <c r="DZ103" t="str">
        <f t="shared" si="271"/>
        <v/>
      </c>
      <c r="EA103" t="str">
        <f t="shared" si="272"/>
        <v/>
      </c>
      <c r="EB103" t="str">
        <f t="shared" si="273"/>
        <v/>
      </c>
      <c r="EC103" t="str">
        <f t="shared" si="274"/>
        <v/>
      </c>
      <c r="ED103" t="str">
        <f t="shared" si="275"/>
        <v/>
      </c>
      <c r="EE103" t="str">
        <f t="shared" si="276"/>
        <v/>
      </c>
      <c r="EF103" t="str">
        <f t="shared" si="277"/>
        <v/>
      </c>
      <c r="EG103" t="str">
        <f t="shared" si="278"/>
        <v/>
      </c>
      <c r="EH103" t="str">
        <f t="shared" si="279"/>
        <v/>
      </c>
      <c r="EI103" t="str">
        <f t="shared" si="280"/>
        <v/>
      </c>
      <c r="EJ103" t="str">
        <f t="shared" si="281"/>
        <v/>
      </c>
      <c r="EK103" t="str">
        <f t="shared" si="282"/>
        <v/>
      </c>
      <c r="EL103" t="str">
        <f t="shared" si="283"/>
        <v/>
      </c>
      <c r="EM103" t="str">
        <f t="shared" si="284"/>
        <v/>
      </c>
      <c r="EN103" t="str">
        <f t="shared" si="285"/>
        <v/>
      </c>
      <c r="EO103" t="str">
        <f t="shared" si="286"/>
        <v/>
      </c>
      <c r="EP103" t="str">
        <f t="shared" si="287"/>
        <v/>
      </c>
      <c r="EQ103" t="str">
        <f t="shared" si="288"/>
        <v/>
      </c>
      <c r="ER103" t="str">
        <f t="shared" si="289"/>
        <v/>
      </c>
      <c r="ES103" t="str">
        <f t="shared" si="290"/>
        <v/>
      </c>
      <c r="ET103" t="str">
        <f t="shared" si="291"/>
        <v/>
      </c>
    </row>
    <row r="104" spans="1:150" ht="18.75">
      <c r="A104" s="63"/>
      <c r="B104" s="63"/>
      <c r="C104" s="73"/>
      <c r="D104" s="63"/>
      <c r="E104" s="79" t="str">
        <f t="shared" si="146"/>
        <v/>
      </c>
      <c r="F104" s="80" t="str">
        <f t="shared" si="147"/>
        <v/>
      </c>
      <c r="G104" s="81" t="str">
        <f t="shared" si="148"/>
        <v/>
      </c>
      <c r="H104" s="82" t="str">
        <f t="shared" si="149"/>
        <v/>
      </c>
      <c r="I104" s="83" t="str">
        <f t="shared" si="150"/>
        <v/>
      </c>
      <c r="J104" s="20" t="str">
        <f t="shared" si="151"/>
        <v>0</v>
      </c>
      <c r="K104" s="8">
        <f t="shared" si="152"/>
        <v>0</v>
      </c>
      <c r="L104" s="8">
        <f t="shared" si="153"/>
        <v>0</v>
      </c>
      <c r="M104" s="8">
        <f t="shared" si="154"/>
        <v>0</v>
      </c>
      <c r="N104" s="8">
        <f t="shared" si="155"/>
        <v>0</v>
      </c>
      <c r="O104" s="8">
        <f t="shared" si="156"/>
        <v>0</v>
      </c>
      <c r="P104" s="8">
        <f t="shared" si="157"/>
        <v>0</v>
      </c>
      <c r="Q104" s="8">
        <f t="shared" si="158"/>
        <v>0</v>
      </c>
      <c r="R104" s="8">
        <f t="shared" si="159"/>
        <v>0</v>
      </c>
      <c r="S104" s="8">
        <f t="shared" si="160"/>
        <v>0</v>
      </c>
      <c r="T104" s="8">
        <f t="shared" si="161"/>
        <v>0</v>
      </c>
      <c r="U104" s="8">
        <f t="shared" si="162"/>
        <v>0</v>
      </c>
      <c r="V104" s="8">
        <f t="shared" si="163"/>
        <v>0</v>
      </c>
      <c r="W104" s="8">
        <f t="shared" si="164"/>
        <v>0</v>
      </c>
      <c r="X104" s="8">
        <f t="shared" si="165"/>
        <v>0</v>
      </c>
      <c r="Y104" s="8">
        <f t="shared" si="166"/>
        <v>0</v>
      </c>
      <c r="Z104" s="8">
        <f t="shared" si="167"/>
        <v>0</v>
      </c>
      <c r="AA104" s="8">
        <f t="shared" si="168"/>
        <v>0</v>
      </c>
      <c r="AB104" s="8">
        <f t="shared" si="169"/>
        <v>0</v>
      </c>
      <c r="AC104">
        <f t="shared" si="170"/>
        <v>0</v>
      </c>
      <c r="AD104">
        <f t="shared" si="171"/>
        <v>0</v>
      </c>
      <c r="AE104">
        <f t="shared" si="172"/>
        <v>0</v>
      </c>
      <c r="AF104">
        <f t="shared" si="173"/>
        <v>0</v>
      </c>
      <c r="AG104">
        <f t="shared" si="174"/>
        <v>0</v>
      </c>
      <c r="AH104">
        <f t="shared" si="175"/>
        <v>0</v>
      </c>
      <c r="AI104">
        <f t="shared" si="176"/>
        <v>0</v>
      </c>
      <c r="AJ104">
        <f t="shared" si="177"/>
        <v>0</v>
      </c>
      <c r="AK104">
        <f t="shared" si="178"/>
        <v>0</v>
      </c>
      <c r="AL104">
        <f t="shared" si="179"/>
        <v>0</v>
      </c>
      <c r="AM104">
        <f t="shared" si="180"/>
        <v>0</v>
      </c>
      <c r="AN104">
        <f t="shared" si="181"/>
        <v>0</v>
      </c>
      <c r="AO104">
        <f t="shared" si="182"/>
        <v>0</v>
      </c>
      <c r="AP104">
        <f t="shared" si="183"/>
        <v>0</v>
      </c>
      <c r="AQ104">
        <f t="shared" si="184"/>
        <v>0</v>
      </c>
      <c r="AR104">
        <f t="shared" si="185"/>
        <v>0</v>
      </c>
      <c r="AS104">
        <f t="shared" si="186"/>
        <v>0</v>
      </c>
      <c r="AT104">
        <f t="shared" si="187"/>
        <v>0</v>
      </c>
      <c r="AU104">
        <f t="shared" si="188"/>
        <v>0</v>
      </c>
      <c r="AV104">
        <f t="shared" si="189"/>
        <v>0</v>
      </c>
      <c r="AW104">
        <f t="shared" si="190"/>
        <v>0</v>
      </c>
      <c r="AX104">
        <f t="shared" si="191"/>
        <v>0</v>
      </c>
      <c r="AY104">
        <f t="shared" si="192"/>
        <v>0</v>
      </c>
      <c r="AZ104">
        <f t="shared" si="193"/>
        <v>0</v>
      </c>
      <c r="BA104">
        <f t="shared" si="194"/>
        <v>0</v>
      </c>
      <c r="BB104">
        <f t="shared" si="195"/>
        <v>0</v>
      </c>
      <c r="BC104">
        <f t="shared" si="196"/>
        <v>0</v>
      </c>
      <c r="BD104">
        <f t="shared" si="197"/>
        <v>0</v>
      </c>
      <c r="BE104">
        <f t="shared" si="198"/>
        <v>0</v>
      </c>
      <c r="BF104">
        <f t="shared" si="199"/>
        <v>0</v>
      </c>
      <c r="BG104">
        <f t="shared" si="200"/>
        <v>0</v>
      </c>
      <c r="BH104">
        <f t="shared" si="201"/>
        <v>0</v>
      </c>
      <c r="BI104">
        <f t="shared" si="202"/>
        <v>0</v>
      </c>
      <c r="BJ104">
        <f t="shared" si="203"/>
        <v>0</v>
      </c>
      <c r="BK104">
        <f t="shared" si="204"/>
        <v>0</v>
      </c>
      <c r="BL104">
        <f t="shared" si="205"/>
        <v>0</v>
      </c>
      <c r="BM104">
        <f t="shared" si="206"/>
        <v>0</v>
      </c>
      <c r="BN104">
        <f t="shared" si="207"/>
        <v>0</v>
      </c>
      <c r="BO104">
        <f t="shared" si="208"/>
        <v>0</v>
      </c>
      <c r="BP104">
        <f t="shared" si="209"/>
        <v>0</v>
      </c>
      <c r="BQ104">
        <f t="shared" si="210"/>
        <v>0</v>
      </c>
      <c r="BR104">
        <f t="shared" si="211"/>
        <v>0</v>
      </c>
      <c r="BS104">
        <f t="shared" si="212"/>
        <v>0</v>
      </c>
      <c r="BT104">
        <f t="shared" si="213"/>
        <v>0</v>
      </c>
      <c r="BU104">
        <f t="shared" si="214"/>
        <v>0</v>
      </c>
      <c r="BV104">
        <f t="shared" si="215"/>
        <v>0</v>
      </c>
      <c r="BW104">
        <f t="shared" si="216"/>
        <v>0</v>
      </c>
      <c r="BX104">
        <f t="shared" si="217"/>
        <v>0</v>
      </c>
      <c r="BY104">
        <f t="shared" si="218"/>
        <v>0</v>
      </c>
      <c r="BZ104">
        <f t="shared" si="219"/>
        <v>0</v>
      </c>
      <c r="CA104">
        <f t="shared" si="220"/>
        <v>0</v>
      </c>
      <c r="CB104">
        <f t="shared" si="221"/>
        <v>0</v>
      </c>
      <c r="CC104">
        <f t="shared" si="222"/>
        <v>0</v>
      </c>
      <c r="CD104">
        <f t="shared" si="223"/>
        <v>0</v>
      </c>
      <c r="CE104">
        <f t="shared" si="224"/>
        <v>0</v>
      </c>
      <c r="CF104">
        <f t="shared" si="225"/>
        <v>0</v>
      </c>
      <c r="CG104">
        <f t="shared" si="226"/>
        <v>0</v>
      </c>
      <c r="CH104">
        <f t="shared" si="227"/>
        <v>0</v>
      </c>
      <c r="CI104">
        <f t="shared" si="228"/>
        <v>0</v>
      </c>
      <c r="CJ104">
        <f t="shared" si="229"/>
        <v>0</v>
      </c>
      <c r="CK104">
        <f t="shared" si="230"/>
        <v>0</v>
      </c>
      <c r="CL104">
        <f t="shared" si="231"/>
        <v>0</v>
      </c>
      <c r="CM104">
        <f t="shared" si="232"/>
        <v>0</v>
      </c>
      <c r="CN104">
        <f t="shared" si="233"/>
        <v>0</v>
      </c>
      <c r="CO104">
        <f t="shared" si="234"/>
        <v>0</v>
      </c>
      <c r="CP104">
        <f t="shared" si="235"/>
        <v>0</v>
      </c>
      <c r="CQ104">
        <f t="shared" si="236"/>
        <v>0</v>
      </c>
      <c r="CR104">
        <f t="shared" si="237"/>
        <v>0</v>
      </c>
      <c r="CS104">
        <f t="shared" si="238"/>
        <v>0</v>
      </c>
      <c r="CT104">
        <f t="shared" si="239"/>
        <v>0</v>
      </c>
      <c r="CU104">
        <f t="shared" si="240"/>
        <v>0</v>
      </c>
      <c r="CV104">
        <f t="shared" si="241"/>
        <v>0</v>
      </c>
      <c r="CW104" t="str">
        <f t="shared" si="242"/>
        <v/>
      </c>
      <c r="CX104" t="str">
        <f t="shared" si="243"/>
        <v/>
      </c>
      <c r="CY104" t="str">
        <f t="shared" si="244"/>
        <v/>
      </c>
      <c r="CZ104" t="str">
        <f t="shared" si="245"/>
        <v/>
      </c>
      <c r="DA104" t="str">
        <f t="shared" si="246"/>
        <v/>
      </c>
      <c r="DB104" t="str">
        <f t="shared" si="247"/>
        <v/>
      </c>
      <c r="DC104" t="str">
        <f t="shared" si="248"/>
        <v/>
      </c>
      <c r="DD104" t="str">
        <f t="shared" si="249"/>
        <v/>
      </c>
      <c r="DE104" t="str">
        <f t="shared" si="250"/>
        <v/>
      </c>
      <c r="DF104" t="str">
        <f t="shared" si="251"/>
        <v/>
      </c>
      <c r="DG104" t="str">
        <f t="shared" si="252"/>
        <v/>
      </c>
      <c r="DH104" t="str">
        <f t="shared" si="253"/>
        <v/>
      </c>
      <c r="DI104" t="str">
        <f t="shared" si="254"/>
        <v/>
      </c>
      <c r="DJ104" t="str">
        <f t="shared" si="255"/>
        <v/>
      </c>
      <c r="DK104" t="str">
        <f t="shared" si="256"/>
        <v/>
      </c>
      <c r="DL104" t="str">
        <f t="shared" si="257"/>
        <v/>
      </c>
      <c r="DM104" t="str">
        <f t="shared" si="258"/>
        <v/>
      </c>
      <c r="DN104" t="str">
        <f t="shared" si="259"/>
        <v/>
      </c>
      <c r="DO104" t="str">
        <f t="shared" si="260"/>
        <v/>
      </c>
      <c r="DP104" t="str">
        <f t="shared" si="261"/>
        <v/>
      </c>
      <c r="DQ104" t="str">
        <f t="shared" si="262"/>
        <v/>
      </c>
      <c r="DR104" t="str">
        <f t="shared" si="263"/>
        <v/>
      </c>
      <c r="DS104" t="str">
        <f t="shared" si="264"/>
        <v/>
      </c>
      <c r="DT104" t="str">
        <f t="shared" si="265"/>
        <v/>
      </c>
      <c r="DU104" t="str">
        <f t="shared" si="266"/>
        <v/>
      </c>
      <c r="DV104" t="str">
        <f t="shared" si="267"/>
        <v/>
      </c>
      <c r="DW104" t="str">
        <f t="shared" si="268"/>
        <v/>
      </c>
      <c r="DX104" t="str">
        <f t="shared" si="269"/>
        <v/>
      </c>
      <c r="DY104" t="str">
        <f t="shared" si="270"/>
        <v/>
      </c>
      <c r="DZ104" t="str">
        <f t="shared" si="271"/>
        <v/>
      </c>
      <c r="EA104" t="str">
        <f t="shared" si="272"/>
        <v/>
      </c>
      <c r="EB104" t="str">
        <f t="shared" si="273"/>
        <v/>
      </c>
      <c r="EC104" t="str">
        <f t="shared" si="274"/>
        <v/>
      </c>
      <c r="ED104" t="str">
        <f t="shared" si="275"/>
        <v/>
      </c>
      <c r="EE104" t="str">
        <f t="shared" si="276"/>
        <v/>
      </c>
      <c r="EF104" t="str">
        <f t="shared" si="277"/>
        <v/>
      </c>
      <c r="EG104" t="str">
        <f t="shared" si="278"/>
        <v/>
      </c>
      <c r="EH104" t="str">
        <f t="shared" si="279"/>
        <v/>
      </c>
      <c r="EI104" t="str">
        <f t="shared" si="280"/>
        <v/>
      </c>
      <c r="EJ104" t="str">
        <f t="shared" si="281"/>
        <v/>
      </c>
      <c r="EK104" t="str">
        <f t="shared" si="282"/>
        <v/>
      </c>
      <c r="EL104" t="str">
        <f t="shared" si="283"/>
        <v/>
      </c>
      <c r="EM104" t="str">
        <f t="shared" si="284"/>
        <v/>
      </c>
      <c r="EN104" t="str">
        <f t="shared" si="285"/>
        <v/>
      </c>
      <c r="EO104" t="str">
        <f t="shared" si="286"/>
        <v/>
      </c>
      <c r="EP104" t="str">
        <f t="shared" si="287"/>
        <v/>
      </c>
      <c r="EQ104" t="str">
        <f t="shared" si="288"/>
        <v/>
      </c>
      <c r="ER104" t="str">
        <f t="shared" si="289"/>
        <v/>
      </c>
      <c r="ES104" t="str">
        <f t="shared" si="290"/>
        <v/>
      </c>
      <c r="ET104" t="str">
        <f t="shared" si="291"/>
        <v/>
      </c>
    </row>
    <row r="105" spans="1:150" ht="18.75">
      <c r="A105" s="63"/>
      <c r="B105" s="63"/>
      <c r="C105" s="73"/>
      <c r="D105" s="63"/>
      <c r="E105" s="79" t="str">
        <f t="shared" si="146"/>
        <v/>
      </c>
      <c r="F105" s="80" t="str">
        <f t="shared" si="147"/>
        <v/>
      </c>
      <c r="G105" s="81" t="str">
        <f t="shared" si="148"/>
        <v/>
      </c>
      <c r="H105" s="82" t="str">
        <f t="shared" si="149"/>
        <v/>
      </c>
      <c r="I105" s="83" t="str">
        <f t="shared" si="150"/>
        <v/>
      </c>
      <c r="J105" s="20" t="str">
        <f t="shared" si="151"/>
        <v>0</v>
      </c>
      <c r="K105" s="8">
        <f t="shared" si="152"/>
        <v>0</v>
      </c>
      <c r="L105" s="8">
        <f t="shared" si="153"/>
        <v>0</v>
      </c>
      <c r="M105" s="8">
        <f t="shared" si="154"/>
        <v>0</v>
      </c>
      <c r="N105" s="8">
        <f t="shared" si="155"/>
        <v>0</v>
      </c>
      <c r="O105" s="8">
        <f t="shared" si="156"/>
        <v>0</v>
      </c>
      <c r="P105" s="8">
        <f t="shared" si="157"/>
        <v>0</v>
      </c>
      <c r="Q105" s="8">
        <f t="shared" si="158"/>
        <v>0</v>
      </c>
      <c r="R105" s="8">
        <f t="shared" si="159"/>
        <v>0</v>
      </c>
      <c r="S105" s="8">
        <f t="shared" si="160"/>
        <v>0</v>
      </c>
      <c r="T105" s="8">
        <f t="shared" si="161"/>
        <v>0</v>
      </c>
      <c r="U105" s="8">
        <f t="shared" si="162"/>
        <v>0</v>
      </c>
      <c r="V105" s="8">
        <f t="shared" si="163"/>
        <v>0</v>
      </c>
      <c r="W105" s="8">
        <f t="shared" si="164"/>
        <v>0</v>
      </c>
      <c r="X105" s="8">
        <f t="shared" si="165"/>
        <v>0</v>
      </c>
      <c r="Y105" s="8">
        <f t="shared" si="166"/>
        <v>0</v>
      </c>
      <c r="Z105" s="8">
        <f t="shared" si="167"/>
        <v>0</v>
      </c>
      <c r="AA105" s="8">
        <f t="shared" si="168"/>
        <v>0</v>
      </c>
      <c r="AB105" s="8">
        <f t="shared" si="169"/>
        <v>0</v>
      </c>
      <c r="AC105">
        <f t="shared" si="170"/>
        <v>0</v>
      </c>
      <c r="AD105">
        <f t="shared" si="171"/>
        <v>0</v>
      </c>
      <c r="AE105">
        <f t="shared" si="172"/>
        <v>0</v>
      </c>
      <c r="AF105">
        <f t="shared" si="173"/>
        <v>0</v>
      </c>
      <c r="AG105">
        <f t="shared" si="174"/>
        <v>0</v>
      </c>
      <c r="AH105">
        <f t="shared" si="175"/>
        <v>0</v>
      </c>
      <c r="AI105">
        <f t="shared" si="176"/>
        <v>0</v>
      </c>
      <c r="AJ105">
        <f t="shared" si="177"/>
        <v>0</v>
      </c>
      <c r="AK105">
        <f t="shared" si="178"/>
        <v>0</v>
      </c>
      <c r="AL105">
        <f t="shared" si="179"/>
        <v>0</v>
      </c>
      <c r="AM105">
        <f t="shared" si="180"/>
        <v>0</v>
      </c>
      <c r="AN105">
        <f t="shared" si="181"/>
        <v>0</v>
      </c>
      <c r="AO105">
        <f t="shared" si="182"/>
        <v>0</v>
      </c>
      <c r="AP105">
        <f t="shared" si="183"/>
        <v>0</v>
      </c>
      <c r="AQ105">
        <f t="shared" si="184"/>
        <v>0</v>
      </c>
      <c r="AR105">
        <f t="shared" si="185"/>
        <v>0</v>
      </c>
      <c r="AS105">
        <f t="shared" si="186"/>
        <v>0</v>
      </c>
      <c r="AT105">
        <f t="shared" si="187"/>
        <v>0</v>
      </c>
      <c r="AU105">
        <f t="shared" si="188"/>
        <v>0</v>
      </c>
      <c r="AV105">
        <f t="shared" si="189"/>
        <v>0</v>
      </c>
      <c r="AW105">
        <f t="shared" si="190"/>
        <v>0</v>
      </c>
      <c r="AX105">
        <f t="shared" si="191"/>
        <v>0</v>
      </c>
      <c r="AY105">
        <f t="shared" si="192"/>
        <v>0</v>
      </c>
      <c r="AZ105">
        <f t="shared" si="193"/>
        <v>0</v>
      </c>
      <c r="BA105">
        <f t="shared" si="194"/>
        <v>0</v>
      </c>
      <c r="BB105">
        <f t="shared" si="195"/>
        <v>0</v>
      </c>
      <c r="BC105">
        <f t="shared" si="196"/>
        <v>0</v>
      </c>
      <c r="BD105">
        <f t="shared" si="197"/>
        <v>0</v>
      </c>
      <c r="BE105">
        <f t="shared" si="198"/>
        <v>0</v>
      </c>
      <c r="BF105">
        <f t="shared" si="199"/>
        <v>0</v>
      </c>
      <c r="BG105">
        <f t="shared" si="200"/>
        <v>0</v>
      </c>
      <c r="BH105">
        <f t="shared" si="201"/>
        <v>0</v>
      </c>
      <c r="BI105">
        <f t="shared" si="202"/>
        <v>0</v>
      </c>
      <c r="BJ105">
        <f t="shared" si="203"/>
        <v>0</v>
      </c>
      <c r="BK105">
        <f t="shared" si="204"/>
        <v>0</v>
      </c>
      <c r="BL105">
        <f t="shared" si="205"/>
        <v>0</v>
      </c>
      <c r="BM105">
        <f t="shared" si="206"/>
        <v>0</v>
      </c>
      <c r="BN105">
        <f t="shared" si="207"/>
        <v>0</v>
      </c>
      <c r="BO105">
        <f t="shared" si="208"/>
        <v>0</v>
      </c>
      <c r="BP105">
        <f t="shared" si="209"/>
        <v>0</v>
      </c>
      <c r="BQ105">
        <f t="shared" si="210"/>
        <v>0</v>
      </c>
      <c r="BR105">
        <f t="shared" si="211"/>
        <v>0</v>
      </c>
      <c r="BS105">
        <f t="shared" si="212"/>
        <v>0</v>
      </c>
      <c r="BT105">
        <f t="shared" si="213"/>
        <v>0</v>
      </c>
      <c r="BU105">
        <f t="shared" si="214"/>
        <v>0</v>
      </c>
      <c r="BV105">
        <f t="shared" si="215"/>
        <v>0</v>
      </c>
      <c r="BW105">
        <f t="shared" si="216"/>
        <v>0</v>
      </c>
      <c r="BX105">
        <f t="shared" si="217"/>
        <v>0</v>
      </c>
      <c r="BY105">
        <f t="shared" si="218"/>
        <v>0</v>
      </c>
      <c r="BZ105">
        <f t="shared" si="219"/>
        <v>0</v>
      </c>
      <c r="CA105">
        <f t="shared" si="220"/>
        <v>0</v>
      </c>
      <c r="CB105">
        <f t="shared" si="221"/>
        <v>0</v>
      </c>
      <c r="CC105">
        <f t="shared" si="222"/>
        <v>0</v>
      </c>
      <c r="CD105">
        <f t="shared" si="223"/>
        <v>0</v>
      </c>
      <c r="CE105">
        <f t="shared" si="224"/>
        <v>0</v>
      </c>
      <c r="CF105">
        <f t="shared" si="225"/>
        <v>0</v>
      </c>
      <c r="CG105">
        <f t="shared" si="226"/>
        <v>0</v>
      </c>
      <c r="CH105">
        <f t="shared" si="227"/>
        <v>0</v>
      </c>
      <c r="CI105">
        <f t="shared" si="228"/>
        <v>0</v>
      </c>
      <c r="CJ105">
        <f t="shared" si="229"/>
        <v>0</v>
      </c>
      <c r="CK105">
        <f t="shared" si="230"/>
        <v>0</v>
      </c>
      <c r="CL105">
        <f t="shared" si="231"/>
        <v>0</v>
      </c>
      <c r="CM105">
        <f t="shared" si="232"/>
        <v>0</v>
      </c>
      <c r="CN105">
        <f t="shared" si="233"/>
        <v>0</v>
      </c>
      <c r="CO105">
        <f t="shared" si="234"/>
        <v>0</v>
      </c>
      <c r="CP105">
        <f t="shared" si="235"/>
        <v>0</v>
      </c>
      <c r="CQ105">
        <f t="shared" si="236"/>
        <v>0</v>
      </c>
      <c r="CR105">
        <f t="shared" si="237"/>
        <v>0</v>
      </c>
      <c r="CS105">
        <f t="shared" si="238"/>
        <v>0</v>
      </c>
      <c r="CT105">
        <f t="shared" si="239"/>
        <v>0</v>
      </c>
      <c r="CU105">
        <f t="shared" si="240"/>
        <v>0</v>
      </c>
      <c r="CV105">
        <f t="shared" si="241"/>
        <v>0</v>
      </c>
      <c r="CW105" t="str">
        <f t="shared" si="242"/>
        <v/>
      </c>
      <c r="CX105" t="str">
        <f t="shared" si="243"/>
        <v/>
      </c>
      <c r="CY105" t="str">
        <f t="shared" si="244"/>
        <v/>
      </c>
      <c r="CZ105" t="str">
        <f t="shared" si="245"/>
        <v/>
      </c>
      <c r="DA105" t="str">
        <f t="shared" si="246"/>
        <v/>
      </c>
      <c r="DB105" t="str">
        <f t="shared" si="247"/>
        <v/>
      </c>
      <c r="DC105" t="str">
        <f t="shared" si="248"/>
        <v/>
      </c>
      <c r="DD105" t="str">
        <f t="shared" si="249"/>
        <v/>
      </c>
      <c r="DE105" t="str">
        <f t="shared" si="250"/>
        <v/>
      </c>
      <c r="DF105" t="str">
        <f t="shared" si="251"/>
        <v/>
      </c>
      <c r="DG105" t="str">
        <f t="shared" si="252"/>
        <v/>
      </c>
      <c r="DH105" t="str">
        <f t="shared" si="253"/>
        <v/>
      </c>
      <c r="DI105" t="str">
        <f t="shared" si="254"/>
        <v/>
      </c>
      <c r="DJ105" t="str">
        <f t="shared" si="255"/>
        <v/>
      </c>
      <c r="DK105" t="str">
        <f t="shared" si="256"/>
        <v/>
      </c>
      <c r="DL105" t="str">
        <f t="shared" si="257"/>
        <v/>
      </c>
      <c r="DM105" t="str">
        <f t="shared" si="258"/>
        <v/>
      </c>
      <c r="DN105" t="str">
        <f t="shared" si="259"/>
        <v/>
      </c>
      <c r="DO105" t="str">
        <f t="shared" si="260"/>
        <v/>
      </c>
      <c r="DP105" t="str">
        <f t="shared" si="261"/>
        <v/>
      </c>
      <c r="DQ105" t="str">
        <f t="shared" si="262"/>
        <v/>
      </c>
      <c r="DR105" t="str">
        <f t="shared" si="263"/>
        <v/>
      </c>
      <c r="DS105" t="str">
        <f t="shared" si="264"/>
        <v/>
      </c>
      <c r="DT105" t="str">
        <f t="shared" si="265"/>
        <v/>
      </c>
      <c r="DU105" t="str">
        <f t="shared" si="266"/>
        <v/>
      </c>
      <c r="DV105" t="str">
        <f t="shared" si="267"/>
        <v/>
      </c>
      <c r="DW105" t="str">
        <f t="shared" si="268"/>
        <v/>
      </c>
      <c r="DX105" t="str">
        <f t="shared" si="269"/>
        <v/>
      </c>
      <c r="DY105" t="str">
        <f t="shared" si="270"/>
        <v/>
      </c>
      <c r="DZ105" t="str">
        <f t="shared" si="271"/>
        <v/>
      </c>
      <c r="EA105" t="str">
        <f t="shared" si="272"/>
        <v/>
      </c>
      <c r="EB105" t="str">
        <f t="shared" si="273"/>
        <v/>
      </c>
      <c r="EC105" t="str">
        <f t="shared" si="274"/>
        <v/>
      </c>
      <c r="ED105" t="str">
        <f t="shared" si="275"/>
        <v/>
      </c>
      <c r="EE105" t="str">
        <f t="shared" si="276"/>
        <v/>
      </c>
      <c r="EF105" t="str">
        <f t="shared" si="277"/>
        <v/>
      </c>
      <c r="EG105" t="str">
        <f t="shared" si="278"/>
        <v/>
      </c>
      <c r="EH105" t="str">
        <f t="shared" si="279"/>
        <v/>
      </c>
      <c r="EI105" t="str">
        <f t="shared" si="280"/>
        <v/>
      </c>
      <c r="EJ105" t="str">
        <f t="shared" si="281"/>
        <v/>
      </c>
      <c r="EK105" t="str">
        <f t="shared" si="282"/>
        <v/>
      </c>
      <c r="EL105" t="str">
        <f t="shared" si="283"/>
        <v/>
      </c>
      <c r="EM105" t="str">
        <f t="shared" si="284"/>
        <v/>
      </c>
      <c r="EN105" t="str">
        <f t="shared" si="285"/>
        <v/>
      </c>
      <c r="EO105" t="str">
        <f t="shared" si="286"/>
        <v/>
      </c>
      <c r="EP105" t="str">
        <f t="shared" si="287"/>
        <v/>
      </c>
      <c r="EQ105" t="str">
        <f t="shared" si="288"/>
        <v/>
      </c>
      <c r="ER105" t="str">
        <f t="shared" si="289"/>
        <v/>
      </c>
      <c r="ES105" t="str">
        <f t="shared" si="290"/>
        <v/>
      </c>
      <c r="ET105" t="str">
        <f t="shared" si="291"/>
        <v/>
      </c>
    </row>
    <row r="106" spans="1:150" ht="18.75">
      <c r="A106" s="63"/>
      <c r="B106" s="63"/>
      <c r="C106" s="73"/>
      <c r="D106" s="63"/>
      <c r="E106" s="79" t="str">
        <f t="shared" si="146"/>
        <v/>
      </c>
      <c r="F106" s="80" t="str">
        <f t="shared" si="147"/>
        <v/>
      </c>
      <c r="G106" s="81" t="str">
        <f t="shared" si="148"/>
        <v/>
      </c>
      <c r="H106" s="82" t="str">
        <f t="shared" si="149"/>
        <v/>
      </c>
      <c r="I106" s="83" t="str">
        <f t="shared" si="150"/>
        <v/>
      </c>
      <c r="J106" s="20" t="str">
        <f t="shared" si="151"/>
        <v>0</v>
      </c>
      <c r="K106" s="8">
        <f t="shared" si="152"/>
        <v>0</v>
      </c>
      <c r="L106" s="8">
        <f t="shared" si="153"/>
        <v>0</v>
      </c>
      <c r="M106" s="8">
        <f t="shared" si="154"/>
        <v>0</v>
      </c>
      <c r="N106" s="8">
        <f t="shared" si="155"/>
        <v>0</v>
      </c>
      <c r="O106" s="8">
        <f t="shared" si="156"/>
        <v>0</v>
      </c>
      <c r="P106" s="8">
        <f t="shared" si="157"/>
        <v>0</v>
      </c>
      <c r="Q106" s="8">
        <f t="shared" si="158"/>
        <v>0</v>
      </c>
      <c r="R106" s="8">
        <f t="shared" si="159"/>
        <v>0</v>
      </c>
      <c r="S106" s="8">
        <f t="shared" si="160"/>
        <v>0</v>
      </c>
      <c r="T106" s="8">
        <f t="shared" si="161"/>
        <v>0</v>
      </c>
      <c r="U106" s="8">
        <f t="shared" si="162"/>
        <v>0</v>
      </c>
      <c r="V106" s="8">
        <f t="shared" si="163"/>
        <v>0</v>
      </c>
      <c r="W106" s="8">
        <f t="shared" si="164"/>
        <v>0</v>
      </c>
      <c r="X106" s="8">
        <f t="shared" si="165"/>
        <v>0</v>
      </c>
      <c r="Y106" s="8">
        <f t="shared" si="166"/>
        <v>0</v>
      </c>
      <c r="Z106" s="8">
        <f t="shared" si="167"/>
        <v>0</v>
      </c>
      <c r="AA106" s="8">
        <f t="shared" si="168"/>
        <v>0</v>
      </c>
      <c r="AB106" s="8">
        <f t="shared" si="169"/>
        <v>0</v>
      </c>
      <c r="AC106">
        <f t="shared" si="170"/>
        <v>0</v>
      </c>
      <c r="AD106">
        <f t="shared" si="171"/>
        <v>0</v>
      </c>
      <c r="AE106">
        <f t="shared" si="172"/>
        <v>0</v>
      </c>
      <c r="AF106">
        <f t="shared" si="173"/>
        <v>0</v>
      </c>
      <c r="AG106">
        <f t="shared" si="174"/>
        <v>0</v>
      </c>
      <c r="AH106">
        <f t="shared" si="175"/>
        <v>0</v>
      </c>
      <c r="AI106">
        <f t="shared" si="176"/>
        <v>0</v>
      </c>
      <c r="AJ106">
        <f t="shared" si="177"/>
        <v>0</v>
      </c>
      <c r="AK106">
        <f t="shared" si="178"/>
        <v>0</v>
      </c>
      <c r="AL106">
        <f t="shared" si="179"/>
        <v>0</v>
      </c>
      <c r="AM106">
        <f t="shared" si="180"/>
        <v>0</v>
      </c>
      <c r="AN106">
        <f t="shared" si="181"/>
        <v>0</v>
      </c>
      <c r="AO106">
        <f t="shared" si="182"/>
        <v>0</v>
      </c>
      <c r="AP106">
        <f t="shared" si="183"/>
        <v>0</v>
      </c>
      <c r="AQ106">
        <f t="shared" si="184"/>
        <v>0</v>
      </c>
      <c r="AR106">
        <f t="shared" si="185"/>
        <v>0</v>
      </c>
      <c r="AS106">
        <f t="shared" si="186"/>
        <v>0</v>
      </c>
      <c r="AT106">
        <f t="shared" si="187"/>
        <v>0</v>
      </c>
      <c r="AU106">
        <f t="shared" si="188"/>
        <v>0</v>
      </c>
      <c r="AV106">
        <f t="shared" si="189"/>
        <v>0</v>
      </c>
      <c r="AW106">
        <f t="shared" si="190"/>
        <v>0</v>
      </c>
      <c r="AX106">
        <f t="shared" si="191"/>
        <v>0</v>
      </c>
      <c r="AY106">
        <f t="shared" si="192"/>
        <v>0</v>
      </c>
      <c r="AZ106">
        <f t="shared" si="193"/>
        <v>0</v>
      </c>
      <c r="BA106">
        <f t="shared" si="194"/>
        <v>0</v>
      </c>
      <c r="BB106">
        <f t="shared" si="195"/>
        <v>0</v>
      </c>
      <c r="BC106">
        <f t="shared" si="196"/>
        <v>0</v>
      </c>
      <c r="BD106">
        <f t="shared" si="197"/>
        <v>0</v>
      </c>
      <c r="BE106">
        <f t="shared" si="198"/>
        <v>0</v>
      </c>
      <c r="BF106">
        <f t="shared" si="199"/>
        <v>0</v>
      </c>
      <c r="BG106">
        <f t="shared" si="200"/>
        <v>0</v>
      </c>
      <c r="BH106">
        <f t="shared" si="201"/>
        <v>0</v>
      </c>
      <c r="BI106">
        <f t="shared" si="202"/>
        <v>0</v>
      </c>
      <c r="BJ106">
        <f t="shared" si="203"/>
        <v>0</v>
      </c>
      <c r="BK106">
        <f t="shared" si="204"/>
        <v>0</v>
      </c>
      <c r="BL106">
        <f t="shared" si="205"/>
        <v>0</v>
      </c>
      <c r="BM106">
        <f t="shared" si="206"/>
        <v>0</v>
      </c>
      <c r="BN106">
        <f t="shared" si="207"/>
        <v>0</v>
      </c>
      <c r="BO106">
        <f t="shared" si="208"/>
        <v>0</v>
      </c>
      <c r="BP106">
        <f t="shared" si="209"/>
        <v>0</v>
      </c>
      <c r="BQ106">
        <f t="shared" si="210"/>
        <v>0</v>
      </c>
      <c r="BR106">
        <f t="shared" si="211"/>
        <v>0</v>
      </c>
      <c r="BS106">
        <f t="shared" si="212"/>
        <v>0</v>
      </c>
      <c r="BT106">
        <f t="shared" si="213"/>
        <v>0</v>
      </c>
      <c r="BU106">
        <f t="shared" si="214"/>
        <v>0</v>
      </c>
      <c r="BV106">
        <f t="shared" si="215"/>
        <v>0</v>
      </c>
      <c r="BW106">
        <f t="shared" si="216"/>
        <v>0</v>
      </c>
      <c r="BX106">
        <f t="shared" si="217"/>
        <v>0</v>
      </c>
      <c r="BY106">
        <f t="shared" si="218"/>
        <v>0</v>
      </c>
      <c r="BZ106">
        <f t="shared" si="219"/>
        <v>0</v>
      </c>
      <c r="CA106">
        <f t="shared" si="220"/>
        <v>0</v>
      </c>
      <c r="CB106">
        <f t="shared" si="221"/>
        <v>0</v>
      </c>
      <c r="CC106">
        <f t="shared" si="222"/>
        <v>0</v>
      </c>
      <c r="CD106">
        <f t="shared" si="223"/>
        <v>0</v>
      </c>
      <c r="CE106">
        <f t="shared" si="224"/>
        <v>0</v>
      </c>
      <c r="CF106">
        <f t="shared" si="225"/>
        <v>0</v>
      </c>
      <c r="CG106">
        <f t="shared" si="226"/>
        <v>0</v>
      </c>
      <c r="CH106">
        <f t="shared" si="227"/>
        <v>0</v>
      </c>
      <c r="CI106">
        <f t="shared" si="228"/>
        <v>0</v>
      </c>
      <c r="CJ106">
        <f t="shared" si="229"/>
        <v>0</v>
      </c>
      <c r="CK106">
        <f t="shared" si="230"/>
        <v>0</v>
      </c>
      <c r="CL106">
        <f t="shared" si="231"/>
        <v>0</v>
      </c>
      <c r="CM106">
        <f t="shared" si="232"/>
        <v>0</v>
      </c>
      <c r="CN106">
        <f t="shared" si="233"/>
        <v>0</v>
      </c>
      <c r="CO106">
        <f t="shared" si="234"/>
        <v>0</v>
      </c>
      <c r="CP106">
        <f t="shared" si="235"/>
        <v>0</v>
      </c>
      <c r="CQ106">
        <f t="shared" si="236"/>
        <v>0</v>
      </c>
      <c r="CR106">
        <f t="shared" si="237"/>
        <v>0</v>
      </c>
      <c r="CS106">
        <f t="shared" si="238"/>
        <v>0</v>
      </c>
      <c r="CT106">
        <f t="shared" si="239"/>
        <v>0</v>
      </c>
      <c r="CU106">
        <f t="shared" si="240"/>
        <v>0</v>
      </c>
      <c r="CV106">
        <f t="shared" si="241"/>
        <v>0</v>
      </c>
      <c r="CW106" t="str">
        <f t="shared" si="242"/>
        <v/>
      </c>
      <c r="CX106" t="str">
        <f t="shared" si="243"/>
        <v/>
      </c>
      <c r="CY106" t="str">
        <f t="shared" si="244"/>
        <v/>
      </c>
      <c r="CZ106" t="str">
        <f t="shared" si="245"/>
        <v/>
      </c>
      <c r="DA106" t="str">
        <f t="shared" si="246"/>
        <v/>
      </c>
      <c r="DB106" t="str">
        <f t="shared" si="247"/>
        <v/>
      </c>
      <c r="DC106" t="str">
        <f t="shared" si="248"/>
        <v/>
      </c>
      <c r="DD106" t="str">
        <f t="shared" si="249"/>
        <v/>
      </c>
      <c r="DE106" t="str">
        <f t="shared" si="250"/>
        <v/>
      </c>
      <c r="DF106" t="str">
        <f t="shared" si="251"/>
        <v/>
      </c>
      <c r="DG106" t="str">
        <f t="shared" si="252"/>
        <v/>
      </c>
      <c r="DH106" t="str">
        <f t="shared" si="253"/>
        <v/>
      </c>
      <c r="DI106" t="str">
        <f t="shared" si="254"/>
        <v/>
      </c>
      <c r="DJ106" t="str">
        <f t="shared" si="255"/>
        <v/>
      </c>
      <c r="DK106" t="str">
        <f t="shared" si="256"/>
        <v/>
      </c>
      <c r="DL106" t="str">
        <f t="shared" si="257"/>
        <v/>
      </c>
      <c r="DM106" t="str">
        <f t="shared" si="258"/>
        <v/>
      </c>
      <c r="DN106" t="str">
        <f t="shared" si="259"/>
        <v/>
      </c>
      <c r="DO106" t="str">
        <f t="shared" si="260"/>
        <v/>
      </c>
      <c r="DP106" t="str">
        <f t="shared" si="261"/>
        <v/>
      </c>
      <c r="DQ106" t="str">
        <f t="shared" si="262"/>
        <v/>
      </c>
      <c r="DR106" t="str">
        <f t="shared" si="263"/>
        <v/>
      </c>
      <c r="DS106" t="str">
        <f t="shared" si="264"/>
        <v/>
      </c>
      <c r="DT106" t="str">
        <f t="shared" si="265"/>
        <v/>
      </c>
      <c r="DU106" t="str">
        <f t="shared" si="266"/>
        <v/>
      </c>
      <c r="DV106" t="str">
        <f t="shared" si="267"/>
        <v/>
      </c>
      <c r="DW106" t="str">
        <f t="shared" si="268"/>
        <v/>
      </c>
      <c r="DX106" t="str">
        <f t="shared" si="269"/>
        <v/>
      </c>
      <c r="DY106" t="str">
        <f t="shared" si="270"/>
        <v/>
      </c>
      <c r="DZ106" t="str">
        <f t="shared" si="271"/>
        <v/>
      </c>
      <c r="EA106" t="str">
        <f t="shared" si="272"/>
        <v/>
      </c>
      <c r="EB106" t="str">
        <f t="shared" si="273"/>
        <v/>
      </c>
      <c r="EC106" t="str">
        <f t="shared" si="274"/>
        <v/>
      </c>
      <c r="ED106" t="str">
        <f t="shared" si="275"/>
        <v/>
      </c>
      <c r="EE106" t="str">
        <f t="shared" si="276"/>
        <v/>
      </c>
      <c r="EF106" t="str">
        <f t="shared" si="277"/>
        <v/>
      </c>
      <c r="EG106" t="str">
        <f t="shared" si="278"/>
        <v/>
      </c>
      <c r="EH106" t="str">
        <f t="shared" si="279"/>
        <v/>
      </c>
      <c r="EI106" t="str">
        <f t="shared" si="280"/>
        <v/>
      </c>
      <c r="EJ106" t="str">
        <f t="shared" si="281"/>
        <v/>
      </c>
      <c r="EK106" t="str">
        <f t="shared" si="282"/>
        <v/>
      </c>
      <c r="EL106" t="str">
        <f t="shared" si="283"/>
        <v/>
      </c>
      <c r="EM106" t="str">
        <f t="shared" si="284"/>
        <v/>
      </c>
      <c r="EN106" t="str">
        <f t="shared" si="285"/>
        <v/>
      </c>
      <c r="EO106" t="str">
        <f t="shared" si="286"/>
        <v/>
      </c>
      <c r="EP106" t="str">
        <f t="shared" si="287"/>
        <v/>
      </c>
      <c r="EQ106" t="str">
        <f t="shared" si="288"/>
        <v/>
      </c>
      <c r="ER106" t="str">
        <f t="shared" si="289"/>
        <v/>
      </c>
      <c r="ES106" t="str">
        <f t="shared" si="290"/>
        <v/>
      </c>
      <c r="ET106" t="str">
        <f t="shared" si="291"/>
        <v/>
      </c>
    </row>
    <row r="107" spans="1:150" ht="18.75">
      <c r="A107" s="63"/>
      <c r="B107" s="63"/>
      <c r="C107" s="73"/>
      <c r="D107" s="63"/>
      <c r="E107" s="79" t="str">
        <f t="shared" si="146"/>
        <v/>
      </c>
      <c r="F107" s="80" t="str">
        <f t="shared" si="147"/>
        <v/>
      </c>
      <c r="G107" s="81" t="str">
        <f t="shared" si="148"/>
        <v/>
      </c>
      <c r="H107" s="82" t="str">
        <f t="shared" si="149"/>
        <v/>
      </c>
      <c r="I107" s="83" t="str">
        <f t="shared" si="150"/>
        <v/>
      </c>
      <c r="J107" s="20" t="str">
        <f t="shared" si="151"/>
        <v>0</v>
      </c>
      <c r="K107" s="8">
        <f t="shared" si="152"/>
        <v>0</v>
      </c>
      <c r="L107" s="8">
        <f t="shared" si="153"/>
        <v>0</v>
      </c>
      <c r="M107" s="8">
        <f t="shared" si="154"/>
        <v>0</v>
      </c>
      <c r="N107" s="8">
        <f t="shared" si="155"/>
        <v>0</v>
      </c>
      <c r="O107" s="8">
        <f t="shared" si="156"/>
        <v>0</v>
      </c>
      <c r="P107" s="8">
        <f t="shared" si="157"/>
        <v>0</v>
      </c>
      <c r="Q107" s="8">
        <f t="shared" si="158"/>
        <v>0</v>
      </c>
      <c r="R107" s="8">
        <f t="shared" si="159"/>
        <v>0</v>
      </c>
      <c r="S107" s="8">
        <f t="shared" si="160"/>
        <v>0</v>
      </c>
      <c r="T107" s="8">
        <f t="shared" si="161"/>
        <v>0</v>
      </c>
      <c r="U107" s="8">
        <f t="shared" si="162"/>
        <v>0</v>
      </c>
      <c r="V107" s="8">
        <f t="shared" si="163"/>
        <v>0</v>
      </c>
      <c r="W107" s="8">
        <f t="shared" si="164"/>
        <v>0</v>
      </c>
      <c r="X107" s="8">
        <f t="shared" si="165"/>
        <v>0</v>
      </c>
      <c r="Y107" s="8">
        <f t="shared" si="166"/>
        <v>0</v>
      </c>
      <c r="Z107" s="8">
        <f t="shared" si="167"/>
        <v>0</v>
      </c>
      <c r="AA107" s="8">
        <f t="shared" si="168"/>
        <v>0</v>
      </c>
      <c r="AB107" s="8">
        <f t="shared" si="169"/>
        <v>0</v>
      </c>
      <c r="AC107">
        <f t="shared" si="170"/>
        <v>0</v>
      </c>
      <c r="AD107">
        <f t="shared" si="171"/>
        <v>0</v>
      </c>
      <c r="AE107">
        <f t="shared" si="172"/>
        <v>0</v>
      </c>
      <c r="AF107">
        <f t="shared" si="173"/>
        <v>0</v>
      </c>
      <c r="AG107">
        <f t="shared" si="174"/>
        <v>0</v>
      </c>
      <c r="AH107">
        <f t="shared" si="175"/>
        <v>0</v>
      </c>
      <c r="AI107">
        <f t="shared" si="176"/>
        <v>0</v>
      </c>
      <c r="AJ107">
        <f t="shared" si="177"/>
        <v>0</v>
      </c>
      <c r="AK107">
        <f t="shared" si="178"/>
        <v>0</v>
      </c>
      <c r="AL107">
        <f t="shared" si="179"/>
        <v>0</v>
      </c>
      <c r="AM107">
        <f t="shared" si="180"/>
        <v>0</v>
      </c>
      <c r="AN107">
        <f t="shared" si="181"/>
        <v>0</v>
      </c>
      <c r="AO107">
        <f t="shared" si="182"/>
        <v>0</v>
      </c>
      <c r="AP107">
        <f t="shared" si="183"/>
        <v>0</v>
      </c>
      <c r="AQ107">
        <f t="shared" si="184"/>
        <v>0</v>
      </c>
      <c r="AR107">
        <f t="shared" si="185"/>
        <v>0</v>
      </c>
      <c r="AS107">
        <f t="shared" si="186"/>
        <v>0</v>
      </c>
      <c r="AT107">
        <f t="shared" si="187"/>
        <v>0</v>
      </c>
      <c r="AU107">
        <f t="shared" si="188"/>
        <v>0</v>
      </c>
      <c r="AV107">
        <f t="shared" si="189"/>
        <v>0</v>
      </c>
      <c r="AW107">
        <f t="shared" si="190"/>
        <v>0</v>
      </c>
      <c r="AX107">
        <f t="shared" si="191"/>
        <v>0</v>
      </c>
      <c r="AY107">
        <f t="shared" si="192"/>
        <v>0</v>
      </c>
      <c r="AZ107">
        <f t="shared" si="193"/>
        <v>0</v>
      </c>
      <c r="BA107">
        <f t="shared" si="194"/>
        <v>0</v>
      </c>
      <c r="BB107">
        <f t="shared" si="195"/>
        <v>0</v>
      </c>
      <c r="BC107">
        <f t="shared" si="196"/>
        <v>0</v>
      </c>
      <c r="BD107">
        <f t="shared" si="197"/>
        <v>0</v>
      </c>
      <c r="BE107">
        <f t="shared" si="198"/>
        <v>0</v>
      </c>
      <c r="BF107">
        <f t="shared" si="199"/>
        <v>0</v>
      </c>
      <c r="BG107">
        <f t="shared" si="200"/>
        <v>0</v>
      </c>
      <c r="BH107">
        <f t="shared" si="201"/>
        <v>0</v>
      </c>
      <c r="BI107">
        <f t="shared" si="202"/>
        <v>0</v>
      </c>
      <c r="BJ107">
        <f t="shared" si="203"/>
        <v>0</v>
      </c>
      <c r="BK107">
        <f t="shared" si="204"/>
        <v>0</v>
      </c>
      <c r="BL107">
        <f t="shared" si="205"/>
        <v>0</v>
      </c>
      <c r="BM107">
        <f t="shared" si="206"/>
        <v>0</v>
      </c>
      <c r="BN107">
        <f t="shared" si="207"/>
        <v>0</v>
      </c>
      <c r="BO107">
        <f t="shared" si="208"/>
        <v>0</v>
      </c>
      <c r="BP107">
        <f t="shared" si="209"/>
        <v>0</v>
      </c>
      <c r="BQ107">
        <f t="shared" si="210"/>
        <v>0</v>
      </c>
      <c r="BR107">
        <f t="shared" si="211"/>
        <v>0</v>
      </c>
      <c r="BS107">
        <f t="shared" si="212"/>
        <v>0</v>
      </c>
      <c r="BT107">
        <f t="shared" si="213"/>
        <v>0</v>
      </c>
      <c r="BU107">
        <f t="shared" si="214"/>
        <v>0</v>
      </c>
      <c r="BV107">
        <f t="shared" si="215"/>
        <v>0</v>
      </c>
      <c r="BW107">
        <f t="shared" si="216"/>
        <v>0</v>
      </c>
      <c r="BX107">
        <f t="shared" si="217"/>
        <v>0</v>
      </c>
      <c r="BY107">
        <f t="shared" si="218"/>
        <v>0</v>
      </c>
      <c r="BZ107">
        <f t="shared" si="219"/>
        <v>0</v>
      </c>
      <c r="CA107">
        <f t="shared" si="220"/>
        <v>0</v>
      </c>
      <c r="CB107">
        <f t="shared" si="221"/>
        <v>0</v>
      </c>
      <c r="CC107">
        <f t="shared" si="222"/>
        <v>0</v>
      </c>
      <c r="CD107">
        <f t="shared" si="223"/>
        <v>0</v>
      </c>
      <c r="CE107">
        <f t="shared" si="224"/>
        <v>0</v>
      </c>
      <c r="CF107">
        <f t="shared" si="225"/>
        <v>0</v>
      </c>
      <c r="CG107">
        <f t="shared" si="226"/>
        <v>0</v>
      </c>
      <c r="CH107">
        <f t="shared" si="227"/>
        <v>0</v>
      </c>
      <c r="CI107">
        <f t="shared" si="228"/>
        <v>0</v>
      </c>
      <c r="CJ107">
        <f t="shared" si="229"/>
        <v>0</v>
      </c>
      <c r="CK107">
        <f t="shared" si="230"/>
        <v>0</v>
      </c>
      <c r="CL107">
        <f t="shared" si="231"/>
        <v>0</v>
      </c>
      <c r="CM107">
        <f t="shared" si="232"/>
        <v>0</v>
      </c>
      <c r="CN107">
        <f t="shared" si="233"/>
        <v>0</v>
      </c>
      <c r="CO107">
        <f t="shared" si="234"/>
        <v>0</v>
      </c>
      <c r="CP107">
        <f t="shared" si="235"/>
        <v>0</v>
      </c>
      <c r="CQ107">
        <f t="shared" si="236"/>
        <v>0</v>
      </c>
      <c r="CR107">
        <f t="shared" si="237"/>
        <v>0</v>
      </c>
      <c r="CS107">
        <f t="shared" si="238"/>
        <v>0</v>
      </c>
      <c r="CT107">
        <f t="shared" si="239"/>
        <v>0</v>
      </c>
      <c r="CU107">
        <f t="shared" si="240"/>
        <v>0</v>
      </c>
      <c r="CV107">
        <f t="shared" si="241"/>
        <v>0</v>
      </c>
      <c r="CW107" t="str">
        <f t="shared" si="242"/>
        <v/>
      </c>
      <c r="CX107" t="str">
        <f t="shared" si="243"/>
        <v/>
      </c>
      <c r="CY107" t="str">
        <f t="shared" si="244"/>
        <v/>
      </c>
      <c r="CZ107" t="str">
        <f t="shared" si="245"/>
        <v/>
      </c>
      <c r="DA107" t="str">
        <f t="shared" si="246"/>
        <v/>
      </c>
      <c r="DB107" t="str">
        <f t="shared" si="247"/>
        <v/>
      </c>
      <c r="DC107" t="str">
        <f t="shared" si="248"/>
        <v/>
      </c>
      <c r="DD107" t="str">
        <f t="shared" si="249"/>
        <v/>
      </c>
      <c r="DE107" t="str">
        <f t="shared" si="250"/>
        <v/>
      </c>
      <c r="DF107" t="str">
        <f t="shared" si="251"/>
        <v/>
      </c>
      <c r="DG107" t="str">
        <f t="shared" si="252"/>
        <v/>
      </c>
      <c r="DH107" t="str">
        <f t="shared" si="253"/>
        <v/>
      </c>
      <c r="DI107" t="str">
        <f t="shared" si="254"/>
        <v/>
      </c>
      <c r="DJ107" t="str">
        <f t="shared" si="255"/>
        <v/>
      </c>
      <c r="DK107" t="str">
        <f t="shared" si="256"/>
        <v/>
      </c>
      <c r="DL107" t="str">
        <f t="shared" si="257"/>
        <v/>
      </c>
      <c r="DM107" t="str">
        <f t="shared" si="258"/>
        <v/>
      </c>
      <c r="DN107" t="str">
        <f t="shared" si="259"/>
        <v/>
      </c>
      <c r="DO107" t="str">
        <f t="shared" si="260"/>
        <v/>
      </c>
      <c r="DP107" t="str">
        <f t="shared" si="261"/>
        <v/>
      </c>
      <c r="DQ107" t="str">
        <f t="shared" si="262"/>
        <v/>
      </c>
      <c r="DR107" t="str">
        <f t="shared" si="263"/>
        <v/>
      </c>
      <c r="DS107" t="str">
        <f t="shared" si="264"/>
        <v/>
      </c>
      <c r="DT107" t="str">
        <f t="shared" si="265"/>
        <v/>
      </c>
      <c r="DU107" t="str">
        <f t="shared" si="266"/>
        <v/>
      </c>
      <c r="DV107" t="str">
        <f t="shared" si="267"/>
        <v/>
      </c>
      <c r="DW107" t="str">
        <f t="shared" si="268"/>
        <v/>
      </c>
      <c r="DX107" t="str">
        <f t="shared" si="269"/>
        <v/>
      </c>
      <c r="DY107" t="str">
        <f t="shared" si="270"/>
        <v/>
      </c>
      <c r="DZ107" t="str">
        <f t="shared" si="271"/>
        <v/>
      </c>
      <c r="EA107" t="str">
        <f t="shared" si="272"/>
        <v/>
      </c>
      <c r="EB107" t="str">
        <f t="shared" si="273"/>
        <v/>
      </c>
      <c r="EC107" t="str">
        <f t="shared" si="274"/>
        <v/>
      </c>
      <c r="ED107" t="str">
        <f t="shared" si="275"/>
        <v/>
      </c>
      <c r="EE107" t="str">
        <f t="shared" si="276"/>
        <v/>
      </c>
      <c r="EF107" t="str">
        <f t="shared" si="277"/>
        <v/>
      </c>
      <c r="EG107" t="str">
        <f t="shared" si="278"/>
        <v/>
      </c>
      <c r="EH107" t="str">
        <f t="shared" si="279"/>
        <v/>
      </c>
      <c r="EI107" t="str">
        <f t="shared" si="280"/>
        <v/>
      </c>
      <c r="EJ107" t="str">
        <f t="shared" si="281"/>
        <v/>
      </c>
      <c r="EK107" t="str">
        <f t="shared" si="282"/>
        <v/>
      </c>
      <c r="EL107" t="str">
        <f t="shared" si="283"/>
        <v/>
      </c>
      <c r="EM107" t="str">
        <f t="shared" si="284"/>
        <v/>
      </c>
      <c r="EN107" t="str">
        <f t="shared" si="285"/>
        <v/>
      </c>
      <c r="EO107" t="str">
        <f t="shared" si="286"/>
        <v/>
      </c>
      <c r="EP107" t="str">
        <f t="shared" si="287"/>
        <v/>
      </c>
      <c r="EQ107" t="str">
        <f t="shared" si="288"/>
        <v/>
      </c>
      <c r="ER107" t="str">
        <f t="shared" si="289"/>
        <v/>
      </c>
      <c r="ES107" t="str">
        <f t="shared" si="290"/>
        <v/>
      </c>
      <c r="ET107" t="str">
        <f t="shared" si="291"/>
        <v/>
      </c>
    </row>
    <row r="108" spans="1:150" ht="18.75">
      <c r="A108" s="63"/>
      <c r="B108" s="63"/>
      <c r="C108" s="73"/>
      <c r="D108" s="63"/>
      <c r="E108" s="79" t="str">
        <f t="shared" si="146"/>
        <v/>
      </c>
      <c r="F108" s="80" t="str">
        <f t="shared" si="147"/>
        <v/>
      </c>
      <c r="G108" s="81" t="str">
        <f t="shared" si="148"/>
        <v/>
      </c>
      <c r="H108" s="82" t="str">
        <f t="shared" si="149"/>
        <v/>
      </c>
      <c r="I108" s="83" t="str">
        <f t="shared" si="150"/>
        <v/>
      </c>
      <c r="J108" s="20" t="str">
        <f t="shared" si="151"/>
        <v>0</v>
      </c>
      <c r="K108" s="8">
        <f t="shared" si="152"/>
        <v>0</v>
      </c>
      <c r="L108" s="8">
        <f t="shared" si="153"/>
        <v>0</v>
      </c>
      <c r="M108" s="8">
        <f t="shared" si="154"/>
        <v>0</v>
      </c>
      <c r="N108" s="8">
        <f t="shared" si="155"/>
        <v>0</v>
      </c>
      <c r="O108" s="8">
        <f t="shared" si="156"/>
        <v>0</v>
      </c>
      <c r="P108" s="8">
        <f t="shared" si="157"/>
        <v>0</v>
      </c>
      <c r="Q108" s="8">
        <f t="shared" si="158"/>
        <v>0</v>
      </c>
      <c r="R108" s="8">
        <f t="shared" si="159"/>
        <v>0</v>
      </c>
      <c r="S108" s="8">
        <f t="shared" si="160"/>
        <v>0</v>
      </c>
      <c r="T108" s="8">
        <f t="shared" si="161"/>
        <v>0</v>
      </c>
      <c r="U108" s="8">
        <f t="shared" si="162"/>
        <v>0</v>
      </c>
      <c r="V108" s="8">
        <f t="shared" si="163"/>
        <v>0</v>
      </c>
      <c r="W108" s="8">
        <f t="shared" si="164"/>
        <v>0</v>
      </c>
      <c r="X108" s="8">
        <f t="shared" si="165"/>
        <v>0</v>
      </c>
      <c r="Y108" s="8">
        <f t="shared" si="166"/>
        <v>0</v>
      </c>
      <c r="Z108" s="8">
        <f t="shared" si="167"/>
        <v>0</v>
      </c>
      <c r="AA108" s="8">
        <f t="shared" si="168"/>
        <v>0</v>
      </c>
      <c r="AB108" s="8">
        <f t="shared" si="169"/>
        <v>0</v>
      </c>
      <c r="AC108">
        <f t="shared" si="170"/>
        <v>0</v>
      </c>
      <c r="AD108">
        <f t="shared" si="171"/>
        <v>0</v>
      </c>
      <c r="AE108">
        <f t="shared" si="172"/>
        <v>0</v>
      </c>
      <c r="AF108">
        <f t="shared" si="173"/>
        <v>0</v>
      </c>
      <c r="AG108">
        <f t="shared" si="174"/>
        <v>0</v>
      </c>
      <c r="AH108">
        <f t="shared" si="175"/>
        <v>0</v>
      </c>
      <c r="AI108">
        <f t="shared" si="176"/>
        <v>0</v>
      </c>
      <c r="AJ108">
        <f t="shared" si="177"/>
        <v>0</v>
      </c>
      <c r="AK108">
        <f t="shared" si="178"/>
        <v>0</v>
      </c>
      <c r="AL108">
        <f t="shared" si="179"/>
        <v>0</v>
      </c>
      <c r="AM108">
        <f t="shared" si="180"/>
        <v>0</v>
      </c>
      <c r="AN108">
        <f t="shared" si="181"/>
        <v>0</v>
      </c>
      <c r="AO108">
        <f t="shared" si="182"/>
        <v>0</v>
      </c>
      <c r="AP108">
        <f t="shared" si="183"/>
        <v>0</v>
      </c>
      <c r="AQ108">
        <f t="shared" si="184"/>
        <v>0</v>
      </c>
      <c r="AR108">
        <f t="shared" si="185"/>
        <v>0</v>
      </c>
      <c r="AS108">
        <f t="shared" si="186"/>
        <v>0</v>
      </c>
      <c r="AT108">
        <f t="shared" si="187"/>
        <v>0</v>
      </c>
      <c r="AU108">
        <f t="shared" si="188"/>
        <v>0</v>
      </c>
      <c r="AV108">
        <f t="shared" si="189"/>
        <v>0</v>
      </c>
      <c r="AW108">
        <f t="shared" si="190"/>
        <v>0</v>
      </c>
      <c r="AX108">
        <f t="shared" si="191"/>
        <v>0</v>
      </c>
      <c r="AY108">
        <f t="shared" si="192"/>
        <v>0</v>
      </c>
      <c r="AZ108">
        <f t="shared" si="193"/>
        <v>0</v>
      </c>
      <c r="BA108">
        <f t="shared" si="194"/>
        <v>0</v>
      </c>
      <c r="BB108">
        <f t="shared" si="195"/>
        <v>0</v>
      </c>
      <c r="BC108">
        <f t="shared" si="196"/>
        <v>0</v>
      </c>
      <c r="BD108">
        <f t="shared" si="197"/>
        <v>0</v>
      </c>
      <c r="BE108">
        <f t="shared" si="198"/>
        <v>0</v>
      </c>
      <c r="BF108">
        <f t="shared" si="199"/>
        <v>0</v>
      </c>
      <c r="BG108">
        <f t="shared" si="200"/>
        <v>0</v>
      </c>
      <c r="BH108">
        <f t="shared" si="201"/>
        <v>0</v>
      </c>
      <c r="BI108">
        <f t="shared" si="202"/>
        <v>0</v>
      </c>
      <c r="BJ108">
        <f t="shared" si="203"/>
        <v>0</v>
      </c>
      <c r="BK108">
        <f t="shared" si="204"/>
        <v>0</v>
      </c>
      <c r="BL108">
        <f t="shared" si="205"/>
        <v>0</v>
      </c>
      <c r="BM108">
        <f t="shared" si="206"/>
        <v>0</v>
      </c>
      <c r="BN108">
        <f t="shared" si="207"/>
        <v>0</v>
      </c>
      <c r="BO108">
        <f t="shared" si="208"/>
        <v>0</v>
      </c>
      <c r="BP108">
        <f t="shared" si="209"/>
        <v>0</v>
      </c>
      <c r="BQ108">
        <f t="shared" si="210"/>
        <v>0</v>
      </c>
      <c r="BR108">
        <f t="shared" si="211"/>
        <v>0</v>
      </c>
      <c r="BS108">
        <f t="shared" si="212"/>
        <v>0</v>
      </c>
      <c r="BT108">
        <f t="shared" si="213"/>
        <v>0</v>
      </c>
      <c r="BU108">
        <f t="shared" si="214"/>
        <v>0</v>
      </c>
      <c r="BV108">
        <f t="shared" si="215"/>
        <v>0</v>
      </c>
      <c r="BW108">
        <f t="shared" si="216"/>
        <v>0</v>
      </c>
      <c r="BX108">
        <f t="shared" si="217"/>
        <v>0</v>
      </c>
      <c r="BY108">
        <f t="shared" si="218"/>
        <v>0</v>
      </c>
      <c r="BZ108">
        <f t="shared" si="219"/>
        <v>0</v>
      </c>
      <c r="CA108">
        <f t="shared" si="220"/>
        <v>0</v>
      </c>
      <c r="CB108">
        <f t="shared" si="221"/>
        <v>0</v>
      </c>
      <c r="CC108">
        <f t="shared" si="222"/>
        <v>0</v>
      </c>
      <c r="CD108">
        <f t="shared" si="223"/>
        <v>0</v>
      </c>
      <c r="CE108">
        <f t="shared" si="224"/>
        <v>0</v>
      </c>
      <c r="CF108">
        <f t="shared" si="225"/>
        <v>0</v>
      </c>
      <c r="CG108">
        <f t="shared" si="226"/>
        <v>0</v>
      </c>
      <c r="CH108">
        <f t="shared" si="227"/>
        <v>0</v>
      </c>
      <c r="CI108">
        <f t="shared" si="228"/>
        <v>0</v>
      </c>
      <c r="CJ108">
        <f t="shared" si="229"/>
        <v>0</v>
      </c>
      <c r="CK108">
        <f t="shared" si="230"/>
        <v>0</v>
      </c>
      <c r="CL108">
        <f t="shared" si="231"/>
        <v>0</v>
      </c>
      <c r="CM108">
        <f t="shared" si="232"/>
        <v>0</v>
      </c>
      <c r="CN108">
        <f t="shared" si="233"/>
        <v>0</v>
      </c>
      <c r="CO108">
        <f t="shared" si="234"/>
        <v>0</v>
      </c>
      <c r="CP108">
        <f t="shared" si="235"/>
        <v>0</v>
      </c>
      <c r="CQ108">
        <f t="shared" si="236"/>
        <v>0</v>
      </c>
      <c r="CR108">
        <f t="shared" si="237"/>
        <v>0</v>
      </c>
      <c r="CS108">
        <f t="shared" si="238"/>
        <v>0</v>
      </c>
      <c r="CT108">
        <f t="shared" si="239"/>
        <v>0</v>
      </c>
      <c r="CU108">
        <f t="shared" si="240"/>
        <v>0</v>
      </c>
      <c r="CV108">
        <f t="shared" si="241"/>
        <v>0</v>
      </c>
      <c r="CW108" t="str">
        <f t="shared" si="242"/>
        <v/>
      </c>
      <c r="CX108" t="str">
        <f t="shared" si="243"/>
        <v/>
      </c>
      <c r="CY108" t="str">
        <f t="shared" si="244"/>
        <v/>
      </c>
      <c r="CZ108" t="str">
        <f t="shared" si="245"/>
        <v/>
      </c>
      <c r="DA108" t="str">
        <f t="shared" si="246"/>
        <v/>
      </c>
      <c r="DB108" t="str">
        <f t="shared" si="247"/>
        <v/>
      </c>
      <c r="DC108" t="str">
        <f t="shared" si="248"/>
        <v/>
      </c>
      <c r="DD108" t="str">
        <f t="shared" si="249"/>
        <v/>
      </c>
      <c r="DE108" t="str">
        <f t="shared" si="250"/>
        <v/>
      </c>
      <c r="DF108" t="str">
        <f t="shared" si="251"/>
        <v/>
      </c>
      <c r="DG108" t="str">
        <f t="shared" si="252"/>
        <v/>
      </c>
      <c r="DH108" t="str">
        <f t="shared" si="253"/>
        <v/>
      </c>
      <c r="DI108" t="str">
        <f t="shared" si="254"/>
        <v/>
      </c>
      <c r="DJ108" t="str">
        <f t="shared" si="255"/>
        <v/>
      </c>
      <c r="DK108" t="str">
        <f t="shared" si="256"/>
        <v/>
      </c>
      <c r="DL108" t="str">
        <f t="shared" si="257"/>
        <v/>
      </c>
      <c r="DM108" t="str">
        <f t="shared" si="258"/>
        <v/>
      </c>
      <c r="DN108" t="str">
        <f t="shared" si="259"/>
        <v/>
      </c>
      <c r="DO108" t="str">
        <f t="shared" si="260"/>
        <v/>
      </c>
      <c r="DP108" t="str">
        <f t="shared" si="261"/>
        <v/>
      </c>
      <c r="DQ108" t="str">
        <f t="shared" si="262"/>
        <v/>
      </c>
      <c r="DR108" t="str">
        <f t="shared" si="263"/>
        <v/>
      </c>
      <c r="DS108" t="str">
        <f t="shared" si="264"/>
        <v/>
      </c>
      <c r="DT108" t="str">
        <f t="shared" si="265"/>
        <v/>
      </c>
      <c r="DU108" t="str">
        <f t="shared" si="266"/>
        <v/>
      </c>
      <c r="DV108" t="str">
        <f t="shared" si="267"/>
        <v/>
      </c>
      <c r="DW108" t="str">
        <f t="shared" si="268"/>
        <v/>
      </c>
      <c r="DX108" t="str">
        <f t="shared" si="269"/>
        <v/>
      </c>
      <c r="DY108" t="str">
        <f t="shared" si="270"/>
        <v/>
      </c>
      <c r="DZ108" t="str">
        <f t="shared" si="271"/>
        <v/>
      </c>
      <c r="EA108" t="str">
        <f t="shared" si="272"/>
        <v/>
      </c>
      <c r="EB108" t="str">
        <f t="shared" si="273"/>
        <v/>
      </c>
      <c r="EC108" t="str">
        <f t="shared" si="274"/>
        <v/>
      </c>
      <c r="ED108" t="str">
        <f t="shared" si="275"/>
        <v/>
      </c>
      <c r="EE108" t="str">
        <f t="shared" si="276"/>
        <v/>
      </c>
      <c r="EF108" t="str">
        <f t="shared" si="277"/>
        <v/>
      </c>
      <c r="EG108" t="str">
        <f t="shared" si="278"/>
        <v/>
      </c>
      <c r="EH108" t="str">
        <f t="shared" si="279"/>
        <v/>
      </c>
      <c r="EI108" t="str">
        <f t="shared" si="280"/>
        <v/>
      </c>
      <c r="EJ108" t="str">
        <f t="shared" si="281"/>
        <v/>
      </c>
      <c r="EK108" t="str">
        <f t="shared" si="282"/>
        <v/>
      </c>
      <c r="EL108" t="str">
        <f t="shared" si="283"/>
        <v/>
      </c>
      <c r="EM108" t="str">
        <f t="shared" si="284"/>
        <v/>
      </c>
      <c r="EN108" t="str">
        <f t="shared" si="285"/>
        <v/>
      </c>
      <c r="EO108" t="str">
        <f t="shared" si="286"/>
        <v/>
      </c>
      <c r="EP108" t="str">
        <f t="shared" si="287"/>
        <v/>
      </c>
      <c r="EQ108" t="str">
        <f t="shared" si="288"/>
        <v/>
      </c>
      <c r="ER108" t="str">
        <f t="shared" si="289"/>
        <v/>
      </c>
      <c r="ES108" t="str">
        <f t="shared" si="290"/>
        <v/>
      </c>
      <c r="ET108" t="str">
        <f t="shared" si="291"/>
        <v/>
      </c>
    </row>
    <row r="109" spans="1:150" ht="18.75">
      <c r="A109" s="63"/>
      <c r="B109" s="63"/>
      <c r="C109" s="73"/>
      <c r="D109" s="63"/>
      <c r="E109" s="79" t="str">
        <f t="shared" si="146"/>
        <v/>
      </c>
      <c r="F109" s="80" t="str">
        <f t="shared" si="147"/>
        <v/>
      </c>
      <c r="G109" s="81" t="str">
        <f t="shared" si="148"/>
        <v/>
      </c>
      <c r="H109" s="82" t="str">
        <f t="shared" si="149"/>
        <v/>
      </c>
      <c r="I109" s="83" t="str">
        <f t="shared" si="150"/>
        <v/>
      </c>
      <c r="J109" s="20" t="str">
        <f t="shared" si="151"/>
        <v>0</v>
      </c>
      <c r="K109" s="8">
        <f t="shared" si="152"/>
        <v>0</v>
      </c>
      <c r="L109" s="8">
        <f t="shared" si="153"/>
        <v>0</v>
      </c>
      <c r="M109" s="8">
        <f t="shared" si="154"/>
        <v>0</v>
      </c>
      <c r="N109" s="8">
        <f t="shared" si="155"/>
        <v>0</v>
      </c>
      <c r="O109" s="8">
        <f t="shared" si="156"/>
        <v>0</v>
      </c>
      <c r="P109" s="8">
        <f t="shared" si="157"/>
        <v>0</v>
      </c>
      <c r="Q109" s="8">
        <f t="shared" si="158"/>
        <v>0</v>
      </c>
      <c r="R109" s="8">
        <f t="shared" si="159"/>
        <v>0</v>
      </c>
      <c r="S109" s="8">
        <f t="shared" si="160"/>
        <v>0</v>
      </c>
      <c r="T109" s="8">
        <f t="shared" si="161"/>
        <v>0</v>
      </c>
      <c r="U109" s="8">
        <f t="shared" si="162"/>
        <v>0</v>
      </c>
      <c r="V109" s="8">
        <f t="shared" si="163"/>
        <v>0</v>
      </c>
      <c r="W109" s="8">
        <f t="shared" si="164"/>
        <v>0</v>
      </c>
      <c r="X109" s="8">
        <f t="shared" si="165"/>
        <v>0</v>
      </c>
      <c r="Y109" s="8">
        <f t="shared" si="166"/>
        <v>0</v>
      </c>
      <c r="Z109" s="8">
        <f t="shared" si="167"/>
        <v>0</v>
      </c>
      <c r="AA109" s="8">
        <f t="shared" si="168"/>
        <v>0</v>
      </c>
      <c r="AB109" s="8">
        <f t="shared" si="169"/>
        <v>0</v>
      </c>
      <c r="AC109">
        <f t="shared" si="170"/>
        <v>0</v>
      </c>
      <c r="AD109">
        <f t="shared" si="171"/>
        <v>0</v>
      </c>
      <c r="AE109">
        <f t="shared" si="172"/>
        <v>0</v>
      </c>
      <c r="AF109">
        <f t="shared" si="173"/>
        <v>0</v>
      </c>
      <c r="AG109">
        <f t="shared" si="174"/>
        <v>0</v>
      </c>
      <c r="AH109">
        <f t="shared" si="175"/>
        <v>0</v>
      </c>
      <c r="AI109">
        <f t="shared" si="176"/>
        <v>0</v>
      </c>
      <c r="AJ109">
        <f t="shared" si="177"/>
        <v>0</v>
      </c>
      <c r="AK109">
        <f t="shared" si="178"/>
        <v>0</v>
      </c>
      <c r="AL109">
        <f t="shared" si="179"/>
        <v>0</v>
      </c>
      <c r="AM109">
        <f t="shared" si="180"/>
        <v>0</v>
      </c>
      <c r="AN109">
        <f t="shared" si="181"/>
        <v>0</v>
      </c>
      <c r="AO109">
        <f t="shared" si="182"/>
        <v>0</v>
      </c>
      <c r="AP109">
        <f t="shared" si="183"/>
        <v>0</v>
      </c>
      <c r="AQ109">
        <f t="shared" si="184"/>
        <v>0</v>
      </c>
      <c r="AR109">
        <f t="shared" si="185"/>
        <v>0</v>
      </c>
      <c r="AS109">
        <f t="shared" si="186"/>
        <v>0</v>
      </c>
      <c r="AT109">
        <f t="shared" si="187"/>
        <v>0</v>
      </c>
      <c r="AU109">
        <f t="shared" si="188"/>
        <v>0</v>
      </c>
      <c r="AV109">
        <f t="shared" si="189"/>
        <v>0</v>
      </c>
      <c r="AW109">
        <f t="shared" si="190"/>
        <v>0</v>
      </c>
      <c r="AX109">
        <f t="shared" si="191"/>
        <v>0</v>
      </c>
      <c r="AY109">
        <f t="shared" si="192"/>
        <v>0</v>
      </c>
      <c r="AZ109">
        <f t="shared" si="193"/>
        <v>0</v>
      </c>
      <c r="BA109">
        <f t="shared" si="194"/>
        <v>0</v>
      </c>
      <c r="BB109">
        <f t="shared" si="195"/>
        <v>0</v>
      </c>
      <c r="BC109">
        <f t="shared" si="196"/>
        <v>0</v>
      </c>
      <c r="BD109">
        <f t="shared" si="197"/>
        <v>0</v>
      </c>
      <c r="BE109">
        <f t="shared" si="198"/>
        <v>0</v>
      </c>
      <c r="BF109">
        <f t="shared" si="199"/>
        <v>0</v>
      </c>
      <c r="BG109">
        <f t="shared" si="200"/>
        <v>0</v>
      </c>
      <c r="BH109">
        <f t="shared" si="201"/>
        <v>0</v>
      </c>
      <c r="BI109">
        <f t="shared" si="202"/>
        <v>0</v>
      </c>
      <c r="BJ109">
        <f t="shared" si="203"/>
        <v>0</v>
      </c>
      <c r="BK109">
        <f t="shared" si="204"/>
        <v>0</v>
      </c>
      <c r="BL109">
        <f t="shared" si="205"/>
        <v>0</v>
      </c>
      <c r="BM109">
        <f t="shared" si="206"/>
        <v>0</v>
      </c>
      <c r="BN109">
        <f t="shared" si="207"/>
        <v>0</v>
      </c>
      <c r="BO109">
        <f t="shared" si="208"/>
        <v>0</v>
      </c>
      <c r="BP109">
        <f t="shared" si="209"/>
        <v>0</v>
      </c>
      <c r="BQ109">
        <f t="shared" si="210"/>
        <v>0</v>
      </c>
      <c r="BR109">
        <f t="shared" si="211"/>
        <v>0</v>
      </c>
      <c r="BS109">
        <f t="shared" si="212"/>
        <v>0</v>
      </c>
      <c r="BT109">
        <f t="shared" si="213"/>
        <v>0</v>
      </c>
      <c r="BU109">
        <f t="shared" si="214"/>
        <v>0</v>
      </c>
      <c r="BV109">
        <f t="shared" si="215"/>
        <v>0</v>
      </c>
      <c r="BW109">
        <f t="shared" si="216"/>
        <v>0</v>
      </c>
      <c r="BX109">
        <f t="shared" si="217"/>
        <v>0</v>
      </c>
      <c r="BY109">
        <f t="shared" si="218"/>
        <v>0</v>
      </c>
      <c r="BZ109">
        <f t="shared" si="219"/>
        <v>0</v>
      </c>
      <c r="CA109">
        <f t="shared" si="220"/>
        <v>0</v>
      </c>
      <c r="CB109">
        <f t="shared" si="221"/>
        <v>0</v>
      </c>
      <c r="CC109">
        <f t="shared" si="222"/>
        <v>0</v>
      </c>
      <c r="CD109">
        <f t="shared" si="223"/>
        <v>0</v>
      </c>
      <c r="CE109">
        <f t="shared" si="224"/>
        <v>0</v>
      </c>
      <c r="CF109">
        <f t="shared" si="225"/>
        <v>0</v>
      </c>
      <c r="CG109">
        <f t="shared" si="226"/>
        <v>0</v>
      </c>
      <c r="CH109">
        <f t="shared" si="227"/>
        <v>0</v>
      </c>
      <c r="CI109">
        <f t="shared" si="228"/>
        <v>0</v>
      </c>
      <c r="CJ109">
        <f t="shared" si="229"/>
        <v>0</v>
      </c>
      <c r="CK109">
        <f t="shared" si="230"/>
        <v>0</v>
      </c>
      <c r="CL109">
        <f t="shared" si="231"/>
        <v>0</v>
      </c>
      <c r="CM109">
        <f t="shared" si="232"/>
        <v>0</v>
      </c>
      <c r="CN109">
        <f t="shared" si="233"/>
        <v>0</v>
      </c>
      <c r="CO109">
        <f t="shared" si="234"/>
        <v>0</v>
      </c>
      <c r="CP109">
        <f t="shared" si="235"/>
        <v>0</v>
      </c>
      <c r="CQ109">
        <f t="shared" si="236"/>
        <v>0</v>
      </c>
      <c r="CR109">
        <f t="shared" si="237"/>
        <v>0</v>
      </c>
      <c r="CS109">
        <f t="shared" si="238"/>
        <v>0</v>
      </c>
      <c r="CT109">
        <f t="shared" si="239"/>
        <v>0</v>
      </c>
      <c r="CU109">
        <f t="shared" si="240"/>
        <v>0</v>
      </c>
      <c r="CV109">
        <f t="shared" si="241"/>
        <v>0</v>
      </c>
      <c r="CW109" t="str">
        <f t="shared" si="242"/>
        <v/>
      </c>
      <c r="CX109" t="str">
        <f t="shared" si="243"/>
        <v/>
      </c>
      <c r="CY109" t="str">
        <f t="shared" si="244"/>
        <v/>
      </c>
      <c r="CZ109" t="str">
        <f t="shared" si="245"/>
        <v/>
      </c>
      <c r="DA109" t="str">
        <f t="shared" si="246"/>
        <v/>
      </c>
      <c r="DB109" t="str">
        <f t="shared" si="247"/>
        <v/>
      </c>
      <c r="DC109" t="str">
        <f t="shared" si="248"/>
        <v/>
      </c>
      <c r="DD109" t="str">
        <f t="shared" si="249"/>
        <v/>
      </c>
      <c r="DE109" t="str">
        <f t="shared" si="250"/>
        <v/>
      </c>
      <c r="DF109" t="str">
        <f t="shared" si="251"/>
        <v/>
      </c>
      <c r="DG109" t="str">
        <f t="shared" si="252"/>
        <v/>
      </c>
      <c r="DH109" t="str">
        <f t="shared" si="253"/>
        <v/>
      </c>
      <c r="DI109" t="str">
        <f t="shared" si="254"/>
        <v/>
      </c>
      <c r="DJ109" t="str">
        <f t="shared" si="255"/>
        <v/>
      </c>
      <c r="DK109" t="str">
        <f t="shared" si="256"/>
        <v/>
      </c>
      <c r="DL109" t="str">
        <f t="shared" si="257"/>
        <v/>
      </c>
      <c r="DM109" t="str">
        <f t="shared" si="258"/>
        <v/>
      </c>
      <c r="DN109" t="str">
        <f t="shared" si="259"/>
        <v/>
      </c>
      <c r="DO109" t="str">
        <f t="shared" si="260"/>
        <v/>
      </c>
      <c r="DP109" t="str">
        <f t="shared" si="261"/>
        <v/>
      </c>
      <c r="DQ109" t="str">
        <f t="shared" si="262"/>
        <v/>
      </c>
      <c r="DR109" t="str">
        <f t="shared" si="263"/>
        <v/>
      </c>
      <c r="DS109" t="str">
        <f t="shared" si="264"/>
        <v/>
      </c>
      <c r="DT109" t="str">
        <f t="shared" si="265"/>
        <v/>
      </c>
      <c r="DU109" t="str">
        <f t="shared" si="266"/>
        <v/>
      </c>
      <c r="DV109" t="str">
        <f t="shared" si="267"/>
        <v/>
      </c>
      <c r="DW109" t="str">
        <f t="shared" si="268"/>
        <v/>
      </c>
      <c r="DX109" t="str">
        <f t="shared" si="269"/>
        <v/>
      </c>
      <c r="DY109" t="str">
        <f t="shared" si="270"/>
        <v/>
      </c>
      <c r="DZ109" t="str">
        <f t="shared" si="271"/>
        <v/>
      </c>
      <c r="EA109" t="str">
        <f t="shared" si="272"/>
        <v/>
      </c>
      <c r="EB109" t="str">
        <f t="shared" si="273"/>
        <v/>
      </c>
      <c r="EC109" t="str">
        <f t="shared" si="274"/>
        <v/>
      </c>
      <c r="ED109" t="str">
        <f t="shared" si="275"/>
        <v/>
      </c>
      <c r="EE109" t="str">
        <f t="shared" si="276"/>
        <v/>
      </c>
      <c r="EF109" t="str">
        <f t="shared" si="277"/>
        <v/>
      </c>
      <c r="EG109" t="str">
        <f t="shared" si="278"/>
        <v/>
      </c>
      <c r="EH109" t="str">
        <f t="shared" si="279"/>
        <v/>
      </c>
      <c r="EI109" t="str">
        <f t="shared" si="280"/>
        <v/>
      </c>
      <c r="EJ109" t="str">
        <f t="shared" si="281"/>
        <v/>
      </c>
      <c r="EK109" t="str">
        <f t="shared" si="282"/>
        <v/>
      </c>
      <c r="EL109" t="str">
        <f t="shared" si="283"/>
        <v/>
      </c>
      <c r="EM109" t="str">
        <f t="shared" si="284"/>
        <v/>
      </c>
      <c r="EN109" t="str">
        <f t="shared" si="285"/>
        <v/>
      </c>
      <c r="EO109" t="str">
        <f t="shared" si="286"/>
        <v/>
      </c>
      <c r="EP109" t="str">
        <f t="shared" si="287"/>
        <v/>
      </c>
      <c r="EQ109" t="str">
        <f t="shared" si="288"/>
        <v/>
      </c>
      <c r="ER109" t="str">
        <f t="shared" si="289"/>
        <v/>
      </c>
      <c r="ES109" t="str">
        <f t="shared" si="290"/>
        <v/>
      </c>
      <c r="ET109" t="str">
        <f t="shared" si="291"/>
        <v/>
      </c>
    </row>
    <row r="110" spans="1:150" ht="18.75">
      <c r="A110" s="63"/>
      <c r="B110" s="63"/>
      <c r="C110" s="73"/>
      <c r="D110" s="63"/>
      <c r="E110" s="79" t="str">
        <f t="shared" si="146"/>
        <v/>
      </c>
      <c r="F110" s="80" t="str">
        <f t="shared" si="147"/>
        <v/>
      </c>
      <c r="G110" s="81" t="str">
        <f t="shared" si="148"/>
        <v/>
      </c>
      <c r="H110" s="82" t="str">
        <f t="shared" si="149"/>
        <v/>
      </c>
      <c r="I110" s="83" t="str">
        <f t="shared" si="150"/>
        <v/>
      </c>
      <c r="J110" s="20" t="str">
        <f t="shared" si="151"/>
        <v>0</v>
      </c>
      <c r="K110" s="8">
        <f t="shared" si="152"/>
        <v>0</v>
      </c>
      <c r="L110" s="8">
        <f t="shared" si="153"/>
        <v>0</v>
      </c>
      <c r="M110" s="8">
        <f t="shared" si="154"/>
        <v>0</v>
      </c>
      <c r="N110" s="8">
        <f t="shared" si="155"/>
        <v>0</v>
      </c>
      <c r="O110" s="8">
        <f t="shared" si="156"/>
        <v>0</v>
      </c>
      <c r="P110" s="8">
        <f t="shared" si="157"/>
        <v>0</v>
      </c>
      <c r="Q110" s="8">
        <f t="shared" si="158"/>
        <v>0</v>
      </c>
      <c r="R110" s="8">
        <f t="shared" si="159"/>
        <v>0</v>
      </c>
      <c r="S110" s="8">
        <f t="shared" si="160"/>
        <v>0</v>
      </c>
      <c r="T110" s="8">
        <f t="shared" si="161"/>
        <v>0</v>
      </c>
      <c r="U110" s="8">
        <f t="shared" si="162"/>
        <v>0</v>
      </c>
      <c r="V110" s="8">
        <f t="shared" si="163"/>
        <v>0</v>
      </c>
      <c r="W110" s="8">
        <f t="shared" si="164"/>
        <v>0</v>
      </c>
      <c r="X110" s="8">
        <f t="shared" si="165"/>
        <v>0</v>
      </c>
      <c r="Y110" s="8">
        <f t="shared" si="166"/>
        <v>0</v>
      </c>
      <c r="Z110" s="8">
        <f t="shared" si="167"/>
        <v>0</v>
      </c>
      <c r="AA110" s="8">
        <f t="shared" si="168"/>
        <v>0</v>
      </c>
      <c r="AB110" s="8">
        <f t="shared" si="169"/>
        <v>0</v>
      </c>
      <c r="AC110">
        <f t="shared" si="170"/>
        <v>0</v>
      </c>
      <c r="AD110">
        <f t="shared" si="171"/>
        <v>0</v>
      </c>
      <c r="AE110">
        <f t="shared" si="172"/>
        <v>0</v>
      </c>
      <c r="AF110">
        <f t="shared" si="173"/>
        <v>0</v>
      </c>
      <c r="AG110">
        <f t="shared" si="174"/>
        <v>0</v>
      </c>
      <c r="AH110">
        <f t="shared" si="175"/>
        <v>0</v>
      </c>
      <c r="AI110">
        <f t="shared" si="176"/>
        <v>0</v>
      </c>
      <c r="AJ110">
        <f t="shared" si="177"/>
        <v>0</v>
      </c>
      <c r="AK110">
        <f t="shared" si="178"/>
        <v>0</v>
      </c>
      <c r="AL110">
        <f t="shared" si="179"/>
        <v>0</v>
      </c>
      <c r="AM110">
        <f t="shared" si="180"/>
        <v>0</v>
      </c>
      <c r="AN110">
        <f t="shared" si="181"/>
        <v>0</v>
      </c>
      <c r="AO110">
        <f t="shared" si="182"/>
        <v>0</v>
      </c>
      <c r="AP110">
        <f t="shared" si="183"/>
        <v>0</v>
      </c>
      <c r="AQ110">
        <f t="shared" si="184"/>
        <v>0</v>
      </c>
      <c r="AR110">
        <f t="shared" si="185"/>
        <v>0</v>
      </c>
      <c r="AS110">
        <f t="shared" si="186"/>
        <v>0</v>
      </c>
      <c r="AT110">
        <f t="shared" si="187"/>
        <v>0</v>
      </c>
      <c r="AU110">
        <f t="shared" si="188"/>
        <v>0</v>
      </c>
      <c r="AV110">
        <f t="shared" si="189"/>
        <v>0</v>
      </c>
      <c r="AW110">
        <f t="shared" si="190"/>
        <v>0</v>
      </c>
      <c r="AX110">
        <f t="shared" si="191"/>
        <v>0</v>
      </c>
      <c r="AY110">
        <f t="shared" si="192"/>
        <v>0</v>
      </c>
      <c r="AZ110">
        <f t="shared" si="193"/>
        <v>0</v>
      </c>
      <c r="BA110">
        <f t="shared" si="194"/>
        <v>0</v>
      </c>
      <c r="BB110">
        <f t="shared" si="195"/>
        <v>0</v>
      </c>
      <c r="BC110">
        <f t="shared" si="196"/>
        <v>0</v>
      </c>
      <c r="BD110">
        <f t="shared" si="197"/>
        <v>0</v>
      </c>
      <c r="BE110">
        <f t="shared" si="198"/>
        <v>0</v>
      </c>
      <c r="BF110">
        <f t="shared" si="199"/>
        <v>0</v>
      </c>
      <c r="BG110">
        <f t="shared" si="200"/>
        <v>0</v>
      </c>
      <c r="BH110">
        <f t="shared" si="201"/>
        <v>0</v>
      </c>
      <c r="BI110">
        <f t="shared" si="202"/>
        <v>0</v>
      </c>
      <c r="BJ110">
        <f t="shared" si="203"/>
        <v>0</v>
      </c>
      <c r="BK110">
        <f t="shared" si="204"/>
        <v>0</v>
      </c>
      <c r="BL110">
        <f t="shared" si="205"/>
        <v>0</v>
      </c>
      <c r="BM110">
        <f t="shared" si="206"/>
        <v>0</v>
      </c>
      <c r="BN110">
        <f t="shared" si="207"/>
        <v>0</v>
      </c>
      <c r="BO110">
        <f t="shared" si="208"/>
        <v>0</v>
      </c>
      <c r="BP110">
        <f t="shared" si="209"/>
        <v>0</v>
      </c>
      <c r="BQ110">
        <f t="shared" si="210"/>
        <v>0</v>
      </c>
      <c r="BR110">
        <f t="shared" si="211"/>
        <v>0</v>
      </c>
      <c r="BS110">
        <f t="shared" si="212"/>
        <v>0</v>
      </c>
      <c r="BT110">
        <f t="shared" si="213"/>
        <v>0</v>
      </c>
      <c r="BU110">
        <f t="shared" si="214"/>
        <v>0</v>
      </c>
      <c r="BV110">
        <f t="shared" si="215"/>
        <v>0</v>
      </c>
      <c r="BW110">
        <f t="shared" si="216"/>
        <v>0</v>
      </c>
      <c r="BX110">
        <f t="shared" si="217"/>
        <v>0</v>
      </c>
      <c r="BY110">
        <f t="shared" si="218"/>
        <v>0</v>
      </c>
      <c r="BZ110">
        <f t="shared" si="219"/>
        <v>0</v>
      </c>
      <c r="CA110">
        <f t="shared" si="220"/>
        <v>0</v>
      </c>
      <c r="CB110">
        <f t="shared" si="221"/>
        <v>0</v>
      </c>
      <c r="CC110">
        <f t="shared" si="222"/>
        <v>0</v>
      </c>
      <c r="CD110">
        <f t="shared" si="223"/>
        <v>0</v>
      </c>
      <c r="CE110">
        <f t="shared" si="224"/>
        <v>0</v>
      </c>
      <c r="CF110">
        <f t="shared" si="225"/>
        <v>0</v>
      </c>
      <c r="CG110">
        <f t="shared" si="226"/>
        <v>0</v>
      </c>
      <c r="CH110">
        <f t="shared" si="227"/>
        <v>0</v>
      </c>
      <c r="CI110">
        <f t="shared" si="228"/>
        <v>0</v>
      </c>
      <c r="CJ110">
        <f t="shared" si="229"/>
        <v>0</v>
      </c>
      <c r="CK110">
        <f t="shared" si="230"/>
        <v>0</v>
      </c>
      <c r="CL110">
        <f t="shared" si="231"/>
        <v>0</v>
      </c>
      <c r="CM110">
        <f t="shared" si="232"/>
        <v>0</v>
      </c>
      <c r="CN110">
        <f t="shared" si="233"/>
        <v>0</v>
      </c>
      <c r="CO110">
        <f t="shared" si="234"/>
        <v>0</v>
      </c>
      <c r="CP110">
        <f t="shared" si="235"/>
        <v>0</v>
      </c>
      <c r="CQ110">
        <f t="shared" si="236"/>
        <v>0</v>
      </c>
      <c r="CR110">
        <f t="shared" si="237"/>
        <v>0</v>
      </c>
      <c r="CS110">
        <f t="shared" si="238"/>
        <v>0</v>
      </c>
      <c r="CT110">
        <f t="shared" si="239"/>
        <v>0</v>
      </c>
      <c r="CU110">
        <f t="shared" si="240"/>
        <v>0</v>
      </c>
      <c r="CV110">
        <f t="shared" si="241"/>
        <v>0</v>
      </c>
      <c r="CW110" t="str">
        <f t="shared" si="242"/>
        <v/>
      </c>
      <c r="CX110" t="str">
        <f t="shared" si="243"/>
        <v/>
      </c>
      <c r="CY110" t="str">
        <f t="shared" si="244"/>
        <v/>
      </c>
      <c r="CZ110" t="str">
        <f t="shared" si="245"/>
        <v/>
      </c>
      <c r="DA110" t="str">
        <f t="shared" si="246"/>
        <v/>
      </c>
      <c r="DB110" t="str">
        <f t="shared" si="247"/>
        <v/>
      </c>
      <c r="DC110" t="str">
        <f t="shared" si="248"/>
        <v/>
      </c>
      <c r="DD110" t="str">
        <f t="shared" si="249"/>
        <v/>
      </c>
      <c r="DE110" t="str">
        <f t="shared" si="250"/>
        <v/>
      </c>
      <c r="DF110" t="str">
        <f t="shared" si="251"/>
        <v/>
      </c>
      <c r="DG110" t="str">
        <f t="shared" si="252"/>
        <v/>
      </c>
      <c r="DH110" t="str">
        <f t="shared" si="253"/>
        <v/>
      </c>
      <c r="DI110" t="str">
        <f t="shared" si="254"/>
        <v/>
      </c>
      <c r="DJ110" t="str">
        <f t="shared" si="255"/>
        <v/>
      </c>
      <c r="DK110" t="str">
        <f t="shared" si="256"/>
        <v/>
      </c>
      <c r="DL110" t="str">
        <f t="shared" si="257"/>
        <v/>
      </c>
      <c r="DM110" t="str">
        <f t="shared" si="258"/>
        <v/>
      </c>
      <c r="DN110" t="str">
        <f t="shared" si="259"/>
        <v/>
      </c>
      <c r="DO110" t="str">
        <f t="shared" si="260"/>
        <v/>
      </c>
      <c r="DP110" t="str">
        <f t="shared" si="261"/>
        <v/>
      </c>
      <c r="DQ110" t="str">
        <f t="shared" si="262"/>
        <v/>
      </c>
      <c r="DR110" t="str">
        <f t="shared" si="263"/>
        <v/>
      </c>
      <c r="DS110" t="str">
        <f t="shared" si="264"/>
        <v/>
      </c>
      <c r="DT110" t="str">
        <f t="shared" si="265"/>
        <v/>
      </c>
      <c r="DU110" t="str">
        <f t="shared" si="266"/>
        <v/>
      </c>
      <c r="DV110" t="str">
        <f t="shared" si="267"/>
        <v/>
      </c>
      <c r="DW110" t="str">
        <f t="shared" si="268"/>
        <v/>
      </c>
      <c r="DX110" t="str">
        <f t="shared" si="269"/>
        <v/>
      </c>
      <c r="DY110" t="str">
        <f t="shared" si="270"/>
        <v/>
      </c>
      <c r="DZ110" t="str">
        <f t="shared" si="271"/>
        <v/>
      </c>
      <c r="EA110" t="str">
        <f t="shared" si="272"/>
        <v/>
      </c>
      <c r="EB110" t="str">
        <f t="shared" si="273"/>
        <v/>
      </c>
      <c r="EC110" t="str">
        <f t="shared" si="274"/>
        <v/>
      </c>
      <c r="ED110" t="str">
        <f t="shared" si="275"/>
        <v/>
      </c>
      <c r="EE110" t="str">
        <f t="shared" si="276"/>
        <v/>
      </c>
      <c r="EF110" t="str">
        <f t="shared" si="277"/>
        <v/>
      </c>
      <c r="EG110" t="str">
        <f t="shared" si="278"/>
        <v/>
      </c>
      <c r="EH110" t="str">
        <f t="shared" si="279"/>
        <v/>
      </c>
      <c r="EI110" t="str">
        <f t="shared" si="280"/>
        <v/>
      </c>
      <c r="EJ110" t="str">
        <f t="shared" si="281"/>
        <v/>
      </c>
      <c r="EK110" t="str">
        <f t="shared" si="282"/>
        <v/>
      </c>
      <c r="EL110" t="str">
        <f t="shared" si="283"/>
        <v/>
      </c>
      <c r="EM110" t="str">
        <f t="shared" si="284"/>
        <v/>
      </c>
      <c r="EN110" t="str">
        <f t="shared" si="285"/>
        <v/>
      </c>
      <c r="EO110" t="str">
        <f t="shared" si="286"/>
        <v/>
      </c>
      <c r="EP110" t="str">
        <f t="shared" si="287"/>
        <v/>
      </c>
      <c r="EQ110" t="str">
        <f t="shared" si="288"/>
        <v/>
      </c>
      <c r="ER110" t="str">
        <f t="shared" si="289"/>
        <v/>
      </c>
      <c r="ES110" t="str">
        <f t="shared" si="290"/>
        <v/>
      </c>
      <c r="ET110" t="str">
        <f t="shared" si="291"/>
        <v/>
      </c>
    </row>
    <row r="111" spans="1:150" ht="18.75">
      <c r="A111" s="63"/>
      <c r="B111" s="63"/>
      <c r="C111" s="73"/>
      <c r="D111" s="63"/>
      <c r="E111" s="79" t="str">
        <f t="shared" si="146"/>
        <v/>
      </c>
      <c r="F111" s="80" t="str">
        <f t="shared" si="147"/>
        <v/>
      </c>
      <c r="G111" s="81" t="str">
        <f t="shared" si="148"/>
        <v/>
      </c>
      <c r="H111" s="82" t="str">
        <f t="shared" si="149"/>
        <v/>
      </c>
      <c r="I111" s="83" t="str">
        <f t="shared" si="150"/>
        <v/>
      </c>
      <c r="J111" s="20" t="str">
        <f t="shared" si="151"/>
        <v>0</v>
      </c>
      <c r="K111" s="8">
        <f t="shared" si="152"/>
        <v>0</v>
      </c>
      <c r="L111" s="8">
        <f t="shared" si="153"/>
        <v>0</v>
      </c>
      <c r="M111" s="8">
        <f t="shared" si="154"/>
        <v>0</v>
      </c>
      <c r="N111" s="8">
        <f t="shared" si="155"/>
        <v>0</v>
      </c>
      <c r="O111" s="8">
        <f t="shared" si="156"/>
        <v>0</v>
      </c>
      <c r="P111" s="8">
        <f t="shared" si="157"/>
        <v>0</v>
      </c>
      <c r="Q111" s="8">
        <f t="shared" si="158"/>
        <v>0</v>
      </c>
      <c r="R111" s="8">
        <f t="shared" si="159"/>
        <v>0</v>
      </c>
      <c r="S111" s="8">
        <f t="shared" si="160"/>
        <v>0</v>
      </c>
      <c r="T111" s="8">
        <f t="shared" si="161"/>
        <v>0</v>
      </c>
      <c r="U111" s="8">
        <f t="shared" si="162"/>
        <v>0</v>
      </c>
      <c r="V111" s="8">
        <f t="shared" si="163"/>
        <v>0</v>
      </c>
      <c r="W111" s="8">
        <f t="shared" si="164"/>
        <v>0</v>
      </c>
      <c r="X111" s="8">
        <f t="shared" si="165"/>
        <v>0</v>
      </c>
      <c r="Y111" s="8">
        <f t="shared" si="166"/>
        <v>0</v>
      </c>
      <c r="Z111" s="8">
        <f t="shared" si="167"/>
        <v>0</v>
      </c>
      <c r="AA111" s="8">
        <f t="shared" si="168"/>
        <v>0</v>
      </c>
      <c r="AB111" s="8">
        <f t="shared" si="169"/>
        <v>0</v>
      </c>
      <c r="AC111">
        <f t="shared" si="170"/>
        <v>0</v>
      </c>
      <c r="AD111">
        <f t="shared" si="171"/>
        <v>0</v>
      </c>
      <c r="AE111">
        <f t="shared" si="172"/>
        <v>0</v>
      </c>
      <c r="AF111">
        <f t="shared" si="173"/>
        <v>0</v>
      </c>
      <c r="AG111">
        <f t="shared" si="174"/>
        <v>0</v>
      </c>
      <c r="AH111">
        <f t="shared" si="175"/>
        <v>0</v>
      </c>
      <c r="AI111">
        <f t="shared" si="176"/>
        <v>0</v>
      </c>
      <c r="AJ111">
        <f t="shared" si="177"/>
        <v>0</v>
      </c>
      <c r="AK111">
        <f t="shared" si="178"/>
        <v>0</v>
      </c>
      <c r="AL111">
        <f t="shared" si="179"/>
        <v>0</v>
      </c>
      <c r="AM111">
        <f t="shared" si="180"/>
        <v>0</v>
      </c>
      <c r="AN111">
        <f t="shared" si="181"/>
        <v>0</v>
      </c>
      <c r="AO111">
        <f t="shared" si="182"/>
        <v>0</v>
      </c>
      <c r="AP111">
        <f t="shared" si="183"/>
        <v>0</v>
      </c>
      <c r="AQ111">
        <f t="shared" si="184"/>
        <v>0</v>
      </c>
      <c r="AR111">
        <f t="shared" si="185"/>
        <v>0</v>
      </c>
      <c r="AS111">
        <f t="shared" si="186"/>
        <v>0</v>
      </c>
      <c r="AT111">
        <f t="shared" si="187"/>
        <v>0</v>
      </c>
      <c r="AU111">
        <f t="shared" si="188"/>
        <v>0</v>
      </c>
      <c r="AV111">
        <f t="shared" si="189"/>
        <v>0</v>
      </c>
      <c r="AW111">
        <f t="shared" si="190"/>
        <v>0</v>
      </c>
      <c r="AX111">
        <f t="shared" si="191"/>
        <v>0</v>
      </c>
      <c r="AY111">
        <f t="shared" si="192"/>
        <v>0</v>
      </c>
      <c r="AZ111">
        <f t="shared" si="193"/>
        <v>0</v>
      </c>
      <c r="BA111">
        <f t="shared" si="194"/>
        <v>0</v>
      </c>
      <c r="BB111">
        <f t="shared" si="195"/>
        <v>0</v>
      </c>
      <c r="BC111">
        <f t="shared" si="196"/>
        <v>0</v>
      </c>
      <c r="BD111">
        <f t="shared" si="197"/>
        <v>0</v>
      </c>
      <c r="BE111">
        <f t="shared" si="198"/>
        <v>0</v>
      </c>
      <c r="BF111">
        <f t="shared" si="199"/>
        <v>0</v>
      </c>
      <c r="BG111">
        <f t="shared" si="200"/>
        <v>0</v>
      </c>
      <c r="BH111">
        <f t="shared" si="201"/>
        <v>0</v>
      </c>
      <c r="BI111">
        <f t="shared" si="202"/>
        <v>0</v>
      </c>
      <c r="BJ111">
        <f t="shared" si="203"/>
        <v>0</v>
      </c>
      <c r="BK111">
        <f t="shared" si="204"/>
        <v>0</v>
      </c>
      <c r="BL111">
        <f t="shared" si="205"/>
        <v>0</v>
      </c>
      <c r="BM111">
        <f t="shared" si="206"/>
        <v>0</v>
      </c>
      <c r="BN111">
        <f t="shared" si="207"/>
        <v>0</v>
      </c>
      <c r="BO111">
        <f t="shared" si="208"/>
        <v>0</v>
      </c>
      <c r="BP111">
        <f t="shared" si="209"/>
        <v>0</v>
      </c>
      <c r="BQ111">
        <f t="shared" si="210"/>
        <v>0</v>
      </c>
      <c r="BR111">
        <f t="shared" si="211"/>
        <v>0</v>
      </c>
      <c r="BS111">
        <f t="shared" si="212"/>
        <v>0</v>
      </c>
      <c r="BT111">
        <f t="shared" si="213"/>
        <v>0</v>
      </c>
      <c r="BU111">
        <f t="shared" si="214"/>
        <v>0</v>
      </c>
      <c r="BV111">
        <f t="shared" si="215"/>
        <v>0</v>
      </c>
      <c r="BW111">
        <f t="shared" si="216"/>
        <v>0</v>
      </c>
      <c r="BX111">
        <f t="shared" si="217"/>
        <v>0</v>
      </c>
      <c r="BY111">
        <f t="shared" si="218"/>
        <v>0</v>
      </c>
      <c r="BZ111">
        <f t="shared" si="219"/>
        <v>0</v>
      </c>
      <c r="CA111">
        <f t="shared" si="220"/>
        <v>0</v>
      </c>
      <c r="CB111">
        <f t="shared" si="221"/>
        <v>0</v>
      </c>
      <c r="CC111">
        <f t="shared" si="222"/>
        <v>0</v>
      </c>
      <c r="CD111">
        <f t="shared" si="223"/>
        <v>0</v>
      </c>
      <c r="CE111">
        <f t="shared" si="224"/>
        <v>0</v>
      </c>
      <c r="CF111">
        <f t="shared" si="225"/>
        <v>0</v>
      </c>
      <c r="CG111">
        <f t="shared" si="226"/>
        <v>0</v>
      </c>
      <c r="CH111">
        <f t="shared" si="227"/>
        <v>0</v>
      </c>
      <c r="CI111">
        <f t="shared" si="228"/>
        <v>0</v>
      </c>
      <c r="CJ111">
        <f t="shared" si="229"/>
        <v>0</v>
      </c>
      <c r="CK111">
        <f t="shared" si="230"/>
        <v>0</v>
      </c>
      <c r="CL111">
        <f t="shared" si="231"/>
        <v>0</v>
      </c>
      <c r="CM111">
        <f t="shared" si="232"/>
        <v>0</v>
      </c>
      <c r="CN111">
        <f t="shared" si="233"/>
        <v>0</v>
      </c>
      <c r="CO111">
        <f t="shared" si="234"/>
        <v>0</v>
      </c>
      <c r="CP111">
        <f t="shared" si="235"/>
        <v>0</v>
      </c>
      <c r="CQ111">
        <f t="shared" si="236"/>
        <v>0</v>
      </c>
      <c r="CR111">
        <f t="shared" si="237"/>
        <v>0</v>
      </c>
      <c r="CS111">
        <f t="shared" si="238"/>
        <v>0</v>
      </c>
      <c r="CT111">
        <f t="shared" si="239"/>
        <v>0</v>
      </c>
      <c r="CU111">
        <f t="shared" si="240"/>
        <v>0</v>
      </c>
      <c r="CV111">
        <f t="shared" si="241"/>
        <v>0</v>
      </c>
      <c r="CW111" t="str">
        <f t="shared" si="242"/>
        <v/>
      </c>
      <c r="CX111" t="str">
        <f t="shared" si="243"/>
        <v/>
      </c>
      <c r="CY111" t="str">
        <f t="shared" si="244"/>
        <v/>
      </c>
      <c r="CZ111" t="str">
        <f t="shared" si="245"/>
        <v/>
      </c>
      <c r="DA111" t="str">
        <f t="shared" si="246"/>
        <v/>
      </c>
      <c r="DB111" t="str">
        <f t="shared" si="247"/>
        <v/>
      </c>
      <c r="DC111" t="str">
        <f t="shared" si="248"/>
        <v/>
      </c>
      <c r="DD111" t="str">
        <f t="shared" si="249"/>
        <v/>
      </c>
      <c r="DE111" t="str">
        <f t="shared" si="250"/>
        <v/>
      </c>
      <c r="DF111" t="str">
        <f t="shared" si="251"/>
        <v/>
      </c>
      <c r="DG111" t="str">
        <f t="shared" si="252"/>
        <v/>
      </c>
      <c r="DH111" t="str">
        <f t="shared" si="253"/>
        <v/>
      </c>
      <c r="DI111" t="str">
        <f t="shared" si="254"/>
        <v/>
      </c>
      <c r="DJ111" t="str">
        <f t="shared" si="255"/>
        <v/>
      </c>
      <c r="DK111" t="str">
        <f t="shared" si="256"/>
        <v/>
      </c>
      <c r="DL111" t="str">
        <f t="shared" si="257"/>
        <v/>
      </c>
      <c r="DM111" t="str">
        <f t="shared" si="258"/>
        <v/>
      </c>
      <c r="DN111" t="str">
        <f t="shared" si="259"/>
        <v/>
      </c>
      <c r="DO111" t="str">
        <f t="shared" si="260"/>
        <v/>
      </c>
      <c r="DP111" t="str">
        <f t="shared" si="261"/>
        <v/>
      </c>
      <c r="DQ111" t="str">
        <f t="shared" si="262"/>
        <v/>
      </c>
      <c r="DR111" t="str">
        <f t="shared" si="263"/>
        <v/>
      </c>
      <c r="DS111" t="str">
        <f t="shared" si="264"/>
        <v/>
      </c>
      <c r="DT111" t="str">
        <f t="shared" si="265"/>
        <v/>
      </c>
      <c r="DU111" t="str">
        <f t="shared" si="266"/>
        <v/>
      </c>
      <c r="DV111" t="str">
        <f t="shared" si="267"/>
        <v/>
      </c>
      <c r="DW111" t="str">
        <f t="shared" si="268"/>
        <v/>
      </c>
      <c r="DX111" t="str">
        <f t="shared" si="269"/>
        <v/>
      </c>
      <c r="DY111" t="str">
        <f t="shared" si="270"/>
        <v/>
      </c>
      <c r="DZ111" t="str">
        <f t="shared" si="271"/>
        <v/>
      </c>
      <c r="EA111" t="str">
        <f t="shared" si="272"/>
        <v/>
      </c>
      <c r="EB111" t="str">
        <f t="shared" si="273"/>
        <v/>
      </c>
      <c r="EC111" t="str">
        <f t="shared" si="274"/>
        <v/>
      </c>
      <c r="ED111" t="str">
        <f t="shared" si="275"/>
        <v/>
      </c>
      <c r="EE111" t="str">
        <f t="shared" si="276"/>
        <v/>
      </c>
      <c r="EF111" t="str">
        <f t="shared" si="277"/>
        <v/>
      </c>
      <c r="EG111" t="str">
        <f t="shared" si="278"/>
        <v/>
      </c>
      <c r="EH111" t="str">
        <f t="shared" si="279"/>
        <v/>
      </c>
      <c r="EI111" t="str">
        <f t="shared" si="280"/>
        <v/>
      </c>
      <c r="EJ111" t="str">
        <f t="shared" si="281"/>
        <v/>
      </c>
      <c r="EK111" t="str">
        <f t="shared" si="282"/>
        <v/>
      </c>
      <c r="EL111" t="str">
        <f t="shared" si="283"/>
        <v/>
      </c>
      <c r="EM111" t="str">
        <f t="shared" si="284"/>
        <v/>
      </c>
      <c r="EN111" t="str">
        <f t="shared" si="285"/>
        <v/>
      </c>
      <c r="EO111" t="str">
        <f t="shared" si="286"/>
        <v/>
      </c>
      <c r="EP111" t="str">
        <f t="shared" si="287"/>
        <v/>
      </c>
      <c r="EQ111" t="str">
        <f t="shared" si="288"/>
        <v/>
      </c>
      <c r="ER111" t="str">
        <f t="shared" si="289"/>
        <v/>
      </c>
      <c r="ES111" t="str">
        <f t="shared" si="290"/>
        <v/>
      </c>
      <c r="ET111" t="str">
        <f t="shared" si="291"/>
        <v/>
      </c>
    </row>
    <row r="112" spans="1:150" ht="18.75">
      <c r="A112" s="63"/>
      <c r="B112" s="63"/>
      <c r="C112" s="73"/>
      <c r="D112" s="63"/>
      <c r="E112" s="79" t="str">
        <f t="shared" si="146"/>
        <v/>
      </c>
      <c r="F112" s="80" t="str">
        <f t="shared" si="147"/>
        <v/>
      </c>
      <c r="G112" s="81" t="str">
        <f t="shared" si="148"/>
        <v/>
      </c>
      <c r="H112" s="82" t="str">
        <f t="shared" si="149"/>
        <v/>
      </c>
      <c r="I112" s="83" t="str">
        <f t="shared" si="150"/>
        <v/>
      </c>
      <c r="J112" s="20" t="str">
        <f t="shared" si="151"/>
        <v>0</v>
      </c>
      <c r="K112" s="8">
        <f t="shared" si="152"/>
        <v>0</v>
      </c>
      <c r="L112" s="8">
        <f t="shared" si="153"/>
        <v>0</v>
      </c>
      <c r="M112" s="8">
        <f t="shared" si="154"/>
        <v>0</v>
      </c>
      <c r="N112" s="8">
        <f t="shared" si="155"/>
        <v>0</v>
      </c>
      <c r="O112" s="8">
        <f t="shared" si="156"/>
        <v>0</v>
      </c>
      <c r="P112" s="8">
        <f t="shared" si="157"/>
        <v>0</v>
      </c>
      <c r="Q112" s="8">
        <f t="shared" si="158"/>
        <v>0</v>
      </c>
      <c r="R112" s="8">
        <f t="shared" si="159"/>
        <v>0</v>
      </c>
      <c r="S112" s="8">
        <f t="shared" si="160"/>
        <v>0</v>
      </c>
      <c r="T112" s="8">
        <f t="shared" si="161"/>
        <v>0</v>
      </c>
      <c r="U112" s="8">
        <f t="shared" si="162"/>
        <v>0</v>
      </c>
      <c r="V112" s="8">
        <f t="shared" si="163"/>
        <v>0</v>
      </c>
      <c r="W112" s="8">
        <f t="shared" si="164"/>
        <v>0</v>
      </c>
      <c r="X112" s="8">
        <f t="shared" si="165"/>
        <v>0</v>
      </c>
      <c r="Y112" s="8">
        <f t="shared" si="166"/>
        <v>0</v>
      </c>
      <c r="Z112" s="8">
        <f t="shared" si="167"/>
        <v>0</v>
      </c>
      <c r="AA112" s="8">
        <f t="shared" si="168"/>
        <v>0</v>
      </c>
      <c r="AB112" s="8">
        <f t="shared" si="169"/>
        <v>0</v>
      </c>
      <c r="AC112">
        <f t="shared" si="170"/>
        <v>0</v>
      </c>
      <c r="AD112">
        <f t="shared" si="171"/>
        <v>0</v>
      </c>
      <c r="AE112">
        <f t="shared" si="172"/>
        <v>0</v>
      </c>
      <c r="AF112">
        <f t="shared" si="173"/>
        <v>0</v>
      </c>
      <c r="AG112">
        <f t="shared" si="174"/>
        <v>0</v>
      </c>
      <c r="AH112">
        <f t="shared" si="175"/>
        <v>0</v>
      </c>
      <c r="AI112">
        <f t="shared" si="176"/>
        <v>0</v>
      </c>
      <c r="AJ112">
        <f t="shared" si="177"/>
        <v>0</v>
      </c>
      <c r="AK112">
        <f t="shared" si="178"/>
        <v>0</v>
      </c>
      <c r="AL112">
        <f t="shared" si="179"/>
        <v>0</v>
      </c>
      <c r="AM112">
        <f t="shared" si="180"/>
        <v>0</v>
      </c>
      <c r="AN112">
        <f t="shared" si="181"/>
        <v>0</v>
      </c>
      <c r="AO112">
        <f t="shared" si="182"/>
        <v>0</v>
      </c>
      <c r="AP112">
        <f t="shared" si="183"/>
        <v>0</v>
      </c>
      <c r="AQ112">
        <f t="shared" si="184"/>
        <v>0</v>
      </c>
      <c r="AR112">
        <f t="shared" si="185"/>
        <v>0</v>
      </c>
      <c r="AS112">
        <f t="shared" si="186"/>
        <v>0</v>
      </c>
      <c r="AT112">
        <f t="shared" si="187"/>
        <v>0</v>
      </c>
      <c r="AU112">
        <f t="shared" si="188"/>
        <v>0</v>
      </c>
      <c r="AV112">
        <f t="shared" si="189"/>
        <v>0</v>
      </c>
      <c r="AW112">
        <f t="shared" si="190"/>
        <v>0</v>
      </c>
      <c r="AX112">
        <f t="shared" si="191"/>
        <v>0</v>
      </c>
      <c r="AY112">
        <f t="shared" si="192"/>
        <v>0</v>
      </c>
      <c r="AZ112">
        <f t="shared" si="193"/>
        <v>0</v>
      </c>
      <c r="BA112">
        <f t="shared" si="194"/>
        <v>0</v>
      </c>
      <c r="BB112">
        <f t="shared" si="195"/>
        <v>0</v>
      </c>
      <c r="BC112">
        <f t="shared" si="196"/>
        <v>0</v>
      </c>
      <c r="BD112">
        <f t="shared" si="197"/>
        <v>0</v>
      </c>
      <c r="BE112">
        <f t="shared" si="198"/>
        <v>0</v>
      </c>
      <c r="BF112">
        <f t="shared" si="199"/>
        <v>0</v>
      </c>
      <c r="BG112">
        <f t="shared" si="200"/>
        <v>0</v>
      </c>
      <c r="BH112">
        <f t="shared" si="201"/>
        <v>0</v>
      </c>
      <c r="BI112">
        <f t="shared" si="202"/>
        <v>0</v>
      </c>
      <c r="BJ112">
        <f t="shared" si="203"/>
        <v>0</v>
      </c>
      <c r="BK112">
        <f t="shared" si="204"/>
        <v>0</v>
      </c>
      <c r="BL112">
        <f t="shared" si="205"/>
        <v>0</v>
      </c>
      <c r="BM112">
        <f t="shared" si="206"/>
        <v>0</v>
      </c>
      <c r="BN112">
        <f t="shared" si="207"/>
        <v>0</v>
      </c>
      <c r="BO112">
        <f t="shared" si="208"/>
        <v>0</v>
      </c>
      <c r="BP112">
        <f t="shared" si="209"/>
        <v>0</v>
      </c>
      <c r="BQ112">
        <f t="shared" si="210"/>
        <v>0</v>
      </c>
      <c r="BR112">
        <f t="shared" si="211"/>
        <v>0</v>
      </c>
      <c r="BS112">
        <f t="shared" si="212"/>
        <v>0</v>
      </c>
      <c r="BT112">
        <f t="shared" si="213"/>
        <v>0</v>
      </c>
      <c r="BU112">
        <f t="shared" si="214"/>
        <v>0</v>
      </c>
      <c r="BV112">
        <f t="shared" si="215"/>
        <v>0</v>
      </c>
      <c r="BW112">
        <f t="shared" si="216"/>
        <v>0</v>
      </c>
      <c r="BX112">
        <f t="shared" si="217"/>
        <v>0</v>
      </c>
      <c r="BY112">
        <f t="shared" si="218"/>
        <v>0</v>
      </c>
      <c r="BZ112">
        <f t="shared" si="219"/>
        <v>0</v>
      </c>
      <c r="CA112">
        <f t="shared" si="220"/>
        <v>0</v>
      </c>
      <c r="CB112">
        <f t="shared" si="221"/>
        <v>0</v>
      </c>
      <c r="CC112">
        <f t="shared" si="222"/>
        <v>0</v>
      </c>
      <c r="CD112">
        <f t="shared" si="223"/>
        <v>0</v>
      </c>
      <c r="CE112">
        <f t="shared" si="224"/>
        <v>0</v>
      </c>
      <c r="CF112">
        <f t="shared" si="225"/>
        <v>0</v>
      </c>
      <c r="CG112">
        <f t="shared" si="226"/>
        <v>0</v>
      </c>
      <c r="CH112">
        <f t="shared" si="227"/>
        <v>0</v>
      </c>
      <c r="CI112">
        <f t="shared" si="228"/>
        <v>0</v>
      </c>
      <c r="CJ112">
        <f t="shared" si="229"/>
        <v>0</v>
      </c>
      <c r="CK112">
        <f t="shared" si="230"/>
        <v>0</v>
      </c>
      <c r="CL112">
        <f t="shared" si="231"/>
        <v>0</v>
      </c>
      <c r="CM112">
        <f t="shared" si="232"/>
        <v>0</v>
      </c>
      <c r="CN112">
        <f t="shared" si="233"/>
        <v>0</v>
      </c>
      <c r="CO112">
        <f t="shared" si="234"/>
        <v>0</v>
      </c>
      <c r="CP112">
        <f t="shared" si="235"/>
        <v>0</v>
      </c>
      <c r="CQ112">
        <f t="shared" si="236"/>
        <v>0</v>
      </c>
      <c r="CR112">
        <f t="shared" si="237"/>
        <v>0</v>
      </c>
      <c r="CS112">
        <f t="shared" si="238"/>
        <v>0</v>
      </c>
      <c r="CT112">
        <f t="shared" si="239"/>
        <v>0</v>
      </c>
      <c r="CU112">
        <f t="shared" si="240"/>
        <v>0</v>
      </c>
      <c r="CV112">
        <f t="shared" si="241"/>
        <v>0</v>
      </c>
      <c r="CW112" t="str">
        <f t="shared" si="242"/>
        <v/>
      </c>
      <c r="CX112" t="str">
        <f t="shared" si="243"/>
        <v/>
      </c>
      <c r="CY112" t="str">
        <f t="shared" si="244"/>
        <v/>
      </c>
      <c r="CZ112" t="str">
        <f t="shared" si="245"/>
        <v/>
      </c>
      <c r="DA112" t="str">
        <f t="shared" si="246"/>
        <v/>
      </c>
      <c r="DB112" t="str">
        <f t="shared" si="247"/>
        <v/>
      </c>
      <c r="DC112" t="str">
        <f t="shared" si="248"/>
        <v/>
      </c>
      <c r="DD112" t="str">
        <f t="shared" si="249"/>
        <v/>
      </c>
      <c r="DE112" t="str">
        <f t="shared" si="250"/>
        <v/>
      </c>
      <c r="DF112" t="str">
        <f t="shared" si="251"/>
        <v/>
      </c>
      <c r="DG112" t="str">
        <f t="shared" si="252"/>
        <v/>
      </c>
      <c r="DH112" t="str">
        <f t="shared" si="253"/>
        <v/>
      </c>
      <c r="DI112" t="str">
        <f t="shared" si="254"/>
        <v/>
      </c>
      <c r="DJ112" t="str">
        <f t="shared" si="255"/>
        <v/>
      </c>
      <c r="DK112" t="str">
        <f t="shared" si="256"/>
        <v/>
      </c>
      <c r="DL112" t="str">
        <f t="shared" si="257"/>
        <v/>
      </c>
      <c r="DM112" t="str">
        <f t="shared" si="258"/>
        <v/>
      </c>
      <c r="DN112" t="str">
        <f t="shared" si="259"/>
        <v/>
      </c>
      <c r="DO112" t="str">
        <f t="shared" si="260"/>
        <v/>
      </c>
      <c r="DP112" t="str">
        <f t="shared" si="261"/>
        <v/>
      </c>
      <c r="DQ112" t="str">
        <f t="shared" si="262"/>
        <v/>
      </c>
      <c r="DR112" t="str">
        <f t="shared" si="263"/>
        <v/>
      </c>
      <c r="DS112" t="str">
        <f t="shared" si="264"/>
        <v/>
      </c>
      <c r="DT112" t="str">
        <f t="shared" si="265"/>
        <v/>
      </c>
      <c r="DU112" t="str">
        <f t="shared" si="266"/>
        <v/>
      </c>
      <c r="DV112" t="str">
        <f t="shared" si="267"/>
        <v/>
      </c>
      <c r="DW112" t="str">
        <f t="shared" si="268"/>
        <v/>
      </c>
      <c r="DX112" t="str">
        <f t="shared" si="269"/>
        <v/>
      </c>
      <c r="DY112" t="str">
        <f t="shared" si="270"/>
        <v/>
      </c>
      <c r="DZ112" t="str">
        <f t="shared" si="271"/>
        <v/>
      </c>
      <c r="EA112" t="str">
        <f t="shared" si="272"/>
        <v/>
      </c>
      <c r="EB112" t="str">
        <f t="shared" si="273"/>
        <v/>
      </c>
      <c r="EC112" t="str">
        <f t="shared" si="274"/>
        <v/>
      </c>
      <c r="ED112" t="str">
        <f t="shared" si="275"/>
        <v/>
      </c>
      <c r="EE112" t="str">
        <f t="shared" si="276"/>
        <v/>
      </c>
      <c r="EF112" t="str">
        <f t="shared" si="277"/>
        <v/>
      </c>
      <c r="EG112" t="str">
        <f t="shared" si="278"/>
        <v/>
      </c>
      <c r="EH112" t="str">
        <f t="shared" si="279"/>
        <v/>
      </c>
      <c r="EI112" t="str">
        <f t="shared" si="280"/>
        <v/>
      </c>
      <c r="EJ112" t="str">
        <f t="shared" si="281"/>
        <v/>
      </c>
      <c r="EK112" t="str">
        <f t="shared" si="282"/>
        <v/>
      </c>
      <c r="EL112" t="str">
        <f t="shared" si="283"/>
        <v/>
      </c>
      <c r="EM112" t="str">
        <f t="shared" si="284"/>
        <v/>
      </c>
      <c r="EN112" t="str">
        <f t="shared" si="285"/>
        <v/>
      </c>
      <c r="EO112" t="str">
        <f t="shared" si="286"/>
        <v/>
      </c>
      <c r="EP112" t="str">
        <f t="shared" si="287"/>
        <v/>
      </c>
      <c r="EQ112" t="str">
        <f t="shared" si="288"/>
        <v/>
      </c>
      <c r="ER112" t="str">
        <f t="shared" si="289"/>
        <v/>
      </c>
      <c r="ES112" t="str">
        <f t="shared" si="290"/>
        <v/>
      </c>
      <c r="ET112" t="str">
        <f t="shared" si="291"/>
        <v/>
      </c>
    </row>
    <row r="113" spans="1:150" ht="18.75">
      <c r="A113" s="63"/>
      <c r="B113" s="63"/>
      <c r="C113" s="73"/>
      <c r="D113" s="63"/>
      <c r="E113" s="79" t="str">
        <f t="shared" si="146"/>
        <v/>
      </c>
      <c r="F113" s="80" t="str">
        <f t="shared" si="147"/>
        <v/>
      </c>
      <c r="G113" s="81" t="str">
        <f t="shared" si="148"/>
        <v/>
      </c>
      <c r="H113" s="82" t="str">
        <f t="shared" si="149"/>
        <v/>
      </c>
      <c r="I113" s="83" t="str">
        <f t="shared" si="150"/>
        <v/>
      </c>
      <c r="J113" s="20" t="str">
        <f t="shared" si="151"/>
        <v>0</v>
      </c>
      <c r="K113" s="8">
        <f t="shared" si="152"/>
        <v>0</v>
      </c>
      <c r="L113" s="8">
        <f t="shared" si="153"/>
        <v>0</v>
      </c>
      <c r="M113" s="8">
        <f t="shared" si="154"/>
        <v>0</v>
      </c>
      <c r="N113" s="8">
        <f t="shared" si="155"/>
        <v>0</v>
      </c>
      <c r="O113" s="8">
        <f t="shared" si="156"/>
        <v>0</v>
      </c>
      <c r="P113" s="8">
        <f t="shared" si="157"/>
        <v>0</v>
      </c>
      <c r="Q113" s="8">
        <f t="shared" si="158"/>
        <v>0</v>
      </c>
      <c r="R113" s="8">
        <f t="shared" si="159"/>
        <v>0</v>
      </c>
      <c r="S113" s="8">
        <f t="shared" si="160"/>
        <v>0</v>
      </c>
      <c r="T113" s="8">
        <f t="shared" si="161"/>
        <v>0</v>
      </c>
      <c r="U113" s="8">
        <f t="shared" si="162"/>
        <v>0</v>
      </c>
      <c r="V113" s="8">
        <f t="shared" si="163"/>
        <v>0</v>
      </c>
      <c r="W113" s="8">
        <f t="shared" si="164"/>
        <v>0</v>
      </c>
      <c r="X113" s="8">
        <f t="shared" si="165"/>
        <v>0</v>
      </c>
      <c r="Y113" s="8">
        <f t="shared" si="166"/>
        <v>0</v>
      </c>
      <c r="Z113" s="8">
        <f t="shared" si="167"/>
        <v>0</v>
      </c>
      <c r="AA113" s="8">
        <f t="shared" si="168"/>
        <v>0</v>
      </c>
      <c r="AB113" s="8">
        <f t="shared" si="169"/>
        <v>0</v>
      </c>
      <c r="AC113">
        <f t="shared" si="170"/>
        <v>0</v>
      </c>
      <c r="AD113">
        <f t="shared" si="171"/>
        <v>0</v>
      </c>
      <c r="AE113">
        <f t="shared" si="172"/>
        <v>0</v>
      </c>
      <c r="AF113">
        <f t="shared" si="173"/>
        <v>0</v>
      </c>
      <c r="AG113">
        <f t="shared" si="174"/>
        <v>0</v>
      </c>
      <c r="AH113">
        <f t="shared" si="175"/>
        <v>0</v>
      </c>
      <c r="AI113">
        <f t="shared" si="176"/>
        <v>0</v>
      </c>
      <c r="AJ113">
        <f t="shared" si="177"/>
        <v>0</v>
      </c>
      <c r="AK113">
        <f t="shared" si="178"/>
        <v>0</v>
      </c>
      <c r="AL113">
        <f t="shared" si="179"/>
        <v>0</v>
      </c>
      <c r="AM113">
        <f t="shared" si="180"/>
        <v>0</v>
      </c>
      <c r="AN113">
        <f t="shared" si="181"/>
        <v>0</v>
      </c>
      <c r="AO113">
        <f t="shared" si="182"/>
        <v>0</v>
      </c>
      <c r="AP113">
        <f t="shared" si="183"/>
        <v>0</v>
      </c>
      <c r="AQ113">
        <f t="shared" si="184"/>
        <v>0</v>
      </c>
      <c r="AR113">
        <f t="shared" si="185"/>
        <v>0</v>
      </c>
      <c r="AS113">
        <f t="shared" si="186"/>
        <v>0</v>
      </c>
      <c r="AT113">
        <f t="shared" si="187"/>
        <v>0</v>
      </c>
      <c r="AU113">
        <f t="shared" si="188"/>
        <v>0</v>
      </c>
      <c r="AV113">
        <f t="shared" si="189"/>
        <v>0</v>
      </c>
      <c r="AW113">
        <f t="shared" si="190"/>
        <v>0</v>
      </c>
      <c r="AX113">
        <f t="shared" si="191"/>
        <v>0</v>
      </c>
      <c r="AY113">
        <f t="shared" si="192"/>
        <v>0</v>
      </c>
      <c r="AZ113">
        <f t="shared" si="193"/>
        <v>0</v>
      </c>
      <c r="BA113">
        <f t="shared" si="194"/>
        <v>0</v>
      </c>
      <c r="BB113">
        <f t="shared" si="195"/>
        <v>0</v>
      </c>
      <c r="BC113">
        <f t="shared" si="196"/>
        <v>0</v>
      </c>
      <c r="BD113">
        <f t="shared" si="197"/>
        <v>0</v>
      </c>
      <c r="BE113">
        <f t="shared" si="198"/>
        <v>0</v>
      </c>
      <c r="BF113">
        <f t="shared" si="199"/>
        <v>0</v>
      </c>
      <c r="BG113">
        <f t="shared" si="200"/>
        <v>0</v>
      </c>
      <c r="BH113">
        <f t="shared" si="201"/>
        <v>0</v>
      </c>
      <c r="BI113">
        <f t="shared" si="202"/>
        <v>0</v>
      </c>
      <c r="BJ113">
        <f t="shared" si="203"/>
        <v>0</v>
      </c>
      <c r="BK113">
        <f t="shared" si="204"/>
        <v>0</v>
      </c>
      <c r="BL113">
        <f t="shared" si="205"/>
        <v>0</v>
      </c>
      <c r="BM113">
        <f t="shared" si="206"/>
        <v>0</v>
      </c>
      <c r="BN113">
        <f t="shared" si="207"/>
        <v>0</v>
      </c>
      <c r="BO113">
        <f t="shared" si="208"/>
        <v>0</v>
      </c>
      <c r="BP113">
        <f t="shared" si="209"/>
        <v>0</v>
      </c>
      <c r="BQ113">
        <f t="shared" si="210"/>
        <v>0</v>
      </c>
      <c r="BR113">
        <f t="shared" si="211"/>
        <v>0</v>
      </c>
      <c r="BS113">
        <f t="shared" si="212"/>
        <v>0</v>
      </c>
      <c r="BT113">
        <f t="shared" si="213"/>
        <v>0</v>
      </c>
      <c r="BU113">
        <f t="shared" si="214"/>
        <v>0</v>
      </c>
      <c r="BV113">
        <f t="shared" si="215"/>
        <v>0</v>
      </c>
      <c r="BW113">
        <f t="shared" si="216"/>
        <v>0</v>
      </c>
      <c r="BX113">
        <f t="shared" si="217"/>
        <v>0</v>
      </c>
      <c r="BY113">
        <f t="shared" si="218"/>
        <v>0</v>
      </c>
      <c r="BZ113">
        <f t="shared" si="219"/>
        <v>0</v>
      </c>
      <c r="CA113">
        <f t="shared" si="220"/>
        <v>0</v>
      </c>
      <c r="CB113">
        <f t="shared" si="221"/>
        <v>0</v>
      </c>
      <c r="CC113">
        <f t="shared" si="222"/>
        <v>0</v>
      </c>
      <c r="CD113">
        <f t="shared" si="223"/>
        <v>0</v>
      </c>
      <c r="CE113">
        <f t="shared" si="224"/>
        <v>0</v>
      </c>
      <c r="CF113">
        <f t="shared" si="225"/>
        <v>0</v>
      </c>
      <c r="CG113">
        <f t="shared" si="226"/>
        <v>0</v>
      </c>
      <c r="CH113">
        <f t="shared" si="227"/>
        <v>0</v>
      </c>
      <c r="CI113">
        <f t="shared" si="228"/>
        <v>0</v>
      </c>
      <c r="CJ113">
        <f t="shared" si="229"/>
        <v>0</v>
      </c>
      <c r="CK113">
        <f t="shared" si="230"/>
        <v>0</v>
      </c>
      <c r="CL113">
        <f t="shared" si="231"/>
        <v>0</v>
      </c>
      <c r="CM113">
        <f t="shared" si="232"/>
        <v>0</v>
      </c>
      <c r="CN113">
        <f t="shared" si="233"/>
        <v>0</v>
      </c>
      <c r="CO113">
        <f t="shared" si="234"/>
        <v>0</v>
      </c>
      <c r="CP113">
        <f t="shared" si="235"/>
        <v>0</v>
      </c>
      <c r="CQ113">
        <f t="shared" si="236"/>
        <v>0</v>
      </c>
      <c r="CR113">
        <f t="shared" si="237"/>
        <v>0</v>
      </c>
      <c r="CS113">
        <f t="shared" si="238"/>
        <v>0</v>
      </c>
      <c r="CT113">
        <f t="shared" si="239"/>
        <v>0</v>
      </c>
      <c r="CU113">
        <f t="shared" si="240"/>
        <v>0</v>
      </c>
      <c r="CV113">
        <f t="shared" si="241"/>
        <v>0</v>
      </c>
      <c r="CW113" t="str">
        <f t="shared" si="242"/>
        <v/>
      </c>
      <c r="CX113" t="str">
        <f t="shared" si="243"/>
        <v/>
      </c>
      <c r="CY113" t="str">
        <f t="shared" si="244"/>
        <v/>
      </c>
      <c r="CZ113" t="str">
        <f t="shared" si="245"/>
        <v/>
      </c>
      <c r="DA113" t="str">
        <f t="shared" si="246"/>
        <v/>
      </c>
      <c r="DB113" t="str">
        <f t="shared" si="247"/>
        <v/>
      </c>
      <c r="DC113" t="str">
        <f t="shared" si="248"/>
        <v/>
      </c>
      <c r="DD113" t="str">
        <f t="shared" si="249"/>
        <v/>
      </c>
      <c r="DE113" t="str">
        <f t="shared" si="250"/>
        <v/>
      </c>
      <c r="DF113" t="str">
        <f t="shared" si="251"/>
        <v/>
      </c>
      <c r="DG113" t="str">
        <f t="shared" si="252"/>
        <v/>
      </c>
      <c r="DH113" t="str">
        <f t="shared" si="253"/>
        <v/>
      </c>
      <c r="DI113" t="str">
        <f t="shared" si="254"/>
        <v/>
      </c>
      <c r="DJ113" t="str">
        <f t="shared" si="255"/>
        <v/>
      </c>
      <c r="DK113" t="str">
        <f t="shared" si="256"/>
        <v/>
      </c>
      <c r="DL113" t="str">
        <f t="shared" si="257"/>
        <v/>
      </c>
      <c r="DM113" t="str">
        <f t="shared" si="258"/>
        <v/>
      </c>
      <c r="DN113" t="str">
        <f t="shared" si="259"/>
        <v/>
      </c>
      <c r="DO113" t="str">
        <f t="shared" si="260"/>
        <v/>
      </c>
      <c r="DP113" t="str">
        <f t="shared" si="261"/>
        <v/>
      </c>
      <c r="DQ113" t="str">
        <f t="shared" si="262"/>
        <v/>
      </c>
      <c r="DR113" t="str">
        <f t="shared" si="263"/>
        <v/>
      </c>
      <c r="DS113" t="str">
        <f t="shared" si="264"/>
        <v/>
      </c>
      <c r="DT113" t="str">
        <f t="shared" si="265"/>
        <v/>
      </c>
      <c r="DU113" t="str">
        <f t="shared" si="266"/>
        <v/>
      </c>
      <c r="DV113" t="str">
        <f t="shared" si="267"/>
        <v/>
      </c>
      <c r="DW113" t="str">
        <f t="shared" si="268"/>
        <v/>
      </c>
      <c r="DX113" t="str">
        <f t="shared" si="269"/>
        <v/>
      </c>
      <c r="DY113" t="str">
        <f t="shared" si="270"/>
        <v/>
      </c>
      <c r="DZ113" t="str">
        <f t="shared" si="271"/>
        <v/>
      </c>
      <c r="EA113" t="str">
        <f t="shared" si="272"/>
        <v/>
      </c>
      <c r="EB113" t="str">
        <f t="shared" si="273"/>
        <v/>
      </c>
      <c r="EC113" t="str">
        <f t="shared" si="274"/>
        <v/>
      </c>
      <c r="ED113" t="str">
        <f t="shared" si="275"/>
        <v/>
      </c>
      <c r="EE113" t="str">
        <f t="shared" si="276"/>
        <v/>
      </c>
      <c r="EF113" t="str">
        <f t="shared" si="277"/>
        <v/>
      </c>
      <c r="EG113" t="str">
        <f t="shared" si="278"/>
        <v/>
      </c>
      <c r="EH113" t="str">
        <f t="shared" si="279"/>
        <v/>
      </c>
      <c r="EI113" t="str">
        <f t="shared" si="280"/>
        <v/>
      </c>
      <c r="EJ113" t="str">
        <f t="shared" si="281"/>
        <v/>
      </c>
      <c r="EK113" t="str">
        <f t="shared" si="282"/>
        <v/>
      </c>
      <c r="EL113" t="str">
        <f t="shared" si="283"/>
        <v/>
      </c>
      <c r="EM113" t="str">
        <f t="shared" si="284"/>
        <v/>
      </c>
      <c r="EN113" t="str">
        <f t="shared" si="285"/>
        <v/>
      </c>
      <c r="EO113" t="str">
        <f t="shared" si="286"/>
        <v/>
      </c>
      <c r="EP113" t="str">
        <f t="shared" si="287"/>
        <v/>
      </c>
      <c r="EQ113" t="str">
        <f t="shared" si="288"/>
        <v/>
      </c>
      <c r="ER113" t="str">
        <f t="shared" si="289"/>
        <v/>
      </c>
      <c r="ES113" t="str">
        <f t="shared" si="290"/>
        <v/>
      </c>
      <c r="ET113" t="str">
        <f t="shared" si="291"/>
        <v/>
      </c>
    </row>
    <row r="114" spans="1:150" ht="18.75">
      <c r="A114" s="63"/>
      <c r="B114" s="63"/>
      <c r="C114" s="73"/>
      <c r="D114" s="63"/>
      <c r="E114" s="79" t="str">
        <f t="shared" si="146"/>
        <v/>
      </c>
      <c r="F114" s="80" t="str">
        <f t="shared" si="147"/>
        <v/>
      </c>
      <c r="G114" s="81" t="str">
        <f t="shared" si="148"/>
        <v/>
      </c>
      <c r="H114" s="82" t="str">
        <f t="shared" si="149"/>
        <v/>
      </c>
      <c r="I114" s="83" t="str">
        <f t="shared" si="150"/>
        <v/>
      </c>
      <c r="J114" s="20" t="str">
        <f t="shared" si="151"/>
        <v>0</v>
      </c>
      <c r="K114" s="8">
        <f t="shared" si="152"/>
        <v>0</v>
      </c>
      <c r="L114" s="8">
        <f t="shared" si="153"/>
        <v>0</v>
      </c>
      <c r="M114" s="8">
        <f t="shared" si="154"/>
        <v>0</v>
      </c>
      <c r="N114" s="8">
        <f t="shared" si="155"/>
        <v>0</v>
      </c>
      <c r="O114" s="8">
        <f t="shared" si="156"/>
        <v>0</v>
      </c>
      <c r="P114" s="8">
        <f t="shared" si="157"/>
        <v>0</v>
      </c>
      <c r="Q114" s="8">
        <f t="shared" si="158"/>
        <v>0</v>
      </c>
      <c r="R114" s="8">
        <f t="shared" si="159"/>
        <v>0</v>
      </c>
      <c r="S114" s="8">
        <f t="shared" si="160"/>
        <v>0</v>
      </c>
      <c r="T114" s="8">
        <f t="shared" si="161"/>
        <v>0</v>
      </c>
      <c r="U114" s="8">
        <f t="shared" si="162"/>
        <v>0</v>
      </c>
      <c r="V114" s="8">
        <f t="shared" si="163"/>
        <v>0</v>
      </c>
      <c r="W114" s="8">
        <f t="shared" si="164"/>
        <v>0</v>
      </c>
      <c r="X114" s="8">
        <f t="shared" si="165"/>
        <v>0</v>
      </c>
      <c r="Y114" s="8">
        <f t="shared" si="166"/>
        <v>0</v>
      </c>
      <c r="Z114" s="8">
        <f t="shared" si="167"/>
        <v>0</v>
      </c>
      <c r="AA114" s="8">
        <f t="shared" si="168"/>
        <v>0</v>
      </c>
      <c r="AB114" s="8">
        <f t="shared" si="169"/>
        <v>0</v>
      </c>
      <c r="AC114">
        <f t="shared" si="170"/>
        <v>0</v>
      </c>
      <c r="AD114">
        <f t="shared" si="171"/>
        <v>0</v>
      </c>
      <c r="AE114">
        <f t="shared" si="172"/>
        <v>0</v>
      </c>
      <c r="AF114">
        <f t="shared" si="173"/>
        <v>0</v>
      </c>
      <c r="AG114">
        <f t="shared" si="174"/>
        <v>0</v>
      </c>
      <c r="AH114">
        <f t="shared" si="175"/>
        <v>0</v>
      </c>
      <c r="AI114">
        <f t="shared" si="176"/>
        <v>0</v>
      </c>
      <c r="AJ114">
        <f t="shared" si="177"/>
        <v>0</v>
      </c>
      <c r="AK114">
        <f t="shared" si="178"/>
        <v>0</v>
      </c>
      <c r="AL114">
        <f t="shared" si="179"/>
        <v>0</v>
      </c>
      <c r="AM114">
        <f t="shared" si="180"/>
        <v>0</v>
      </c>
      <c r="AN114">
        <f t="shared" si="181"/>
        <v>0</v>
      </c>
      <c r="AO114">
        <f t="shared" si="182"/>
        <v>0</v>
      </c>
      <c r="AP114">
        <f t="shared" si="183"/>
        <v>0</v>
      </c>
      <c r="AQ114">
        <f t="shared" si="184"/>
        <v>0</v>
      </c>
      <c r="AR114">
        <f t="shared" si="185"/>
        <v>0</v>
      </c>
      <c r="AS114">
        <f t="shared" si="186"/>
        <v>0</v>
      </c>
      <c r="AT114">
        <f t="shared" si="187"/>
        <v>0</v>
      </c>
      <c r="AU114">
        <f t="shared" si="188"/>
        <v>0</v>
      </c>
      <c r="AV114">
        <f t="shared" si="189"/>
        <v>0</v>
      </c>
      <c r="AW114">
        <f t="shared" si="190"/>
        <v>0</v>
      </c>
      <c r="AX114">
        <f t="shared" si="191"/>
        <v>0</v>
      </c>
      <c r="AY114">
        <f t="shared" si="192"/>
        <v>0</v>
      </c>
      <c r="AZ114">
        <f t="shared" si="193"/>
        <v>0</v>
      </c>
      <c r="BA114">
        <f t="shared" si="194"/>
        <v>0</v>
      </c>
      <c r="BB114">
        <f t="shared" si="195"/>
        <v>0</v>
      </c>
      <c r="BC114">
        <f t="shared" si="196"/>
        <v>0</v>
      </c>
      <c r="BD114">
        <f t="shared" si="197"/>
        <v>0</v>
      </c>
      <c r="BE114">
        <f t="shared" si="198"/>
        <v>0</v>
      </c>
      <c r="BF114">
        <f t="shared" si="199"/>
        <v>0</v>
      </c>
      <c r="BG114">
        <f t="shared" si="200"/>
        <v>0</v>
      </c>
      <c r="BH114">
        <f t="shared" si="201"/>
        <v>0</v>
      </c>
      <c r="BI114">
        <f t="shared" si="202"/>
        <v>0</v>
      </c>
      <c r="BJ114">
        <f t="shared" si="203"/>
        <v>0</v>
      </c>
      <c r="BK114">
        <f t="shared" si="204"/>
        <v>0</v>
      </c>
      <c r="BL114">
        <f t="shared" si="205"/>
        <v>0</v>
      </c>
      <c r="BM114">
        <f t="shared" si="206"/>
        <v>0</v>
      </c>
      <c r="BN114">
        <f t="shared" si="207"/>
        <v>0</v>
      </c>
      <c r="BO114">
        <f t="shared" si="208"/>
        <v>0</v>
      </c>
      <c r="BP114">
        <f t="shared" si="209"/>
        <v>0</v>
      </c>
      <c r="BQ114">
        <f t="shared" si="210"/>
        <v>0</v>
      </c>
      <c r="BR114">
        <f t="shared" si="211"/>
        <v>0</v>
      </c>
      <c r="BS114">
        <f t="shared" si="212"/>
        <v>0</v>
      </c>
      <c r="BT114">
        <f t="shared" si="213"/>
        <v>0</v>
      </c>
      <c r="BU114">
        <f t="shared" si="214"/>
        <v>0</v>
      </c>
      <c r="BV114">
        <f t="shared" si="215"/>
        <v>0</v>
      </c>
      <c r="BW114">
        <f t="shared" si="216"/>
        <v>0</v>
      </c>
      <c r="BX114">
        <f t="shared" si="217"/>
        <v>0</v>
      </c>
      <c r="BY114">
        <f t="shared" si="218"/>
        <v>0</v>
      </c>
      <c r="BZ114">
        <f t="shared" si="219"/>
        <v>0</v>
      </c>
      <c r="CA114">
        <f t="shared" si="220"/>
        <v>0</v>
      </c>
      <c r="CB114">
        <f t="shared" si="221"/>
        <v>0</v>
      </c>
      <c r="CC114">
        <f t="shared" si="222"/>
        <v>0</v>
      </c>
      <c r="CD114">
        <f t="shared" si="223"/>
        <v>0</v>
      </c>
      <c r="CE114">
        <f t="shared" si="224"/>
        <v>0</v>
      </c>
      <c r="CF114">
        <f t="shared" si="225"/>
        <v>0</v>
      </c>
      <c r="CG114">
        <f t="shared" si="226"/>
        <v>0</v>
      </c>
      <c r="CH114">
        <f t="shared" si="227"/>
        <v>0</v>
      </c>
      <c r="CI114">
        <f t="shared" si="228"/>
        <v>0</v>
      </c>
      <c r="CJ114">
        <f t="shared" si="229"/>
        <v>0</v>
      </c>
      <c r="CK114">
        <f t="shared" si="230"/>
        <v>0</v>
      </c>
      <c r="CL114">
        <f t="shared" si="231"/>
        <v>0</v>
      </c>
      <c r="CM114">
        <f t="shared" si="232"/>
        <v>0</v>
      </c>
      <c r="CN114">
        <f t="shared" si="233"/>
        <v>0</v>
      </c>
      <c r="CO114">
        <f t="shared" si="234"/>
        <v>0</v>
      </c>
      <c r="CP114">
        <f t="shared" si="235"/>
        <v>0</v>
      </c>
      <c r="CQ114">
        <f t="shared" si="236"/>
        <v>0</v>
      </c>
      <c r="CR114">
        <f t="shared" si="237"/>
        <v>0</v>
      </c>
      <c r="CS114">
        <f t="shared" si="238"/>
        <v>0</v>
      </c>
      <c r="CT114">
        <f t="shared" si="239"/>
        <v>0</v>
      </c>
      <c r="CU114">
        <f t="shared" si="240"/>
        <v>0</v>
      </c>
      <c r="CV114">
        <f t="shared" si="241"/>
        <v>0</v>
      </c>
      <c r="CW114" t="str">
        <f t="shared" si="242"/>
        <v/>
      </c>
      <c r="CX114" t="str">
        <f t="shared" si="243"/>
        <v/>
      </c>
      <c r="CY114" t="str">
        <f t="shared" si="244"/>
        <v/>
      </c>
      <c r="CZ114" t="str">
        <f t="shared" si="245"/>
        <v/>
      </c>
      <c r="DA114" t="str">
        <f t="shared" si="246"/>
        <v/>
      </c>
      <c r="DB114" t="str">
        <f t="shared" si="247"/>
        <v/>
      </c>
      <c r="DC114" t="str">
        <f t="shared" si="248"/>
        <v/>
      </c>
      <c r="DD114" t="str">
        <f t="shared" si="249"/>
        <v/>
      </c>
      <c r="DE114" t="str">
        <f t="shared" si="250"/>
        <v/>
      </c>
      <c r="DF114" t="str">
        <f t="shared" si="251"/>
        <v/>
      </c>
      <c r="DG114" t="str">
        <f t="shared" si="252"/>
        <v/>
      </c>
      <c r="DH114" t="str">
        <f t="shared" si="253"/>
        <v/>
      </c>
      <c r="DI114" t="str">
        <f t="shared" si="254"/>
        <v/>
      </c>
      <c r="DJ114" t="str">
        <f t="shared" si="255"/>
        <v/>
      </c>
      <c r="DK114" t="str">
        <f t="shared" si="256"/>
        <v/>
      </c>
      <c r="DL114" t="str">
        <f t="shared" si="257"/>
        <v/>
      </c>
      <c r="DM114" t="str">
        <f t="shared" si="258"/>
        <v/>
      </c>
      <c r="DN114" t="str">
        <f t="shared" si="259"/>
        <v/>
      </c>
      <c r="DO114" t="str">
        <f t="shared" si="260"/>
        <v/>
      </c>
      <c r="DP114" t="str">
        <f t="shared" si="261"/>
        <v/>
      </c>
      <c r="DQ114" t="str">
        <f t="shared" si="262"/>
        <v/>
      </c>
      <c r="DR114" t="str">
        <f t="shared" si="263"/>
        <v/>
      </c>
      <c r="DS114" t="str">
        <f t="shared" si="264"/>
        <v/>
      </c>
      <c r="DT114" t="str">
        <f t="shared" si="265"/>
        <v/>
      </c>
      <c r="DU114" t="str">
        <f t="shared" si="266"/>
        <v/>
      </c>
      <c r="DV114" t="str">
        <f t="shared" si="267"/>
        <v/>
      </c>
      <c r="DW114" t="str">
        <f t="shared" si="268"/>
        <v/>
      </c>
      <c r="DX114" t="str">
        <f t="shared" si="269"/>
        <v/>
      </c>
      <c r="DY114" t="str">
        <f t="shared" si="270"/>
        <v/>
      </c>
      <c r="DZ114" t="str">
        <f t="shared" si="271"/>
        <v/>
      </c>
      <c r="EA114" t="str">
        <f t="shared" si="272"/>
        <v/>
      </c>
      <c r="EB114" t="str">
        <f t="shared" si="273"/>
        <v/>
      </c>
      <c r="EC114" t="str">
        <f t="shared" si="274"/>
        <v/>
      </c>
      <c r="ED114" t="str">
        <f t="shared" si="275"/>
        <v/>
      </c>
      <c r="EE114" t="str">
        <f t="shared" si="276"/>
        <v/>
      </c>
      <c r="EF114" t="str">
        <f t="shared" si="277"/>
        <v/>
      </c>
      <c r="EG114" t="str">
        <f t="shared" si="278"/>
        <v/>
      </c>
      <c r="EH114" t="str">
        <f t="shared" si="279"/>
        <v/>
      </c>
      <c r="EI114" t="str">
        <f t="shared" si="280"/>
        <v/>
      </c>
      <c r="EJ114" t="str">
        <f t="shared" si="281"/>
        <v/>
      </c>
      <c r="EK114" t="str">
        <f t="shared" si="282"/>
        <v/>
      </c>
      <c r="EL114" t="str">
        <f t="shared" si="283"/>
        <v/>
      </c>
      <c r="EM114" t="str">
        <f t="shared" si="284"/>
        <v/>
      </c>
      <c r="EN114" t="str">
        <f t="shared" si="285"/>
        <v/>
      </c>
      <c r="EO114" t="str">
        <f t="shared" si="286"/>
        <v/>
      </c>
      <c r="EP114" t="str">
        <f t="shared" si="287"/>
        <v/>
      </c>
      <c r="EQ114" t="str">
        <f t="shared" si="288"/>
        <v/>
      </c>
      <c r="ER114" t="str">
        <f t="shared" si="289"/>
        <v/>
      </c>
      <c r="ES114" t="str">
        <f t="shared" si="290"/>
        <v/>
      </c>
      <c r="ET114" t="str">
        <f t="shared" si="291"/>
        <v/>
      </c>
    </row>
    <row r="115" spans="1:150" ht="18.75">
      <c r="A115" s="63"/>
      <c r="B115" s="63"/>
      <c r="C115" s="73"/>
      <c r="D115" s="63"/>
      <c r="E115" s="79" t="str">
        <f t="shared" si="146"/>
        <v/>
      </c>
      <c r="F115" s="80" t="str">
        <f t="shared" si="147"/>
        <v/>
      </c>
      <c r="G115" s="81" t="str">
        <f t="shared" si="148"/>
        <v/>
      </c>
      <c r="H115" s="82" t="str">
        <f t="shared" si="149"/>
        <v/>
      </c>
      <c r="I115" s="83" t="str">
        <f t="shared" si="150"/>
        <v/>
      </c>
      <c r="J115" s="20" t="str">
        <f t="shared" si="151"/>
        <v>0</v>
      </c>
      <c r="K115" s="8">
        <f t="shared" si="152"/>
        <v>0</v>
      </c>
      <c r="L115" s="8">
        <f t="shared" si="153"/>
        <v>0</v>
      </c>
      <c r="M115" s="8">
        <f t="shared" si="154"/>
        <v>0</v>
      </c>
      <c r="N115" s="8">
        <f t="shared" si="155"/>
        <v>0</v>
      </c>
      <c r="O115" s="8">
        <f t="shared" si="156"/>
        <v>0</v>
      </c>
      <c r="P115" s="8">
        <f t="shared" si="157"/>
        <v>0</v>
      </c>
      <c r="Q115" s="8">
        <f t="shared" si="158"/>
        <v>0</v>
      </c>
      <c r="R115" s="8">
        <f t="shared" si="159"/>
        <v>0</v>
      </c>
      <c r="S115" s="8">
        <f t="shared" si="160"/>
        <v>0</v>
      </c>
      <c r="T115" s="8">
        <f t="shared" si="161"/>
        <v>0</v>
      </c>
      <c r="U115" s="8">
        <f t="shared" si="162"/>
        <v>0</v>
      </c>
      <c r="V115" s="8">
        <f t="shared" si="163"/>
        <v>0</v>
      </c>
      <c r="W115" s="8">
        <f t="shared" si="164"/>
        <v>0</v>
      </c>
      <c r="X115" s="8">
        <f t="shared" si="165"/>
        <v>0</v>
      </c>
      <c r="Y115" s="8">
        <f t="shared" si="166"/>
        <v>0</v>
      </c>
      <c r="Z115" s="8">
        <f t="shared" si="167"/>
        <v>0</v>
      </c>
      <c r="AA115" s="8">
        <f t="shared" si="168"/>
        <v>0</v>
      </c>
      <c r="AB115" s="8">
        <f t="shared" si="169"/>
        <v>0</v>
      </c>
      <c r="AC115">
        <f t="shared" si="170"/>
        <v>0</v>
      </c>
      <c r="AD115">
        <f t="shared" si="171"/>
        <v>0</v>
      </c>
      <c r="AE115">
        <f t="shared" si="172"/>
        <v>0</v>
      </c>
      <c r="AF115">
        <f t="shared" si="173"/>
        <v>0</v>
      </c>
      <c r="AG115">
        <f t="shared" si="174"/>
        <v>0</v>
      </c>
      <c r="AH115">
        <f t="shared" si="175"/>
        <v>0</v>
      </c>
      <c r="AI115">
        <f t="shared" si="176"/>
        <v>0</v>
      </c>
      <c r="AJ115">
        <f t="shared" si="177"/>
        <v>0</v>
      </c>
      <c r="AK115">
        <f t="shared" si="178"/>
        <v>0</v>
      </c>
      <c r="AL115">
        <f t="shared" si="179"/>
        <v>0</v>
      </c>
      <c r="AM115">
        <f t="shared" si="180"/>
        <v>0</v>
      </c>
      <c r="AN115">
        <f t="shared" si="181"/>
        <v>0</v>
      </c>
      <c r="AO115">
        <f t="shared" si="182"/>
        <v>0</v>
      </c>
      <c r="AP115">
        <f t="shared" si="183"/>
        <v>0</v>
      </c>
      <c r="AQ115">
        <f t="shared" si="184"/>
        <v>0</v>
      </c>
      <c r="AR115">
        <f t="shared" si="185"/>
        <v>0</v>
      </c>
      <c r="AS115">
        <f t="shared" si="186"/>
        <v>0</v>
      </c>
      <c r="AT115">
        <f t="shared" si="187"/>
        <v>0</v>
      </c>
      <c r="AU115">
        <f t="shared" si="188"/>
        <v>0</v>
      </c>
      <c r="AV115">
        <f t="shared" si="189"/>
        <v>0</v>
      </c>
      <c r="AW115">
        <f t="shared" si="190"/>
        <v>0</v>
      </c>
      <c r="AX115">
        <f t="shared" si="191"/>
        <v>0</v>
      </c>
      <c r="AY115">
        <f t="shared" si="192"/>
        <v>0</v>
      </c>
      <c r="AZ115">
        <f t="shared" si="193"/>
        <v>0</v>
      </c>
      <c r="BA115">
        <f t="shared" si="194"/>
        <v>0</v>
      </c>
      <c r="BB115">
        <f t="shared" si="195"/>
        <v>0</v>
      </c>
      <c r="BC115">
        <f t="shared" si="196"/>
        <v>0</v>
      </c>
      <c r="BD115">
        <f t="shared" si="197"/>
        <v>0</v>
      </c>
      <c r="BE115">
        <f t="shared" si="198"/>
        <v>0</v>
      </c>
      <c r="BF115">
        <f t="shared" si="199"/>
        <v>0</v>
      </c>
      <c r="BG115">
        <f t="shared" si="200"/>
        <v>0</v>
      </c>
      <c r="BH115">
        <f t="shared" si="201"/>
        <v>0</v>
      </c>
      <c r="BI115">
        <f t="shared" si="202"/>
        <v>0</v>
      </c>
      <c r="BJ115">
        <f t="shared" si="203"/>
        <v>0</v>
      </c>
      <c r="BK115">
        <f t="shared" si="204"/>
        <v>0</v>
      </c>
      <c r="BL115">
        <f t="shared" si="205"/>
        <v>0</v>
      </c>
      <c r="BM115">
        <f t="shared" si="206"/>
        <v>0</v>
      </c>
      <c r="BN115">
        <f t="shared" si="207"/>
        <v>0</v>
      </c>
      <c r="BO115">
        <f t="shared" si="208"/>
        <v>0</v>
      </c>
      <c r="BP115">
        <f t="shared" si="209"/>
        <v>0</v>
      </c>
      <c r="BQ115">
        <f t="shared" si="210"/>
        <v>0</v>
      </c>
      <c r="BR115">
        <f t="shared" si="211"/>
        <v>0</v>
      </c>
      <c r="BS115">
        <f t="shared" si="212"/>
        <v>0</v>
      </c>
      <c r="BT115">
        <f t="shared" si="213"/>
        <v>0</v>
      </c>
      <c r="BU115">
        <f t="shared" si="214"/>
        <v>0</v>
      </c>
      <c r="BV115">
        <f t="shared" si="215"/>
        <v>0</v>
      </c>
      <c r="BW115">
        <f t="shared" si="216"/>
        <v>0</v>
      </c>
      <c r="BX115">
        <f t="shared" si="217"/>
        <v>0</v>
      </c>
      <c r="BY115">
        <f t="shared" si="218"/>
        <v>0</v>
      </c>
      <c r="BZ115">
        <f t="shared" si="219"/>
        <v>0</v>
      </c>
      <c r="CA115">
        <f t="shared" si="220"/>
        <v>0</v>
      </c>
      <c r="CB115">
        <f t="shared" si="221"/>
        <v>0</v>
      </c>
      <c r="CC115">
        <f t="shared" si="222"/>
        <v>0</v>
      </c>
      <c r="CD115">
        <f t="shared" si="223"/>
        <v>0</v>
      </c>
      <c r="CE115">
        <f t="shared" si="224"/>
        <v>0</v>
      </c>
      <c r="CF115">
        <f t="shared" si="225"/>
        <v>0</v>
      </c>
      <c r="CG115">
        <f t="shared" si="226"/>
        <v>0</v>
      </c>
      <c r="CH115">
        <f t="shared" si="227"/>
        <v>0</v>
      </c>
      <c r="CI115">
        <f t="shared" si="228"/>
        <v>0</v>
      </c>
      <c r="CJ115">
        <f t="shared" si="229"/>
        <v>0</v>
      </c>
      <c r="CK115">
        <f t="shared" si="230"/>
        <v>0</v>
      </c>
      <c r="CL115">
        <f t="shared" si="231"/>
        <v>0</v>
      </c>
      <c r="CM115">
        <f t="shared" si="232"/>
        <v>0</v>
      </c>
      <c r="CN115">
        <f t="shared" si="233"/>
        <v>0</v>
      </c>
      <c r="CO115">
        <f t="shared" si="234"/>
        <v>0</v>
      </c>
      <c r="CP115">
        <f t="shared" si="235"/>
        <v>0</v>
      </c>
      <c r="CQ115">
        <f t="shared" si="236"/>
        <v>0</v>
      </c>
      <c r="CR115">
        <f t="shared" si="237"/>
        <v>0</v>
      </c>
      <c r="CS115">
        <f t="shared" si="238"/>
        <v>0</v>
      </c>
      <c r="CT115">
        <f t="shared" si="239"/>
        <v>0</v>
      </c>
      <c r="CU115">
        <f t="shared" si="240"/>
        <v>0</v>
      </c>
      <c r="CV115">
        <f t="shared" si="241"/>
        <v>0</v>
      </c>
      <c r="CW115" t="str">
        <f t="shared" si="242"/>
        <v/>
      </c>
      <c r="CX115" t="str">
        <f t="shared" si="243"/>
        <v/>
      </c>
      <c r="CY115" t="str">
        <f t="shared" si="244"/>
        <v/>
      </c>
      <c r="CZ115" t="str">
        <f t="shared" si="245"/>
        <v/>
      </c>
      <c r="DA115" t="str">
        <f t="shared" si="246"/>
        <v/>
      </c>
      <c r="DB115" t="str">
        <f t="shared" si="247"/>
        <v/>
      </c>
      <c r="DC115" t="str">
        <f t="shared" si="248"/>
        <v/>
      </c>
      <c r="DD115" t="str">
        <f t="shared" si="249"/>
        <v/>
      </c>
      <c r="DE115" t="str">
        <f t="shared" si="250"/>
        <v/>
      </c>
      <c r="DF115" t="str">
        <f t="shared" si="251"/>
        <v/>
      </c>
      <c r="DG115" t="str">
        <f t="shared" si="252"/>
        <v/>
      </c>
      <c r="DH115" t="str">
        <f t="shared" si="253"/>
        <v/>
      </c>
      <c r="DI115" t="str">
        <f t="shared" si="254"/>
        <v/>
      </c>
      <c r="DJ115" t="str">
        <f t="shared" si="255"/>
        <v/>
      </c>
      <c r="DK115" t="str">
        <f t="shared" si="256"/>
        <v/>
      </c>
      <c r="DL115" t="str">
        <f t="shared" si="257"/>
        <v/>
      </c>
      <c r="DM115" t="str">
        <f t="shared" si="258"/>
        <v/>
      </c>
      <c r="DN115" t="str">
        <f t="shared" si="259"/>
        <v/>
      </c>
      <c r="DO115" t="str">
        <f t="shared" si="260"/>
        <v/>
      </c>
      <c r="DP115" t="str">
        <f t="shared" si="261"/>
        <v/>
      </c>
      <c r="DQ115" t="str">
        <f t="shared" si="262"/>
        <v/>
      </c>
      <c r="DR115" t="str">
        <f t="shared" si="263"/>
        <v/>
      </c>
      <c r="DS115" t="str">
        <f t="shared" si="264"/>
        <v/>
      </c>
      <c r="DT115" t="str">
        <f t="shared" si="265"/>
        <v/>
      </c>
      <c r="DU115" t="str">
        <f t="shared" si="266"/>
        <v/>
      </c>
      <c r="DV115" t="str">
        <f t="shared" si="267"/>
        <v/>
      </c>
      <c r="DW115" t="str">
        <f t="shared" si="268"/>
        <v/>
      </c>
      <c r="DX115" t="str">
        <f t="shared" si="269"/>
        <v/>
      </c>
      <c r="DY115" t="str">
        <f t="shared" si="270"/>
        <v/>
      </c>
      <c r="DZ115" t="str">
        <f t="shared" si="271"/>
        <v/>
      </c>
      <c r="EA115" t="str">
        <f t="shared" si="272"/>
        <v/>
      </c>
      <c r="EB115" t="str">
        <f t="shared" si="273"/>
        <v/>
      </c>
      <c r="EC115" t="str">
        <f t="shared" si="274"/>
        <v/>
      </c>
      <c r="ED115" t="str">
        <f t="shared" si="275"/>
        <v/>
      </c>
      <c r="EE115" t="str">
        <f t="shared" si="276"/>
        <v/>
      </c>
      <c r="EF115" t="str">
        <f t="shared" si="277"/>
        <v/>
      </c>
      <c r="EG115" t="str">
        <f t="shared" si="278"/>
        <v/>
      </c>
      <c r="EH115" t="str">
        <f t="shared" si="279"/>
        <v/>
      </c>
      <c r="EI115" t="str">
        <f t="shared" si="280"/>
        <v/>
      </c>
      <c r="EJ115" t="str">
        <f t="shared" si="281"/>
        <v/>
      </c>
      <c r="EK115" t="str">
        <f t="shared" si="282"/>
        <v/>
      </c>
      <c r="EL115" t="str">
        <f t="shared" si="283"/>
        <v/>
      </c>
      <c r="EM115" t="str">
        <f t="shared" si="284"/>
        <v/>
      </c>
      <c r="EN115" t="str">
        <f t="shared" si="285"/>
        <v/>
      </c>
      <c r="EO115" t="str">
        <f t="shared" si="286"/>
        <v/>
      </c>
      <c r="EP115" t="str">
        <f t="shared" si="287"/>
        <v/>
      </c>
      <c r="EQ115" t="str">
        <f t="shared" si="288"/>
        <v/>
      </c>
      <c r="ER115" t="str">
        <f t="shared" si="289"/>
        <v/>
      </c>
      <c r="ES115" t="str">
        <f t="shared" si="290"/>
        <v/>
      </c>
      <c r="ET115" t="str">
        <f t="shared" si="291"/>
        <v/>
      </c>
    </row>
    <row r="116" spans="1:150" ht="18.75">
      <c r="A116" s="63"/>
      <c r="B116" s="63"/>
      <c r="C116" s="73"/>
      <c r="D116" s="63"/>
      <c r="E116" s="79" t="str">
        <f t="shared" si="146"/>
        <v/>
      </c>
      <c r="F116" s="80" t="str">
        <f t="shared" si="147"/>
        <v/>
      </c>
      <c r="G116" s="81" t="str">
        <f t="shared" si="148"/>
        <v/>
      </c>
      <c r="H116" s="82" t="str">
        <f t="shared" si="149"/>
        <v/>
      </c>
      <c r="I116" s="83" t="str">
        <f t="shared" si="150"/>
        <v/>
      </c>
      <c r="J116" s="20" t="str">
        <f t="shared" si="151"/>
        <v>0</v>
      </c>
      <c r="K116" s="8">
        <f t="shared" si="152"/>
        <v>0</v>
      </c>
      <c r="L116" s="8">
        <f t="shared" si="153"/>
        <v>0</v>
      </c>
      <c r="M116" s="8">
        <f t="shared" si="154"/>
        <v>0</v>
      </c>
      <c r="N116" s="8">
        <f t="shared" si="155"/>
        <v>0</v>
      </c>
      <c r="O116" s="8">
        <f t="shared" si="156"/>
        <v>0</v>
      </c>
      <c r="P116" s="8">
        <f t="shared" si="157"/>
        <v>0</v>
      </c>
      <c r="Q116" s="8">
        <f t="shared" si="158"/>
        <v>0</v>
      </c>
      <c r="R116" s="8">
        <f t="shared" si="159"/>
        <v>0</v>
      </c>
      <c r="S116" s="8">
        <f t="shared" si="160"/>
        <v>0</v>
      </c>
      <c r="T116" s="8">
        <f t="shared" si="161"/>
        <v>0</v>
      </c>
      <c r="U116" s="8">
        <f t="shared" si="162"/>
        <v>0</v>
      </c>
      <c r="V116" s="8">
        <f t="shared" si="163"/>
        <v>0</v>
      </c>
      <c r="W116" s="8">
        <f t="shared" si="164"/>
        <v>0</v>
      </c>
      <c r="X116" s="8">
        <f t="shared" si="165"/>
        <v>0</v>
      </c>
      <c r="Y116" s="8">
        <f t="shared" si="166"/>
        <v>0</v>
      </c>
      <c r="Z116" s="8">
        <f t="shared" si="167"/>
        <v>0</v>
      </c>
      <c r="AA116" s="8">
        <f t="shared" si="168"/>
        <v>0</v>
      </c>
      <c r="AB116" s="8">
        <f t="shared" si="169"/>
        <v>0</v>
      </c>
      <c r="AC116">
        <f t="shared" si="170"/>
        <v>0</v>
      </c>
      <c r="AD116">
        <f t="shared" si="171"/>
        <v>0</v>
      </c>
      <c r="AE116">
        <f t="shared" si="172"/>
        <v>0</v>
      </c>
      <c r="AF116">
        <f t="shared" si="173"/>
        <v>0</v>
      </c>
      <c r="AG116">
        <f t="shared" si="174"/>
        <v>0</v>
      </c>
      <c r="AH116">
        <f t="shared" si="175"/>
        <v>0</v>
      </c>
      <c r="AI116">
        <f t="shared" si="176"/>
        <v>0</v>
      </c>
      <c r="AJ116">
        <f t="shared" si="177"/>
        <v>0</v>
      </c>
      <c r="AK116">
        <f t="shared" si="178"/>
        <v>0</v>
      </c>
      <c r="AL116">
        <f t="shared" si="179"/>
        <v>0</v>
      </c>
      <c r="AM116">
        <f t="shared" si="180"/>
        <v>0</v>
      </c>
      <c r="AN116">
        <f t="shared" si="181"/>
        <v>0</v>
      </c>
      <c r="AO116">
        <f t="shared" si="182"/>
        <v>0</v>
      </c>
      <c r="AP116">
        <f t="shared" si="183"/>
        <v>0</v>
      </c>
      <c r="AQ116">
        <f t="shared" si="184"/>
        <v>0</v>
      </c>
      <c r="AR116">
        <f t="shared" si="185"/>
        <v>0</v>
      </c>
      <c r="AS116">
        <f t="shared" si="186"/>
        <v>0</v>
      </c>
      <c r="AT116">
        <f t="shared" si="187"/>
        <v>0</v>
      </c>
      <c r="AU116">
        <f t="shared" si="188"/>
        <v>0</v>
      </c>
      <c r="AV116">
        <f t="shared" si="189"/>
        <v>0</v>
      </c>
      <c r="AW116">
        <f t="shared" si="190"/>
        <v>0</v>
      </c>
      <c r="AX116">
        <f t="shared" si="191"/>
        <v>0</v>
      </c>
      <c r="AY116">
        <f t="shared" si="192"/>
        <v>0</v>
      </c>
      <c r="AZ116">
        <f t="shared" si="193"/>
        <v>0</v>
      </c>
      <c r="BA116">
        <f t="shared" si="194"/>
        <v>0</v>
      </c>
      <c r="BB116">
        <f t="shared" si="195"/>
        <v>0</v>
      </c>
      <c r="BC116">
        <f t="shared" si="196"/>
        <v>0</v>
      </c>
      <c r="BD116">
        <f t="shared" si="197"/>
        <v>0</v>
      </c>
      <c r="BE116">
        <f t="shared" si="198"/>
        <v>0</v>
      </c>
      <c r="BF116">
        <f t="shared" si="199"/>
        <v>0</v>
      </c>
      <c r="BG116">
        <f t="shared" si="200"/>
        <v>0</v>
      </c>
      <c r="BH116">
        <f t="shared" si="201"/>
        <v>0</v>
      </c>
      <c r="BI116">
        <f t="shared" si="202"/>
        <v>0</v>
      </c>
      <c r="BJ116">
        <f t="shared" si="203"/>
        <v>0</v>
      </c>
      <c r="BK116">
        <f t="shared" si="204"/>
        <v>0</v>
      </c>
      <c r="BL116">
        <f t="shared" si="205"/>
        <v>0</v>
      </c>
      <c r="BM116">
        <f t="shared" si="206"/>
        <v>0</v>
      </c>
      <c r="BN116">
        <f t="shared" si="207"/>
        <v>0</v>
      </c>
      <c r="BO116">
        <f t="shared" si="208"/>
        <v>0</v>
      </c>
      <c r="BP116">
        <f t="shared" si="209"/>
        <v>0</v>
      </c>
      <c r="BQ116">
        <f t="shared" si="210"/>
        <v>0</v>
      </c>
      <c r="BR116">
        <f t="shared" si="211"/>
        <v>0</v>
      </c>
      <c r="BS116">
        <f t="shared" si="212"/>
        <v>0</v>
      </c>
      <c r="BT116">
        <f t="shared" si="213"/>
        <v>0</v>
      </c>
      <c r="BU116">
        <f t="shared" si="214"/>
        <v>0</v>
      </c>
      <c r="BV116">
        <f t="shared" si="215"/>
        <v>0</v>
      </c>
      <c r="BW116">
        <f t="shared" si="216"/>
        <v>0</v>
      </c>
      <c r="BX116">
        <f t="shared" si="217"/>
        <v>0</v>
      </c>
      <c r="BY116">
        <f t="shared" si="218"/>
        <v>0</v>
      </c>
      <c r="BZ116">
        <f t="shared" si="219"/>
        <v>0</v>
      </c>
      <c r="CA116">
        <f t="shared" si="220"/>
        <v>0</v>
      </c>
      <c r="CB116">
        <f t="shared" si="221"/>
        <v>0</v>
      </c>
      <c r="CC116">
        <f t="shared" si="222"/>
        <v>0</v>
      </c>
      <c r="CD116">
        <f t="shared" si="223"/>
        <v>0</v>
      </c>
      <c r="CE116">
        <f t="shared" si="224"/>
        <v>0</v>
      </c>
      <c r="CF116">
        <f t="shared" si="225"/>
        <v>0</v>
      </c>
      <c r="CG116">
        <f t="shared" si="226"/>
        <v>0</v>
      </c>
      <c r="CH116">
        <f t="shared" si="227"/>
        <v>0</v>
      </c>
      <c r="CI116">
        <f t="shared" si="228"/>
        <v>0</v>
      </c>
      <c r="CJ116">
        <f t="shared" si="229"/>
        <v>0</v>
      </c>
      <c r="CK116">
        <f t="shared" si="230"/>
        <v>0</v>
      </c>
      <c r="CL116">
        <f t="shared" si="231"/>
        <v>0</v>
      </c>
      <c r="CM116">
        <f t="shared" si="232"/>
        <v>0</v>
      </c>
      <c r="CN116">
        <f t="shared" si="233"/>
        <v>0</v>
      </c>
      <c r="CO116">
        <f t="shared" si="234"/>
        <v>0</v>
      </c>
      <c r="CP116">
        <f t="shared" si="235"/>
        <v>0</v>
      </c>
      <c r="CQ116">
        <f t="shared" si="236"/>
        <v>0</v>
      </c>
      <c r="CR116">
        <f t="shared" si="237"/>
        <v>0</v>
      </c>
      <c r="CS116">
        <f t="shared" si="238"/>
        <v>0</v>
      </c>
      <c r="CT116">
        <f t="shared" si="239"/>
        <v>0</v>
      </c>
      <c r="CU116">
        <f t="shared" si="240"/>
        <v>0</v>
      </c>
      <c r="CV116">
        <f t="shared" si="241"/>
        <v>0</v>
      </c>
      <c r="CW116" t="str">
        <f t="shared" si="242"/>
        <v/>
      </c>
      <c r="CX116" t="str">
        <f t="shared" si="243"/>
        <v/>
      </c>
      <c r="CY116" t="str">
        <f t="shared" si="244"/>
        <v/>
      </c>
      <c r="CZ116" t="str">
        <f t="shared" si="245"/>
        <v/>
      </c>
      <c r="DA116" t="str">
        <f t="shared" si="246"/>
        <v/>
      </c>
      <c r="DB116" t="str">
        <f t="shared" si="247"/>
        <v/>
      </c>
      <c r="DC116" t="str">
        <f t="shared" si="248"/>
        <v/>
      </c>
      <c r="DD116" t="str">
        <f t="shared" si="249"/>
        <v/>
      </c>
      <c r="DE116" t="str">
        <f t="shared" si="250"/>
        <v/>
      </c>
      <c r="DF116" t="str">
        <f t="shared" si="251"/>
        <v/>
      </c>
      <c r="DG116" t="str">
        <f t="shared" si="252"/>
        <v/>
      </c>
      <c r="DH116" t="str">
        <f t="shared" si="253"/>
        <v/>
      </c>
      <c r="DI116" t="str">
        <f t="shared" si="254"/>
        <v/>
      </c>
      <c r="DJ116" t="str">
        <f t="shared" si="255"/>
        <v/>
      </c>
      <c r="DK116" t="str">
        <f t="shared" si="256"/>
        <v/>
      </c>
      <c r="DL116" t="str">
        <f t="shared" si="257"/>
        <v/>
      </c>
      <c r="DM116" t="str">
        <f t="shared" si="258"/>
        <v/>
      </c>
      <c r="DN116" t="str">
        <f t="shared" si="259"/>
        <v/>
      </c>
      <c r="DO116" t="str">
        <f t="shared" si="260"/>
        <v/>
      </c>
      <c r="DP116" t="str">
        <f t="shared" si="261"/>
        <v/>
      </c>
      <c r="DQ116" t="str">
        <f t="shared" si="262"/>
        <v/>
      </c>
      <c r="DR116" t="str">
        <f t="shared" si="263"/>
        <v/>
      </c>
      <c r="DS116" t="str">
        <f t="shared" si="264"/>
        <v/>
      </c>
      <c r="DT116" t="str">
        <f t="shared" si="265"/>
        <v/>
      </c>
      <c r="DU116" t="str">
        <f t="shared" si="266"/>
        <v/>
      </c>
      <c r="DV116" t="str">
        <f t="shared" si="267"/>
        <v/>
      </c>
      <c r="DW116" t="str">
        <f t="shared" si="268"/>
        <v/>
      </c>
      <c r="DX116" t="str">
        <f t="shared" si="269"/>
        <v/>
      </c>
      <c r="DY116" t="str">
        <f t="shared" si="270"/>
        <v/>
      </c>
      <c r="DZ116" t="str">
        <f t="shared" si="271"/>
        <v/>
      </c>
      <c r="EA116" t="str">
        <f t="shared" si="272"/>
        <v/>
      </c>
      <c r="EB116" t="str">
        <f t="shared" si="273"/>
        <v/>
      </c>
      <c r="EC116" t="str">
        <f t="shared" si="274"/>
        <v/>
      </c>
      <c r="ED116" t="str">
        <f t="shared" si="275"/>
        <v/>
      </c>
      <c r="EE116" t="str">
        <f t="shared" si="276"/>
        <v/>
      </c>
      <c r="EF116" t="str">
        <f t="shared" si="277"/>
        <v/>
      </c>
      <c r="EG116" t="str">
        <f t="shared" si="278"/>
        <v/>
      </c>
      <c r="EH116" t="str">
        <f t="shared" si="279"/>
        <v/>
      </c>
      <c r="EI116" t="str">
        <f t="shared" si="280"/>
        <v/>
      </c>
      <c r="EJ116" t="str">
        <f t="shared" si="281"/>
        <v/>
      </c>
      <c r="EK116" t="str">
        <f t="shared" si="282"/>
        <v/>
      </c>
      <c r="EL116" t="str">
        <f t="shared" si="283"/>
        <v/>
      </c>
      <c r="EM116" t="str">
        <f t="shared" si="284"/>
        <v/>
      </c>
      <c r="EN116" t="str">
        <f t="shared" si="285"/>
        <v/>
      </c>
      <c r="EO116" t="str">
        <f t="shared" si="286"/>
        <v/>
      </c>
      <c r="EP116" t="str">
        <f t="shared" si="287"/>
        <v/>
      </c>
      <c r="EQ116" t="str">
        <f t="shared" si="288"/>
        <v/>
      </c>
      <c r="ER116" t="str">
        <f t="shared" si="289"/>
        <v/>
      </c>
      <c r="ES116" t="str">
        <f t="shared" si="290"/>
        <v/>
      </c>
      <c r="ET116" t="str">
        <f t="shared" si="291"/>
        <v/>
      </c>
    </row>
    <row r="117" spans="1:150" ht="18.75">
      <c r="A117" s="63"/>
      <c r="B117" s="63"/>
      <c r="C117" s="73"/>
      <c r="D117" s="63"/>
      <c r="E117" s="79" t="str">
        <f t="shared" si="146"/>
        <v/>
      </c>
      <c r="F117" s="80" t="str">
        <f t="shared" si="147"/>
        <v/>
      </c>
      <c r="G117" s="81" t="str">
        <f t="shared" si="148"/>
        <v/>
      </c>
      <c r="H117" s="82" t="str">
        <f t="shared" si="149"/>
        <v/>
      </c>
      <c r="I117" s="83" t="str">
        <f t="shared" si="150"/>
        <v/>
      </c>
      <c r="J117" s="20" t="str">
        <f t="shared" si="151"/>
        <v>0</v>
      </c>
      <c r="K117" s="8">
        <f t="shared" si="152"/>
        <v>0</v>
      </c>
      <c r="L117" s="8">
        <f t="shared" si="153"/>
        <v>0</v>
      </c>
      <c r="M117" s="8">
        <f t="shared" si="154"/>
        <v>0</v>
      </c>
      <c r="N117" s="8">
        <f t="shared" si="155"/>
        <v>0</v>
      </c>
      <c r="O117" s="8">
        <f t="shared" si="156"/>
        <v>0</v>
      </c>
      <c r="P117" s="8">
        <f t="shared" si="157"/>
        <v>0</v>
      </c>
      <c r="Q117" s="8">
        <f t="shared" si="158"/>
        <v>0</v>
      </c>
      <c r="R117" s="8">
        <f t="shared" si="159"/>
        <v>0</v>
      </c>
      <c r="S117" s="8">
        <f t="shared" si="160"/>
        <v>0</v>
      </c>
      <c r="T117" s="8">
        <f t="shared" si="161"/>
        <v>0</v>
      </c>
      <c r="U117" s="8">
        <f t="shared" si="162"/>
        <v>0</v>
      </c>
      <c r="V117" s="8">
        <f t="shared" si="163"/>
        <v>0</v>
      </c>
      <c r="W117" s="8">
        <f t="shared" si="164"/>
        <v>0</v>
      </c>
      <c r="X117" s="8">
        <f t="shared" si="165"/>
        <v>0</v>
      </c>
      <c r="Y117" s="8">
        <f t="shared" si="166"/>
        <v>0</v>
      </c>
      <c r="Z117" s="8">
        <f t="shared" si="167"/>
        <v>0</v>
      </c>
      <c r="AA117" s="8">
        <f t="shared" si="168"/>
        <v>0</v>
      </c>
      <c r="AB117" s="8">
        <f t="shared" si="169"/>
        <v>0</v>
      </c>
      <c r="AC117">
        <f t="shared" si="170"/>
        <v>0</v>
      </c>
      <c r="AD117">
        <f t="shared" si="171"/>
        <v>0</v>
      </c>
      <c r="AE117">
        <f t="shared" si="172"/>
        <v>0</v>
      </c>
      <c r="AF117">
        <f t="shared" si="173"/>
        <v>0</v>
      </c>
      <c r="AG117">
        <f t="shared" si="174"/>
        <v>0</v>
      </c>
      <c r="AH117">
        <f t="shared" si="175"/>
        <v>0</v>
      </c>
      <c r="AI117">
        <f t="shared" si="176"/>
        <v>0</v>
      </c>
      <c r="AJ117">
        <f t="shared" si="177"/>
        <v>0</v>
      </c>
      <c r="AK117">
        <f t="shared" si="178"/>
        <v>0</v>
      </c>
      <c r="AL117">
        <f t="shared" si="179"/>
        <v>0</v>
      </c>
      <c r="AM117">
        <f t="shared" si="180"/>
        <v>0</v>
      </c>
      <c r="AN117">
        <f t="shared" si="181"/>
        <v>0</v>
      </c>
      <c r="AO117">
        <f t="shared" si="182"/>
        <v>0</v>
      </c>
      <c r="AP117">
        <f t="shared" si="183"/>
        <v>0</v>
      </c>
      <c r="AQ117">
        <f t="shared" si="184"/>
        <v>0</v>
      </c>
      <c r="AR117">
        <f t="shared" si="185"/>
        <v>0</v>
      </c>
      <c r="AS117">
        <f t="shared" si="186"/>
        <v>0</v>
      </c>
      <c r="AT117">
        <f t="shared" si="187"/>
        <v>0</v>
      </c>
      <c r="AU117">
        <f t="shared" si="188"/>
        <v>0</v>
      </c>
      <c r="AV117">
        <f t="shared" si="189"/>
        <v>0</v>
      </c>
      <c r="AW117">
        <f t="shared" si="190"/>
        <v>0</v>
      </c>
      <c r="AX117">
        <f t="shared" si="191"/>
        <v>0</v>
      </c>
      <c r="AY117">
        <f t="shared" si="192"/>
        <v>0</v>
      </c>
      <c r="AZ117">
        <f t="shared" si="193"/>
        <v>0</v>
      </c>
      <c r="BA117">
        <f t="shared" si="194"/>
        <v>0</v>
      </c>
      <c r="BB117">
        <f t="shared" si="195"/>
        <v>0</v>
      </c>
      <c r="BC117">
        <f t="shared" si="196"/>
        <v>0</v>
      </c>
      <c r="BD117">
        <f t="shared" si="197"/>
        <v>0</v>
      </c>
      <c r="BE117">
        <f t="shared" si="198"/>
        <v>0</v>
      </c>
      <c r="BF117">
        <f t="shared" si="199"/>
        <v>0</v>
      </c>
      <c r="BG117">
        <f t="shared" si="200"/>
        <v>0</v>
      </c>
      <c r="BH117">
        <f t="shared" si="201"/>
        <v>0</v>
      </c>
      <c r="BI117">
        <f t="shared" si="202"/>
        <v>0</v>
      </c>
      <c r="BJ117">
        <f t="shared" si="203"/>
        <v>0</v>
      </c>
      <c r="BK117">
        <f t="shared" si="204"/>
        <v>0</v>
      </c>
      <c r="BL117">
        <f t="shared" si="205"/>
        <v>0</v>
      </c>
      <c r="BM117">
        <f t="shared" si="206"/>
        <v>0</v>
      </c>
      <c r="BN117">
        <f t="shared" si="207"/>
        <v>0</v>
      </c>
      <c r="BO117">
        <f t="shared" si="208"/>
        <v>0</v>
      </c>
      <c r="BP117">
        <f t="shared" si="209"/>
        <v>0</v>
      </c>
      <c r="BQ117">
        <f t="shared" si="210"/>
        <v>0</v>
      </c>
      <c r="BR117">
        <f t="shared" si="211"/>
        <v>0</v>
      </c>
      <c r="BS117">
        <f t="shared" si="212"/>
        <v>0</v>
      </c>
      <c r="BT117">
        <f t="shared" si="213"/>
        <v>0</v>
      </c>
      <c r="BU117">
        <f t="shared" si="214"/>
        <v>0</v>
      </c>
      <c r="BV117">
        <f t="shared" si="215"/>
        <v>0</v>
      </c>
      <c r="BW117">
        <f t="shared" si="216"/>
        <v>0</v>
      </c>
      <c r="BX117">
        <f t="shared" si="217"/>
        <v>0</v>
      </c>
      <c r="BY117">
        <f t="shared" si="218"/>
        <v>0</v>
      </c>
      <c r="BZ117">
        <f t="shared" si="219"/>
        <v>0</v>
      </c>
      <c r="CA117">
        <f t="shared" si="220"/>
        <v>0</v>
      </c>
      <c r="CB117">
        <f t="shared" si="221"/>
        <v>0</v>
      </c>
      <c r="CC117">
        <f t="shared" si="222"/>
        <v>0</v>
      </c>
      <c r="CD117">
        <f t="shared" si="223"/>
        <v>0</v>
      </c>
      <c r="CE117">
        <f t="shared" si="224"/>
        <v>0</v>
      </c>
      <c r="CF117">
        <f t="shared" si="225"/>
        <v>0</v>
      </c>
      <c r="CG117">
        <f t="shared" si="226"/>
        <v>0</v>
      </c>
      <c r="CH117">
        <f t="shared" si="227"/>
        <v>0</v>
      </c>
      <c r="CI117">
        <f t="shared" si="228"/>
        <v>0</v>
      </c>
      <c r="CJ117">
        <f t="shared" si="229"/>
        <v>0</v>
      </c>
      <c r="CK117">
        <f t="shared" si="230"/>
        <v>0</v>
      </c>
      <c r="CL117">
        <f t="shared" si="231"/>
        <v>0</v>
      </c>
      <c r="CM117">
        <f t="shared" si="232"/>
        <v>0</v>
      </c>
      <c r="CN117">
        <f t="shared" si="233"/>
        <v>0</v>
      </c>
      <c r="CO117">
        <f t="shared" si="234"/>
        <v>0</v>
      </c>
      <c r="CP117">
        <f t="shared" si="235"/>
        <v>0</v>
      </c>
      <c r="CQ117">
        <f t="shared" si="236"/>
        <v>0</v>
      </c>
      <c r="CR117">
        <f t="shared" si="237"/>
        <v>0</v>
      </c>
      <c r="CS117">
        <f t="shared" si="238"/>
        <v>0</v>
      </c>
      <c r="CT117">
        <f t="shared" si="239"/>
        <v>0</v>
      </c>
      <c r="CU117">
        <f t="shared" si="240"/>
        <v>0</v>
      </c>
      <c r="CV117">
        <f t="shared" si="241"/>
        <v>0</v>
      </c>
      <c r="CW117" t="str">
        <f t="shared" si="242"/>
        <v/>
      </c>
      <c r="CX117" t="str">
        <f t="shared" si="243"/>
        <v/>
      </c>
      <c r="CY117" t="str">
        <f t="shared" si="244"/>
        <v/>
      </c>
      <c r="CZ117" t="str">
        <f t="shared" si="245"/>
        <v/>
      </c>
      <c r="DA117" t="str">
        <f t="shared" si="246"/>
        <v/>
      </c>
      <c r="DB117" t="str">
        <f t="shared" si="247"/>
        <v/>
      </c>
      <c r="DC117" t="str">
        <f t="shared" si="248"/>
        <v/>
      </c>
      <c r="DD117" t="str">
        <f t="shared" si="249"/>
        <v/>
      </c>
      <c r="DE117" t="str">
        <f t="shared" si="250"/>
        <v/>
      </c>
      <c r="DF117" t="str">
        <f t="shared" si="251"/>
        <v/>
      </c>
      <c r="DG117" t="str">
        <f t="shared" si="252"/>
        <v/>
      </c>
      <c r="DH117" t="str">
        <f t="shared" si="253"/>
        <v/>
      </c>
      <c r="DI117" t="str">
        <f t="shared" si="254"/>
        <v/>
      </c>
      <c r="DJ117" t="str">
        <f t="shared" si="255"/>
        <v/>
      </c>
      <c r="DK117" t="str">
        <f t="shared" si="256"/>
        <v/>
      </c>
      <c r="DL117" t="str">
        <f t="shared" si="257"/>
        <v/>
      </c>
      <c r="DM117" t="str">
        <f t="shared" si="258"/>
        <v/>
      </c>
      <c r="DN117" t="str">
        <f t="shared" si="259"/>
        <v/>
      </c>
      <c r="DO117" t="str">
        <f t="shared" si="260"/>
        <v/>
      </c>
      <c r="DP117" t="str">
        <f t="shared" si="261"/>
        <v/>
      </c>
      <c r="DQ117" t="str">
        <f t="shared" si="262"/>
        <v/>
      </c>
      <c r="DR117" t="str">
        <f t="shared" si="263"/>
        <v/>
      </c>
      <c r="DS117" t="str">
        <f t="shared" si="264"/>
        <v/>
      </c>
      <c r="DT117" t="str">
        <f t="shared" si="265"/>
        <v/>
      </c>
      <c r="DU117" t="str">
        <f t="shared" si="266"/>
        <v/>
      </c>
      <c r="DV117" t="str">
        <f t="shared" si="267"/>
        <v/>
      </c>
      <c r="DW117" t="str">
        <f t="shared" si="268"/>
        <v/>
      </c>
      <c r="DX117" t="str">
        <f t="shared" si="269"/>
        <v/>
      </c>
      <c r="DY117" t="str">
        <f t="shared" si="270"/>
        <v/>
      </c>
      <c r="DZ117" t="str">
        <f t="shared" si="271"/>
        <v/>
      </c>
      <c r="EA117" t="str">
        <f t="shared" si="272"/>
        <v/>
      </c>
      <c r="EB117" t="str">
        <f t="shared" si="273"/>
        <v/>
      </c>
      <c r="EC117" t="str">
        <f t="shared" si="274"/>
        <v/>
      </c>
      <c r="ED117" t="str">
        <f t="shared" si="275"/>
        <v/>
      </c>
      <c r="EE117" t="str">
        <f t="shared" si="276"/>
        <v/>
      </c>
      <c r="EF117" t="str">
        <f t="shared" si="277"/>
        <v/>
      </c>
      <c r="EG117" t="str">
        <f t="shared" si="278"/>
        <v/>
      </c>
      <c r="EH117" t="str">
        <f t="shared" si="279"/>
        <v/>
      </c>
      <c r="EI117" t="str">
        <f t="shared" si="280"/>
        <v/>
      </c>
      <c r="EJ117" t="str">
        <f t="shared" si="281"/>
        <v/>
      </c>
      <c r="EK117" t="str">
        <f t="shared" si="282"/>
        <v/>
      </c>
      <c r="EL117" t="str">
        <f t="shared" si="283"/>
        <v/>
      </c>
      <c r="EM117" t="str">
        <f t="shared" si="284"/>
        <v/>
      </c>
      <c r="EN117" t="str">
        <f t="shared" si="285"/>
        <v/>
      </c>
      <c r="EO117" t="str">
        <f t="shared" si="286"/>
        <v/>
      </c>
      <c r="EP117" t="str">
        <f t="shared" si="287"/>
        <v/>
      </c>
      <c r="EQ117" t="str">
        <f t="shared" si="288"/>
        <v/>
      </c>
      <c r="ER117" t="str">
        <f t="shared" si="289"/>
        <v/>
      </c>
      <c r="ES117" t="str">
        <f t="shared" si="290"/>
        <v/>
      </c>
      <c r="ET117" t="str">
        <f t="shared" si="291"/>
        <v/>
      </c>
    </row>
    <row r="118" spans="1:150" ht="18.75">
      <c r="A118" s="63"/>
      <c r="B118" s="63"/>
      <c r="C118" s="73"/>
      <c r="D118" s="63"/>
      <c r="E118" s="79" t="str">
        <f t="shared" si="146"/>
        <v/>
      </c>
      <c r="F118" s="80" t="str">
        <f t="shared" si="147"/>
        <v/>
      </c>
      <c r="G118" s="81" t="str">
        <f t="shared" si="148"/>
        <v/>
      </c>
      <c r="H118" s="82" t="str">
        <f t="shared" si="149"/>
        <v/>
      </c>
      <c r="I118" s="83" t="str">
        <f t="shared" si="150"/>
        <v/>
      </c>
      <c r="J118" s="20" t="str">
        <f t="shared" si="151"/>
        <v>0</v>
      </c>
      <c r="K118" s="8">
        <f t="shared" si="152"/>
        <v>0</v>
      </c>
      <c r="L118" s="8">
        <f t="shared" si="153"/>
        <v>0</v>
      </c>
      <c r="M118" s="8">
        <f t="shared" si="154"/>
        <v>0</v>
      </c>
      <c r="N118" s="8">
        <f t="shared" si="155"/>
        <v>0</v>
      </c>
      <c r="O118" s="8">
        <f t="shared" si="156"/>
        <v>0</v>
      </c>
      <c r="P118" s="8">
        <f t="shared" si="157"/>
        <v>0</v>
      </c>
      <c r="Q118" s="8">
        <f t="shared" si="158"/>
        <v>0</v>
      </c>
      <c r="R118" s="8">
        <f t="shared" si="159"/>
        <v>0</v>
      </c>
      <c r="S118" s="8">
        <f t="shared" si="160"/>
        <v>0</v>
      </c>
      <c r="T118" s="8">
        <f t="shared" si="161"/>
        <v>0</v>
      </c>
      <c r="U118" s="8">
        <f t="shared" si="162"/>
        <v>0</v>
      </c>
      <c r="V118" s="8">
        <f t="shared" si="163"/>
        <v>0</v>
      </c>
      <c r="W118" s="8">
        <f t="shared" si="164"/>
        <v>0</v>
      </c>
      <c r="X118" s="8">
        <f t="shared" si="165"/>
        <v>0</v>
      </c>
      <c r="Y118" s="8">
        <f t="shared" si="166"/>
        <v>0</v>
      </c>
      <c r="Z118" s="8">
        <f t="shared" si="167"/>
        <v>0</v>
      </c>
      <c r="AA118" s="8">
        <f t="shared" si="168"/>
        <v>0</v>
      </c>
      <c r="AB118" s="8">
        <f t="shared" si="169"/>
        <v>0</v>
      </c>
      <c r="AC118">
        <f t="shared" si="170"/>
        <v>0</v>
      </c>
      <c r="AD118">
        <f t="shared" si="171"/>
        <v>0</v>
      </c>
      <c r="AE118">
        <f t="shared" si="172"/>
        <v>0</v>
      </c>
      <c r="AF118">
        <f t="shared" si="173"/>
        <v>0</v>
      </c>
      <c r="AG118">
        <f t="shared" si="174"/>
        <v>0</v>
      </c>
      <c r="AH118">
        <f t="shared" si="175"/>
        <v>0</v>
      </c>
      <c r="AI118">
        <f t="shared" si="176"/>
        <v>0</v>
      </c>
      <c r="AJ118">
        <f t="shared" si="177"/>
        <v>0</v>
      </c>
      <c r="AK118">
        <f t="shared" si="178"/>
        <v>0</v>
      </c>
      <c r="AL118">
        <f t="shared" si="179"/>
        <v>0</v>
      </c>
      <c r="AM118">
        <f t="shared" si="180"/>
        <v>0</v>
      </c>
      <c r="AN118">
        <f t="shared" si="181"/>
        <v>0</v>
      </c>
      <c r="AO118">
        <f t="shared" si="182"/>
        <v>0</v>
      </c>
      <c r="AP118">
        <f t="shared" si="183"/>
        <v>0</v>
      </c>
      <c r="AQ118">
        <f t="shared" si="184"/>
        <v>0</v>
      </c>
      <c r="AR118">
        <f t="shared" si="185"/>
        <v>0</v>
      </c>
      <c r="AS118">
        <f t="shared" si="186"/>
        <v>0</v>
      </c>
      <c r="AT118">
        <f t="shared" si="187"/>
        <v>0</v>
      </c>
      <c r="AU118">
        <f t="shared" si="188"/>
        <v>0</v>
      </c>
      <c r="AV118">
        <f t="shared" si="189"/>
        <v>0</v>
      </c>
      <c r="AW118">
        <f t="shared" si="190"/>
        <v>0</v>
      </c>
      <c r="AX118">
        <f t="shared" si="191"/>
        <v>0</v>
      </c>
      <c r="AY118">
        <f t="shared" si="192"/>
        <v>0</v>
      </c>
      <c r="AZ118">
        <f t="shared" si="193"/>
        <v>0</v>
      </c>
      <c r="BA118">
        <f t="shared" si="194"/>
        <v>0</v>
      </c>
      <c r="BB118">
        <f t="shared" si="195"/>
        <v>0</v>
      </c>
      <c r="BC118">
        <f t="shared" si="196"/>
        <v>0</v>
      </c>
      <c r="BD118">
        <f t="shared" si="197"/>
        <v>0</v>
      </c>
      <c r="BE118">
        <f t="shared" si="198"/>
        <v>0</v>
      </c>
      <c r="BF118">
        <f t="shared" si="199"/>
        <v>0</v>
      </c>
      <c r="BG118">
        <f t="shared" si="200"/>
        <v>0</v>
      </c>
      <c r="BH118">
        <f t="shared" si="201"/>
        <v>0</v>
      </c>
      <c r="BI118">
        <f t="shared" si="202"/>
        <v>0</v>
      </c>
      <c r="BJ118">
        <f t="shared" si="203"/>
        <v>0</v>
      </c>
      <c r="BK118">
        <f t="shared" si="204"/>
        <v>0</v>
      </c>
      <c r="BL118">
        <f t="shared" si="205"/>
        <v>0</v>
      </c>
      <c r="BM118">
        <f t="shared" si="206"/>
        <v>0</v>
      </c>
      <c r="BN118">
        <f t="shared" si="207"/>
        <v>0</v>
      </c>
      <c r="BO118">
        <f t="shared" si="208"/>
        <v>0</v>
      </c>
      <c r="BP118">
        <f t="shared" si="209"/>
        <v>0</v>
      </c>
      <c r="BQ118">
        <f t="shared" si="210"/>
        <v>0</v>
      </c>
      <c r="BR118">
        <f t="shared" si="211"/>
        <v>0</v>
      </c>
      <c r="BS118">
        <f t="shared" si="212"/>
        <v>0</v>
      </c>
      <c r="BT118">
        <f t="shared" si="213"/>
        <v>0</v>
      </c>
      <c r="BU118">
        <f t="shared" si="214"/>
        <v>0</v>
      </c>
      <c r="BV118">
        <f t="shared" si="215"/>
        <v>0</v>
      </c>
      <c r="BW118">
        <f t="shared" si="216"/>
        <v>0</v>
      </c>
      <c r="BX118">
        <f t="shared" si="217"/>
        <v>0</v>
      </c>
      <c r="BY118">
        <f t="shared" si="218"/>
        <v>0</v>
      </c>
      <c r="BZ118">
        <f t="shared" si="219"/>
        <v>0</v>
      </c>
      <c r="CA118">
        <f t="shared" si="220"/>
        <v>0</v>
      </c>
      <c r="CB118">
        <f t="shared" si="221"/>
        <v>0</v>
      </c>
      <c r="CC118">
        <f t="shared" si="222"/>
        <v>0</v>
      </c>
      <c r="CD118">
        <f t="shared" si="223"/>
        <v>0</v>
      </c>
      <c r="CE118">
        <f t="shared" si="224"/>
        <v>0</v>
      </c>
      <c r="CF118">
        <f t="shared" si="225"/>
        <v>0</v>
      </c>
      <c r="CG118">
        <f t="shared" si="226"/>
        <v>0</v>
      </c>
      <c r="CH118">
        <f t="shared" si="227"/>
        <v>0</v>
      </c>
      <c r="CI118">
        <f t="shared" si="228"/>
        <v>0</v>
      </c>
      <c r="CJ118">
        <f t="shared" si="229"/>
        <v>0</v>
      </c>
      <c r="CK118">
        <f t="shared" si="230"/>
        <v>0</v>
      </c>
      <c r="CL118">
        <f t="shared" si="231"/>
        <v>0</v>
      </c>
      <c r="CM118">
        <f t="shared" si="232"/>
        <v>0</v>
      </c>
      <c r="CN118">
        <f t="shared" si="233"/>
        <v>0</v>
      </c>
      <c r="CO118">
        <f t="shared" si="234"/>
        <v>0</v>
      </c>
      <c r="CP118">
        <f t="shared" si="235"/>
        <v>0</v>
      </c>
      <c r="CQ118">
        <f t="shared" si="236"/>
        <v>0</v>
      </c>
      <c r="CR118">
        <f t="shared" si="237"/>
        <v>0</v>
      </c>
      <c r="CS118">
        <f t="shared" si="238"/>
        <v>0</v>
      </c>
      <c r="CT118">
        <f t="shared" si="239"/>
        <v>0</v>
      </c>
      <c r="CU118">
        <f t="shared" si="240"/>
        <v>0</v>
      </c>
      <c r="CV118">
        <f t="shared" si="241"/>
        <v>0</v>
      </c>
      <c r="CW118" t="str">
        <f t="shared" si="242"/>
        <v/>
      </c>
      <c r="CX118" t="str">
        <f t="shared" si="243"/>
        <v/>
      </c>
      <c r="CY118" t="str">
        <f t="shared" si="244"/>
        <v/>
      </c>
      <c r="CZ118" t="str">
        <f t="shared" si="245"/>
        <v/>
      </c>
      <c r="DA118" t="str">
        <f t="shared" si="246"/>
        <v/>
      </c>
      <c r="DB118" t="str">
        <f t="shared" si="247"/>
        <v/>
      </c>
      <c r="DC118" t="str">
        <f t="shared" si="248"/>
        <v/>
      </c>
      <c r="DD118" t="str">
        <f t="shared" si="249"/>
        <v/>
      </c>
      <c r="DE118" t="str">
        <f t="shared" si="250"/>
        <v/>
      </c>
      <c r="DF118" t="str">
        <f t="shared" si="251"/>
        <v/>
      </c>
      <c r="DG118" t="str">
        <f t="shared" si="252"/>
        <v/>
      </c>
      <c r="DH118" t="str">
        <f t="shared" si="253"/>
        <v/>
      </c>
      <c r="DI118" t="str">
        <f t="shared" si="254"/>
        <v/>
      </c>
      <c r="DJ118" t="str">
        <f t="shared" si="255"/>
        <v/>
      </c>
      <c r="DK118" t="str">
        <f t="shared" si="256"/>
        <v/>
      </c>
      <c r="DL118" t="str">
        <f t="shared" si="257"/>
        <v/>
      </c>
      <c r="DM118" t="str">
        <f t="shared" si="258"/>
        <v/>
      </c>
      <c r="DN118" t="str">
        <f t="shared" si="259"/>
        <v/>
      </c>
      <c r="DO118" t="str">
        <f t="shared" si="260"/>
        <v/>
      </c>
      <c r="DP118" t="str">
        <f t="shared" si="261"/>
        <v/>
      </c>
      <c r="DQ118" t="str">
        <f t="shared" si="262"/>
        <v/>
      </c>
      <c r="DR118" t="str">
        <f t="shared" si="263"/>
        <v/>
      </c>
      <c r="DS118" t="str">
        <f t="shared" si="264"/>
        <v/>
      </c>
      <c r="DT118" t="str">
        <f t="shared" si="265"/>
        <v/>
      </c>
      <c r="DU118" t="str">
        <f t="shared" si="266"/>
        <v/>
      </c>
      <c r="DV118" t="str">
        <f t="shared" si="267"/>
        <v/>
      </c>
      <c r="DW118" t="str">
        <f t="shared" si="268"/>
        <v/>
      </c>
      <c r="DX118" t="str">
        <f t="shared" si="269"/>
        <v/>
      </c>
      <c r="DY118" t="str">
        <f t="shared" si="270"/>
        <v/>
      </c>
      <c r="DZ118" t="str">
        <f t="shared" si="271"/>
        <v/>
      </c>
      <c r="EA118" t="str">
        <f t="shared" si="272"/>
        <v/>
      </c>
      <c r="EB118" t="str">
        <f t="shared" si="273"/>
        <v/>
      </c>
      <c r="EC118" t="str">
        <f t="shared" si="274"/>
        <v/>
      </c>
      <c r="ED118" t="str">
        <f t="shared" si="275"/>
        <v/>
      </c>
      <c r="EE118" t="str">
        <f t="shared" si="276"/>
        <v/>
      </c>
      <c r="EF118" t="str">
        <f t="shared" si="277"/>
        <v/>
      </c>
      <c r="EG118" t="str">
        <f t="shared" si="278"/>
        <v/>
      </c>
      <c r="EH118" t="str">
        <f t="shared" si="279"/>
        <v/>
      </c>
      <c r="EI118" t="str">
        <f t="shared" si="280"/>
        <v/>
      </c>
      <c r="EJ118" t="str">
        <f t="shared" si="281"/>
        <v/>
      </c>
      <c r="EK118" t="str">
        <f t="shared" si="282"/>
        <v/>
      </c>
      <c r="EL118" t="str">
        <f t="shared" si="283"/>
        <v/>
      </c>
      <c r="EM118" t="str">
        <f t="shared" si="284"/>
        <v/>
      </c>
      <c r="EN118" t="str">
        <f t="shared" si="285"/>
        <v/>
      </c>
      <c r="EO118" t="str">
        <f t="shared" si="286"/>
        <v/>
      </c>
      <c r="EP118" t="str">
        <f t="shared" si="287"/>
        <v/>
      </c>
      <c r="EQ118" t="str">
        <f t="shared" si="288"/>
        <v/>
      </c>
      <c r="ER118" t="str">
        <f t="shared" si="289"/>
        <v/>
      </c>
      <c r="ES118" t="str">
        <f t="shared" si="290"/>
        <v/>
      </c>
      <c r="ET118" t="str">
        <f t="shared" si="291"/>
        <v/>
      </c>
    </row>
    <row r="119" spans="1:150" ht="18.75">
      <c r="A119" s="63"/>
      <c r="B119" s="63"/>
      <c r="C119" s="73"/>
      <c r="D119" s="63"/>
      <c r="E119" s="79" t="str">
        <f t="shared" si="146"/>
        <v/>
      </c>
      <c r="F119" s="80" t="str">
        <f t="shared" si="147"/>
        <v/>
      </c>
      <c r="G119" s="81" t="str">
        <f t="shared" si="148"/>
        <v/>
      </c>
      <c r="H119" s="82" t="str">
        <f t="shared" si="149"/>
        <v/>
      </c>
      <c r="I119" s="83" t="str">
        <f t="shared" si="150"/>
        <v/>
      </c>
      <c r="J119" s="20" t="str">
        <f t="shared" si="151"/>
        <v>0</v>
      </c>
      <c r="K119" s="8">
        <f t="shared" si="152"/>
        <v>0</v>
      </c>
      <c r="L119" s="8">
        <f t="shared" si="153"/>
        <v>0</v>
      </c>
      <c r="M119" s="8">
        <f t="shared" si="154"/>
        <v>0</v>
      </c>
      <c r="N119" s="8">
        <f t="shared" si="155"/>
        <v>0</v>
      </c>
      <c r="O119" s="8">
        <f t="shared" si="156"/>
        <v>0</v>
      </c>
      <c r="P119" s="8">
        <f t="shared" si="157"/>
        <v>0</v>
      </c>
      <c r="Q119" s="8">
        <f t="shared" si="158"/>
        <v>0</v>
      </c>
      <c r="R119" s="8">
        <f t="shared" si="159"/>
        <v>0</v>
      </c>
      <c r="S119" s="8">
        <f t="shared" si="160"/>
        <v>0</v>
      </c>
      <c r="T119" s="8">
        <f t="shared" si="161"/>
        <v>0</v>
      </c>
      <c r="U119" s="8">
        <f t="shared" si="162"/>
        <v>0</v>
      </c>
      <c r="V119" s="8">
        <f t="shared" si="163"/>
        <v>0</v>
      </c>
      <c r="W119" s="8">
        <f t="shared" si="164"/>
        <v>0</v>
      </c>
      <c r="X119" s="8">
        <f t="shared" si="165"/>
        <v>0</v>
      </c>
      <c r="Y119" s="8">
        <f t="shared" si="166"/>
        <v>0</v>
      </c>
      <c r="Z119" s="8">
        <f t="shared" si="167"/>
        <v>0</v>
      </c>
      <c r="AA119" s="8">
        <f t="shared" si="168"/>
        <v>0</v>
      </c>
      <c r="AB119" s="8">
        <f t="shared" si="169"/>
        <v>0</v>
      </c>
      <c r="AC119">
        <f t="shared" si="170"/>
        <v>0</v>
      </c>
      <c r="AD119">
        <f t="shared" si="171"/>
        <v>0</v>
      </c>
      <c r="AE119">
        <f t="shared" si="172"/>
        <v>0</v>
      </c>
      <c r="AF119">
        <f t="shared" si="173"/>
        <v>0</v>
      </c>
      <c r="AG119">
        <f t="shared" si="174"/>
        <v>0</v>
      </c>
      <c r="AH119">
        <f t="shared" si="175"/>
        <v>0</v>
      </c>
      <c r="AI119">
        <f t="shared" si="176"/>
        <v>0</v>
      </c>
      <c r="AJ119">
        <f t="shared" si="177"/>
        <v>0</v>
      </c>
      <c r="AK119">
        <f t="shared" si="178"/>
        <v>0</v>
      </c>
      <c r="AL119">
        <f t="shared" si="179"/>
        <v>0</v>
      </c>
      <c r="AM119">
        <f t="shared" si="180"/>
        <v>0</v>
      </c>
      <c r="AN119">
        <f t="shared" si="181"/>
        <v>0</v>
      </c>
      <c r="AO119">
        <f t="shared" si="182"/>
        <v>0</v>
      </c>
      <c r="AP119">
        <f t="shared" si="183"/>
        <v>0</v>
      </c>
      <c r="AQ119">
        <f t="shared" si="184"/>
        <v>0</v>
      </c>
      <c r="AR119">
        <f t="shared" si="185"/>
        <v>0</v>
      </c>
      <c r="AS119">
        <f t="shared" si="186"/>
        <v>0</v>
      </c>
      <c r="AT119">
        <f t="shared" si="187"/>
        <v>0</v>
      </c>
      <c r="AU119">
        <f t="shared" si="188"/>
        <v>0</v>
      </c>
      <c r="AV119">
        <f t="shared" si="189"/>
        <v>0</v>
      </c>
      <c r="AW119">
        <f t="shared" si="190"/>
        <v>0</v>
      </c>
      <c r="AX119">
        <f t="shared" si="191"/>
        <v>0</v>
      </c>
      <c r="AY119">
        <f t="shared" si="192"/>
        <v>0</v>
      </c>
      <c r="AZ119">
        <f t="shared" si="193"/>
        <v>0</v>
      </c>
      <c r="BA119">
        <f t="shared" si="194"/>
        <v>0</v>
      </c>
      <c r="BB119">
        <f t="shared" si="195"/>
        <v>0</v>
      </c>
      <c r="BC119">
        <f t="shared" si="196"/>
        <v>0</v>
      </c>
      <c r="BD119">
        <f t="shared" si="197"/>
        <v>0</v>
      </c>
      <c r="BE119">
        <f t="shared" si="198"/>
        <v>0</v>
      </c>
      <c r="BF119">
        <f t="shared" si="199"/>
        <v>0</v>
      </c>
      <c r="BG119">
        <f t="shared" si="200"/>
        <v>0</v>
      </c>
      <c r="BH119">
        <f t="shared" si="201"/>
        <v>0</v>
      </c>
      <c r="BI119">
        <f t="shared" si="202"/>
        <v>0</v>
      </c>
      <c r="BJ119">
        <f t="shared" si="203"/>
        <v>0</v>
      </c>
      <c r="BK119">
        <f t="shared" si="204"/>
        <v>0</v>
      </c>
      <c r="BL119">
        <f t="shared" si="205"/>
        <v>0</v>
      </c>
      <c r="BM119">
        <f t="shared" si="206"/>
        <v>0</v>
      </c>
      <c r="BN119">
        <f t="shared" si="207"/>
        <v>0</v>
      </c>
      <c r="BO119">
        <f t="shared" si="208"/>
        <v>0</v>
      </c>
      <c r="BP119">
        <f t="shared" si="209"/>
        <v>0</v>
      </c>
      <c r="BQ119">
        <f t="shared" si="210"/>
        <v>0</v>
      </c>
      <c r="BR119">
        <f t="shared" si="211"/>
        <v>0</v>
      </c>
      <c r="BS119">
        <f t="shared" si="212"/>
        <v>0</v>
      </c>
      <c r="BT119">
        <f t="shared" si="213"/>
        <v>0</v>
      </c>
      <c r="BU119">
        <f t="shared" si="214"/>
        <v>0</v>
      </c>
      <c r="BV119">
        <f t="shared" si="215"/>
        <v>0</v>
      </c>
      <c r="BW119">
        <f t="shared" si="216"/>
        <v>0</v>
      </c>
      <c r="BX119">
        <f t="shared" si="217"/>
        <v>0</v>
      </c>
      <c r="BY119">
        <f t="shared" si="218"/>
        <v>0</v>
      </c>
      <c r="BZ119">
        <f t="shared" si="219"/>
        <v>0</v>
      </c>
      <c r="CA119">
        <f t="shared" si="220"/>
        <v>0</v>
      </c>
      <c r="CB119">
        <f t="shared" si="221"/>
        <v>0</v>
      </c>
      <c r="CC119">
        <f t="shared" si="222"/>
        <v>0</v>
      </c>
      <c r="CD119">
        <f t="shared" si="223"/>
        <v>0</v>
      </c>
      <c r="CE119">
        <f t="shared" si="224"/>
        <v>0</v>
      </c>
      <c r="CF119">
        <f t="shared" si="225"/>
        <v>0</v>
      </c>
      <c r="CG119">
        <f t="shared" si="226"/>
        <v>0</v>
      </c>
      <c r="CH119">
        <f t="shared" si="227"/>
        <v>0</v>
      </c>
      <c r="CI119">
        <f t="shared" si="228"/>
        <v>0</v>
      </c>
      <c r="CJ119">
        <f t="shared" si="229"/>
        <v>0</v>
      </c>
      <c r="CK119">
        <f t="shared" si="230"/>
        <v>0</v>
      </c>
      <c r="CL119">
        <f t="shared" si="231"/>
        <v>0</v>
      </c>
      <c r="CM119">
        <f t="shared" si="232"/>
        <v>0</v>
      </c>
      <c r="CN119">
        <f t="shared" si="233"/>
        <v>0</v>
      </c>
      <c r="CO119">
        <f t="shared" si="234"/>
        <v>0</v>
      </c>
      <c r="CP119">
        <f t="shared" si="235"/>
        <v>0</v>
      </c>
      <c r="CQ119">
        <f t="shared" si="236"/>
        <v>0</v>
      </c>
      <c r="CR119">
        <f t="shared" si="237"/>
        <v>0</v>
      </c>
      <c r="CS119">
        <f t="shared" si="238"/>
        <v>0</v>
      </c>
      <c r="CT119">
        <f t="shared" si="239"/>
        <v>0</v>
      </c>
      <c r="CU119">
        <f t="shared" si="240"/>
        <v>0</v>
      </c>
      <c r="CV119">
        <f t="shared" si="241"/>
        <v>0</v>
      </c>
      <c r="CW119" t="str">
        <f t="shared" si="242"/>
        <v/>
      </c>
      <c r="CX119" t="str">
        <f t="shared" si="243"/>
        <v/>
      </c>
      <c r="CY119" t="str">
        <f t="shared" si="244"/>
        <v/>
      </c>
      <c r="CZ119" t="str">
        <f t="shared" si="245"/>
        <v/>
      </c>
      <c r="DA119" t="str">
        <f t="shared" si="246"/>
        <v/>
      </c>
      <c r="DB119" t="str">
        <f t="shared" si="247"/>
        <v/>
      </c>
      <c r="DC119" t="str">
        <f t="shared" si="248"/>
        <v/>
      </c>
      <c r="DD119" t="str">
        <f t="shared" si="249"/>
        <v/>
      </c>
      <c r="DE119" t="str">
        <f t="shared" si="250"/>
        <v/>
      </c>
      <c r="DF119" t="str">
        <f t="shared" si="251"/>
        <v/>
      </c>
      <c r="DG119" t="str">
        <f t="shared" si="252"/>
        <v/>
      </c>
      <c r="DH119" t="str">
        <f t="shared" si="253"/>
        <v/>
      </c>
      <c r="DI119" t="str">
        <f t="shared" si="254"/>
        <v/>
      </c>
      <c r="DJ119" t="str">
        <f t="shared" si="255"/>
        <v/>
      </c>
      <c r="DK119" t="str">
        <f t="shared" si="256"/>
        <v/>
      </c>
      <c r="DL119" t="str">
        <f t="shared" si="257"/>
        <v/>
      </c>
      <c r="DM119" t="str">
        <f t="shared" si="258"/>
        <v/>
      </c>
      <c r="DN119" t="str">
        <f t="shared" si="259"/>
        <v/>
      </c>
      <c r="DO119" t="str">
        <f t="shared" si="260"/>
        <v/>
      </c>
      <c r="DP119" t="str">
        <f t="shared" si="261"/>
        <v/>
      </c>
      <c r="DQ119" t="str">
        <f t="shared" si="262"/>
        <v/>
      </c>
      <c r="DR119" t="str">
        <f t="shared" si="263"/>
        <v/>
      </c>
      <c r="DS119" t="str">
        <f t="shared" si="264"/>
        <v/>
      </c>
      <c r="DT119" t="str">
        <f t="shared" si="265"/>
        <v/>
      </c>
      <c r="DU119" t="str">
        <f t="shared" si="266"/>
        <v/>
      </c>
      <c r="DV119" t="str">
        <f t="shared" si="267"/>
        <v/>
      </c>
      <c r="DW119" t="str">
        <f t="shared" si="268"/>
        <v/>
      </c>
      <c r="DX119" t="str">
        <f t="shared" si="269"/>
        <v/>
      </c>
      <c r="DY119" t="str">
        <f t="shared" si="270"/>
        <v/>
      </c>
      <c r="DZ119" t="str">
        <f t="shared" si="271"/>
        <v/>
      </c>
      <c r="EA119" t="str">
        <f t="shared" si="272"/>
        <v/>
      </c>
      <c r="EB119" t="str">
        <f t="shared" si="273"/>
        <v/>
      </c>
      <c r="EC119" t="str">
        <f t="shared" si="274"/>
        <v/>
      </c>
      <c r="ED119" t="str">
        <f t="shared" si="275"/>
        <v/>
      </c>
      <c r="EE119" t="str">
        <f t="shared" si="276"/>
        <v/>
      </c>
      <c r="EF119" t="str">
        <f t="shared" si="277"/>
        <v/>
      </c>
      <c r="EG119" t="str">
        <f t="shared" si="278"/>
        <v/>
      </c>
      <c r="EH119" t="str">
        <f t="shared" si="279"/>
        <v/>
      </c>
      <c r="EI119" t="str">
        <f t="shared" si="280"/>
        <v/>
      </c>
      <c r="EJ119" t="str">
        <f t="shared" si="281"/>
        <v/>
      </c>
      <c r="EK119" t="str">
        <f t="shared" si="282"/>
        <v/>
      </c>
      <c r="EL119" t="str">
        <f t="shared" si="283"/>
        <v/>
      </c>
      <c r="EM119" t="str">
        <f t="shared" si="284"/>
        <v/>
      </c>
      <c r="EN119" t="str">
        <f t="shared" si="285"/>
        <v/>
      </c>
      <c r="EO119" t="str">
        <f t="shared" si="286"/>
        <v/>
      </c>
      <c r="EP119" t="str">
        <f t="shared" si="287"/>
        <v/>
      </c>
      <c r="EQ119" t="str">
        <f t="shared" si="288"/>
        <v/>
      </c>
      <c r="ER119" t="str">
        <f t="shared" si="289"/>
        <v/>
      </c>
      <c r="ES119" t="str">
        <f t="shared" si="290"/>
        <v/>
      </c>
      <c r="ET119" t="str">
        <f t="shared" si="291"/>
        <v/>
      </c>
    </row>
    <row r="120" spans="1:150" ht="18.75">
      <c r="A120" s="63"/>
      <c r="B120" s="63"/>
      <c r="C120" s="73"/>
      <c r="D120" s="63"/>
      <c r="E120" s="79" t="str">
        <f t="shared" si="146"/>
        <v/>
      </c>
      <c r="F120" s="80" t="str">
        <f t="shared" si="147"/>
        <v/>
      </c>
      <c r="G120" s="81" t="str">
        <f t="shared" si="148"/>
        <v/>
      </c>
      <c r="H120" s="82" t="str">
        <f t="shared" si="149"/>
        <v/>
      </c>
      <c r="I120" s="83" t="str">
        <f t="shared" si="150"/>
        <v/>
      </c>
      <c r="J120" s="20" t="str">
        <f t="shared" si="151"/>
        <v>0</v>
      </c>
      <c r="K120" s="8">
        <f t="shared" si="152"/>
        <v>0</v>
      </c>
      <c r="L120" s="8">
        <f t="shared" si="153"/>
        <v>0</v>
      </c>
      <c r="M120" s="8">
        <f t="shared" si="154"/>
        <v>0</v>
      </c>
      <c r="N120" s="8">
        <f t="shared" si="155"/>
        <v>0</v>
      </c>
      <c r="O120" s="8">
        <f t="shared" si="156"/>
        <v>0</v>
      </c>
      <c r="P120" s="8">
        <f t="shared" si="157"/>
        <v>0</v>
      </c>
      <c r="Q120" s="8">
        <f t="shared" si="158"/>
        <v>0</v>
      </c>
      <c r="R120" s="8">
        <f t="shared" si="159"/>
        <v>0</v>
      </c>
      <c r="S120" s="8">
        <f t="shared" si="160"/>
        <v>0</v>
      </c>
      <c r="T120" s="8">
        <f t="shared" si="161"/>
        <v>0</v>
      </c>
      <c r="U120" s="8">
        <f t="shared" si="162"/>
        <v>0</v>
      </c>
      <c r="V120" s="8">
        <f t="shared" si="163"/>
        <v>0</v>
      </c>
      <c r="W120" s="8">
        <f t="shared" si="164"/>
        <v>0</v>
      </c>
      <c r="X120" s="8">
        <f t="shared" si="165"/>
        <v>0</v>
      </c>
      <c r="Y120" s="8">
        <f t="shared" si="166"/>
        <v>0</v>
      </c>
      <c r="Z120" s="8">
        <f t="shared" si="167"/>
        <v>0</v>
      </c>
      <c r="AA120" s="8">
        <f t="shared" si="168"/>
        <v>0</v>
      </c>
      <c r="AB120" s="8">
        <f t="shared" si="169"/>
        <v>0</v>
      </c>
      <c r="AC120">
        <f t="shared" si="170"/>
        <v>0</v>
      </c>
      <c r="AD120">
        <f t="shared" si="171"/>
        <v>0</v>
      </c>
      <c r="AE120">
        <f t="shared" si="172"/>
        <v>0</v>
      </c>
      <c r="AF120">
        <f t="shared" si="173"/>
        <v>0</v>
      </c>
      <c r="AG120">
        <f t="shared" si="174"/>
        <v>0</v>
      </c>
      <c r="AH120">
        <f t="shared" si="175"/>
        <v>0</v>
      </c>
      <c r="AI120">
        <f t="shared" si="176"/>
        <v>0</v>
      </c>
      <c r="AJ120">
        <f t="shared" si="177"/>
        <v>0</v>
      </c>
      <c r="AK120">
        <f t="shared" si="178"/>
        <v>0</v>
      </c>
      <c r="AL120">
        <f t="shared" si="179"/>
        <v>0</v>
      </c>
      <c r="AM120">
        <f t="shared" si="180"/>
        <v>0</v>
      </c>
      <c r="AN120">
        <f t="shared" si="181"/>
        <v>0</v>
      </c>
      <c r="AO120">
        <f t="shared" si="182"/>
        <v>0</v>
      </c>
      <c r="AP120">
        <f t="shared" si="183"/>
        <v>0</v>
      </c>
      <c r="AQ120">
        <f t="shared" si="184"/>
        <v>0</v>
      </c>
      <c r="AR120">
        <f t="shared" si="185"/>
        <v>0</v>
      </c>
      <c r="AS120">
        <f t="shared" si="186"/>
        <v>0</v>
      </c>
      <c r="AT120">
        <f t="shared" si="187"/>
        <v>0</v>
      </c>
      <c r="AU120">
        <f t="shared" si="188"/>
        <v>0</v>
      </c>
      <c r="AV120">
        <f t="shared" si="189"/>
        <v>0</v>
      </c>
      <c r="AW120">
        <f t="shared" si="190"/>
        <v>0</v>
      </c>
      <c r="AX120">
        <f t="shared" si="191"/>
        <v>0</v>
      </c>
      <c r="AY120">
        <f t="shared" si="192"/>
        <v>0</v>
      </c>
      <c r="AZ120">
        <f t="shared" si="193"/>
        <v>0</v>
      </c>
      <c r="BA120">
        <f t="shared" si="194"/>
        <v>0</v>
      </c>
      <c r="BB120">
        <f t="shared" si="195"/>
        <v>0</v>
      </c>
      <c r="BC120">
        <f t="shared" si="196"/>
        <v>0</v>
      </c>
      <c r="BD120">
        <f t="shared" si="197"/>
        <v>0</v>
      </c>
      <c r="BE120">
        <f t="shared" si="198"/>
        <v>0</v>
      </c>
      <c r="BF120">
        <f t="shared" si="199"/>
        <v>0</v>
      </c>
      <c r="BG120">
        <f t="shared" si="200"/>
        <v>0</v>
      </c>
      <c r="BH120">
        <f t="shared" si="201"/>
        <v>0</v>
      </c>
      <c r="BI120">
        <f t="shared" si="202"/>
        <v>0</v>
      </c>
      <c r="BJ120">
        <f t="shared" si="203"/>
        <v>0</v>
      </c>
      <c r="BK120">
        <f t="shared" si="204"/>
        <v>0</v>
      </c>
      <c r="BL120">
        <f t="shared" si="205"/>
        <v>0</v>
      </c>
      <c r="BM120">
        <f t="shared" si="206"/>
        <v>0</v>
      </c>
      <c r="BN120">
        <f t="shared" si="207"/>
        <v>0</v>
      </c>
      <c r="BO120">
        <f t="shared" si="208"/>
        <v>0</v>
      </c>
      <c r="BP120">
        <f t="shared" si="209"/>
        <v>0</v>
      </c>
      <c r="BQ120">
        <f t="shared" si="210"/>
        <v>0</v>
      </c>
      <c r="BR120">
        <f t="shared" si="211"/>
        <v>0</v>
      </c>
      <c r="BS120">
        <f t="shared" si="212"/>
        <v>0</v>
      </c>
      <c r="BT120">
        <f t="shared" si="213"/>
        <v>0</v>
      </c>
      <c r="BU120">
        <f t="shared" si="214"/>
        <v>0</v>
      </c>
      <c r="BV120">
        <f t="shared" si="215"/>
        <v>0</v>
      </c>
      <c r="BW120">
        <f t="shared" si="216"/>
        <v>0</v>
      </c>
      <c r="BX120">
        <f t="shared" si="217"/>
        <v>0</v>
      </c>
      <c r="BY120">
        <f t="shared" si="218"/>
        <v>0</v>
      </c>
      <c r="BZ120">
        <f t="shared" si="219"/>
        <v>0</v>
      </c>
      <c r="CA120">
        <f t="shared" si="220"/>
        <v>0</v>
      </c>
      <c r="CB120">
        <f t="shared" si="221"/>
        <v>0</v>
      </c>
      <c r="CC120">
        <f t="shared" si="222"/>
        <v>0</v>
      </c>
      <c r="CD120">
        <f t="shared" si="223"/>
        <v>0</v>
      </c>
      <c r="CE120">
        <f t="shared" si="224"/>
        <v>0</v>
      </c>
      <c r="CF120">
        <f t="shared" si="225"/>
        <v>0</v>
      </c>
      <c r="CG120">
        <f t="shared" si="226"/>
        <v>0</v>
      </c>
      <c r="CH120">
        <f t="shared" si="227"/>
        <v>0</v>
      </c>
      <c r="CI120">
        <f t="shared" si="228"/>
        <v>0</v>
      </c>
      <c r="CJ120">
        <f t="shared" si="229"/>
        <v>0</v>
      </c>
      <c r="CK120">
        <f t="shared" si="230"/>
        <v>0</v>
      </c>
      <c r="CL120">
        <f t="shared" si="231"/>
        <v>0</v>
      </c>
      <c r="CM120">
        <f t="shared" si="232"/>
        <v>0</v>
      </c>
      <c r="CN120">
        <f t="shared" si="233"/>
        <v>0</v>
      </c>
      <c r="CO120">
        <f t="shared" si="234"/>
        <v>0</v>
      </c>
      <c r="CP120">
        <f t="shared" si="235"/>
        <v>0</v>
      </c>
      <c r="CQ120">
        <f t="shared" si="236"/>
        <v>0</v>
      </c>
      <c r="CR120">
        <f t="shared" si="237"/>
        <v>0</v>
      </c>
      <c r="CS120">
        <f t="shared" si="238"/>
        <v>0</v>
      </c>
      <c r="CT120">
        <f t="shared" si="239"/>
        <v>0</v>
      </c>
      <c r="CU120">
        <f t="shared" si="240"/>
        <v>0</v>
      </c>
      <c r="CV120">
        <f t="shared" si="241"/>
        <v>0</v>
      </c>
      <c r="CW120" t="str">
        <f t="shared" si="242"/>
        <v/>
      </c>
      <c r="CX120" t="str">
        <f t="shared" si="243"/>
        <v/>
      </c>
      <c r="CY120" t="str">
        <f t="shared" si="244"/>
        <v/>
      </c>
      <c r="CZ120" t="str">
        <f t="shared" si="245"/>
        <v/>
      </c>
      <c r="DA120" t="str">
        <f t="shared" si="246"/>
        <v/>
      </c>
      <c r="DB120" t="str">
        <f t="shared" si="247"/>
        <v/>
      </c>
      <c r="DC120" t="str">
        <f t="shared" si="248"/>
        <v/>
      </c>
      <c r="DD120" t="str">
        <f t="shared" si="249"/>
        <v/>
      </c>
      <c r="DE120" t="str">
        <f t="shared" si="250"/>
        <v/>
      </c>
      <c r="DF120" t="str">
        <f t="shared" si="251"/>
        <v/>
      </c>
      <c r="DG120" t="str">
        <f t="shared" si="252"/>
        <v/>
      </c>
      <c r="DH120" t="str">
        <f t="shared" si="253"/>
        <v/>
      </c>
      <c r="DI120" t="str">
        <f t="shared" si="254"/>
        <v/>
      </c>
      <c r="DJ120" t="str">
        <f t="shared" si="255"/>
        <v/>
      </c>
      <c r="DK120" t="str">
        <f t="shared" si="256"/>
        <v/>
      </c>
      <c r="DL120" t="str">
        <f t="shared" si="257"/>
        <v/>
      </c>
      <c r="DM120" t="str">
        <f t="shared" si="258"/>
        <v/>
      </c>
      <c r="DN120" t="str">
        <f t="shared" si="259"/>
        <v/>
      </c>
      <c r="DO120" t="str">
        <f t="shared" si="260"/>
        <v/>
      </c>
      <c r="DP120" t="str">
        <f t="shared" si="261"/>
        <v/>
      </c>
      <c r="DQ120" t="str">
        <f t="shared" si="262"/>
        <v/>
      </c>
      <c r="DR120" t="str">
        <f t="shared" si="263"/>
        <v/>
      </c>
      <c r="DS120" t="str">
        <f t="shared" si="264"/>
        <v/>
      </c>
      <c r="DT120" t="str">
        <f t="shared" si="265"/>
        <v/>
      </c>
      <c r="DU120" t="str">
        <f t="shared" si="266"/>
        <v/>
      </c>
      <c r="DV120" t="str">
        <f t="shared" si="267"/>
        <v/>
      </c>
      <c r="DW120" t="str">
        <f t="shared" si="268"/>
        <v/>
      </c>
      <c r="DX120" t="str">
        <f t="shared" si="269"/>
        <v/>
      </c>
      <c r="DY120" t="str">
        <f t="shared" si="270"/>
        <v/>
      </c>
      <c r="DZ120" t="str">
        <f t="shared" si="271"/>
        <v/>
      </c>
      <c r="EA120" t="str">
        <f t="shared" si="272"/>
        <v/>
      </c>
      <c r="EB120" t="str">
        <f t="shared" si="273"/>
        <v/>
      </c>
      <c r="EC120" t="str">
        <f t="shared" si="274"/>
        <v/>
      </c>
      <c r="ED120" t="str">
        <f t="shared" si="275"/>
        <v/>
      </c>
      <c r="EE120" t="str">
        <f t="shared" si="276"/>
        <v/>
      </c>
      <c r="EF120" t="str">
        <f t="shared" si="277"/>
        <v/>
      </c>
      <c r="EG120" t="str">
        <f t="shared" si="278"/>
        <v/>
      </c>
      <c r="EH120" t="str">
        <f t="shared" si="279"/>
        <v/>
      </c>
      <c r="EI120" t="str">
        <f t="shared" si="280"/>
        <v/>
      </c>
      <c r="EJ120" t="str">
        <f t="shared" si="281"/>
        <v/>
      </c>
      <c r="EK120" t="str">
        <f t="shared" si="282"/>
        <v/>
      </c>
      <c r="EL120" t="str">
        <f t="shared" si="283"/>
        <v/>
      </c>
      <c r="EM120" t="str">
        <f t="shared" si="284"/>
        <v/>
      </c>
      <c r="EN120" t="str">
        <f t="shared" si="285"/>
        <v/>
      </c>
      <c r="EO120" t="str">
        <f t="shared" si="286"/>
        <v/>
      </c>
      <c r="EP120" t="str">
        <f t="shared" si="287"/>
        <v/>
      </c>
      <c r="EQ120" t="str">
        <f t="shared" si="288"/>
        <v/>
      </c>
      <c r="ER120" t="str">
        <f t="shared" si="289"/>
        <v/>
      </c>
      <c r="ES120" t="str">
        <f t="shared" si="290"/>
        <v/>
      </c>
      <c r="ET120" t="str">
        <f t="shared" si="291"/>
        <v/>
      </c>
    </row>
    <row r="121" spans="1:150" ht="18.75">
      <c r="A121" s="63"/>
      <c r="B121" s="63"/>
      <c r="C121" s="73"/>
      <c r="D121" s="63"/>
      <c r="E121" s="79" t="str">
        <f t="shared" si="146"/>
        <v/>
      </c>
      <c r="F121" s="80" t="str">
        <f t="shared" si="147"/>
        <v/>
      </c>
      <c r="G121" s="81" t="str">
        <f t="shared" si="148"/>
        <v/>
      </c>
      <c r="H121" s="82" t="str">
        <f t="shared" si="149"/>
        <v/>
      </c>
      <c r="I121" s="83" t="str">
        <f t="shared" si="150"/>
        <v/>
      </c>
      <c r="J121" s="19" t="str">
        <f t="shared" si="151"/>
        <v>0</v>
      </c>
      <c r="K121" s="7">
        <f t="shared" si="152"/>
        <v>0</v>
      </c>
      <c r="L121" s="7">
        <f t="shared" si="153"/>
        <v>0</v>
      </c>
      <c r="M121" s="7">
        <f t="shared" si="154"/>
        <v>0</v>
      </c>
      <c r="N121" s="7">
        <f t="shared" si="155"/>
        <v>0</v>
      </c>
      <c r="O121" s="5">
        <f t="shared" si="156"/>
        <v>0</v>
      </c>
      <c r="P121" s="5">
        <f t="shared" si="157"/>
        <v>0</v>
      </c>
      <c r="Q121" s="8">
        <f t="shared" si="158"/>
        <v>0</v>
      </c>
      <c r="R121" s="8">
        <f t="shared" si="159"/>
        <v>0</v>
      </c>
      <c r="S121" s="8">
        <f t="shared" si="160"/>
        <v>0</v>
      </c>
      <c r="T121" s="7">
        <f t="shared" si="161"/>
        <v>0</v>
      </c>
      <c r="U121" s="7">
        <f t="shared" si="162"/>
        <v>0</v>
      </c>
      <c r="V121" s="7">
        <f t="shared" si="163"/>
        <v>0</v>
      </c>
      <c r="W121" s="7">
        <f t="shared" si="164"/>
        <v>0</v>
      </c>
      <c r="X121" s="7">
        <f t="shared" si="165"/>
        <v>0</v>
      </c>
      <c r="Y121" s="8">
        <f t="shared" si="166"/>
        <v>0</v>
      </c>
      <c r="Z121" s="8">
        <f t="shared" si="167"/>
        <v>0</v>
      </c>
      <c r="AA121" s="8">
        <f t="shared" si="168"/>
        <v>0</v>
      </c>
      <c r="AB121" s="8">
        <f t="shared" si="169"/>
        <v>0</v>
      </c>
      <c r="AC121">
        <f t="shared" si="170"/>
        <v>0</v>
      </c>
      <c r="AD121">
        <f t="shared" si="171"/>
        <v>0</v>
      </c>
      <c r="AE121">
        <f t="shared" si="172"/>
        <v>0</v>
      </c>
      <c r="AF121">
        <f t="shared" si="173"/>
        <v>0</v>
      </c>
      <c r="AG121">
        <f t="shared" si="174"/>
        <v>0</v>
      </c>
      <c r="AH121">
        <f t="shared" si="175"/>
        <v>0</v>
      </c>
      <c r="AI121">
        <f t="shared" si="176"/>
        <v>0</v>
      </c>
      <c r="AJ121">
        <f t="shared" si="177"/>
        <v>0</v>
      </c>
      <c r="AK121">
        <f t="shared" si="178"/>
        <v>0</v>
      </c>
      <c r="AL121">
        <f t="shared" si="179"/>
        <v>0</v>
      </c>
      <c r="AM121">
        <f t="shared" si="180"/>
        <v>0</v>
      </c>
      <c r="AN121">
        <f t="shared" si="181"/>
        <v>0</v>
      </c>
      <c r="AO121">
        <f t="shared" si="182"/>
        <v>0</v>
      </c>
      <c r="AP121">
        <f t="shared" si="183"/>
        <v>0</v>
      </c>
      <c r="AQ121">
        <f t="shared" si="184"/>
        <v>0</v>
      </c>
      <c r="AR121">
        <f t="shared" si="185"/>
        <v>0</v>
      </c>
      <c r="AS121">
        <f t="shared" si="186"/>
        <v>0</v>
      </c>
      <c r="AT121">
        <f t="shared" si="187"/>
        <v>0</v>
      </c>
      <c r="AU121">
        <f t="shared" si="188"/>
        <v>0</v>
      </c>
      <c r="AV121">
        <f t="shared" si="189"/>
        <v>0</v>
      </c>
      <c r="AW121">
        <f t="shared" si="190"/>
        <v>0</v>
      </c>
      <c r="AX121">
        <f t="shared" si="191"/>
        <v>0</v>
      </c>
      <c r="AY121">
        <f t="shared" si="192"/>
        <v>0</v>
      </c>
      <c r="AZ121">
        <f t="shared" si="193"/>
        <v>0</v>
      </c>
      <c r="BA121">
        <f t="shared" si="194"/>
        <v>0</v>
      </c>
      <c r="BB121">
        <f t="shared" si="195"/>
        <v>0</v>
      </c>
      <c r="BC121">
        <f t="shared" si="196"/>
        <v>0</v>
      </c>
      <c r="BD121">
        <f t="shared" si="197"/>
        <v>0</v>
      </c>
      <c r="BE121">
        <f t="shared" si="198"/>
        <v>0</v>
      </c>
      <c r="BF121">
        <f t="shared" si="199"/>
        <v>0</v>
      </c>
      <c r="BG121">
        <f t="shared" si="200"/>
        <v>0</v>
      </c>
      <c r="BH121">
        <f t="shared" si="201"/>
        <v>0</v>
      </c>
      <c r="BI121">
        <f t="shared" si="202"/>
        <v>0</v>
      </c>
      <c r="BJ121">
        <f t="shared" si="203"/>
        <v>0</v>
      </c>
      <c r="BK121">
        <f t="shared" si="204"/>
        <v>0</v>
      </c>
      <c r="BL121">
        <f t="shared" si="205"/>
        <v>0</v>
      </c>
      <c r="BM121">
        <f t="shared" si="206"/>
        <v>0</v>
      </c>
      <c r="BN121">
        <f t="shared" si="207"/>
        <v>0</v>
      </c>
      <c r="BO121">
        <f t="shared" si="208"/>
        <v>0</v>
      </c>
      <c r="BP121">
        <f t="shared" si="209"/>
        <v>0</v>
      </c>
      <c r="BQ121">
        <f t="shared" si="210"/>
        <v>0</v>
      </c>
      <c r="BR121">
        <f t="shared" si="211"/>
        <v>0</v>
      </c>
      <c r="BS121">
        <f t="shared" si="212"/>
        <v>0</v>
      </c>
      <c r="BT121">
        <f t="shared" si="213"/>
        <v>0</v>
      </c>
      <c r="BU121">
        <f t="shared" si="214"/>
        <v>0</v>
      </c>
      <c r="BV121">
        <f t="shared" si="215"/>
        <v>0</v>
      </c>
      <c r="BW121">
        <f t="shared" si="216"/>
        <v>0</v>
      </c>
      <c r="BX121">
        <f t="shared" si="217"/>
        <v>0</v>
      </c>
      <c r="BY121">
        <f t="shared" si="218"/>
        <v>0</v>
      </c>
      <c r="BZ121">
        <f t="shared" si="219"/>
        <v>0</v>
      </c>
      <c r="CA121">
        <f t="shared" si="220"/>
        <v>0</v>
      </c>
      <c r="CB121">
        <f t="shared" si="221"/>
        <v>0</v>
      </c>
      <c r="CC121">
        <f t="shared" si="222"/>
        <v>0</v>
      </c>
      <c r="CD121">
        <f t="shared" si="223"/>
        <v>0</v>
      </c>
      <c r="CE121">
        <f t="shared" si="224"/>
        <v>0</v>
      </c>
      <c r="CF121">
        <f t="shared" si="225"/>
        <v>0</v>
      </c>
      <c r="CG121">
        <f t="shared" si="226"/>
        <v>0</v>
      </c>
      <c r="CH121">
        <f t="shared" si="227"/>
        <v>0</v>
      </c>
      <c r="CI121">
        <f t="shared" si="228"/>
        <v>0</v>
      </c>
      <c r="CJ121">
        <f t="shared" si="229"/>
        <v>0</v>
      </c>
      <c r="CK121">
        <f t="shared" si="230"/>
        <v>0</v>
      </c>
      <c r="CL121">
        <f t="shared" si="231"/>
        <v>0</v>
      </c>
      <c r="CM121">
        <f t="shared" si="232"/>
        <v>0</v>
      </c>
      <c r="CN121">
        <f t="shared" si="233"/>
        <v>0</v>
      </c>
      <c r="CO121">
        <f t="shared" si="234"/>
        <v>0</v>
      </c>
      <c r="CP121">
        <f t="shared" si="235"/>
        <v>0</v>
      </c>
      <c r="CQ121">
        <f t="shared" si="236"/>
        <v>0</v>
      </c>
      <c r="CR121">
        <f t="shared" si="237"/>
        <v>0</v>
      </c>
      <c r="CS121">
        <f t="shared" si="238"/>
        <v>0</v>
      </c>
      <c r="CT121">
        <f t="shared" si="239"/>
        <v>0</v>
      </c>
      <c r="CU121">
        <f t="shared" si="240"/>
        <v>0</v>
      </c>
      <c r="CV121">
        <f t="shared" si="241"/>
        <v>0</v>
      </c>
      <c r="CW121" t="str">
        <f t="shared" si="242"/>
        <v/>
      </c>
      <c r="CX121" t="str">
        <f t="shared" si="243"/>
        <v/>
      </c>
      <c r="CY121" t="str">
        <f t="shared" si="244"/>
        <v/>
      </c>
      <c r="CZ121" t="str">
        <f t="shared" si="245"/>
        <v/>
      </c>
      <c r="DA121" t="str">
        <f t="shared" si="246"/>
        <v/>
      </c>
      <c r="DB121" t="str">
        <f t="shared" si="247"/>
        <v/>
      </c>
      <c r="DC121" t="str">
        <f t="shared" si="248"/>
        <v/>
      </c>
      <c r="DD121" t="str">
        <f t="shared" si="249"/>
        <v/>
      </c>
      <c r="DE121" t="str">
        <f t="shared" si="250"/>
        <v/>
      </c>
      <c r="DF121" t="str">
        <f t="shared" si="251"/>
        <v/>
      </c>
      <c r="DG121" t="str">
        <f t="shared" si="252"/>
        <v/>
      </c>
      <c r="DH121" t="str">
        <f t="shared" si="253"/>
        <v/>
      </c>
      <c r="DI121" t="str">
        <f t="shared" si="254"/>
        <v/>
      </c>
      <c r="DJ121" t="str">
        <f t="shared" si="255"/>
        <v/>
      </c>
      <c r="DK121" t="str">
        <f t="shared" si="256"/>
        <v/>
      </c>
      <c r="DL121" t="str">
        <f t="shared" si="257"/>
        <v/>
      </c>
      <c r="DM121" t="str">
        <f t="shared" si="258"/>
        <v/>
      </c>
      <c r="DN121" t="str">
        <f t="shared" si="259"/>
        <v/>
      </c>
      <c r="DO121" t="str">
        <f t="shared" si="260"/>
        <v/>
      </c>
      <c r="DP121" t="str">
        <f t="shared" si="261"/>
        <v/>
      </c>
      <c r="DQ121" t="str">
        <f t="shared" si="262"/>
        <v/>
      </c>
      <c r="DR121" t="str">
        <f t="shared" si="263"/>
        <v/>
      </c>
      <c r="DS121" t="str">
        <f t="shared" si="264"/>
        <v/>
      </c>
      <c r="DT121" t="str">
        <f t="shared" si="265"/>
        <v/>
      </c>
      <c r="DU121" t="str">
        <f t="shared" si="266"/>
        <v/>
      </c>
      <c r="DV121" t="str">
        <f t="shared" si="267"/>
        <v/>
      </c>
      <c r="DW121" t="str">
        <f t="shared" si="268"/>
        <v/>
      </c>
      <c r="DX121" t="str">
        <f t="shared" si="269"/>
        <v/>
      </c>
      <c r="DY121" t="str">
        <f t="shared" si="270"/>
        <v/>
      </c>
      <c r="DZ121" t="str">
        <f t="shared" si="271"/>
        <v/>
      </c>
      <c r="EA121" t="str">
        <f t="shared" si="272"/>
        <v/>
      </c>
      <c r="EB121" t="str">
        <f t="shared" si="273"/>
        <v/>
      </c>
      <c r="EC121" t="str">
        <f t="shared" si="274"/>
        <v/>
      </c>
      <c r="ED121" t="str">
        <f t="shared" si="275"/>
        <v/>
      </c>
      <c r="EE121" t="str">
        <f t="shared" si="276"/>
        <v/>
      </c>
      <c r="EF121" t="str">
        <f t="shared" si="277"/>
        <v/>
      </c>
      <c r="EG121" t="str">
        <f t="shared" si="278"/>
        <v/>
      </c>
      <c r="EH121" t="str">
        <f t="shared" si="279"/>
        <v/>
      </c>
      <c r="EI121" t="str">
        <f t="shared" si="280"/>
        <v/>
      </c>
      <c r="EJ121" t="str">
        <f t="shared" si="281"/>
        <v/>
      </c>
      <c r="EK121" t="str">
        <f t="shared" si="282"/>
        <v/>
      </c>
      <c r="EL121" t="str">
        <f t="shared" si="283"/>
        <v/>
      </c>
      <c r="EM121" t="str">
        <f t="shared" si="284"/>
        <v/>
      </c>
      <c r="EN121" t="str">
        <f t="shared" si="285"/>
        <v/>
      </c>
      <c r="EO121" t="str">
        <f t="shared" si="286"/>
        <v/>
      </c>
      <c r="EP121" t="str">
        <f t="shared" si="287"/>
        <v/>
      </c>
      <c r="EQ121" t="str">
        <f t="shared" si="288"/>
        <v/>
      </c>
      <c r="ER121" t="str">
        <f t="shared" si="289"/>
        <v/>
      </c>
      <c r="ES121" t="str">
        <f t="shared" si="290"/>
        <v/>
      </c>
      <c r="ET121" t="str">
        <f t="shared" si="291"/>
        <v/>
      </c>
    </row>
    <row r="122" spans="1:150">
      <c r="A122" s="4"/>
      <c r="B122" s="4"/>
      <c r="C122" s="4"/>
      <c r="D122" s="4"/>
      <c r="E122" s="4"/>
      <c r="F122" s="4"/>
      <c r="G122" s="4"/>
      <c r="H122" s="4"/>
      <c r="I122" s="4"/>
      <c r="J122" s="20">
        <f>COUNTIF(J5:J121,1)</f>
        <v>40</v>
      </c>
      <c r="K122" s="4">
        <f t="shared" ref="K122:BV122" si="292">COUNTIF(K5:K121,1)</f>
        <v>4</v>
      </c>
      <c r="L122" s="4">
        <f t="shared" si="292"/>
        <v>12</v>
      </c>
      <c r="M122" s="4">
        <f t="shared" si="292"/>
        <v>1</v>
      </c>
      <c r="N122" s="4">
        <f t="shared" si="292"/>
        <v>6</v>
      </c>
      <c r="O122" s="4">
        <f t="shared" si="292"/>
        <v>0</v>
      </c>
      <c r="P122" s="4">
        <f t="shared" si="292"/>
        <v>0</v>
      </c>
      <c r="Q122" s="4">
        <f t="shared" si="292"/>
        <v>1</v>
      </c>
      <c r="R122" s="4">
        <f t="shared" si="292"/>
        <v>3</v>
      </c>
      <c r="S122" s="4">
        <f t="shared" si="292"/>
        <v>0</v>
      </c>
      <c r="T122" s="4">
        <f t="shared" si="292"/>
        <v>0</v>
      </c>
      <c r="U122" s="4">
        <f t="shared" si="292"/>
        <v>15</v>
      </c>
      <c r="V122" s="4">
        <f t="shared" si="292"/>
        <v>18</v>
      </c>
      <c r="W122" s="4">
        <f t="shared" si="292"/>
        <v>0</v>
      </c>
      <c r="X122" s="4">
        <f t="shared" si="292"/>
        <v>0</v>
      </c>
      <c r="Y122" s="4">
        <f t="shared" si="292"/>
        <v>7</v>
      </c>
      <c r="Z122" s="4">
        <f t="shared" si="292"/>
        <v>5</v>
      </c>
      <c r="AA122" s="4">
        <f t="shared" si="292"/>
        <v>0</v>
      </c>
      <c r="AB122" s="4">
        <f t="shared" si="292"/>
        <v>0</v>
      </c>
      <c r="AC122">
        <f t="shared" si="292"/>
        <v>6</v>
      </c>
      <c r="AD122">
        <f t="shared" si="292"/>
        <v>10</v>
      </c>
      <c r="AE122">
        <f t="shared" si="292"/>
        <v>4</v>
      </c>
      <c r="AF122">
        <f t="shared" si="292"/>
        <v>7</v>
      </c>
      <c r="AG122">
        <f t="shared" si="292"/>
        <v>0</v>
      </c>
      <c r="AH122">
        <f t="shared" si="292"/>
        <v>0</v>
      </c>
      <c r="AI122">
        <f t="shared" si="292"/>
        <v>2</v>
      </c>
      <c r="AJ122">
        <f t="shared" si="292"/>
        <v>4</v>
      </c>
      <c r="AK122">
        <f t="shared" si="292"/>
        <v>0</v>
      </c>
      <c r="AL122">
        <f t="shared" si="292"/>
        <v>0</v>
      </c>
      <c r="AM122">
        <f t="shared" si="292"/>
        <v>12</v>
      </c>
      <c r="AN122">
        <f t="shared" si="292"/>
        <v>17</v>
      </c>
      <c r="AO122">
        <f t="shared" si="292"/>
        <v>0</v>
      </c>
      <c r="AP122">
        <f t="shared" si="292"/>
        <v>0</v>
      </c>
      <c r="AQ122">
        <f t="shared" si="292"/>
        <v>5</v>
      </c>
      <c r="AR122">
        <f t="shared" si="292"/>
        <v>5</v>
      </c>
      <c r="AS122">
        <f t="shared" si="292"/>
        <v>0</v>
      </c>
      <c r="AT122">
        <f t="shared" si="292"/>
        <v>0</v>
      </c>
      <c r="AU122">
        <f t="shared" si="292"/>
        <v>10</v>
      </c>
      <c r="AV122">
        <f t="shared" si="292"/>
        <v>11</v>
      </c>
      <c r="AW122">
        <f t="shared" si="292"/>
        <v>10</v>
      </c>
      <c r="AX122">
        <f t="shared" si="292"/>
        <v>4</v>
      </c>
      <c r="AY122">
        <f t="shared" si="292"/>
        <v>0</v>
      </c>
      <c r="AZ122">
        <f t="shared" si="292"/>
        <v>0</v>
      </c>
      <c r="BA122">
        <f t="shared" si="292"/>
        <v>6</v>
      </c>
      <c r="BB122">
        <f t="shared" si="292"/>
        <v>4</v>
      </c>
      <c r="BC122">
        <f t="shared" si="292"/>
        <v>0</v>
      </c>
      <c r="BD122">
        <f t="shared" si="292"/>
        <v>0</v>
      </c>
      <c r="BE122">
        <f t="shared" si="292"/>
        <v>6</v>
      </c>
      <c r="BF122">
        <f t="shared" si="292"/>
        <v>20</v>
      </c>
      <c r="BG122">
        <f t="shared" si="292"/>
        <v>0</v>
      </c>
      <c r="BH122">
        <f t="shared" si="292"/>
        <v>0</v>
      </c>
      <c r="BI122">
        <f t="shared" si="292"/>
        <v>3</v>
      </c>
      <c r="BJ122">
        <f t="shared" si="292"/>
        <v>8</v>
      </c>
      <c r="BK122">
        <f t="shared" si="292"/>
        <v>0</v>
      </c>
      <c r="BL122">
        <f t="shared" si="292"/>
        <v>0</v>
      </c>
      <c r="BM122">
        <f t="shared" si="292"/>
        <v>5</v>
      </c>
      <c r="BN122">
        <f t="shared" si="292"/>
        <v>12</v>
      </c>
      <c r="BO122">
        <f t="shared" si="292"/>
        <v>1</v>
      </c>
      <c r="BP122">
        <f t="shared" si="292"/>
        <v>7</v>
      </c>
      <c r="BQ122">
        <f t="shared" si="292"/>
        <v>0</v>
      </c>
      <c r="BR122">
        <f t="shared" si="292"/>
        <v>0</v>
      </c>
      <c r="BS122">
        <f t="shared" si="292"/>
        <v>0</v>
      </c>
      <c r="BT122">
        <f t="shared" si="292"/>
        <v>5</v>
      </c>
      <c r="BU122">
        <f t="shared" si="292"/>
        <v>0</v>
      </c>
      <c r="BV122">
        <f t="shared" si="292"/>
        <v>0</v>
      </c>
      <c r="BW122">
        <f t="shared" ref="BW122:CV122" si="293">COUNTIF(BW5:BW121,1)</f>
        <v>15</v>
      </c>
      <c r="BX122">
        <f t="shared" si="293"/>
        <v>17</v>
      </c>
      <c r="BY122">
        <f t="shared" si="293"/>
        <v>0</v>
      </c>
      <c r="BZ122">
        <f t="shared" si="293"/>
        <v>0</v>
      </c>
      <c r="CA122">
        <f t="shared" si="293"/>
        <v>6</v>
      </c>
      <c r="CB122">
        <f t="shared" si="293"/>
        <v>6</v>
      </c>
      <c r="CC122">
        <f t="shared" si="293"/>
        <v>0</v>
      </c>
      <c r="CD122">
        <f t="shared" si="293"/>
        <v>0</v>
      </c>
      <c r="CE122">
        <f t="shared" si="293"/>
        <v>0</v>
      </c>
      <c r="CF122">
        <f t="shared" si="293"/>
        <v>40</v>
      </c>
      <c r="CG122">
        <f t="shared" si="293"/>
        <v>0</v>
      </c>
      <c r="CH122">
        <f t="shared" si="293"/>
        <v>0</v>
      </c>
      <c r="CI122">
        <f t="shared" si="293"/>
        <v>0</v>
      </c>
      <c r="CJ122">
        <f t="shared" si="293"/>
        <v>0</v>
      </c>
      <c r="CK122">
        <f t="shared" si="293"/>
        <v>0</v>
      </c>
      <c r="CL122">
        <f t="shared" si="293"/>
        <v>0</v>
      </c>
      <c r="CM122">
        <f t="shared" si="293"/>
        <v>0</v>
      </c>
      <c r="CN122">
        <f t="shared" si="293"/>
        <v>0</v>
      </c>
      <c r="CO122">
        <f t="shared" si="293"/>
        <v>0</v>
      </c>
      <c r="CP122">
        <f t="shared" si="293"/>
        <v>0</v>
      </c>
      <c r="CQ122">
        <f t="shared" si="293"/>
        <v>0</v>
      </c>
      <c r="CR122">
        <f t="shared" si="293"/>
        <v>0</v>
      </c>
      <c r="CS122">
        <f t="shared" si="293"/>
        <v>0</v>
      </c>
      <c r="CT122">
        <f t="shared" si="293"/>
        <v>0</v>
      </c>
      <c r="CU122">
        <f t="shared" si="293"/>
        <v>0</v>
      </c>
      <c r="CV122">
        <f t="shared" si="293"/>
        <v>0</v>
      </c>
      <c r="CW122">
        <f t="shared" ref="CW122:EB122" si="294">SUM(CW5:CW121)</f>
        <v>8.4</v>
      </c>
      <c r="CX122">
        <f t="shared" si="294"/>
        <v>-17.7</v>
      </c>
      <c r="CY122">
        <f t="shared" si="294"/>
        <v>2.0999999999999996</v>
      </c>
      <c r="CZ122">
        <f t="shared" si="294"/>
        <v>6.3000000000000007</v>
      </c>
      <c r="DA122">
        <f t="shared" si="294"/>
        <v>0</v>
      </c>
      <c r="DB122">
        <f t="shared" si="294"/>
        <v>0</v>
      </c>
      <c r="DC122">
        <f t="shared" si="294"/>
        <v>-1.5999999999999996</v>
      </c>
      <c r="DD122">
        <f t="shared" si="294"/>
        <v>-16.099999999999998</v>
      </c>
      <c r="DE122">
        <f t="shared" si="294"/>
        <v>0</v>
      </c>
      <c r="DF122">
        <f t="shared" si="294"/>
        <v>0</v>
      </c>
      <c r="DG122">
        <f t="shared" si="294"/>
        <v>6.6000000000000005</v>
      </c>
      <c r="DH122">
        <f t="shared" si="294"/>
        <v>-18.3</v>
      </c>
      <c r="DI122">
        <f t="shared" si="294"/>
        <v>1.5</v>
      </c>
      <c r="DJ122">
        <f t="shared" si="294"/>
        <v>5.1000000000000014</v>
      </c>
      <c r="DK122">
        <f t="shared" si="294"/>
        <v>0</v>
      </c>
      <c r="DL122">
        <f t="shared" si="294"/>
        <v>0</v>
      </c>
      <c r="DM122">
        <f t="shared" si="294"/>
        <v>-1.7999999999999998</v>
      </c>
      <c r="DN122">
        <f t="shared" si="294"/>
        <v>-16.5</v>
      </c>
      <c r="DO122">
        <f t="shared" si="294"/>
        <v>0</v>
      </c>
      <c r="DP122">
        <f t="shared" si="294"/>
        <v>0</v>
      </c>
      <c r="DQ122">
        <f t="shared" si="294"/>
        <v>26.400000000000006</v>
      </c>
      <c r="DR122">
        <f t="shared" si="294"/>
        <v>-11.7</v>
      </c>
      <c r="DS122">
        <f t="shared" si="294"/>
        <v>5.3999999999999986</v>
      </c>
      <c r="DT122">
        <f t="shared" si="294"/>
        <v>21</v>
      </c>
      <c r="DU122">
        <f t="shared" si="294"/>
        <v>0</v>
      </c>
      <c r="DV122">
        <f t="shared" si="294"/>
        <v>0</v>
      </c>
      <c r="DW122">
        <f t="shared" si="294"/>
        <v>-0.5</v>
      </c>
      <c r="DX122">
        <f t="shared" si="294"/>
        <v>-11.199999999999998</v>
      </c>
      <c r="DY122">
        <f t="shared" si="294"/>
        <v>0</v>
      </c>
      <c r="DZ122">
        <f t="shared" si="294"/>
        <v>0</v>
      </c>
      <c r="EA122">
        <f t="shared" si="294"/>
        <v>20.100000000000001</v>
      </c>
      <c r="EB122">
        <f t="shared" si="294"/>
        <v>-13.8</v>
      </c>
      <c r="EC122">
        <f t="shared" ref="EC122:ET122" si="295">SUM(EC5:EC121)</f>
        <v>-2.0999999999999996</v>
      </c>
      <c r="ED122">
        <f t="shared" si="295"/>
        <v>22.200000000000003</v>
      </c>
      <c r="EE122">
        <f t="shared" si="295"/>
        <v>0</v>
      </c>
      <c r="EF122">
        <f t="shared" si="295"/>
        <v>0</v>
      </c>
      <c r="EG122">
        <f t="shared" si="295"/>
        <v>-3</v>
      </c>
      <c r="EH122">
        <f t="shared" si="295"/>
        <v>-10.8</v>
      </c>
      <c r="EI122">
        <f t="shared" si="295"/>
        <v>0</v>
      </c>
      <c r="EJ122">
        <f t="shared" si="295"/>
        <v>0</v>
      </c>
      <c r="EK122">
        <f t="shared" si="295"/>
        <v>0</v>
      </c>
      <c r="EL122">
        <f t="shared" si="295"/>
        <v>0</v>
      </c>
      <c r="EM122">
        <f t="shared" si="295"/>
        <v>0</v>
      </c>
      <c r="EN122">
        <f t="shared" si="295"/>
        <v>0</v>
      </c>
      <c r="EO122">
        <f t="shared" si="295"/>
        <v>0</v>
      </c>
      <c r="EP122">
        <f t="shared" si="295"/>
        <v>0</v>
      </c>
      <c r="EQ122">
        <f t="shared" si="295"/>
        <v>0</v>
      </c>
      <c r="ER122">
        <f t="shared" si="295"/>
        <v>0</v>
      </c>
      <c r="ES122">
        <f t="shared" si="295"/>
        <v>0</v>
      </c>
      <c r="ET122">
        <f t="shared" si="295"/>
        <v>0</v>
      </c>
    </row>
    <row r="123" spans="1:150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</row>
    <row r="124" spans="1:150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</row>
    <row r="125" spans="1:150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</row>
    <row r="126" spans="1:150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</row>
    <row r="127" spans="1:150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</row>
    <row r="128" spans="1:150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</row>
    <row r="129" spans="1:28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</row>
    <row r="130" spans="1:28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</row>
    <row r="131" spans="1:28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</row>
    <row r="132" spans="1:28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</row>
    <row r="133" spans="1:28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</row>
    <row r="134" spans="1:28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</row>
    <row r="135" spans="1:28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</row>
    <row r="136" spans="1:28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</row>
    <row r="137" spans="1:28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</row>
    <row r="138" spans="1:28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</row>
    <row r="139" spans="1:28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</row>
    <row r="140" spans="1:28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</row>
    <row r="141" spans="1:28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</row>
    <row r="142" spans="1:28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</row>
    <row r="143" spans="1:28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</row>
    <row r="144" spans="1:28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</row>
    <row r="145" spans="1:28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</row>
    <row r="146" spans="1:28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</row>
    <row r="147" spans="1:28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</row>
    <row r="148" spans="1:28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</row>
    <row r="149" spans="1:28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</row>
    <row r="150" spans="1:28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</row>
    <row r="151" spans="1:28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</row>
    <row r="152" spans="1:28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</row>
    <row r="153" spans="1:28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</row>
    <row r="154" spans="1:28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</row>
    <row r="155" spans="1:28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</row>
    <row r="156" spans="1:28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</row>
    <row r="157" spans="1:28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</row>
    <row r="158" spans="1:28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</row>
    <row r="159" spans="1:28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</row>
    <row r="160" spans="1:28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</row>
    <row r="161" spans="1:28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</row>
    <row r="162" spans="1:28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</row>
    <row r="163" spans="1:28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</row>
    <row r="164" spans="1:28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</row>
    <row r="165" spans="1:28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</row>
    <row r="166" spans="1:28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</row>
    <row r="167" spans="1:28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</row>
    <row r="168" spans="1:28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</row>
    <row r="169" spans="1:28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</row>
    <row r="170" spans="1:28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</row>
    <row r="171" spans="1:28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</row>
    <row r="172" spans="1:28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</row>
    <row r="173" spans="1:28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</row>
    <row r="174" spans="1:28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</row>
    <row r="175" spans="1:28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</row>
    <row r="176" spans="1:28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</row>
    <row r="177" spans="1:28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</row>
    <row r="178" spans="1:28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</row>
    <row r="179" spans="1:28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</row>
    <row r="180" spans="1:28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</row>
    <row r="181" spans="1:28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</row>
    <row r="182" spans="1:28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</row>
    <row r="183" spans="1:28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</row>
    <row r="184" spans="1:28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</row>
    <row r="185" spans="1:28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</row>
    <row r="186" spans="1:28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</row>
    <row r="187" spans="1:28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</row>
    <row r="188" spans="1:28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</row>
    <row r="189" spans="1:28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</row>
    <row r="190" spans="1:28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</row>
    <row r="191" spans="1:28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</row>
    <row r="192" spans="1:28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</row>
    <row r="193" spans="1:28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</row>
    <row r="194" spans="1:28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</row>
    <row r="195" spans="1:28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</row>
    <row r="196" spans="1:28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</row>
    <row r="197" spans="1:28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</row>
    <row r="198" spans="1:28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</row>
    <row r="199" spans="1:28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</row>
    <row r="200" spans="1:28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</row>
    <row r="201" spans="1:28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</row>
    <row r="202" spans="1:28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</row>
    <row r="203" spans="1:28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  <c r="AB203" s="4"/>
    </row>
    <row r="204" spans="1:28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</row>
    <row r="205" spans="1:28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  <c r="AB205" s="4"/>
    </row>
    <row r="206" spans="1:28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</row>
    <row r="207" spans="1:28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</row>
    <row r="208" spans="1:28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</row>
    <row r="209" spans="1:28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</row>
    <row r="210" spans="1:28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</row>
    <row r="211" spans="1:28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  <c r="AB211" s="4"/>
    </row>
    <row r="212" spans="1:28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  <c r="AB212" s="4"/>
    </row>
    <row r="213" spans="1:28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  <c r="AB213" s="4"/>
    </row>
    <row r="214" spans="1:28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  <c r="AB214" s="4"/>
    </row>
    <row r="215" spans="1:28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  <c r="AB215" s="4"/>
    </row>
    <row r="216" spans="1:28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  <c r="AB216" s="4"/>
    </row>
    <row r="217" spans="1:28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4"/>
      <c r="AB217" s="4"/>
    </row>
    <row r="218" spans="1:28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  <c r="AB218" s="4"/>
    </row>
    <row r="219" spans="1:28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  <c r="AB219" s="4"/>
    </row>
    <row r="220" spans="1:28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  <c r="AB220" s="4"/>
    </row>
    <row r="221" spans="1:28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4"/>
      <c r="AB221" s="4"/>
    </row>
    <row r="222" spans="1:28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4"/>
      <c r="AB222" s="4"/>
    </row>
    <row r="223" spans="1:28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  <c r="AB223" s="4"/>
    </row>
    <row r="224" spans="1:28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  <c r="AB224" s="4"/>
    </row>
    <row r="225" spans="1:28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4"/>
      <c r="AB225" s="4"/>
    </row>
    <row r="226" spans="1:28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4"/>
      <c r="AB226" s="4"/>
    </row>
    <row r="227" spans="1:28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4"/>
      <c r="AB227" s="4"/>
    </row>
    <row r="228" spans="1:28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4"/>
      <c r="AB228" s="4"/>
    </row>
    <row r="229" spans="1:28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4"/>
      <c r="AB229" s="4"/>
    </row>
    <row r="230" spans="1:28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4"/>
      <c r="AB230" s="4"/>
    </row>
    <row r="231" spans="1:28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4"/>
      <c r="AB231" s="4"/>
    </row>
    <row r="232" spans="1:28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  <c r="AA232" s="4"/>
      <c r="AB232" s="4"/>
    </row>
    <row r="233" spans="1:28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  <c r="AA233" s="4"/>
      <c r="AB233" s="4"/>
    </row>
    <row r="234" spans="1:28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4"/>
      <c r="AB234" s="4"/>
    </row>
    <row r="235" spans="1:28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  <c r="AA235" s="4"/>
      <c r="AB235" s="4"/>
    </row>
    <row r="236" spans="1:28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  <c r="AA236" s="4"/>
      <c r="AB236" s="4"/>
    </row>
    <row r="237" spans="1:28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  <c r="AA237" s="4"/>
      <c r="AB237" s="4"/>
    </row>
    <row r="238" spans="1:28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  <c r="AA238" s="4"/>
      <c r="AB238" s="4"/>
    </row>
    <row r="239" spans="1:28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  <c r="AA239" s="4"/>
      <c r="AB239" s="4"/>
    </row>
    <row r="240" spans="1:28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  <c r="AA240" s="4"/>
      <c r="AB240" s="4"/>
    </row>
    <row r="241" spans="1:28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  <c r="AA241" s="4"/>
      <c r="AB241" s="4"/>
    </row>
    <row r="242" spans="1:28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  <c r="AA242" s="4"/>
      <c r="AB242" s="4"/>
    </row>
    <row r="243" spans="1:28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  <c r="AA243" s="4"/>
      <c r="AB243" s="4"/>
    </row>
    <row r="244" spans="1:28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  <c r="AA244" s="4"/>
      <c r="AB244" s="4"/>
    </row>
    <row r="245" spans="1:28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  <c r="AA245" s="4"/>
      <c r="AB245" s="4"/>
    </row>
    <row r="246" spans="1:28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  <c r="AA246" s="4"/>
      <c r="AB246" s="4"/>
    </row>
    <row r="247" spans="1:28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  <c r="AA247" s="4"/>
      <c r="AB247" s="4"/>
    </row>
    <row r="248" spans="1:28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  <c r="AA248" s="4"/>
      <c r="AB248" s="4"/>
    </row>
    <row r="249" spans="1:28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  <c r="AA249" s="4"/>
      <c r="AB249" s="4"/>
    </row>
    <row r="250" spans="1:28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  <c r="AA250" s="4"/>
      <c r="AB250" s="4"/>
    </row>
    <row r="251" spans="1:28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  <c r="AA251" s="4"/>
      <c r="AB251" s="4"/>
    </row>
    <row r="252" spans="1:28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  <c r="AA252" s="4"/>
      <c r="AB252" s="4"/>
    </row>
    <row r="253" spans="1:28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  <c r="AA253" s="4"/>
      <c r="AB253" s="4"/>
    </row>
    <row r="254" spans="1:28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  <c r="AA254" s="4"/>
      <c r="AB254" s="4"/>
    </row>
    <row r="255" spans="1:28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  <c r="AA255" s="4"/>
      <c r="AB255" s="4"/>
    </row>
    <row r="256" spans="1:28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  <c r="AA256" s="4"/>
      <c r="AB256" s="4"/>
    </row>
    <row r="257" spans="1:28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  <c r="AA257" s="4"/>
      <c r="AB257" s="4"/>
    </row>
    <row r="258" spans="1:28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  <c r="AA258" s="4"/>
      <c r="AB258" s="4"/>
    </row>
    <row r="259" spans="1:28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  <c r="AA259" s="4"/>
      <c r="AB259" s="4"/>
    </row>
    <row r="260" spans="1:28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  <c r="AA260" s="4"/>
      <c r="AB260" s="4"/>
    </row>
    <row r="261" spans="1:28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  <c r="AA261" s="4"/>
      <c r="AB261" s="4"/>
    </row>
    <row r="262" spans="1:28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  <c r="AA262" s="4"/>
      <c r="AB262" s="4"/>
    </row>
    <row r="263" spans="1:28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  <c r="AA263" s="4"/>
      <c r="AB263" s="4"/>
    </row>
    <row r="264" spans="1:28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  <c r="AA264" s="4"/>
      <c r="AB264" s="4"/>
    </row>
    <row r="265" spans="1:28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  <c r="AA265" s="4"/>
      <c r="AB265" s="4"/>
    </row>
    <row r="266" spans="1:28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  <c r="AA266" s="4"/>
      <c r="AB266" s="4"/>
    </row>
    <row r="267" spans="1:28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  <c r="AA267" s="4"/>
      <c r="AB267" s="4"/>
    </row>
    <row r="268" spans="1:28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  <c r="AA268" s="4"/>
      <c r="AB268" s="4"/>
    </row>
    <row r="269" spans="1:28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  <c r="AA269" s="4"/>
      <c r="AB269" s="4"/>
    </row>
    <row r="270" spans="1:28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  <c r="AA270" s="4"/>
      <c r="AB270" s="4"/>
    </row>
    <row r="271" spans="1:28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  <c r="AA271" s="4"/>
      <c r="AB271" s="4"/>
    </row>
    <row r="272" spans="1:28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  <c r="AA272" s="4"/>
      <c r="AB272" s="4"/>
    </row>
    <row r="273" spans="1:28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  <c r="AA273" s="4"/>
      <c r="AB273" s="4"/>
    </row>
    <row r="274" spans="1:28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  <c r="AA274" s="4"/>
      <c r="AB274" s="4"/>
    </row>
    <row r="275" spans="1:28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  <c r="AA275" s="4"/>
      <c r="AB275" s="4"/>
    </row>
    <row r="276" spans="1:28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  <c r="AA276" s="4"/>
      <c r="AB276" s="4"/>
    </row>
    <row r="277" spans="1:28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  <c r="AA277" s="4"/>
      <c r="AB277" s="4"/>
    </row>
    <row r="278" spans="1:28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  <c r="AA278" s="4"/>
      <c r="AB278" s="4"/>
    </row>
    <row r="279" spans="1:28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  <c r="AA279" s="4"/>
      <c r="AB279" s="4"/>
    </row>
    <row r="280" spans="1:28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  <c r="AA280" s="4"/>
      <c r="AB280" s="4"/>
    </row>
    <row r="281" spans="1:28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  <c r="AA281" s="4"/>
      <c r="AB281" s="4"/>
    </row>
    <row r="282" spans="1:28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  <c r="AA282" s="4"/>
      <c r="AB282" s="4"/>
    </row>
    <row r="283" spans="1:28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  <c r="AA283" s="4"/>
      <c r="AB283" s="4"/>
    </row>
    <row r="284" spans="1:28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  <c r="AA284" s="4"/>
      <c r="AB284" s="4"/>
    </row>
    <row r="285" spans="1:28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  <c r="AA285" s="4"/>
      <c r="AB285" s="4"/>
    </row>
    <row r="286" spans="1:28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  <c r="AA286" s="4"/>
      <c r="AB286" s="4"/>
    </row>
    <row r="287" spans="1:28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  <c r="AA287" s="4"/>
      <c r="AB287" s="4"/>
    </row>
    <row r="288" spans="1:28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  <c r="AA288" s="4"/>
      <c r="AB288" s="4"/>
    </row>
    <row r="289" spans="1:28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  <c r="AA289" s="4"/>
      <c r="AB289" s="4"/>
    </row>
    <row r="290" spans="1:28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  <c r="AA290" s="4"/>
      <c r="AB290" s="4"/>
    </row>
    <row r="291" spans="1:28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  <c r="AA291" s="4"/>
      <c r="AB291" s="4"/>
    </row>
    <row r="292" spans="1:28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  <c r="AA292" s="4"/>
      <c r="AB292" s="4"/>
    </row>
    <row r="293" spans="1:28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  <c r="AA293" s="4"/>
      <c r="AB293" s="4"/>
    </row>
    <row r="294" spans="1:28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  <c r="AA294" s="4"/>
      <c r="AB294" s="4"/>
    </row>
    <row r="295" spans="1:28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  <c r="AA295" s="4"/>
      <c r="AB295" s="4"/>
    </row>
    <row r="296" spans="1:28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  <c r="AA296" s="4"/>
      <c r="AB296" s="4"/>
    </row>
    <row r="297" spans="1:28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  <c r="AA297" s="4"/>
      <c r="AB297" s="4"/>
    </row>
    <row r="298" spans="1:28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  <c r="AA298" s="4"/>
      <c r="AB298" s="4"/>
    </row>
    <row r="299" spans="1:28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  <c r="AA299" s="4"/>
      <c r="AB299" s="4"/>
    </row>
    <row r="300" spans="1:28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  <c r="AA300" s="4"/>
      <c r="AB300" s="4"/>
    </row>
    <row r="301" spans="1:28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  <c r="AA301" s="4"/>
      <c r="AB301" s="4"/>
    </row>
    <row r="302" spans="1:28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  <c r="AA302" s="4"/>
      <c r="AB302" s="4"/>
    </row>
    <row r="303" spans="1:28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  <c r="AA303" s="4"/>
      <c r="AB303" s="4"/>
    </row>
    <row r="304" spans="1:28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  <c r="AA304" s="4"/>
      <c r="AB304" s="4"/>
    </row>
    <row r="305" spans="1:28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  <c r="AA305" s="4"/>
      <c r="AB305" s="4"/>
    </row>
    <row r="306" spans="1:28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  <c r="AA306" s="4"/>
      <c r="AB306" s="4"/>
    </row>
    <row r="307" spans="1:28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  <c r="AA307" s="4"/>
      <c r="AB307" s="4"/>
    </row>
    <row r="308" spans="1:28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  <c r="AA308" s="4"/>
      <c r="AB308" s="4"/>
    </row>
    <row r="309" spans="1:28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  <c r="AA309" s="4"/>
      <c r="AB309" s="4"/>
    </row>
    <row r="310" spans="1:28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  <c r="AA310" s="4"/>
      <c r="AB310" s="4"/>
    </row>
    <row r="311" spans="1:28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  <c r="AA311" s="4"/>
      <c r="AB311" s="4"/>
    </row>
    <row r="312" spans="1:28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  <c r="AA312" s="4"/>
      <c r="AB312" s="4"/>
    </row>
    <row r="313" spans="1:28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  <c r="AA313" s="4"/>
      <c r="AB313" s="4"/>
    </row>
    <row r="314" spans="1:28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  <c r="AA314" s="4"/>
      <c r="AB314" s="4"/>
    </row>
    <row r="315" spans="1:28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  <c r="AA315" s="4"/>
      <c r="AB315" s="4"/>
    </row>
    <row r="316" spans="1:28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  <c r="AA316" s="4"/>
      <c r="AB316" s="4"/>
    </row>
    <row r="317" spans="1:28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  <c r="AA317" s="4"/>
      <c r="AB317" s="4"/>
    </row>
    <row r="318" spans="1:28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  <c r="AA318" s="4"/>
      <c r="AB318" s="4"/>
    </row>
    <row r="319" spans="1:28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  <c r="AA319" s="4"/>
      <c r="AB319" s="4"/>
    </row>
    <row r="320" spans="1:28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  <c r="AA320" s="4"/>
      <c r="AB320" s="4"/>
    </row>
    <row r="321" spans="1:28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  <c r="AA321" s="4"/>
      <c r="AB321" s="4"/>
    </row>
    <row r="322" spans="1:28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  <c r="AA322" s="4"/>
      <c r="AB322" s="4"/>
    </row>
    <row r="323" spans="1:28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  <c r="AA323" s="4"/>
      <c r="AB323" s="4"/>
    </row>
    <row r="324" spans="1:28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  <c r="AA324" s="4"/>
      <c r="AB324" s="4"/>
    </row>
    <row r="325" spans="1:28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  <c r="AA325" s="4"/>
      <c r="AB325" s="4"/>
    </row>
    <row r="326" spans="1:28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  <c r="AA326" s="4"/>
      <c r="AB326" s="4"/>
    </row>
    <row r="327" spans="1:28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  <c r="AA327" s="4"/>
      <c r="AB327" s="4"/>
    </row>
    <row r="328" spans="1:28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  <c r="AA328" s="4"/>
      <c r="AB328" s="4"/>
    </row>
    <row r="329" spans="1:28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  <c r="AA329" s="4"/>
      <c r="AB329" s="4"/>
    </row>
    <row r="330" spans="1:28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  <c r="AA330" s="4"/>
      <c r="AB330" s="4"/>
    </row>
    <row r="331" spans="1:28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  <c r="AA331" s="4"/>
      <c r="AB331" s="4"/>
    </row>
    <row r="332" spans="1:28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  <c r="AA332" s="4"/>
      <c r="AB332" s="4"/>
    </row>
    <row r="333" spans="1:28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  <c r="AA333" s="4"/>
      <c r="AB333" s="4"/>
    </row>
    <row r="334" spans="1:28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  <c r="AA334" s="4"/>
      <c r="AB334" s="4"/>
    </row>
    <row r="335" spans="1:28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  <c r="AA335" s="4"/>
      <c r="AB335" s="4"/>
    </row>
    <row r="336" spans="1:28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  <c r="AA336" s="4"/>
      <c r="AB336" s="4"/>
    </row>
    <row r="337" spans="1:28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  <c r="AA337" s="4"/>
      <c r="AB337" s="4"/>
    </row>
    <row r="338" spans="1:28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  <c r="AA338" s="4"/>
      <c r="AB338" s="4"/>
    </row>
    <row r="339" spans="1:28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  <c r="AA339" s="4"/>
      <c r="AB339" s="4"/>
    </row>
    <row r="340" spans="1:28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  <c r="AA340" s="4"/>
      <c r="AB340" s="4"/>
    </row>
    <row r="341" spans="1:28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  <c r="AA341" s="4"/>
      <c r="AB341" s="4"/>
    </row>
    <row r="342" spans="1:28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  <c r="AA342" s="4"/>
      <c r="AB342" s="4"/>
    </row>
    <row r="343" spans="1:28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  <c r="AA343" s="4"/>
      <c r="AB343" s="4"/>
    </row>
    <row r="344" spans="1:28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  <c r="AA344" s="4"/>
      <c r="AB344" s="4"/>
    </row>
    <row r="345" spans="1:28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  <c r="AA345" s="4"/>
      <c r="AB345" s="4"/>
    </row>
    <row r="346" spans="1:28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  <c r="AA346" s="4"/>
      <c r="AB346" s="4"/>
    </row>
    <row r="347" spans="1:28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  <c r="AA347" s="4"/>
      <c r="AB347" s="4"/>
    </row>
    <row r="348" spans="1:28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  <c r="AA348" s="4"/>
      <c r="AB348" s="4"/>
    </row>
    <row r="349" spans="1:28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  <c r="AA349" s="4"/>
      <c r="AB349" s="4"/>
    </row>
    <row r="350" spans="1:28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  <c r="AA350" s="4"/>
      <c r="AB350" s="4"/>
    </row>
    <row r="351" spans="1:28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  <c r="AA351" s="4"/>
      <c r="AB351" s="4"/>
    </row>
    <row r="352" spans="1:28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  <c r="AA352" s="4"/>
      <c r="AB352" s="4"/>
    </row>
    <row r="353" spans="1:28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  <c r="AA353" s="4"/>
      <c r="AB353" s="4"/>
    </row>
    <row r="354" spans="1:28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  <c r="AA354" s="4"/>
      <c r="AB354" s="4"/>
    </row>
    <row r="355" spans="1:28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  <c r="AA355" s="4"/>
      <c r="AB355" s="4"/>
    </row>
    <row r="356" spans="1:28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  <c r="AA356" s="4"/>
      <c r="AB356" s="4"/>
    </row>
    <row r="357" spans="1:28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  <c r="AA357" s="4"/>
      <c r="AB357" s="4"/>
    </row>
    <row r="358" spans="1:28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  <c r="AA358" s="4"/>
      <c r="AB358" s="4"/>
    </row>
    <row r="359" spans="1:28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  <c r="AA359" s="4"/>
      <c r="AB359" s="4"/>
    </row>
    <row r="360" spans="1:28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  <c r="AA360" s="4"/>
      <c r="AB360" s="4"/>
    </row>
    <row r="361" spans="1:28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  <c r="AA361" s="4"/>
      <c r="AB361" s="4"/>
    </row>
    <row r="362" spans="1:28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  <c r="AA362" s="4"/>
      <c r="AB362" s="4"/>
    </row>
    <row r="363" spans="1:28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  <c r="AA363" s="4"/>
      <c r="AB363" s="4"/>
    </row>
    <row r="364" spans="1:28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  <c r="AA364" s="4"/>
      <c r="AB364" s="4"/>
    </row>
    <row r="365" spans="1:28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  <c r="AA365" s="4"/>
      <c r="AB365" s="4"/>
    </row>
    <row r="366" spans="1:28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  <c r="AA366" s="4"/>
      <c r="AB366" s="4"/>
    </row>
    <row r="367" spans="1:28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  <c r="AA367" s="4"/>
      <c r="AB367" s="4"/>
    </row>
    <row r="368" spans="1:28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  <c r="AA368" s="4"/>
      <c r="AB368" s="4"/>
    </row>
    <row r="369" spans="1:28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  <c r="AA369" s="4"/>
      <c r="AB369" s="4"/>
    </row>
    <row r="370" spans="1:28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  <c r="AA370" s="4"/>
      <c r="AB370" s="4"/>
    </row>
    <row r="371" spans="1:28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  <c r="AA371" s="4"/>
      <c r="AB371" s="4"/>
    </row>
    <row r="372" spans="1:28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  <c r="AA372" s="4"/>
      <c r="AB372" s="4"/>
    </row>
    <row r="373" spans="1:28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  <c r="AA373" s="4"/>
      <c r="AB373" s="4"/>
    </row>
    <row r="374" spans="1:28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  <c r="AA374" s="4"/>
      <c r="AB374" s="4"/>
    </row>
    <row r="375" spans="1:28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  <c r="AA375" s="4"/>
      <c r="AB375" s="4"/>
    </row>
    <row r="376" spans="1:28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  <c r="AA376" s="4"/>
      <c r="AB376" s="4"/>
    </row>
    <row r="377" spans="1:28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  <c r="AA377" s="4"/>
      <c r="AB377" s="4"/>
    </row>
    <row r="378" spans="1:28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  <c r="AA378" s="4"/>
      <c r="AB378" s="4"/>
    </row>
    <row r="379" spans="1:28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  <c r="AA379" s="4"/>
      <c r="AB379" s="4"/>
    </row>
    <row r="380" spans="1:28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  <c r="AA380" s="4"/>
      <c r="AB380" s="4"/>
    </row>
    <row r="381" spans="1:28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  <c r="AA381" s="4"/>
      <c r="AB381" s="4"/>
    </row>
    <row r="382" spans="1:28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  <c r="AA382" s="4"/>
      <c r="AB382" s="4"/>
    </row>
    <row r="383" spans="1:28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  <c r="AA383" s="4"/>
      <c r="AB383" s="4"/>
    </row>
    <row r="384" spans="1:28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  <c r="AA384" s="4"/>
      <c r="AB384" s="4"/>
    </row>
    <row r="385" spans="1:28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  <c r="AA385" s="4"/>
      <c r="AB385" s="4"/>
    </row>
    <row r="386" spans="1:28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  <c r="AA386" s="4"/>
      <c r="AB386" s="4"/>
    </row>
    <row r="387" spans="1:28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  <c r="AA387" s="4"/>
      <c r="AB387" s="4"/>
    </row>
    <row r="388" spans="1:28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  <c r="AA388" s="4"/>
      <c r="AB388" s="4"/>
    </row>
    <row r="389" spans="1:28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  <c r="AA389" s="4"/>
      <c r="AB389" s="4"/>
    </row>
    <row r="390" spans="1:28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  <c r="AA390" s="4"/>
      <c r="AB390" s="4"/>
    </row>
    <row r="391" spans="1:28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  <c r="AA391" s="4"/>
      <c r="AB391" s="4"/>
    </row>
    <row r="392" spans="1:28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  <c r="AA392" s="4"/>
      <c r="AB392" s="4"/>
    </row>
    <row r="393" spans="1:28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  <c r="AA393" s="4"/>
      <c r="AB393" s="4"/>
    </row>
    <row r="394" spans="1:28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  <c r="AA394" s="4"/>
      <c r="AB394" s="4"/>
    </row>
    <row r="395" spans="1:28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  <c r="AA395" s="4"/>
      <c r="AB395" s="4"/>
    </row>
    <row r="396" spans="1:28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  <c r="AA396" s="4"/>
      <c r="AB396" s="4"/>
    </row>
    <row r="397" spans="1:28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  <c r="AA397" s="4"/>
      <c r="AB397" s="4"/>
    </row>
    <row r="398" spans="1:28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  <c r="AA398" s="4"/>
      <c r="AB398" s="4"/>
    </row>
    <row r="399" spans="1:28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  <c r="AA399" s="4"/>
      <c r="AB399" s="4"/>
    </row>
    <row r="400" spans="1:28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  <c r="AA400" s="4"/>
      <c r="AB400" s="4"/>
    </row>
    <row r="401" spans="1:28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  <c r="AA401" s="4"/>
      <c r="AB401" s="4"/>
    </row>
    <row r="402" spans="1:28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  <c r="AA402" s="4"/>
      <c r="AB402" s="4"/>
    </row>
    <row r="403" spans="1:28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  <c r="AA403" s="4"/>
      <c r="AB403" s="4"/>
    </row>
    <row r="404" spans="1:28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  <c r="AA404" s="4"/>
      <c r="AB404" s="4"/>
    </row>
    <row r="405" spans="1:28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  <c r="AA405" s="4"/>
      <c r="AB405" s="4"/>
    </row>
    <row r="406" spans="1:28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  <c r="AA406" s="4"/>
      <c r="AB406" s="4"/>
    </row>
    <row r="407" spans="1:28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  <c r="AA407" s="4"/>
      <c r="AB407" s="4"/>
    </row>
    <row r="408" spans="1:28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  <c r="AA408" s="4"/>
      <c r="AB408" s="4"/>
    </row>
    <row r="409" spans="1:28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  <c r="AA409" s="4"/>
      <c r="AB409" s="4"/>
    </row>
    <row r="410" spans="1:28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  <c r="AA410" s="4"/>
      <c r="AB410" s="4"/>
    </row>
    <row r="411" spans="1:28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  <c r="AA411" s="4"/>
      <c r="AB411" s="4"/>
    </row>
    <row r="412" spans="1:28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  <c r="AA412" s="4"/>
      <c r="AB412" s="4"/>
    </row>
    <row r="413" spans="1:28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  <c r="AA413" s="4"/>
      <c r="AB413" s="4"/>
    </row>
    <row r="414" spans="1:28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  <c r="AA414" s="4"/>
      <c r="AB414" s="4"/>
    </row>
    <row r="415" spans="1:28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  <c r="AA415" s="4"/>
      <c r="AB415" s="4"/>
    </row>
    <row r="416" spans="1:28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  <c r="AA416" s="4"/>
      <c r="AB416" s="4"/>
    </row>
    <row r="417" spans="1:28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  <c r="AA417" s="4"/>
      <c r="AB417" s="4"/>
    </row>
    <row r="418" spans="1:28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  <c r="AA418" s="4"/>
      <c r="AB418" s="4"/>
    </row>
    <row r="419" spans="1:28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  <c r="AA419" s="4"/>
      <c r="AB419" s="4"/>
    </row>
    <row r="420" spans="1:28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  <c r="AA420" s="4"/>
      <c r="AB420" s="4"/>
    </row>
    <row r="421" spans="1:28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  <c r="AA421" s="4"/>
      <c r="AB421" s="4"/>
    </row>
    <row r="422" spans="1:28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  <c r="AA422" s="4"/>
      <c r="AB422" s="4"/>
    </row>
    <row r="423" spans="1:28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  <c r="AA423" s="4"/>
      <c r="AB423" s="4"/>
    </row>
    <row r="424" spans="1:28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  <c r="AA424" s="4"/>
      <c r="AB424" s="4"/>
    </row>
    <row r="425" spans="1:28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  <c r="AA425" s="4"/>
      <c r="AB425" s="4"/>
    </row>
    <row r="426" spans="1:28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  <c r="AA426" s="4"/>
      <c r="AB426" s="4"/>
    </row>
    <row r="427" spans="1:28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  <c r="AA427" s="4"/>
      <c r="AB427" s="4"/>
    </row>
    <row r="428" spans="1:28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  <c r="AA428" s="4"/>
      <c r="AB428" s="4"/>
    </row>
    <row r="429" spans="1:28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  <c r="AA429" s="4"/>
      <c r="AB429" s="4"/>
    </row>
    <row r="430" spans="1:28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  <c r="AA430" s="4"/>
      <c r="AB430" s="4"/>
    </row>
    <row r="431" spans="1:28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  <c r="AA431" s="4"/>
      <c r="AB431" s="4"/>
    </row>
    <row r="432" spans="1:28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  <c r="AA432" s="4"/>
      <c r="AB432" s="4"/>
    </row>
    <row r="433" spans="1:28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  <c r="AA433" s="4"/>
      <c r="AB433" s="4"/>
    </row>
    <row r="434" spans="1:28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  <c r="AA434" s="4"/>
      <c r="AB434" s="4"/>
    </row>
    <row r="435" spans="1:28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  <c r="AA435" s="4"/>
      <c r="AB435" s="4"/>
    </row>
    <row r="436" spans="1:28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  <c r="AA436" s="4"/>
      <c r="AB436" s="4"/>
    </row>
    <row r="437" spans="1:28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  <c r="AA437" s="4"/>
      <c r="AB437" s="4"/>
    </row>
    <row r="438" spans="1:28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  <c r="AA438" s="4"/>
      <c r="AB438" s="4"/>
    </row>
    <row r="439" spans="1:28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  <c r="AA439" s="4"/>
      <c r="AB439" s="4"/>
    </row>
    <row r="440" spans="1:28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  <c r="AA440" s="4"/>
      <c r="AB440" s="4"/>
    </row>
    <row r="441" spans="1:28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  <c r="AA441" s="4"/>
      <c r="AB441" s="4"/>
    </row>
    <row r="442" spans="1:28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  <c r="AA442" s="4"/>
      <c r="AB442" s="4"/>
    </row>
    <row r="443" spans="1:28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  <c r="AA443" s="4"/>
      <c r="AB443" s="4"/>
    </row>
    <row r="444" spans="1:28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  <c r="AA444" s="4"/>
      <c r="AB444" s="4"/>
    </row>
    <row r="445" spans="1:28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  <c r="AA445" s="4"/>
      <c r="AB445" s="4"/>
    </row>
    <row r="446" spans="1:28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  <c r="AA446" s="4"/>
      <c r="AB446" s="4"/>
    </row>
    <row r="447" spans="1:28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  <c r="AA447" s="4"/>
      <c r="AB447" s="4"/>
    </row>
    <row r="448" spans="1:28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  <c r="AA448" s="4"/>
      <c r="AB448" s="4"/>
    </row>
    <row r="449" spans="1:28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  <c r="AA449" s="4"/>
      <c r="AB449" s="4"/>
    </row>
    <row r="450" spans="1:28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  <c r="AA450" s="4"/>
      <c r="AB450" s="4"/>
    </row>
    <row r="451" spans="1:28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  <c r="AA451" s="4"/>
      <c r="AB451" s="4"/>
    </row>
    <row r="452" spans="1:28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  <c r="AA452" s="4"/>
      <c r="AB452" s="4"/>
    </row>
    <row r="453" spans="1:28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  <c r="AA453" s="4"/>
      <c r="AB453" s="4"/>
    </row>
    <row r="454" spans="1:28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  <c r="AA454" s="4"/>
      <c r="AB454" s="4"/>
    </row>
    <row r="455" spans="1:28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  <c r="AA455" s="4"/>
      <c r="AB455" s="4"/>
    </row>
    <row r="456" spans="1:28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  <c r="AA456" s="4"/>
      <c r="AB456" s="4"/>
    </row>
    <row r="457" spans="1:28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  <c r="AA457" s="4"/>
      <c r="AB457" s="4"/>
    </row>
    <row r="458" spans="1:28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  <c r="AA458" s="4"/>
      <c r="AB458" s="4"/>
    </row>
    <row r="459" spans="1:28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  <c r="AA459" s="4"/>
      <c r="AB459" s="4"/>
    </row>
    <row r="460" spans="1:28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  <c r="AA460" s="4"/>
      <c r="AB460" s="4"/>
    </row>
    <row r="461" spans="1:28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  <c r="AA461" s="4"/>
      <c r="AB461" s="4"/>
    </row>
    <row r="462" spans="1:28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  <c r="AA462" s="4"/>
      <c r="AB462" s="4"/>
    </row>
    <row r="463" spans="1:28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  <c r="AA463" s="4"/>
      <c r="AB463" s="4"/>
    </row>
    <row r="464" spans="1:28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  <c r="AA464" s="4"/>
      <c r="AB464" s="4"/>
    </row>
    <row r="465" spans="1:28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  <c r="AA465" s="4"/>
      <c r="AB465" s="4"/>
    </row>
    <row r="466" spans="1:28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  <c r="AA466" s="4"/>
      <c r="AB466" s="4"/>
    </row>
    <row r="467" spans="1:28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  <c r="AA467" s="4"/>
      <c r="AB467" s="4"/>
    </row>
    <row r="468" spans="1:28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  <c r="AA468" s="4"/>
      <c r="AB468" s="4"/>
    </row>
    <row r="469" spans="1:28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  <c r="AA469" s="4"/>
      <c r="AB469" s="4"/>
    </row>
    <row r="470" spans="1:28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  <c r="AA470" s="4"/>
      <c r="AB470" s="4"/>
    </row>
    <row r="471" spans="1:28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  <c r="AA471" s="4"/>
      <c r="AB471" s="4"/>
    </row>
    <row r="472" spans="1:28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  <c r="AA472" s="4"/>
      <c r="AB472" s="4"/>
    </row>
    <row r="473" spans="1:28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  <c r="AA473" s="4"/>
      <c r="AB473" s="4"/>
    </row>
    <row r="474" spans="1:28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  <c r="AA474" s="4"/>
      <c r="AB474" s="4"/>
    </row>
    <row r="475" spans="1:28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  <c r="AA475" s="4"/>
      <c r="AB475" s="4"/>
    </row>
    <row r="476" spans="1:28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  <c r="AA476" s="4"/>
      <c r="AB476" s="4"/>
    </row>
    <row r="477" spans="1:28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  <c r="AA477" s="4"/>
      <c r="AB477" s="4"/>
    </row>
    <row r="478" spans="1:28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  <c r="AA478" s="4"/>
      <c r="AB478" s="4"/>
    </row>
    <row r="479" spans="1:28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  <c r="AA479" s="4"/>
      <c r="AB479" s="4"/>
    </row>
    <row r="480" spans="1:28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  <c r="AA480" s="4"/>
      <c r="AB480" s="4"/>
    </row>
    <row r="481" spans="1:28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  <c r="AA481" s="4"/>
      <c r="AB481" s="4"/>
    </row>
    <row r="482" spans="1:28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  <c r="AA482" s="4"/>
      <c r="AB482" s="4"/>
    </row>
    <row r="483" spans="1:28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  <c r="AA483" s="4"/>
      <c r="AB483" s="4"/>
    </row>
    <row r="484" spans="1:28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  <c r="AA484" s="4"/>
      <c r="AB484" s="4"/>
    </row>
    <row r="485" spans="1:28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  <c r="AA485" s="4"/>
      <c r="AB485" s="4"/>
    </row>
    <row r="486" spans="1:28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  <c r="AA486" s="4"/>
      <c r="AB486" s="4"/>
    </row>
    <row r="487" spans="1:28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  <c r="AA487" s="4"/>
      <c r="AB487" s="4"/>
    </row>
    <row r="488" spans="1:28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  <c r="AA488" s="4"/>
      <c r="AB488" s="4"/>
    </row>
    <row r="489" spans="1:28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  <c r="AA489" s="4"/>
      <c r="AB489" s="4"/>
    </row>
    <row r="490" spans="1:28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  <c r="AA490" s="4"/>
      <c r="AB490" s="4"/>
    </row>
    <row r="491" spans="1:28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  <c r="AA491" s="4"/>
      <c r="AB491" s="4"/>
    </row>
    <row r="492" spans="1:28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  <c r="AA492" s="4"/>
      <c r="AB492" s="4"/>
    </row>
    <row r="493" spans="1:28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  <c r="AA493" s="4"/>
      <c r="AB493" s="4"/>
    </row>
    <row r="494" spans="1:28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  <c r="AA494" s="4"/>
      <c r="AB494" s="4"/>
    </row>
    <row r="495" spans="1:28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  <c r="AA495" s="4"/>
      <c r="AB495" s="4"/>
    </row>
    <row r="496" spans="1:28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  <c r="AA496" s="4"/>
      <c r="AB496" s="4"/>
    </row>
    <row r="497" spans="1:28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  <c r="AA497" s="4"/>
      <c r="AB497" s="4"/>
    </row>
    <row r="498" spans="1:28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  <c r="AA498" s="4"/>
      <c r="AB498" s="4"/>
    </row>
    <row r="499" spans="1:28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  <c r="AA499" s="4"/>
      <c r="AB499" s="4"/>
    </row>
    <row r="500" spans="1:28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  <c r="AA500" s="4"/>
      <c r="AB500" s="4"/>
    </row>
    <row r="501" spans="1:28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  <c r="AA501" s="4"/>
      <c r="AB501" s="4"/>
    </row>
    <row r="502" spans="1:28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  <c r="AA502" s="4"/>
      <c r="AB502" s="4"/>
    </row>
    <row r="503" spans="1:28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  <c r="AA503" s="4"/>
      <c r="AB503" s="4"/>
    </row>
    <row r="504" spans="1:28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  <c r="AA504" s="4"/>
      <c r="AB504" s="4"/>
    </row>
    <row r="505" spans="1:28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  <c r="AA505" s="4"/>
      <c r="AB505" s="4"/>
    </row>
    <row r="506" spans="1:28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  <c r="AA506" s="4"/>
      <c r="AB506" s="4"/>
    </row>
    <row r="507" spans="1:28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  <c r="AA507" s="4"/>
      <c r="AB507" s="4"/>
    </row>
    <row r="508" spans="1:28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  <c r="AA508" s="4"/>
      <c r="AB508" s="4"/>
    </row>
    <row r="509" spans="1:28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  <c r="AA509" s="4"/>
      <c r="AB509" s="4"/>
    </row>
    <row r="510" spans="1:28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  <c r="AA510" s="4"/>
      <c r="AB510" s="4"/>
    </row>
    <row r="511" spans="1:28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  <c r="AA511" s="4"/>
      <c r="AB511" s="4"/>
    </row>
    <row r="512" spans="1:28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  <c r="AA512" s="4"/>
      <c r="AB512" s="4"/>
    </row>
    <row r="513" spans="1:28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  <c r="AA513" s="4"/>
      <c r="AB513" s="4"/>
    </row>
    <row r="514" spans="1:28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  <c r="AA514" s="4"/>
      <c r="AB514" s="4"/>
    </row>
    <row r="515" spans="1:28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  <c r="AA515" s="4"/>
      <c r="AB515" s="4"/>
    </row>
    <row r="516" spans="1:28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  <c r="AA516" s="4"/>
      <c r="AB516" s="4"/>
    </row>
    <row r="517" spans="1:28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  <c r="AA517" s="4"/>
      <c r="AB517" s="4"/>
    </row>
    <row r="518" spans="1:28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  <c r="AA518" s="4"/>
      <c r="AB518" s="4"/>
    </row>
    <row r="519" spans="1:28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  <c r="AA519" s="4"/>
      <c r="AB519" s="4"/>
    </row>
    <row r="520" spans="1:28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  <c r="AA520" s="4"/>
      <c r="AB520" s="4"/>
    </row>
    <row r="521" spans="1:28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  <c r="AA521" s="4"/>
      <c r="AB521" s="4"/>
    </row>
    <row r="522" spans="1:28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  <c r="AA522" s="4"/>
      <c r="AB522" s="4"/>
    </row>
    <row r="523" spans="1:28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  <c r="AA523" s="4"/>
      <c r="AB523" s="4"/>
    </row>
    <row r="524" spans="1:28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  <c r="AA524" s="4"/>
      <c r="AB524" s="4"/>
    </row>
    <row r="525" spans="1:28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  <c r="AA525" s="4"/>
      <c r="AB525" s="4"/>
    </row>
    <row r="526" spans="1:28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  <c r="AA526" s="4"/>
      <c r="AB526" s="4"/>
    </row>
    <row r="527" spans="1:28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  <c r="AA527" s="4"/>
      <c r="AB527" s="4"/>
    </row>
    <row r="528" spans="1:28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  <c r="AA528" s="4"/>
      <c r="AB528" s="4"/>
    </row>
    <row r="529" spans="1:28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  <c r="AA529" s="4"/>
      <c r="AB529" s="4"/>
    </row>
    <row r="530" spans="1:28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  <c r="AA530" s="4"/>
      <c r="AB530" s="4"/>
    </row>
    <row r="531" spans="1:28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  <c r="AA531" s="4"/>
      <c r="AB531" s="4"/>
    </row>
    <row r="532" spans="1:28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  <c r="AA532" s="4"/>
      <c r="AB532" s="4"/>
    </row>
    <row r="533" spans="1:28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  <c r="AA533" s="4"/>
      <c r="AB533" s="4"/>
    </row>
    <row r="534" spans="1:28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  <c r="AA534" s="4"/>
      <c r="AB534" s="4"/>
    </row>
    <row r="535" spans="1:28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  <c r="AA535" s="4"/>
      <c r="AB535" s="4"/>
    </row>
    <row r="536" spans="1:28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  <c r="AA536" s="4"/>
      <c r="AB536" s="4"/>
    </row>
    <row r="537" spans="1:28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  <c r="AA537" s="4"/>
      <c r="AB537" s="4"/>
    </row>
    <row r="538" spans="1:28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  <c r="AA538" s="4"/>
      <c r="AB538" s="4"/>
    </row>
    <row r="539" spans="1:28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  <c r="AA539" s="4"/>
      <c r="AB539" s="4"/>
    </row>
    <row r="540" spans="1:28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  <c r="AA540" s="4"/>
      <c r="AB540" s="4"/>
    </row>
    <row r="541" spans="1:28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  <c r="AA541" s="4"/>
      <c r="AB541" s="4"/>
    </row>
    <row r="542" spans="1:28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  <c r="AA542" s="4"/>
      <c r="AB542" s="4"/>
    </row>
    <row r="543" spans="1:28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  <c r="AA543" s="4"/>
      <c r="AB543" s="4"/>
    </row>
    <row r="544" spans="1:28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  <c r="AA544" s="4"/>
      <c r="AB544" s="4"/>
    </row>
    <row r="545" spans="1:28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  <c r="AA545" s="4"/>
      <c r="AB545" s="4"/>
    </row>
    <row r="546" spans="1:28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  <c r="AA546" s="4"/>
      <c r="AB546" s="4"/>
    </row>
    <row r="547" spans="1:28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  <c r="AA547" s="4"/>
      <c r="AB547" s="4"/>
    </row>
    <row r="548" spans="1:28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  <c r="AA548" s="4"/>
      <c r="AB548" s="4"/>
    </row>
    <row r="549" spans="1:28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  <c r="AA549" s="4"/>
      <c r="AB549" s="4"/>
    </row>
    <row r="550" spans="1:28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  <c r="AA550" s="4"/>
      <c r="AB550" s="4"/>
    </row>
    <row r="551" spans="1:28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  <c r="AA551" s="4"/>
      <c r="AB551" s="4"/>
    </row>
    <row r="552" spans="1:28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  <c r="AA552" s="4"/>
      <c r="AB552" s="4"/>
    </row>
    <row r="553" spans="1:28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  <c r="AA553" s="4"/>
      <c r="AB553" s="4"/>
    </row>
    <row r="554" spans="1:28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  <c r="AA554" s="4"/>
      <c r="AB554" s="4"/>
    </row>
    <row r="555" spans="1:28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  <c r="AA555" s="4"/>
      <c r="AB555" s="4"/>
    </row>
    <row r="556" spans="1:28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  <c r="AA556" s="4"/>
      <c r="AB556" s="4"/>
    </row>
    <row r="557" spans="1:28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  <c r="AA557" s="4"/>
      <c r="AB557" s="4"/>
    </row>
    <row r="558" spans="1:28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  <c r="AA558" s="4"/>
      <c r="AB558" s="4"/>
    </row>
    <row r="559" spans="1:28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  <c r="AA559" s="4"/>
      <c r="AB559" s="4"/>
    </row>
    <row r="560" spans="1:28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  <c r="AA560" s="4"/>
      <c r="AB560" s="4"/>
    </row>
    <row r="561" spans="1:28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  <c r="AA561" s="4"/>
      <c r="AB561" s="4"/>
    </row>
    <row r="562" spans="1:28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  <c r="AA562" s="4"/>
      <c r="AB562" s="4"/>
    </row>
    <row r="563" spans="1:28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  <c r="AA563" s="4"/>
      <c r="AB563" s="4"/>
    </row>
    <row r="564" spans="1:28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  <c r="AA564" s="4"/>
      <c r="AB564" s="4"/>
    </row>
    <row r="565" spans="1:28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  <c r="AA565" s="4"/>
      <c r="AB565" s="4"/>
    </row>
    <row r="566" spans="1:28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  <c r="AA566" s="4"/>
      <c r="AB566" s="4"/>
    </row>
    <row r="567" spans="1:28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  <c r="AA567" s="4"/>
      <c r="AB567" s="4"/>
    </row>
    <row r="568" spans="1:28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  <c r="AA568" s="4"/>
      <c r="AB568" s="4"/>
    </row>
    <row r="569" spans="1:28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  <c r="AA569" s="4"/>
      <c r="AB569" s="4"/>
    </row>
    <row r="570" spans="1:28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  <c r="AA570" s="4"/>
      <c r="AB570" s="4"/>
    </row>
    <row r="571" spans="1:28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  <c r="AA571" s="4"/>
      <c r="AB571" s="4"/>
    </row>
    <row r="572" spans="1:28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  <c r="AA572" s="4"/>
      <c r="AB572" s="4"/>
    </row>
    <row r="573" spans="1:28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  <c r="AA573" s="4"/>
      <c r="AB573" s="4"/>
    </row>
    <row r="574" spans="1:28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  <c r="AA574" s="4"/>
      <c r="AB574" s="4"/>
    </row>
    <row r="575" spans="1:28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  <c r="AA575" s="4"/>
      <c r="AB575" s="4"/>
    </row>
    <row r="576" spans="1:28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  <c r="AA576" s="4"/>
      <c r="AB576" s="4"/>
    </row>
    <row r="577" spans="1:28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  <c r="AA577" s="4"/>
      <c r="AB577" s="4"/>
    </row>
    <row r="578" spans="1:28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  <c r="AA578" s="4"/>
      <c r="AB578" s="4"/>
    </row>
    <row r="579" spans="1:28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  <c r="AA579" s="4"/>
      <c r="AB579" s="4"/>
    </row>
    <row r="580" spans="1:28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  <c r="AA580" s="4"/>
      <c r="AB580" s="4"/>
    </row>
    <row r="581" spans="1:28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  <c r="AA581" s="4"/>
      <c r="AB581" s="4"/>
    </row>
    <row r="582" spans="1:28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  <c r="AA582" s="4"/>
      <c r="AB582" s="4"/>
    </row>
    <row r="583" spans="1:28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  <c r="AA583" s="4"/>
      <c r="AB583" s="4"/>
    </row>
    <row r="584" spans="1:28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  <c r="AA584" s="4"/>
      <c r="AB584" s="4"/>
    </row>
    <row r="585" spans="1:28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  <c r="AA585" s="4"/>
      <c r="AB585" s="4"/>
    </row>
    <row r="586" spans="1:28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  <c r="AA586" s="4"/>
      <c r="AB586" s="4"/>
    </row>
    <row r="587" spans="1:28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  <c r="AA587" s="4"/>
      <c r="AB587" s="4"/>
    </row>
    <row r="588" spans="1:28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  <c r="AA588" s="4"/>
      <c r="AB588" s="4"/>
    </row>
    <row r="589" spans="1:28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  <c r="AA589" s="4"/>
      <c r="AB589" s="4"/>
    </row>
    <row r="590" spans="1:28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  <c r="AA590" s="4"/>
      <c r="AB590" s="4"/>
    </row>
    <row r="591" spans="1:28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  <c r="AA591" s="4"/>
      <c r="AB591" s="4"/>
    </row>
    <row r="592" spans="1:28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  <c r="AA592" s="4"/>
      <c r="AB592" s="4"/>
    </row>
    <row r="593" spans="1:28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  <c r="AA593" s="4"/>
      <c r="AB593" s="4"/>
    </row>
    <row r="594" spans="1:28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  <c r="AA594" s="4"/>
      <c r="AB594" s="4"/>
    </row>
    <row r="595" spans="1:28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  <c r="AA595" s="4"/>
      <c r="AB595" s="4"/>
    </row>
    <row r="596" spans="1:28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  <c r="AA596" s="4"/>
      <c r="AB596" s="4"/>
    </row>
    <row r="597" spans="1:28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  <c r="AA597" s="4"/>
      <c r="AB597" s="4"/>
    </row>
    <row r="598" spans="1:28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  <c r="AA598" s="4"/>
      <c r="AB598" s="4"/>
    </row>
    <row r="599" spans="1:28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  <c r="AA599" s="4"/>
      <c r="AB599" s="4"/>
    </row>
    <row r="600" spans="1:28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  <c r="AA600" s="4"/>
      <c r="AB600" s="4"/>
    </row>
    <row r="601" spans="1:28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  <c r="AA601" s="4"/>
      <c r="AB601" s="4"/>
    </row>
    <row r="602" spans="1:28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  <c r="AA602" s="4"/>
      <c r="AB602" s="4"/>
    </row>
    <row r="603" spans="1:28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  <c r="AA603" s="4"/>
      <c r="AB603" s="4"/>
    </row>
    <row r="604" spans="1:28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  <c r="AA604" s="4"/>
      <c r="AB604" s="4"/>
    </row>
    <row r="605" spans="1:28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  <c r="AA605" s="4"/>
      <c r="AB605" s="4"/>
    </row>
    <row r="606" spans="1:28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  <c r="AA606" s="4"/>
      <c r="AB606" s="4"/>
    </row>
    <row r="607" spans="1:28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  <c r="AA607" s="4"/>
      <c r="AB607" s="4"/>
    </row>
    <row r="608" spans="1:28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  <c r="AA608" s="4"/>
      <c r="AB608" s="4"/>
    </row>
    <row r="609" spans="1:28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  <c r="AA609" s="4"/>
      <c r="AB609" s="4"/>
    </row>
    <row r="610" spans="1:28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  <c r="AA610" s="4"/>
      <c r="AB610" s="4"/>
    </row>
    <row r="611" spans="1:28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  <c r="AA611" s="4"/>
      <c r="AB611" s="4"/>
    </row>
    <row r="612" spans="1:28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  <c r="AA612" s="4"/>
      <c r="AB612" s="4"/>
    </row>
    <row r="613" spans="1:28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  <c r="AA613" s="4"/>
      <c r="AB613" s="4"/>
    </row>
    <row r="614" spans="1:28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  <c r="AA614" s="4"/>
      <c r="AB614" s="4"/>
    </row>
    <row r="615" spans="1:28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  <c r="AA615" s="4"/>
      <c r="AB615" s="4"/>
    </row>
    <row r="616" spans="1:28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  <c r="AA616" s="4"/>
      <c r="AB616" s="4"/>
    </row>
    <row r="617" spans="1:28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  <c r="AA617" s="4"/>
      <c r="AB617" s="4"/>
    </row>
    <row r="618" spans="1:28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  <c r="AA618" s="4"/>
      <c r="AB618" s="4"/>
    </row>
    <row r="619" spans="1:28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  <c r="AA619" s="4"/>
      <c r="AB619" s="4"/>
    </row>
    <row r="620" spans="1:28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  <c r="AA620" s="4"/>
      <c r="AB620" s="4"/>
    </row>
    <row r="621" spans="1:28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  <c r="AA621" s="4"/>
      <c r="AB621" s="4"/>
    </row>
    <row r="622" spans="1:28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  <c r="AA622" s="4"/>
      <c r="AB622" s="4"/>
    </row>
    <row r="623" spans="1:28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  <c r="AA623" s="4"/>
      <c r="AB623" s="4"/>
    </row>
    <row r="624" spans="1:28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  <c r="AA624" s="4"/>
      <c r="AB624" s="4"/>
    </row>
    <row r="625" spans="1:28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  <c r="AA625" s="4"/>
      <c r="AB625" s="4"/>
    </row>
    <row r="626" spans="1:28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  <c r="AA626" s="4"/>
      <c r="AB626" s="4"/>
    </row>
    <row r="627" spans="1:28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  <c r="AA627" s="4"/>
      <c r="AB627" s="4"/>
    </row>
    <row r="628" spans="1:28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  <c r="AA628" s="4"/>
      <c r="AB628" s="4"/>
    </row>
    <row r="629" spans="1:28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  <c r="AA629" s="4"/>
      <c r="AB629" s="4"/>
    </row>
    <row r="630" spans="1:28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  <c r="AA630" s="4"/>
      <c r="AB630" s="4"/>
    </row>
    <row r="631" spans="1:28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  <c r="AA631" s="4"/>
      <c r="AB631" s="4"/>
    </row>
    <row r="632" spans="1:28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  <c r="AA632" s="4"/>
      <c r="AB632" s="4"/>
    </row>
    <row r="633" spans="1:28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  <c r="AA633" s="4"/>
      <c r="AB633" s="4"/>
    </row>
    <row r="634" spans="1:28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  <c r="AA634" s="4"/>
      <c r="AB634" s="4"/>
    </row>
    <row r="635" spans="1:28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  <c r="AA635" s="4"/>
      <c r="AB635" s="4"/>
    </row>
    <row r="636" spans="1:28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  <c r="AA636" s="4"/>
      <c r="AB636" s="4"/>
    </row>
    <row r="637" spans="1:28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  <c r="AA637" s="4"/>
      <c r="AB637" s="4"/>
    </row>
    <row r="638" spans="1:28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  <c r="AA638" s="4"/>
      <c r="AB638" s="4"/>
    </row>
    <row r="639" spans="1:28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  <c r="AA639" s="4"/>
      <c r="AB639" s="4"/>
    </row>
    <row r="640" spans="1:28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  <c r="AA640" s="4"/>
      <c r="AB640" s="4"/>
    </row>
    <row r="641" spans="1:28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  <c r="AA641" s="4"/>
      <c r="AB641" s="4"/>
    </row>
    <row r="642" spans="1:28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  <c r="AA642" s="4"/>
      <c r="AB642" s="4"/>
    </row>
    <row r="643" spans="1:28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  <c r="AA643" s="4"/>
      <c r="AB643" s="4"/>
    </row>
    <row r="644" spans="1:28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  <c r="AA644" s="4"/>
      <c r="AB644" s="4"/>
    </row>
    <row r="645" spans="1:28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  <c r="AA645" s="4"/>
      <c r="AB645" s="4"/>
    </row>
    <row r="646" spans="1:28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  <c r="AA646" s="4"/>
      <c r="AB646" s="4"/>
    </row>
    <row r="647" spans="1:28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  <c r="AA647" s="4"/>
      <c r="AB647" s="4"/>
    </row>
    <row r="648" spans="1:28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  <c r="AA648" s="4"/>
      <c r="AB648" s="4"/>
    </row>
    <row r="649" spans="1:28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  <c r="AA649" s="4"/>
      <c r="AB649" s="4"/>
    </row>
    <row r="650" spans="1:28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  <c r="AA650" s="4"/>
      <c r="AB650" s="4"/>
    </row>
    <row r="651" spans="1:28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  <c r="AA651" s="4"/>
      <c r="AB651" s="4"/>
    </row>
    <row r="652" spans="1:28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  <c r="AA652" s="4"/>
      <c r="AB652" s="4"/>
    </row>
    <row r="653" spans="1:28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  <c r="AA653" s="4"/>
      <c r="AB653" s="4"/>
    </row>
    <row r="654" spans="1:28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  <c r="AA654" s="4"/>
      <c r="AB654" s="4"/>
    </row>
    <row r="655" spans="1:28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  <c r="AA655" s="4"/>
      <c r="AB655" s="4"/>
    </row>
    <row r="656" spans="1:28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  <c r="AA656" s="4"/>
      <c r="AB656" s="4"/>
    </row>
    <row r="657" spans="1:28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  <c r="AA657" s="4"/>
      <c r="AB657" s="4"/>
    </row>
    <row r="658" spans="1:28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  <c r="AA658" s="4"/>
      <c r="AB658" s="4"/>
    </row>
    <row r="659" spans="1:28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  <c r="AA659" s="4"/>
      <c r="AB659" s="4"/>
    </row>
    <row r="660" spans="1:28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  <c r="AA660" s="4"/>
      <c r="AB660" s="4"/>
    </row>
    <row r="661" spans="1:28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  <c r="AA661" s="4"/>
      <c r="AB661" s="4"/>
    </row>
    <row r="662" spans="1:28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  <c r="AA662" s="4"/>
      <c r="AB662" s="4"/>
    </row>
    <row r="663" spans="1:28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  <c r="AA663" s="4"/>
      <c r="AB663" s="4"/>
    </row>
    <row r="664" spans="1:28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  <c r="AA664" s="4"/>
      <c r="AB664" s="4"/>
    </row>
    <row r="665" spans="1:28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  <c r="AA665" s="4"/>
      <c r="AB665" s="4"/>
    </row>
    <row r="666" spans="1:28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  <c r="AA666" s="4"/>
      <c r="AB666" s="4"/>
    </row>
    <row r="667" spans="1:28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  <c r="AA667" s="4"/>
      <c r="AB667" s="4"/>
    </row>
    <row r="668" spans="1:28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  <c r="AA668" s="4"/>
      <c r="AB668" s="4"/>
    </row>
    <row r="669" spans="1:28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  <c r="AA669" s="4"/>
      <c r="AB669" s="4"/>
    </row>
    <row r="670" spans="1:28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  <c r="AA670" s="4"/>
      <c r="AB670" s="4"/>
    </row>
    <row r="671" spans="1:28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  <c r="AA671" s="4"/>
      <c r="AB671" s="4"/>
    </row>
    <row r="672" spans="1:28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  <c r="AA672" s="4"/>
      <c r="AB672" s="4"/>
    </row>
    <row r="673" spans="1:28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  <c r="AA673" s="4"/>
      <c r="AB673" s="4"/>
    </row>
    <row r="674" spans="1:28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  <c r="AA674" s="4"/>
      <c r="AB674" s="4"/>
    </row>
    <row r="675" spans="1:28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  <c r="AA675" s="4"/>
      <c r="AB675" s="4"/>
    </row>
    <row r="676" spans="1:28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  <c r="AA676" s="4"/>
      <c r="AB676" s="4"/>
    </row>
    <row r="677" spans="1:28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  <c r="AA677" s="4"/>
      <c r="AB677" s="4"/>
    </row>
    <row r="678" spans="1:28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  <c r="AA678" s="4"/>
      <c r="AB678" s="4"/>
    </row>
    <row r="679" spans="1:28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  <c r="AA679" s="4"/>
      <c r="AB679" s="4"/>
    </row>
    <row r="680" spans="1:28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  <c r="AA680" s="4"/>
      <c r="AB680" s="4"/>
    </row>
    <row r="681" spans="1:28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  <c r="AA681" s="4"/>
      <c r="AB681" s="4"/>
    </row>
    <row r="682" spans="1:28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  <c r="AA682" s="4"/>
      <c r="AB682" s="4"/>
    </row>
    <row r="683" spans="1:28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  <c r="AA683" s="4"/>
      <c r="AB683" s="4"/>
    </row>
    <row r="684" spans="1:28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  <c r="AA684" s="4"/>
      <c r="AB684" s="4"/>
    </row>
    <row r="685" spans="1:28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  <c r="AA685" s="4"/>
      <c r="AB685" s="4"/>
    </row>
    <row r="686" spans="1:28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  <c r="AA686" s="4"/>
      <c r="AB686" s="4"/>
    </row>
    <row r="687" spans="1:28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  <c r="AA687" s="4"/>
      <c r="AB687" s="4"/>
    </row>
    <row r="688" spans="1:28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  <c r="AA688" s="4"/>
      <c r="AB688" s="4"/>
    </row>
    <row r="689" spans="1:28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  <c r="AA689" s="4"/>
      <c r="AB689" s="4"/>
    </row>
    <row r="690" spans="1:28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  <c r="AA690" s="4"/>
      <c r="AB690" s="4"/>
    </row>
    <row r="691" spans="1:28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  <c r="AA691" s="4"/>
      <c r="AB691" s="4"/>
    </row>
    <row r="692" spans="1:28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  <c r="AA692" s="4"/>
      <c r="AB692" s="4"/>
    </row>
    <row r="693" spans="1:28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  <c r="AA693" s="4"/>
      <c r="AB693" s="4"/>
    </row>
    <row r="694" spans="1:28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  <c r="AA694" s="4"/>
      <c r="AB694" s="4"/>
    </row>
    <row r="695" spans="1:28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  <c r="AA695" s="4"/>
      <c r="AB695" s="4"/>
    </row>
    <row r="696" spans="1:28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  <c r="AA696" s="4"/>
      <c r="AB696" s="4"/>
    </row>
    <row r="697" spans="1:28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  <c r="AA697" s="4"/>
      <c r="AB697" s="4"/>
    </row>
    <row r="698" spans="1:28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  <c r="AA698" s="4"/>
      <c r="AB698" s="4"/>
    </row>
    <row r="699" spans="1:28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  <c r="AA699" s="4"/>
      <c r="AB699" s="4"/>
    </row>
    <row r="700" spans="1:28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  <c r="AA700" s="4"/>
      <c r="AB700" s="4"/>
    </row>
    <row r="701" spans="1:28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  <c r="AA701" s="4"/>
      <c r="AB701" s="4"/>
    </row>
    <row r="702" spans="1:28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  <c r="AA702" s="4"/>
      <c r="AB702" s="4"/>
    </row>
    <row r="703" spans="1:28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  <c r="AA703" s="4"/>
      <c r="AB703" s="4"/>
    </row>
    <row r="704" spans="1:28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  <c r="AA704" s="4"/>
      <c r="AB704" s="4"/>
    </row>
    <row r="705" spans="1:28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  <c r="AA705" s="4"/>
      <c r="AB705" s="4"/>
    </row>
    <row r="706" spans="1:28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  <c r="AA706" s="4"/>
      <c r="AB706" s="4"/>
    </row>
    <row r="707" spans="1:28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  <c r="AA707" s="4"/>
      <c r="AB707" s="4"/>
    </row>
    <row r="708" spans="1:28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  <c r="AA708" s="4"/>
      <c r="AB708" s="4"/>
    </row>
    <row r="709" spans="1:28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  <c r="AA709" s="4"/>
      <c r="AB709" s="4"/>
    </row>
    <row r="710" spans="1:28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  <c r="AA710" s="4"/>
      <c r="AB710" s="4"/>
    </row>
    <row r="711" spans="1:28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  <c r="AA711" s="4"/>
      <c r="AB711" s="4"/>
    </row>
    <row r="712" spans="1:28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  <c r="AA712" s="4"/>
      <c r="AB712" s="4"/>
    </row>
    <row r="713" spans="1:28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  <c r="AA713" s="4"/>
      <c r="AB713" s="4"/>
    </row>
    <row r="714" spans="1:28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  <c r="AA714" s="4"/>
      <c r="AB714" s="4"/>
    </row>
    <row r="715" spans="1:28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  <c r="AA715" s="4"/>
      <c r="AB715" s="4"/>
    </row>
    <row r="716" spans="1:28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  <c r="AA716" s="4"/>
      <c r="AB716" s="4"/>
    </row>
    <row r="717" spans="1:28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  <c r="AA717" s="4"/>
      <c r="AB717" s="4"/>
    </row>
    <row r="718" spans="1:28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  <c r="AA718" s="4"/>
      <c r="AB718" s="4"/>
    </row>
    <row r="719" spans="1:28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  <c r="AA719" s="4"/>
      <c r="AB719" s="4"/>
    </row>
    <row r="720" spans="1:28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  <c r="AA720" s="4"/>
      <c r="AB720" s="4"/>
    </row>
    <row r="721" spans="1:28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  <c r="AA721" s="4"/>
      <c r="AB721" s="4"/>
    </row>
    <row r="722" spans="1:28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  <c r="AA722" s="4"/>
      <c r="AB722" s="4"/>
    </row>
    <row r="723" spans="1:28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  <c r="AA723" s="4"/>
      <c r="AB723" s="4"/>
    </row>
    <row r="724" spans="1:28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  <c r="AA724" s="4"/>
      <c r="AB724" s="4"/>
    </row>
    <row r="725" spans="1:28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  <c r="AA725" s="4"/>
      <c r="AB725" s="4"/>
    </row>
    <row r="726" spans="1:28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  <c r="AA726" s="4"/>
      <c r="AB726" s="4"/>
    </row>
    <row r="727" spans="1:28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  <c r="AA727" s="4"/>
      <c r="AB727" s="4"/>
    </row>
    <row r="728" spans="1:28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  <c r="AA728" s="4"/>
      <c r="AB728" s="4"/>
    </row>
    <row r="729" spans="1:28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  <c r="AA729" s="4"/>
      <c r="AB729" s="4"/>
    </row>
    <row r="730" spans="1:28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  <c r="AA730" s="4"/>
      <c r="AB730" s="4"/>
    </row>
    <row r="731" spans="1:28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  <c r="AA731" s="4"/>
      <c r="AB731" s="4"/>
    </row>
    <row r="732" spans="1:28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  <c r="AA732" s="4"/>
      <c r="AB732" s="4"/>
    </row>
    <row r="733" spans="1:28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  <c r="AA733" s="4"/>
      <c r="AB733" s="4"/>
    </row>
    <row r="734" spans="1:28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  <c r="AA734" s="4"/>
      <c r="AB734" s="4"/>
    </row>
    <row r="735" spans="1:28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  <c r="AA735" s="4"/>
      <c r="AB735" s="4"/>
    </row>
    <row r="736" spans="1:28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  <c r="AA736" s="4"/>
      <c r="AB736" s="4"/>
    </row>
    <row r="737" spans="1:28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  <c r="AA737" s="4"/>
      <c r="AB737" s="4"/>
    </row>
    <row r="738" spans="1:28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  <c r="AA738" s="4"/>
      <c r="AB738" s="4"/>
    </row>
    <row r="739" spans="1:28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  <c r="AA739" s="4"/>
      <c r="AB739" s="4"/>
    </row>
    <row r="740" spans="1:28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  <c r="AA740" s="4"/>
      <c r="AB740" s="4"/>
    </row>
    <row r="741" spans="1:28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  <c r="AA741" s="4"/>
      <c r="AB741" s="4"/>
    </row>
    <row r="742" spans="1:28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  <c r="AA742" s="4"/>
      <c r="AB742" s="4"/>
    </row>
    <row r="743" spans="1:28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  <c r="AA743" s="4"/>
      <c r="AB743" s="4"/>
    </row>
    <row r="744" spans="1:28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  <c r="AA744" s="4"/>
      <c r="AB744" s="4"/>
    </row>
    <row r="745" spans="1:28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  <c r="AA745" s="4"/>
      <c r="AB745" s="4"/>
    </row>
    <row r="746" spans="1:28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  <c r="AA746" s="4"/>
      <c r="AB746" s="4"/>
    </row>
    <row r="747" spans="1:28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  <c r="AA747" s="4"/>
      <c r="AB747" s="4"/>
    </row>
    <row r="748" spans="1:28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  <c r="AA748" s="4"/>
      <c r="AB748" s="4"/>
    </row>
    <row r="749" spans="1:28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  <c r="AA749" s="4"/>
      <c r="AB749" s="4"/>
    </row>
    <row r="750" spans="1:28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  <c r="AA750" s="4"/>
      <c r="AB750" s="4"/>
    </row>
    <row r="751" spans="1:28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  <c r="AA751" s="4"/>
      <c r="AB751" s="4"/>
    </row>
    <row r="752" spans="1:28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  <c r="AA752" s="4"/>
      <c r="AB752" s="4"/>
    </row>
    <row r="753" spans="1:28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  <c r="AA753" s="4"/>
      <c r="AB753" s="4"/>
    </row>
    <row r="754" spans="1:28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  <c r="AA754" s="4"/>
      <c r="AB754" s="4"/>
    </row>
    <row r="755" spans="1:28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  <c r="AA755" s="4"/>
      <c r="AB755" s="4"/>
    </row>
    <row r="756" spans="1:28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  <c r="AA756" s="4"/>
      <c r="AB756" s="4"/>
    </row>
    <row r="757" spans="1:28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  <c r="AA757" s="4"/>
      <c r="AB757" s="4"/>
    </row>
    <row r="758" spans="1:28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  <c r="AA758" s="4"/>
      <c r="AB758" s="4"/>
    </row>
    <row r="759" spans="1:28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  <c r="AA759" s="4"/>
      <c r="AB759" s="4"/>
    </row>
    <row r="760" spans="1:28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  <c r="AA760" s="4"/>
      <c r="AB760" s="4"/>
    </row>
    <row r="761" spans="1:28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  <c r="AA761" s="4"/>
      <c r="AB761" s="4"/>
    </row>
    <row r="762" spans="1:28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  <c r="AA762" s="4"/>
      <c r="AB762" s="4"/>
    </row>
    <row r="763" spans="1:28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  <c r="AA763" s="4"/>
      <c r="AB763" s="4"/>
    </row>
    <row r="764" spans="1:28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  <c r="AA764" s="4"/>
      <c r="AB764" s="4"/>
    </row>
    <row r="765" spans="1:28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  <c r="AA765" s="4"/>
      <c r="AB765" s="4"/>
    </row>
    <row r="766" spans="1:28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  <c r="AA766" s="4"/>
      <c r="AB766" s="4"/>
    </row>
    <row r="767" spans="1:28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  <c r="AA767" s="4"/>
      <c r="AB767" s="4"/>
    </row>
    <row r="768" spans="1:28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  <c r="AA768" s="4"/>
      <c r="AB768" s="4"/>
    </row>
    <row r="769" spans="1:28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  <c r="AA769" s="4"/>
      <c r="AB769" s="4"/>
    </row>
    <row r="770" spans="1:28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  <c r="AA770" s="4"/>
      <c r="AB770" s="4"/>
    </row>
    <row r="771" spans="1:28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  <c r="AA771" s="4"/>
      <c r="AB771" s="4"/>
    </row>
    <row r="772" spans="1:28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  <c r="AA772" s="4"/>
      <c r="AB772" s="4"/>
    </row>
    <row r="773" spans="1:28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  <c r="AA773" s="4"/>
      <c r="AB773" s="4"/>
    </row>
    <row r="774" spans="1:28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  <c r="AA774" s="4"/>
      <c r="AB774" s="4"/>
    </row>
    <row r="775" spans="1:28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  <c r="AA775" s="4"/>
      <c r="AB775" s="4"/>
    </row>
    <row r="776" spans="1:28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  <c r="AA776" s="4"/>
      <c r="AB776" s="4"/>
    </row>
    <row r="777" spans="1:28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  <c r="AA777" s="4"/>
      <c r="AB777" s="4"/>
    </row>
    <row r="778" spans="1:28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  <c r="AA778" s="4"/>
      <c r="AB778" s="4"/>
    </row>
    <row r="779" spans="1:28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  <c r="AA779" s="4"/>
      <c r="AB779" s="4"/>
    </row>
    <row r="780" spans="1:28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  <c r="AA780" s="4"/>
      <c r="AB780" s="4"/>
    </row>
    <row r="781" spans="1:28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  <c r="AA781" s="4"/>
      <c r="AB781" s="4"/>
    </row>
    <row r="782" spans="1:28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  <c r="AA782" s="4"/>
      <c r="AB782" s="4"/>
    </row>
    <row r="783" spans="1:28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  <c r="AA783" s="4"/>
      <c r="AB783" s="4"/>
    </row>
    <row r="784" spans="1:28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  <c r="AA784" s="4"/>
      <c r="AB784" s="4"/>
    </row>
    <row r="785" spans="1:28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  <c r="AA785" s="4"/>
      <c r="AB785" s="4"/>
    </row>
    <row r="786" spans="1:28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  <c r="AA786" s="4"/>
      <c r="AB786" s="4"/>
    </row>
    <row r="787" spans="1:28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  <c r="AA787" s="4"/>
      <c r="AB787" s="4"/>
    </row>
    <row r="788" spans="1:28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  <c r="AA788" s="4"/>
      <c r="AB788" s="4"/>
    </row>
    <row r="789" spans="1:28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  <c r="AA789" s="4"/>
      <c r="AB789" s="4"/>
    </row>
    <row r="790" spans="1:28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  <c r="AA790" s="4"/>
      <c r="AB790" s="4"/>
    </row>
    <row r="791" spans="1:28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  <c r="AA791" s="4"/>
      <c r="AB791" s="4"/>
    </row>
    <row r="792" spans="1:28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  <c r="AA792" s="4"/>
      <c r="AB792" s="4"/>
    </row>
    <row r="793" spans="1:28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  <c r="AA793" s="4"/>
      <c r="AB793" s="4"/>
    </row>
    <row r="794" spans="1:28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  <c r="AA794" s="4"/>
      <c r="AB794" s="4"/>
    </row>
    <row r="795" spans="1:28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  <c r="AA795" s="4"/>
      <c r="AB795" s="4"/>
    </row>
    <row r="796" spans="1:28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  <c r="AA796" s="4"/>
      <c r="AB796" s="4"/>
    </row>
    <row r="797" spans="1:28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  <c r="AA797" s="4"/>
      <c r="AB797" s="4"/>
    </row>
    <row r="798" spans="1:28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  <c r="AA798" s="4"/>
      <c r="AB798" s="4"/>
    </row>
    <row r="799" spans="1:28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  <c r="AA799" s="4"/>
      <c r="AB799" s="4"/>
    </row>
    <row r="800" spans="1:28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  <c r="AA800" s="4"/>
      <c r="AB800" s="4"/>
    </row>
    <row r="801" spans="1:28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  <c r="AA801" s="4"/>
      <c r="AB801" s="4"/>
    </row>
    <row r="802" spans="1:28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  <c r="AA802" s="4"/>
      <c r="AB802" s="4"/>
    </row>
    <row r="803" spans="1:28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  <c r="AA803" s="4"/>
      <c r="AB803" s="4"/>
    </row>
    <row r="804" spans="1:28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  <c r="AA804" s="4"/>
      <c r="AB804" s="4"/>
    </row>
    <row r="805" spans="1:28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  <c r="AA805" s="4"/>
      <c r="AB805" s="4"/>
    </row>
    <row r="806" spans="1:28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  <c r="AA806" s="4"/>
      <c r="AB806" s="4"/>
    </row>
    <row r="807" spans="1:28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  <c r="AA807" s="4"/>
      <c r="AB807" s="4"/>
    </row>
    <row r="808" spans="1:28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  <c r="AA808" s="4"/>
      <c r="AB808" s="4"/>
    </row>
    <row r="809" spans="1:28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  <c r="AA809" s="4"/>
      <c r="AB809" s="4"/>
    </row>
    <row r="810" spans="1:28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  <c r="AA810" s="4"/>
      <c r="AB810" s="4"/>
    </row>
    <row r="811" spans="1:28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  <c r="AA811" s="4"/>
      <c r="AB811" s="4"/>
    </row>
    <row r="812" spans="1:28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  <c r="AA812" s="4"/>
      <c r="AB812" s="4"/>
    </row>
    <row r="813" spans="1:28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  <c r="AA813" s="4"/>
      <c r="AB813" s="4"/>
    </row>
    <row r="814" spans="1:28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  <c r="AA814" s="4"/>
      <c r="AB814" s="4"/>
    </row>
    <row r="815" spans="1:28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  <c r="AA815" s="4"/>
      <c r="AB815" s="4"/>
    </row>
    <row r="816" spans="1:28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  <c r="AA816" s="4"/>
      <c r="AB816" s="4"/>
    </row>
    <row r="817" spans="1:28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  <c r="AA817" s="4"/>
      <c r="AB817" s="4"/>
    </row>
    <row r="818" spans="1:28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  <c r="AA818" s="4"/>
      <c r="AB818" s="4"/>
    </row>
    <row r="819" spans="1:28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  <c r="AA819" s="4"/>
      <c r="AB819" s="4"/>
    </row>
    <row r="820" spans="1:28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  <c r="AA820" s="4"/>
      <c r="AB820" s="4"/>
    </row>
    <row r="821" spans="1:28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  <c r="AA821" s="4"/>
      <c r="AB821" s="4"/>
    </row>
    <row r="822" spans="1:28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  <c r="AA822" s="4"/>
      <c r="AB822" s="4"/>
    </row>
    <row r="823" spans="1:28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  <c r="AA823" s="4"/>
      <c r="AB823" s="4"/>
    </row>
    <row r="824" spans="1:28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  <c r="AA824" s="4"/>
      <c r="AB824" s="4"/>
    </row>
    <row r="825" spans="1:28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  <c r="AA825" s="4"/>
      <c r="AB825" s="4"/>
    </row>
    <row r="826" spans="1:28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  <c r="AA826" s="4"/>
      <c r="AB826" s="4"/>
    </row>
    <row r="827" spans="1:28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  <c r="AA827" s="4"/>
      <c r="AB827" s="4"/>
    </row>
    <row r="828" spans="1:28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  <c r="AA828" s="4"/>
      <c r="AB828" s="4"/>
    </row>
    <row r="829" spans="1:28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  <c r="AA829" s="4"/>
      <c r="AB829" s="4"/>
    </row>
    <row r="830" spans="1:28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  <c r="AA830" s="4"/>
      <c r="AB830" s="4"/>
    </row>
    <row r="831" spans="1:28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  <c r="AA831" s="4"/>
      <c r="AB831" s="4"/>
    </row>
    <row r="832" spans="1:28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  <c r="AA832" s="4"/>
      <c r="AB832" s="4"/>
    </row>
    <row r="833" spans="1:28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  <c r="AA833" s="4"/>
      <c r="AB833" s="4"/>
    </row>
    <row r="834" spans="1:28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  <c r="AA834" s="4"/>
      <c r="AB834" s="4"/>
    </row>
    <row r="835" spans="1:28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  <c r="AA835" s="4"/>
      <c r="AB835" s="4"/>
    </row>
    <row r="836" spans="1:28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  <c r="AA836" s="4"/>
      <c r="AB836" s="4"/>
    </row>
    <row r="837" spans="1:28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  <c r="AA837" s="4"/>
      <c r="AB837" s="4"/>
    </row>
    <row r="838" spans="1:28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  <c r="AA838" s="4"/>
      <c r="AB838" s="4"/>
    </row>
    <row r="839" spans="1:28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  <c r="AA839" s="4"/>
      <c r="AB839" s="4"/>
    </row>
    <row r="840" spans="1:28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  <c r="AA840" s="4"/>
      <c r="AB840" s="4"/>
    </row>
    <row r="841" spans="1:28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  <c r="AA841" s="4"/>
      <c r="AB841" s="4"/>
    </row>
    <row r="842" spans="1:28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  <c r="AA842" s="4"/>
      <c r="AB842" s="4"/>
    </row>
    <row r="843" spans="1:28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  <c r="AA843" s="4"/>
      <c r="AB843" s="4"/>
    </row>
    <row r="844" spans="1:28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  <c r="AA844" s="4"/>
      <c r="AB844" s="4"/>
    </row>
    <row r="845" spans="1:28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  <c r="AA845" s="4"/>
      <c r="AB845" s="4"/>
    </row>
    <row r="846" spans="1:28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  <c r="AA846" s="4"/>
      <c r="AB846" s="4"/>
    </row>
    <row r="847" spans="1:28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  <c r="AA847" s="4"/>
      <c r="AB847" s="4"/>
    </row>
    <row r="848" spans="1:28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  <c r="AA848" s="4"/>
      <c r="AB848" s="4"/>
    </row>
    <row r="849" spans="1:28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  <c r="AA849" s="4"/>
      <c r="AB849" s="4"/>
    </row>
    <row r="850" spans="1:28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  <c r="AA850" s="4"/>
      <c r="AB850" s="4"/>
    </row>
    <row r="851" spans="1:28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  <c r="AA851" s="4"/>
      <c r="AB851" s="4"/>
    </row>
    <row r="852" spans="1:28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  <c r="AA852" s="4"/>
      <c r="AB852" s="4"/>
    </row>
    <row r="853" spans="1:28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  <c r="AA853" s="4"/>
      <c r="AB853" s="4"/>
    </row>
    <row r="854" spans="1:28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  <c r="AA854" s="4"/>
      <c r="AB854" s="4"/>
    </row>
    <row r="855" spans="1:28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  <c r="AA855" s="4"/>
      <c r="AB855" s="4"/>
    </row>
    <row r="856" spans="1:28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  <c r="AA856" s="4"/>
      <c r="AB856" s="4"/>
    </row>
    <row r="857" spans="1:28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  <c r="AA857" s="4"/>
      <c r="AB857" s="4"/>
    </row>
    <row r="858" spans="1:28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  <c r="AA858" s="4"/>
      <c r="AB858" s="4"/>
    </row>
    <row r="859" spans="1:28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  <c r="AA859" s="4"/>
      <c r="AB859" s="4"/>
    </row>
    <row r="860" spans="1:28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  <c r="AA860" s="4"/>
      <c r="AB860" s="4"/>
    </row>
    <row r="861" spans="1:28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  <c r="AA861" s="4"/>
      <c r="AB861" s="4"/>
    </row>
    <row r="862" spans="1:28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  <c r="AA862" s="4"/>
      <c r="AB862" s="4"/>
    </row>
    <row r="863" spans="1:28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  <c r="AA863" s="4"/>
      <c r="AB863" s="4"/>
    </row>
    <row r="864" spans="1:28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  <c r="AA864" s="4"/>
      <c r="AB864" s="4"/>
    </row>
    <row r="865" spans="1:28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  <c r="AA865" s="4"/>
      <c r="AB865" s="4"/>
    </row>
    <row r="866" spans="1:28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  <c r="AA866" s="4"/>
      <c r="AB866" s="4"/>
    </row>
    <row r="867" spans="1:28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  <c r="AA867" s="4"/>
      <c r="AB867" s="4"/>
    </row>
    <row r="868" spans="1:28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  <c r="AA868" s="4"/>
      <c r="AB868" s="4"/>
    </row>
    <row r="869" spans="1:28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  <c r="AA869" s="4"/>
      <c r="AB869" s="4"/>
    </row>
    <row r="870" spans="1:28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  <c r="AA870" s="4"/>
      <c r="AB870" s="4"/>
    </row>
    <row r="871" spans="1:28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  <c r="AA871" s="4"/>
      <c r="AB871" s="4"/>
    </row>
    <row r="872" spans="1:28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  <c r="AA872" s="4"/>
      <c r="AB872" s="4"/>
    </row>
    <row r="873" spans="1:28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  <c r="AA873" s="4"/>
      <c r="AB873" s="4"/>
    </row>
    <row r="874" spans="1:28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  <c r="AA874" s="4"/>
      <c r="AB874" s="4"/>
    </row>
    <row r="875" spans="1:28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  <c r="AA875" s="4"/>
      <c r="AB875" s="4"/>
    </row>
    <row r="876" spans="1:28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  <c r="AA876" s="4"/>
      <c r="AB876" s="4"/>
    </row>
    <row r="877" spans="1:28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  <c r="AA877" s="4"/>
      <c r="AB877" s="4"/>
    </row>
    <row r="878" spans="1:28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  <c r="AA878" s="4"/>
      <c r="AB878" s="4"/>
    </row>
    <row r="879" spans="1:28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  <c r="AA879" s="4"/>
      <c r="AB879" s="4"/>
    </row>
    <row r="880" spans="1:28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  <c r="AA880" s="4"/>
      <c r="AB880" s="4"/>
    </row>
    <row r="881" spans="1:28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  <c r="AA881" s="4"/>
      <c r="AB881" s="4"/>
    </row>
    <row r="882" spans="1:28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  <c r="AA882" s="4"/>
      <c r="AB882" s="4"/>
    </row>
    <row r="883" spans="1:28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  <c r="AA883" s="4"/>
      <c r="AB883" s="4"/>
    </row>
    <row r="884" spans="1:28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  <c r="AA884" s="4"/>
      <c r="AB884" s="4"/>
    </row>
    <row r="885" spans="1:28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  <c r="AA885" s="4"/>
      <c r="AB885" s="4"/>
    </row>
    <row r="886" spans="1:28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  <c r="AA886" s="4"/>
      <c r="AB886" s="4"/>
    </row>
    <row r="887" spans="1:28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  <c r="AA887" s="4"/>
      <c r="AB887" s="4"/>
    </row>
    <row r="888" spans="1:28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  <c r="AA888" s="4"/>
      <c r="AB888" s="4"/>
    </row>
    <row r="889" spans="1:28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  <c r="AA889" s="4"/>
      <c r="AB889" s="4"/>
    </row>
    <row r="890" spans="1:28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  <c r="AA890" s="4"/>
      <c r="AB890" s="4"/>
    </row>
    <row r="891" spans="1:28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  <c r="AA891" s="4"/>
      <c r="AB891" s="4"/>
    </row>
    <row r="892" spans="1:28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  <c r="AA892" s="4"/>
      <c r="AB892" s="4"/>
    </row>
    <row r="893" spans="1:28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  <c r="AA893" s="4"/>
      <c r="AB893" s="4"/>
    </row>
    <row r="894" spans="1:28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  <c r="AA894" s="4"/>
      <c r="AB894" s="4"/>
    </row>
    <row r="895" spans="1:28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  <c r="AA895" s="4"/>
      <c r="AB895" s="4"/>
    </row>
    <row r="896" spans="1:28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  <c r="AA896" s="4"/>
      <c r="AB896" s="4"/>
    </row>
    <row r="897" spans="1:28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  <c r="AA897" s="4"/>
      <c r="AB897" s="4"/>
    </row>
    <row r="898" spans="1:28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  <c r="AA898" s="4"/>
      <c r="AB898" s="4"/>
    </row>
    <row r="899" spans="1:28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  <c r="AA899" s="4"/>
      <c r="AB899" s="4"/>
    </row>
    <row r="900" spans="1:28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  <c r="AA900" s="4"/>
      <c r="AB900" s="4"/>
    </row>
    <row r="901" spans="1:28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  <c r="AA901" s="4"/>
      <c r="AB901" s="4"/>
    </row>
    <row r="902" spans="1:28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  <c r="AA902" s="4"/>
      <c r="AB902" s="4"/>
    </row>
    <row r="903" spans="1:28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  <c r="AA903" s="4"/>
      <c r="AB903" s="4"/>
    </row>
    <row r="904" spans="1:28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  <c r="AA904" s="4"/>
      <c r="AB904" s="4"/>
    </row>
    <row r="905" spans="1:28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  <c r="AA905" s="4"/>
      <c r="AB905" s="4"/>
    </row>
    <row r="906" spans="1:28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  <c r="AA906" s="4"/>
      <c r="AB906" s="4"/>
    </row>
    <row r="907" spans="1:28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  <c r="AA907" s="4"/>
      <c r="AB907" s="4"/>
    </row>
    <row r="908" spans="1:28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  <c r="AA908" s="4"/>
      <c r="AB908" s="4"/>
    </row>
    <row r="909" spans="1:28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  <c r="AA909" s="4"/>
      <c r="AB909" s="4"/>
    </row>
    <row r="910" spans="1:28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  <c r="AA910" s="4"/>
      <c r="AB910" s="4"/>
    </row>
    <row r="911" spans="1:28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  <c r="AA911" s="4"/>
      <c r="AB911" s="4"/>
    </row>
    <row r="912" spans="1:28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  <c r="AA912" s="4"/>
      <c r="AB912" s="4"/>
    </row>
    <row r="913" spans="1:28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  <c r="AA913" s="4"/>
      <c r="AB913" s="4"/>
    </row>
    <row r="914" spans="1:28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  <c r="AA914" s="4"/>
      <c r="AB914" s="4"/>
    </row>
    <row r="915" spans="1:28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  <c r="AA915" s="4"/>
      <c r="AB915" s="4"/>
    </row>
    <row r="916" spans="1:28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  <c r="AA916" s="4"/>
      <c r="AB916" s="4"/>
    </row>
    <row r="917" spans="1:28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  <c r="AA917" s="4"/>
      <c r="AB917" s="4"/>
    </row>
    <row r="918" spans="1:28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  <c r="AA918" s="4"/>
      <c r="AB918" s="4"/>
    </row>
    <row r="919" spans="1:28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  <c r="AA919" s="4"/>
      <c r="AB919" s="4"/>
    </row>
    <row r="920" spans="1:28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  <c r="AA920" s="4"/>
      <c r="AB920" s="4"/>
    </row>
    <row r="921" spans="1:28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  <c r="AA921" s="4"/>
      <c r="AB921" s="4"/>
    </row>
    <row r="922" spans="1:28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  <c r="AA922" s="4"/>
      <c r="AB922" s="4"/>
    </row>
    <row r="923" spans="1:28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  <c r="AA923" s="4"/>
      <c r="AB923" s="4"/>
    </row>
    <row r="924" spans="1:28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  <c r="AA924" s="4"/>
      <c r="AB924" s="4"/>
    </row>
    <row r="925" spans="1:28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  <c r="AA925" s="4"/>
      <c r="AB925" s="4"/>
    </row>
    <row r="926" spans="1:28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  <c r="AA926" s="4"/>
      <c r="AB926" s="4"/>
    </row>
    <row r="927" spans="1:28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  <c r="AA927" s="4"/>
      <c r="AB927" s="4"/>
    </row>
    <row r="928" spans="1:28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  <c r="AA928" s="4"/>
      <c r="AB928" s="4"/>
    </row>
    <row r="929" spans="1:28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  <c r="AA929" s="4"/>
      <c r="AB929" s="4"/>
    </row>
    <row r="930" spans="1:28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  <c r="AA930" s="4"/>
      <c r="AB930" s="4"/>
    </row>
    <row r="931" spans="1:28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  <c r="AA931" s="4"/>
      <c r="AB931" s="4"/>
    </row>
    <row r="932" spans="1:28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  <c r="AA932" s="4"/>
      <c r="AB932" s="4"/>
    </row>
    <row r="933" spans="1:28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  <c r="AA933" s="4"/>
      <c r="AB933" s="4"/>
    </row>
    <row r="934" spans="1:28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  <c r="AA934" s="4"/>
      <c r="AB934" s="4"/>
    </row>
    <row r="935" spans="1:28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  <c r="AA935" s="4"/>
      <c r="AB935" s="4"/>
    </row>
    <row r="936" spans="1:28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  <c r="AA936" s="4"/>
      <c r="AB936" s="4"/>
    </row>
    <row r="937" spans="1:28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  <c r="AA937" s="4"/>
      <c r="AB937" s="4"/>
    </row>
    <row r="938" spans="1:28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  <c r="AA938" s="4"/>
      <c r="AB938" s="4"/>
    </row>
    <row r="939" spans="1:28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  <c r="AA939" s="4"/>
      <c r="AB939" s="4"/>
    </row>
    <row r="940" spans="1:28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  <c r="AA940" s="4"/>
      <c r="AB940" s="4"/>
    </row>
    <row r="941" spans="1:28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  <c r="AA941" s="4"/>
      <c r="AB941" s="4"/>
    </row>
    <row r="942" spans="1:28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  <c r="AA942" s="4"/>
      <c r="AB942" s="4"/>
    </row>
    <row r="943" spans="1:28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  <c r="AA943" s="4"/>
      <c r="AB943" s="4"/>
    </row>
    <row r="944" spans="1:28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  <c r="AA944" s="4"/>
      <c r="AB944" s="4"/>
    </row>
    <row r="945" spans="1:28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  <c r="AA945" s="4"/>
      <c r="AB945" s="4"/>
    </row>
    <row r="946" spans="1:28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  <c r="AA946" s="4"/>
      <c r="AB946" s="4"/>
    </row>
    <row r="947" spans="1:28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  <c r="AA947" s="4"/>
      <c r="AB947" s="4"/>
    </row>
    <row r="948" spans="1:28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  <c r="AA948" s="4"/>
      <c r="AB948" s="4"/>
    </row>
    <row r="949" spans="1:28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  <c r="AA949" s="4"/>
      <c r="AB949" s="4"/>
    </row>
    <row r="950" spans="1:28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  <c r="AA950" s="4"/>
      <c r="AB950" s="4"/>
    </row>
    <row r="951" spans="1:28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  <c r="AA951" s="4"/>
      <c r="AB951" s="4"/>
    </row>
    <row r="952" spans="1:28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  <c r="AA952" s="4"/>
      <c r="AB952" s="4"/>
    </row>
    <row r="953" spans="1:28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  <c r="AA953" s="4"/>
      <c r="AB953" s="4"/>
    </row>
    <row r="954" spans="1:28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  <c r="AA954" s="4"/>
      <c r="AB954" s="4"/>
    </row>
    <row r="955" spans="1:28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  <c r="AA955" s="4"/>
      <c r="AB955" s="4"/>
    </row>
    <row r="956" spans="1:28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  <c r="AA956" s="4"/>
      <c r="AB956" s="4"/>
    </row>
    <row r="957" spans="1:28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  <c r="AA957" s="4"/>
      <c r="AB957" s="4"/>
    </row>
    <row r="958" spans="1:28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  <c r="AA958" s="4"/>
      <c r="AB958" s="4"/>
    </row>
    <row r="959" spans="1:28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  <c r="AA959" s="4"/>
      <c r="AB959" s="4"/>
    </row>
    <row r="960" spans="1:28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  <c r="AA960" s="4"/>
      <c r="AB960" s="4"/>
    </row>
    <row r="961" spans="1:28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  <c r="AA961" s="4"/>
      <c r="AB961" s="4"/>
    </row>
    <row r="962" spans="1:28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  <c r="AA962" s="4"/>
      <c r="AB962" s="4"/>
    </row>
    <row r="963" spans="1:28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  <c r="AA963" s="4"/>
      <c r="AB963" s="4"/>
    </row>
    <row r="964" spans="1:28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  <c r="AA964" s="4"/>
      <c r="AB964" s="4"/>
    </row>
    <row r="965" spans="1:28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  <c r="AA965" s="4"/>
      <c r="AB965" s="4"/>
    </row>
    <row r="966" spans="1:28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  <c r="AA966" s="4"/>
      <c r="AB966" s="4"/>
    </row>
    <row r="967" spans="1:28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  <c r="AA967" s="4"/>
      <c r="AB967" s="4"/>
    </row>
    <row r="968" spans="1:28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  <c r="AA968" s="4"/>
      <c r="AB968" s="4"/>
    </row>
    <row r="969" spans="1:28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  <c r="AA969" s="4"/>
      <c r="AB969" s="4"/>
    </row>
    <row r="970" spans="1:28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  <c r="AA970" s="4"/>
      <c r="AB970" s="4"/>
    </row>
    <row r="971" spans="1:28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  <c r="AA971" s="4"/>
      <c r="AB971" s="4"/>
    </row>
    <row r="972" spans="1:28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  <c r="AA972" s="4"/>
      <c r="AB972" s="4"/>
    </row>
    <row r="973" spans="1:28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  <c r="AA973" s="4"/>
      <c r="AB973" s="4"/>
    </row>
    <row r="974" spans="1:28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  <c r="AA974" s="4"/>
      <c r="AB974" s="4"/>
    </row>
    <row r="975" spans="1:28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  <c r="AA975" s="4"/>
      <c r="AB975" s="4"/>
    </row>
    <row r="976" spans="1:28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  <c r="AA976" s="4"/>
      <c r="AB976" s="4"/>
    </row>
    <row r="977" spans="1:28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  <c r="AA977" s="4"/>
      <c r="AB977" s="4"/>
    </row>
    <row r="978" spans="1:28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  <c r="AA978" s="4"/>
      <c r="AB978" s="4"/>
    </row>
    <row r="979" spans="1:28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  <c r="AA979" s="4"/>
      <c r="AB979" s="4"/>
    </row>
    <row r="980" spans="1:28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  <c r="AA980" s="4"/>
      <c r="AB980" s="4"/>
    </row>
    <row r="981" spans="1:28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  <c r="AA981" s="4"/>
      <c r="AB981" s="4"/>
    </row>
    <row r="982" spans="1:28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  <c r="AA982" s="4"/>
      <c r="AB982" s="4"/>
    </row>
    <row r="983" spans="1:28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  <c r="AA983" s="4"/>
      <c r="AB983" s="4"/>
    </row>
    <row r="984" spans="1:28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  <c r="AA984" s="4"/>
      <c r="AB984" s="4"/>
    </row>
    <row r="985" spans="1:28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  <c r="AA985" s="4"/>
      <c r="AB985" s="4"/>
    </row>
    <row r="986" spans="1:28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  <c r="AA986" s="4"/>
      <c r="AB986" s="4"/>
    </row>
    <row r="987" spans="1:28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  <c r="AA987" s="4"/>
      <c r="AB987" s="4"/>
    </row>
    <row r="988" spans="1:28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  <c r="AA988" s="4"/>
      <c r="AB988" s="4"/>
    </row>
    <row r="989" spans="1:28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  <c r="AA989" s="4"/>
      <c r="AB989" s="4"/>
    </row>
    <row r="990" spans="1:28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  <c r="AA990" s="4"/>
      <c r="AB990" s="4"/>
    </row>
    <row r="991" spans="1:28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  <c r="AA991" s="4"/>
      <c r="AB991" s="4"/>
    </row>
    <row r="992" spans="1:28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  <c r="AA992" s="4"/>
      <c r="AB992" s="4"/>
    </row>
    <row r="993" spans="1:28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  <c r="AA993" s="4"/>
      <c r="AB993" s="4"/>
    </row>
    <row r="994" spans="1:28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  <c r="AA994" s="4"/>
      <c r="AB994" s="4"/>
    </row>
    <row r="995" spans="1:28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  <c r="AA995" s="4"/>
      <c r="AB995" s="4"/>
    </row>
    <row r="996" spans="1:28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  <c r="AA996" s="4"/>
      <c r="AB996" s="4"/>
    </row>
    <row r="997" spans="1:28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  <c r="AA997" s="4"/>
      <c r="AB997" s="4"/>
    </row>
    <row r="998" spans="1:28">
      <c r="A998" s="4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  <c r="AA998" s="4"/>
      <c r="AB998" s="4"/>
    </row>
    <row r="999" spans="1:28">
      <c r="A999" s="4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  <c r="AA999" s="4"/>
      <c r="AB999" s="4"/>
    </row>
    <row r="1000" spans="1:28">
      <c r="A1000" s="4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  <c r="AA1000" s="4"/>
      <c r="AB1000" s="4"/>
    </row>
    <row r="1001" spans="1:28">
      <c r="A1001" s="4"/>
      <c r="B1001" s="4"/>
      <c r="C1001" s="4"/>
      <c r="D1001" s="4"/>
      <c r="E1001" s="4"/>
      <c r="F1001" s="4"/>
      <c r="G1001" s="4"/>
      <c r="H1001" s="4"/>
      <c r="I1001" s="4"/>
      <c r="J1001" s="4"/>
      <c r="K1001" s="4"/>
      <c r="L1001" s="4"/>
      <c r="M1001" s="4"/>
      <c r="N1001" s="4"/>
      <c r="O1001" s="4"/>
      <c r="P1001" s="4"/>
      <c r="Q1001" s="4"/>
      <c r="R1001" s="4"/>
      <c r="S1001" s="4"/>
      <c r="T1001" s="4"/>
      <c r="U1001" s="4"/>
      <c r="V1001" s="4"/>
      <c r="W1001" s="4"/>
      <c r="X1001" s="4"/>
      <c r="Y1001" s="4"/>
      <c r="Z1001" s="4"/>
      <c r="AA1001" s="4"/>
      <c r="AB1001" s="4"/>
    </row>
  </sheetData>
  <sheetProtection sheet="1" objects="1" scenarios="1"/>
  <mergeCells count="1">
    <mergeCell ref="A4:I4"/>
  </mergeCells>
  <pageMargins left="0.7" right="0.7" top="0.75" bottom="0.75" header="0.3" footer="0.3"/>
  <pageSetup paperSize="9" orientation="portrait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M40"/>
  <sheetViews>
    <sheetView showGridLines="0" showRowColHeaders="0" workbookViewId="0">
      <pane ySplit="2" topLeftCell="A3" activePane="bottomLeft" state="frozen"/>
      <selection pane="bottomLeft" activeCell="H21" sqref="G21:H21"/>
    </sheetView>
  </sheetViews>
  <sheetFormatPr baseColWidth="10" defaultColWidth="11.42578125" defaultRowHeight="15"/>
  <cols>
    <col min="1" max="1" width="26" bestFit="1" customWidth="1"/>
    <col min="2" max="2" width="8.85546875" bestFit="1" customWidth="1"/>
    <col min="3" max="3" width="10.7109375" bestFit="1" customWidth="1"/>
    <col min="4" max="4" width="7.7109375" bestFit="1" customWidth="1"/>
    <col min="5" max="6" width="7.5703125" bestFit="1" customWidth="1"/>
    <col min="8" max="8" width="14.85546875" customWidth="1"/>
  </cols>
  <sheetData>
    <row r="1" spans="1:13">
      <c r="A1" s="22"/>
      <c r="B1" s="90" t="str">
        <f>IF(Libre!$E2="","",Libre!$E2)</f>
        <v>Christian</v>
      </c>
      <c r="C1" s="90" t="str">
        <f>IF(Libre!$F2="","",Libre!$F2)</f>
        <v>Noel</v>
      </c>
      <c r="D1" s="90" t="str">
        <f>IF(Libre!$G2="","",Libre!$G2)</f>
        <v>Thierry</v>
      </c>
      <c r="E1" s="90" t="str">
        <f>IF(Libre!$H2="","",Libre!$H2)</f>
        <v>Marcelle</v>
      </c>
      <c r="F1" s="91" t="str">
        <f>IF(Libre!$I2="","",Libre!$I2)</f>
        <v/>
      </c>
      <c r="H1" s="97"/>
      <c r="I1" s="90" t="str">
        <f>IF(Libre!$E2="","",Libre!$E2)</f>
        <v>Christian</v>
      </c>
      <c r="J1" s="90" t="str">
        <f>IF(Libre!$F2="","",Libre!$F2)</f>
        <v>Noel</v>
      </c>
      <c r="K1" s="90" t="str">
        <f>IF(Libre!$G2="","",Libre!$G2)</f>
        <v>Thierry</v>
      </c>
      <c r="L1" s="90" t="str">
        <f>IF(Libre!$H2="","",Libre!$H2)</f>
        <v>Marcelle</v>
      </c>
      <c r="M1" s="91" t="str">
        <f>IF(Libre!$I2="","",Libre!$I2)</f>
        <v/>
      </c>
    </row>
    <row r="2" spans="1:13">
      <c r="A2" s="94" t="s">
        <v>74</v>
      </c>
      <c r="B2" s="95">
        <f>Libre!E1</f>
        <v>-9.2999999999999989</v>
      </c>
      <c r="C2" s="95">
        <f>Libre!F1</f>
        <v>-11.699999999999998</v>
      </c>
      <c r="D2" s="95">
        <f>Libre!G1</f>
        <v>14.700000000000003</v>
      </c>
      <c r="E2" s="95">
        <f>Libre!H1</f>
        <v>6.3000000000000034</v>
      </c>
      <c r="F2" s="96">
        <f>Libre!I1</f>
        <v>0</v>
      </c>
    </row>
    <row r="3" spans="1:13">
      <c r="A3" s="26" t="s">
        <v>75</v>
      </c>
      <c r="B3" s="24">
        <f>Libre!$D$2-B4</f>
        <v>40</v>
      </c>
      <c r="C3" s="24">
        <f>Libre!$D$2-C4</f>
        <v>40</v>
      </c>
      <c r="D3" s="24">
        <f>Libre!$D$2-D4</f>
        <v>40</v>
      </c>
      <c r="E3" s="24">
        <f>Libre!$D$2-E4</f>
        <v>40</v>
      </c>
      <c r="F3" s="27">
        <f>Libre!$D$2-F4</f>
        <v>40</v>
      </c>
    </row>
    <row r="4" spans="1:13">
      <c r="A4" s="28" t="s">
        <v>76</v>
      </c>
      <c r="B4" s="25">
        <f>COUNTIF(Libre!$D$5:'Libre'!$D$121,1)</f>
        <v>0</v>
      </c>
      <c r="C4" s="25">
        <f>COUNTIF(Libre!$D$5:'Libre'!$D$121,2)</f>
        <v>0</v>
      </c>
      <c r="D4" s="25">
        <f>COUNTIF(Libre!$D$5:'Libre'!$D$121,3)</f>
        <v>0</v>
      </c>
      <c r="E4" s="25">
        <f>COUNTIF(Libre!$D$5:'Libre'!$D$121,4)</f>
        <v>0</v>
      </c>
      <c r="F4" s="29">
        <f>COUNTIF(Libre!$D$5:'Libre'!$D$121,5)</f>
        <v>0</v>
      </c>
    </row>
    <row r="5" spans="1:13">
      <c r="A5" s="33" t="s">
        <v>77</v>
      </c>
      <c r="B5" s="137"/>
      <c r="C5" s="138"/>
      <c r="D5" s="138"/>
      <c r="E5" s="138"/>
      <c r="F5" s="139"/>
      <c r="H5" s="117" t="s">
        <v>77</v>
      </c>
      <c r="I5" s="116"/>
      <c r="J5" s="116"/>
      <c r="K5" s="116"/>
      <c r="L5" s="116"/>
      <c r="M5" s="116"/>
    </row>
    <row r="6" spans="1:13">
      <c r="A6" s="35" t="s">
        <v>78</v>
      </c>
      <c r="B6" s="36">
        <f>COUNTIF(Libre!$A$5:'Libre'!$A$121,1)</f>
        <v>7</v>
      </c>
      <c r="C6" s="36">
        <f>COUNTIF(Libre!$A$5:'Libre'!$A$121,2)</f>
        <v>11</v>
      </c>
      <c r="D6" s="36">
        <f>COUNTIF(Libre!$A$5:'Libre'!$A$121,3)</f>
        <v>14</v>
      </c>
      <c r="E6" s="36">
        <f>COUNTIF(Libre!$A$5:'Libre'!$A$121,4)</f>
        <v>8</v>
      </c>
      <c r="F6" s="37">
        <f>COUNTIF(Libre!$A$5:'Libre'!$A$121,5)</f>
        <v>0</v>
      </c>
      <c r="H6" s="110" t="s">
        <v>95</v>
      </c>
      <c r="I6" s="111">
        <f>Libre!$M$122</f>
        <v>1</v>
      </c>
      <c r="J6" s="111">
        <f>Libre!$AE$122</f>
        <v>4</v>
      </c>
      <c r="K6" s="111">
        <f>Libre!$AW$122</f>
        <v>10</v>
      </c>
      <c r="L6" s="111">
        <f>Libre!$BO$122</f>
        <v>1</v>
      </c>
      <c r="M6" s="111">
        <f>Libre!$CG$122</f>
        <v>0</v>
      </c>
    </row>
    <row r="7" spans="1:13">
      <c r="A7" s="65" t="s">
        <v>74</v>
      </c>
      <c r="B7" s="66">
        <f>Libre!$CW122</f>
        <v>8.4</v>
      </c>
      <c r="C7" s="66">
        <f>Libre!$DG122</f>
        <v>6.6000000000000005</v>
      </c>
      <c r="D7" s="66">
        <f>Libre!$DQ122</f>
        <v>26.400000000000006</v>
      </c>
      <c r="E7" s="66">
        <f>Libre!$EA122</f>
        <v>20.100000000000001</v>
      </c>
      <c r="F7" s="66">
        <f>Libre!$EK122</f>
        <v>0</v>
      </c>
      <c r="H7" s="112" t="s">
        <v>96</v>
      </c>
      <c r="I7" s="113">
        <f>Libre!$Q$122</f>
        <v>1</v>
      </c>
      <c r="J7" s="113">
        <f>Libre!$AI$122</f>
        <v>2</v>
      </c>
      <c r="K7" s="113">
        <f>Libre!$BA$122</f>
        <v>6</v>
      </c>
      <c r="L7" s="113">
        <f>Libre!$BS$122</f>
        <v>0</v>
      </c>
      <c r="M7" s="113">
        <f>Libre!$CK$122</f>
        <v>0</v>
      </c>
    </row>
    <row r="8" spans="1:13">
      <c r="A8" s="38" t="s">
        <v>79</v>
      </c>
      <c r="B8" s="39">
        <f>IF(B3=0,"",B6/B3)</f>
        <v>0.17499999999999999</v>
      </c>
      <c r="C8" s="39">
        <f>IF(C3=0,"",C6/C3)</f>
        <v>0.27500000000000002</v>
      </c>
      <c r="D8" s="39">
        <f>IF(D3=0,"",D6/D3)</f>
        <v>0.35</v>
      </c>
      <c r="E8" s="39">
        <f>IF(E3=0,"",E6/E3)</f>
        <v>0.2</v>
      </c>
      <c r="F8" s="49">
        <f>IF(F3=0,"",F6/F3)</f>
        <v>0</v>
      </c>
      <c r="H8" s="112" t="s">
        <v>97</v>
      </c>
      <c r="I8" s="113">
        <f>-(I6-I7)</f>
        <v>0</v>
      </c>
      <c r="J8" s="113">
        <f>-(J6-J7)</f>
        <v>-2</v>
      </c>
      <c r="K8" s="113">
        <f>-(K6-K7)</f>
        <v>-4</v>
      </c>
      <c r="L8" s="113">
        <f>-(L6-L7)</f>
        <v>-1</v>
      </c>
      <c r="M8" s="113">
        <f>-(M6-M7)</f>
        <v>0</v>
      </c>
    </row>
    <row r="9" spans="1:13">
      <c r="A9" s="31" t="s">
        <v>80</v>
      </c>
      <c r="B9" s="32">
        <f>IF(B6=0,"",COUNTIF(Libre!M5:'Libre'!M121,1)/B6)</f>
        <v>0.14285714285714285</v>
      </c>
      <c r="C9" s="32">
        <f>IF(C6=0,"",COUNTIF(Libre!AE5:'Libre'!AE121,1)/C6)</f>
        <v>0.36363636363636365</v>
      </c>
      <c r="D9" s="32">
        <f>IF(D6=0,"",COUNTIF(Libre!AW5:'Libre'!AW121,1)/D6)</f>
        <v>0.7142857142857143</v>
      </c>
      <c r="E9" s="32">
        <f>IF(E6=0,"",COUNTIF(Libre!BO5:'Libre'!BO121,1)/E6)</f>
        <v>0.125</v>
      </c>
      <c r="F9" s="51" t="str">
        <f>IF(F6=0,"",COUNTIF(Libre!CG5:'Libre'!CG121,1)/F6)</f>
        <v/>
      </c>
      <c r="H9" s="101" t="s">
        <v>84</v>
      </c>
      <c r="I9" s="104">
        <f>Libre!$N$122</f>
        <v>6</v>
      </c>
      <c r="J9" s="104">
        <f>Libre!$AF$122</f>
        <v>7</v>
      </c>
      <c r="K9" s="104">
        <f>Libre!$AX$122</f>
        <v>4</v>
      </c>
      <c r="L9" s="104">
        <f>Libre!BP122</f>
        <v>7</v>
      </c>
      <c r="M9" s="104">
        <f>Libre!$CH$122</f>
        <v>0</v>
      </c>
    </row>
    <row r="10" spans="1:13">
      <c r="A10" s="31" t="s">
        <v>81</v>
      </c>
      <c r="B10" s="32">
        <f>IF(B6=0,"",COUNTIF(Libre!N5:'Libre'!N121,1)/B6)</f>
        <v>0.8571428571428571</v>
      </c>
      <c r="C10" s="32">
        <f>IF(C6=0,"",COUNTIF(Libre!AF5:'Libre'!AF121,1)/C6)</f>
        <v>0.63636363636363635</v>
      </c>
      <c r="D10" s="32">
        <f>IF(D6=0,"",COUNTIF(Libre!AX5:'Libre'!AX121,1)/D6)</f>
        <v>0.2857142857142857</v>
      </c>
      <c r="E10" s="32">
        <f>IF(E6=0,"",COUNTIF(Libre!BP5:'Libre'!BP121,1)/E6)</f>
        <v>0.875</v>
      </c>
      <c r="F10" s="51" t="str">
        <f>IF(F6=0,"",COUNTIF(Libre!CH5:'Libre'!CH121,1)/F6)</f>
        <v/>
      </c>
      <c r="H10" s="100" t="s">
        <v>98</v>
      </c>
      <c r="I10" s="105">
        <f>Libre!$R$122</f>
        <v>3</v>
      </c>
      <c r="J10" s="105">
        <f>Libre!$AJ$122</f>
        <v>4</v>
      </c>
      <c r="K10" s="105">
        <f>Libre!$BB$122</f>
        <v>4</v>
      </c>
      <c r="L10" s="105">
        <f>Libre!$BT$122</f>
        <v>5</v>
      </c>
      <c r="M10" s="105">
        <f>Libre!$CL$122</f>
        <v>0</v>
      </c>
    </row>
    <row r="11" spans="1:13">
      <c r="A11" s="31" t="s">
        <v>10</v>
      </c>
      <c r="B11" s="32">
        <f>IF(B6=0,"",COUNTIF(Libre!O5:'Libre'!O121,1)/B6)</f>
        <v>0</v>
      </c>
      <c r="C11" s="32">
        <f>IF(C6=0,"",COUNTIF(Libre!AG5:'Libre'!AG121,1)/C6)</f>
        <v>0</v>
      </c>
      <c r="D11" s="32">
        <f>IF(D6=0,"",COUNTIF(Libre!AY5:'Libre'!AY121,1)/D6)</f>
        <v>0</v>
      </c>
      <c r="E11" s="32">
        <f>IF(E6=0,"",COUNTIF(Libre!BQ5:'Libre'!BQ121,1)/E6)</f>
        <v>0</v>
      </c>
      <c r="F11" s="51" t="str">
        <f>IF(F6=0,"",COUNTIF(Libre!CI5:'Libre'!CI121,1)/F6)</f>
        <v/>
      </c>
      <c r="H11" s="100" t="s">
        <v>99</v>
      </c>
      <c r="I11" s="105">
        <f>-(I9-I10)</f>
        <v>-3</v>
      </c>
      <c r="J11" s="105">
        <f>-(J9-J10)</f>
        <v>-3</v>
      </c>
      <c r="K11" s="105">
        <f>-(K9-K10)</f>
        <v>0</v>
      </c>
      <c r="L11" s="105">
        <f>-(L9-L10)</f>
        <v>-2</v>
      </c>
      <c r="M11" s="105">
        <f>-(M9-M10)</f>
        <v>0</v>
      </c>
    </row>
    <row r="12" spans="1:13">
      <c r="A12" s="31" t="s">
        <v>11</v>
      </c>
      <c r="B12" s="32">
        <f>IF(B6=0,"",COUNTIF(Libre!P5:'Libre'!P121,1)/B6)</f>
        <v>0</v>
      </c>
      <c r="C12" s="32">
        <f>IF(C6=0,"",COUNTIF(Libre!AH5:'Libre'!AH121,1)/C6)</f>
        <v>0</v>
      </c>
      <c r="D12" s="32">
        <f>IF(D6=0,"",COUNTIF(Libre!AZ5:'Libre'!AZ121,1)/D6)</f>
        <v>0</v>
      </c>
      <c r="E12" s="32">
        <f>IF(E6=0,"",COUNTIF(Libre!BR5:'Libre'!BR121,1)/E6)</f>
        <v>0</v>
      </c>
      <c r="F12" s="51" t="str">
        <f>IF(F6=0,"",COUNTIF(Libre!CJ5:'Libre'!CJ121,1)/F6)</f>
        <v/>
      </c>
      <c r="H12" s="110" t="s">
        <v>10</v>
      </c>
      <c r="I12" s="111">
        <f>Libre!$O$122</f>
        <v>0</v>
      </c>
      <c r="J12" s="111">
        <f>Libre!$AG$122</f>
        <v>0</v>
      </c>
      <c r="K12" s="111">
        <f>Libre!$AY$122</f>
        <v>0</v>
      </c>
      <c r="L12" s="111">
        <f>Libre!$BQ$122</f>
        <v>0</v>
      </c>
      <c r="M12" s="111">
        <f>Libre!$CI$122</f>
        <v>0</v>
      </c>
    </row>
    <row r="13" spans="1:13" ht="15.75" customHeight="1">
      <c r="A13" s="38" t="s">
        <v>82</v>
      </c>
      <c r="B13" s="39">
        <f>IF(B6=0,"",COUNTIF(Libre!K5:'Libre'!K121,1)/B6)</f>
        <v>0.5714285714285714</v>
      </c>
      <c r="C13" s="39">
        <f>IF(C6=0,"",COUNTIF(Libre!AC5:'Libre'!AC121,1)/C6)</f>
        <v>0.54545454545454541</v>
      </c>
      <c r="D13" s="39">
        <f>IF(D6=0,"",COUNTIF(Libre!AU5:'Libre'!AU121,1)/D6)</f>
        <v>0.7142857142857143</v>
      </c>
      <c r="E13" s="39">
        <f>IF(E6=0,"",COUNTIF(Libre!BM5:'Libre'!BM121,1)/E6)</f>
        <v>0.625</v>
      </c>
      <c r="F13" s="49" t="str">
        <f>IF(F6=0,"",COUNTIF(Libre!CE5:'Libre'!CE121,1)/F6)</f>
        <v/>
      </c>
      <c r="H13" s="112" t="s">
        <v>100</v>
      </c>
      <c r="I13" s="113">
        <f>Libre!$S$122</f>
        <v>0</v>
      </c>
      <c r="J13" s="113">
        <f>Libre!$AK$122</f>
        <v>0</v>
      </c>
      <c r="K13" s="113">
        <f>Libre!$BC$122</f>
        <v>0</v>
      </c>
      <c r="L13" s="113">
        <f>Libre!$BU$122</f>
        <v>0</v>
      </c>
      <c r="M13" s="113">
        <f>Libre!$CM$122</f>
        <v>0</v>
      </c>
    </row>
    <row r="14" spans="1:13">
      <c r="A14" s="31" t="s">
        <v>83</v>
      </c>
      <c r="B14" s="32">
        <f>IF(OR(B9=0,B9=""),"",COUNTIF(Libre!Q5:'Libre'!Q121,1)/COUNTIF(Libre!M5:'Libre'!M121,1))</f>
        <v>1</v>
      </c>
      <c r="C14" s="32">
        <f>IF(OR(C9=0,C9=""),"",COUNTIF(Libre!AI5:'Libre'!AI121,1)/COUNTIF(Libre!AE5:'Libre'!AE121,1))</f>
        <v>0.5</v>
      </c>
      <c r="D14" s="32">
        <f>IF(OR(D9=0,D9=""),"",COUNTIF(Libre!BA5:'Libre'!BA121,1)/COUNTIF(Libre!AW5:'Libre'!AW121,1))</f>
        <v>0.6</v>
      </c>
      <c r="E14" s="32">
        <f>IF(OR(E9=0,E9=""),"",COUNTIF(Libre!BS5:'Libre'!BS121,1)/COUNTIF(Libre!BO5:'Libre'!BO121,1))</f>
        <v>0</v>
      </c>
      <c r="F14" s="51" t="str">
        <f>IF(OR(F9=0,F9=""),"",COUNTIF(Libre!CK5:'Libre'!CK121,1)/COUNTIF(Libre!CG5:'Libre'!CG121,1))</f>
        <v/>
      </c>
      <c r="H14" s="112" t="s">
        <v>101</v>
      </c>
      <c r="I14" s="113">
        <f>-(I12-I13)</f>
        <v>0</v>
      </c>
      <c r="J14" s="113">
        <f>-(J12-J13)</f>
        <v>0</v>
      </c>
      <c r="K14" s="113">
        <f>-(K12-K13)</f>
        <v>0</v>
      </c>
      <c r="L14" s="113">
        <f>-(L12-L13)</f>
        <v>0</v>
      </c>
      <c r="M14" s="113">
        <f>-(M12-M13)</f>
        <v>0</v>
      </c>
    </row>
    <row r="15" spans="1:13" s="9" customFormat="1">
      <c r="A15" s="31" t="s">
        <v>84</v>
      </c>
      <c r="B15" s="34">
        <f>IF(OR(B10=0,B10=""),"",COUNTIF(Libre!R5:'Libre'!R121,1)/COUNTIF(Libre!N5:'Libre'!N121,1))</f>
        <v>0.5</v>
      </c>
      <c r="C15" s="34">
        <f>IF(OR(C10=0,C10=""),"",COUNTIF(Libre!AJ5:'Libre'!AJ121,1)/COUNTIF(Libre!AF5:'Libre'!AF121,1))</f>
        <v>0.5714285714285714</v>
      </c>
      <c r="D15" s="34">
        <f>IF(OR(D10="",D10=0),"",COUNTIF(Libre!BB5:'Libre'!BB121,1)/COUNTIF(Libre!AX5:'Libre'!AX121,1))</f>
        <v>1</v>
      </c>
      <c r="E15" s="34">
        <f>IF(OR(E10="",E10=0),"",COUNTIF(Libre!BT5:'Libre'!BT121,1)/COUNTIF(Libre!BP5:'Libre'!BP121,1))</f>
        <v>0.7142857142857143</v>
      </c>
      <c r="F15" s="52" t="str">
        <f>IF(OR(F10="",F10=0),"",COUNTIF(Libre!CL5:'Libre'!CL121,1)/COUNTIF(Libre!BP5:'Libre'!BP121,1))</f>
        <v/>
      </c>
      <c r="H15" s="101" t="s">
        <v>11</v>
      </c>
      <c r="I15" s="104">
        <f>Libre!$P$122</f>
        <v>0</v>
      </c>
      <c r="J15" s="108">
        <f>Libre!$AH$122</f>
        <v>0</v>
      </c>
      <c r="K15" s="104">
        <f>Libre!$AZ$122</f>
        <v>0</v>
      </c>
      <c r="L15" s="104">
        <f>Libre!$BR$122</f>
        <v>0</v>
      </c>
      <c r="M15" s="104">
        <f>Libre!$CJ$122</f>
        <v>0</v>
      </c>
    </row>
    <row r="16" spans="1:13">
      <c r="A16" s="31" t="s">
        <v>10</v>
      </c>
      <c r="B16" s="32" t="str">
        <f>IF(OR(B11="",B11=0),"",COUNTIF(Libre!S5:'Libre'!S121,1)/COUNTIF(Libre!O5:'Libre'!O121,1))</f>
        <v/>
      </c>
      <c r="C16" s="32" t="str">
        <f>IF(OR(C11="",C11=0),"",COUNTIF(Libre!AK5:'Libre'!AK121,1)/COUNTIF(Libre!AG5:'Libre'!AG121,1))</f>
        <v/>
      </c>
      <c r="D16" s="32" t="str">
        <f>IF(OR(D11="",D11=0),"",COUNTIF(Libre!BC5:'Libre'!BC121,1)/COUNTIF(Libre!AY5:'Libre'!AY121,1))</f>
        <v/>
      </c>
      <c r="E16" s="32" t="str">
        <f>IF(OR(E11="",E11=0),"",COUNTIF(Libre!BU5:'Libre'!BU121,1)/COUNTIF(Libre!BQ5:'Libre'!BQ121,1))</f>
        <v/>
      </c>
      <c r="F16" s="51" t="str">
        <f>IF(OR(F11="",F11=0),"",COUNTIF(Libre!CM5:'Libre'!CM121,1)/COUNTIF(Libre!CI5:'Libre'!CI121,1))</f>
        <v/>
      </c>
      <c r="H16" s="100" t="s">
        <v>102</v>
      </c>
      <c r="I16" s="105">
        <f>Libre!$T$122</f>
        <v>0</v>
      </c>
      <c r="J16" s="109">
        <f>Libre!$AL$122</f>
        <v>0</v>
      </c>
      <c r="K16" s="105">
        <f>Libre!$BD$122</f>
        <v>0</v>
      </c>
      <c r="L16" s="105">
        <f>Libre!$BV$122</f>
        <v>0</v>
      </c>
      <c r="M16" s="105">
        <f>Libre!$CN$122</f>
        <v>0</v>
      </c>
    </row>
    <row r="17" spans="1:13">
      <c r="A17" s="31" t="s">
        <v>11</v>
      </c>
      <c r="B17" s="32" t="str">
        <f>IF(OR(B12="",B12=0),"",COUNTIF(Libre!T5:'Libre'!T121,1)/COUNTIF(Libre!P5:'Libre'!P121,1))</f>
        <v/>
      </c>
      <c r="C17" s="32" t="str">
        <f>IF(OR(C12="",C12=0),"",COUNTIF(Libre!AL5:'Libre'!AL121,1)/COUNTIF(Libre!AH5:'Libre'!AH121,1))</f>
        <v/>
      </c>
      <c r="D17" s="32" t="str">
        <f>IF(OR(D12="",D12=0),"",COUNTIF(Libre!BD5:'Libre'!BD121,1)/COUNTIF(Libre!AZ5:'Libre'!AZ121,1))</f>
        <v/>
      </c>
      <c r="E17" s="32" t="str">
        <f>IF(OR(E12="",E12=0),"",COUNTIF(Libre!BV5:'Libre'!BV121,1)/COUNTIF(Libre!BR5:'Libre'!BR121,1))</f>
        <v/>
      </c>
      <c r="F17" s="51" t="str">
        <f>IF(OR(F12="",F12=0),"",COUNTIF(Libre!CN5:'Libre'!CN121,1)/COUNTIF(Libre!CJ5:'Libre'!CJ121,1))</f>
        <v/>
      </c>
      <c r="H17" s="100" t="s">
        <v>103</v>
      </c>
      <c r="I17" s="105">
        <f>-(I15-I16)</f>
        <v>0</v>
      </c>
      <c r="J17" s="109">
        <f t="shared" ref="J17" si="0">-(J15-J16)</f>
        <v>0</v>
      </c>
      <c r="K17" s="105">
        <f>-(K15-K16)</f>
        <v>0</v>
      </c>
      <c r="L17" s="105">
        <f>-(L15-L16)</f>
        <v>0</v>
      </c>
      <c r="M17" s="105">
        <f>-(M15-M16)</f>
        <v>0</v>
      </c>
    </row>
    <row r="18" spans="1:13">
      <c r="A18" s="119" t="s">
        <v>105</v>
      </c>
      <c r="B18" s="140"/>
      <c r="C18" s="141"/>
      <c r="D18" s="141"/>
      <c r="E18" s="141"/>
      <c r="F18" s="142"/>
    </row>
    <row r="19" spans="1:13">
      <c r="A19" s="87" t="s">
        <v>83</v>
      </c>
      <c r="B19" s="88">
        <f>Libre!CY122</f>
        <v>2.0999999999999996</v>
      </c>
      <c r="C19" s="88">
        <f>Libre!DI122</f>
        <v>1.5</v>
      </c>
      <c r="D19" s="88">
        <f>Libre!DS122</f>
        <v>5.3999999999999986</v>
      </c>
      <c r="E19" s="88">
        <f>Libre!EC122</f>
        <v>-2.0999999999999996</v>
      </c>
      <c r="F19" s="89">
        <f>Libre!EM122</f>
        <v>0</v>
      </c>
    </row>
    <row r="20" spans="1:13">
      <c r="A20" s="87" t="s">
        <v>84</v>
      </c>
      <c r="B20" s="88">
        <f>Libre!CZ122</f>
        <v>6.3000000000000007</v>
      </c>
      <c r="C20" s="88">
        <f>Libre!DJ122</f>
        <v>5.1000000000000014</v>
      </c>
      <c r="D20" s="88">
        <f>Libre!DT122</f>
        <v>21</v>
      </c>
      <c r="E20" s="88">
        <f>Libre!ED122</f>
        <v>22.200000000000003</v>
      </c>
      <c r="F20" s="89">
        <f>Libre!EN122</f>
        <v>0</v>
      </c>
    </row>
    <row r="21" spans="1:13">
      <c r="A21" s="87" t="s">
        <v>10</v>
      </c>
      <c r="B21" s="88">
        <f>Libre!DA122</f>
        <v>0</v>
      </c>
      <c r="C21" s="88">
        <f>Libre!DK122</f>
        <v>0</v>
      </c>
      <c r="D21" s="88">
        <f>Libre!DU122</f>
        <v>0</v>
      </c>
      <c r="E21" s="88">
        <f>Libre!EE122</f>
        <v>0</v>
      </c>
      <c r="F21" s="89">
        <f>Libre!EO122</f>
        <v>0</v>
      </c>
    </row>
    <row r="22" spans="1:13">
      <c r="A22" s="87" t="s">
        <v>11</v>
      </c>
      <c r="B22" s="88">
        <f>Libre!DB122</f>
        <v>0</v>
      </c>
      <c r="C22" s="88">
        <f>Libre!DL122</f>
        <v>0</v>
      </c>
      <c r="D22" s="88">
        <f>Libre!DV122</f>
        <v>0</v>
      </c>
      <c r="E22" s="88">
        <f>Libre!EF122</f>
        <v>0</v>
      </c>
      <c r="F22" s="89">
        <f>Libre!EP122</f>
        <v>0</v>
      </c>
    </row>
    <row r="23" spans="1:13">
      <c r="A23" s="41" t="s">
        <v>85</v>
      </c>
      <c r="B23" s="23"/>
      <c r="C23" s="23"/>
      <c r="D23" s="23"/>
      <c r="E23" s="23"/>
      <c r="F23" s="30"/>
      <c r="H23" s="118" t="s">
        <v>85</v>
      </c>
    </row>
    <row r="24" spans="1:13">
      <c r="A24" s="67" t="s">
        <v>86</v>
      </c>
      <c r="B24" s="68">
        <f>B3-B6</f>
        <v>33</v>
      </c>
      <c r="C24" s="68">
        <f>C3-C6</f>
        <v>29</v>
      </c>
      <c r="D24" s="68">
        <f>D3-D6</f>
        <v>26</v>
      </c>
      <c r="E24" s="68">
        <f>E3-E6</f>
        <v>32</v>
      </c>
      <c r="F24" s="69">
        <f>F3-F6</f>
        <v>40</v>
      </c>
      <c r="H24" s="114" t="s">
        <v>95</v>
      </c>
      <c r="I24" s="115">
        <f>Libre!$U$122</f>
        <v>15</v>
      </c>
      <c r="J24" s="115">
        <f>Libre!$AM$122</f>
        <v>12</v>
      </c>
      <c r="K24" s="115">
        <f>Libre!$BE$122</f>
        <v>6</v>
      </c>
      <c r="L24" s="115">
        <f>Libre!$BW$122</f>
        <v>15</v>
      </c>
      <c r="M24" s="115">
        <f>Libre!$CO$122</f>
        <v>0</v>
      </c>
    </row>
    <row r="25" spans="1:13">
      <c r="A25" s="42" t="s">
        <v>74</v>
      </c>
      <c r="B25" s="70">
        <f>Libre!$CX122</f>
        <v>-17.7</v>
      </c>
      <c r="C25" s="70">
        <f>Libre!$DH122</f>
        <v>-18.3</v>
      </c>
      <c r="D25" s="70">
        <f>Libre!$DR122</f>
        <v>-11.7</v>
      </c>
      <c r="E25" s="70">
        <f>Libre!$EB122</f>
        <v>-13.8</v>
      </c>
      <c r="F25" s="70">
        <f>Libre!$EL122</f>
        <v>0</v>
      </c>
      <c r="H25" s="99" t="s">
        <v>96</v>
      </c>
      <c r="I25" s="102">
        <f>Libre!$Y$122</f>
        <v>7</v>
      </c>
      <c r="J25" s="102">
        <f>Libre!$AQ$122</f>
        <v>5</v>
      </c>
      <c r="K25" s="102">
        <f>Libre!$BI$122</f>
        <v>3</v>
      </c>
      <c r="L25" s="102">
        <f>Libre!$CA$122</f>
        <v>6</v>
      </c>
      <c r="M25" s="102">
        <f>Libre!$CS$122</f>
        <v>0</v>
      </c>
    </row>
    <row r="26" spans="1:13">
      <c r="A26" s="40" t="s">
        <v>87</v>
      </c>
      <c r="B26" s="44">
        <f>IF(B3=0,"",B24/B3)</f>
        <v>0.82499999999999996</v>
      </c>
      <c r="C26" s="44">
        <f>IF(C3=0,"",C24/C3)</f>
        <v>0.72499999999999998</v>
      </c>
      <c r="D26" s="44">
        <f>IF(D3=0,"",D24/D3)</f>
        <v>0.65</v>
      </c>
      <c r="E26" s="44">
        <f>IF(E3=0,"",E24/E3)</f>
        <v>0.8</v>
      </c>
      <c r="F26" s="50">
        <f>IF(F3=0,"",F24/F3)</f>
        <v>1</v>
      </c>
      <c r="H26" s="99" t="s">
        <v>97</v>
      </c>
      <c r="I26" s="102">
        <f>-(I24-I25)</f>
        <v>-8</v>
      </c>
      <c r="J26" s="102">
        <f>-(J24-J25)</f>
        <v>-7</v>
      </c>
      <c r="K26" s="102">
        <f>-(K24-K25)</f>
        <v>-3</v>
      </c>
      <c r="L26" s="102">
        <f>-(L24-L25)</f>
        <v>-9</v>
      </c>
      <c r="M26" s="102">
        <f>-(M24-M25)</f>
        <v>0</v>
      </c>
    </row>
    <row r="27" spans="1:13">
      <c r="A27" s="45" t="s">
        <v>88</v>
      </c>
      <c r="B27" s="43">
        <f>IF(B24=0,"",COUNTIF(Libre!U5:'Libre'!U121,1)/B24)</f>
        <v>0.45454545454545453</v>
      </c>
      <c r="C27" s="43">
        <f>IF(C24=0,"",COUNTIF(Libre!AM5:'Libre'!AM121,1)/C24)</f>
        <v>0.41379310344827586</v>
      </c>
      <c r="D27" s="43">
        <f>IF(D24=0,"",COUNTIF(Libre!BE5:'Libre'!BE121,1)/D24)</f>
        <v>0.23076923076923078</v>
      </c>
      <c r="E27" s="43">
        <f>IF(E24=0,"",COUNTIF(Libre!BW5:'Libre'!BW121,1)/E24)</f>
        <v>0.46875</v>
      </c>
      <c r="F27" s="53">
        <f>IF(F24=0,"",COUNTIF(Libre!CO5:'Libre'!CO121,1)/F24)</f>
        <v>0</v>
      </c>
      <c r="H27" s="114" t="s">
        <v>84</v>
      </c>
      <c r="I27" s="115">
        <f>Libre!$V$122</f>
        <v>18</v>
      </c>
      <c r="J27" s="115">
        <f>Libre!$AN$122</f>
        <v>17</v>
      </c>
      <c r="K27" s="115">
        <f>Libre!$BF$122</f>
        <v>20</v>
      </c>
      <c r="L27" s="115">
        <f>Libre!$BX$122</f>
        <v>17</v>
      </c>
      <c r="M27" s="115">
        <f>Libre!$CP$122</f>
        <v>0</v>
      </c>
    </row>
    <row r="28" spans="1:13">
      <c r="A28" s="45" t="s">
        <v>89</v>
      </c>
      <c r="B28" s="43">
        <f>IF(B24=0,"",COUNTIF(Libre!V5:'Libre'!V121,1)/B24)</f>
        <v>0.54545454545454541</v>
      </c>
      <c r="C28" s="43">
        <f>IF(C24=0,"",COUNTIF(Libre!AN5:'Libre'!AN121,1)/C24)</f>
        <v>0.58620689655172409</v>
      </c>
      <c r="D28" s="43">
        <f>IF(D24=0,"",COUNTIF(Libre!BF5:'Libre'!BF121,1)/D24)</f>
        <v>0.76923076923076927</v>
      </c>
      <c r="E28" s="43">
        <f>IF(E24=0,"",COUNTIF(Libre!BX5:'Libre'!BX121,1)/E24)</f>
        <v>0.53125</v>
      </c>
      <c r="F28" s="53">
        <f>IF(F24=0,"",COUNTIF(Libre!CP5:'Libre'!CP121,1)/F24)</f>
        <v>0</v>
      </c>
      <c r="H28" s="98" t="s">
        <v>98</v>
      </c>
      <c r="I28" s="102">
        <f>Libre!$Z$122</f>
        <v>5</v>
      </c>
      <c r="J28" s="102">
        <f>Libre!$AR$122</f>
        <v>5</v>
      </c>
      <c r="K28" s="102">
        <f>Libre!$BJ$122</f>
        <v>8</v>
      </c>
      <c r="L28" s="102">
        <f>Libre!$CB$122</f>
        <v>6</v>
      </c>
      <c r="M28" s="102">
        <f>Libre!$CT$122</f>
        <v>0</v>
      </c>
    </row>
    <row r="29" spans="1:13">
      <c r="A29" s="45" t="s">
        <v>90</v>
      </c>
      <c r="B29" s="43">
        <f>IF(B24=0,"",COUNTIF(Libre!W5:'Libre'!W121,1)/B24)</f>
        <v>0</v>
      </c>
      <c r="C29" s="43">
        <f>IF(C24=0,"",COUNTIF(Libre!AO5:'Libre'!AO121,1)/C24)</f>
        <v>0</v>
      </c>
      <c r="D29" s="43">
        <f>IF(D24=0,"",COUNTIF(Libre!BG5:'Libre'!BG121,1)/D24)</f>
        <v>0</v>
      </c>
      <c r="E29" s="43">
        <f>IF(E24=0,"",COUNTIF(Libre!BY5:'Libre'!BY121,1)/E24)</f>
        <v>0</v>
      </c>
      <c r="F29" s="53">
        <f>IF(F24=0,"",COUNTIF(Libre!CQ5:'Libre'!CQ121,1)/F24)</f>
        <v>0</v>
      </c>
      <c r="H29" s="98" t="s">
        <v>99</v>
      </c>
      <c r="I29" s="103">
        <f>-(I27-I28)</f>
        <v>-13</v>
      </c>
      <c r="J29" s="103">
        <f>-(J27-J28)</f>
        <v>-12</v>
      </c>
      <c r="K29" s="103">
        <f>-(K27-K28)</f>
        <v>-12</v>
      </c>
      <c r="L29" s="103">
        <f>-(L27-L28)</f>
        <v>-11</v>
      </c>
      <c r="M29" s="103">
        <f>-(M27-M28)</f>
        <v>0</v>
      </c>
    </row>
    <row r="30" spans="1:13">
      <c r="A30" s="45" t="s">
        <v>91</v>
      </c>
      <c r="B30" s="43">
        <f>IF(B24=0,"",COUNTIF(Libre!X5:'Libre'!X121,1)/B24)</f>
        <v>0</v>
      </c>
      <c r="C30" s="43">
        <f>IF(C24=0,"",COUNTIF(Libre!AP5:'Libre'!AP121,1)/C24)</f>
        <v>0</v>
      </c>
      <c r="D30" s="43">
        <f>IF(D24=0,"",COUNTIF(Libre!BH5:'Libre'!BH121,1)/D24)</f>
        <v>0</v>
      </c>
      <c r="E30" s="43">
        <f>IF(E24=0,"",COUNTIF(Libre!BZ5:'Libre'!BZ121,1)/E24)</f>
        <v>0</v>
      </c>
      <c r="F30" s="53">
        <f>IF(F24=0,"",COUNTIF(Libre!CR5:'Libre'!CR121,1)/F24)</f>
        <v>0</v>
      </c>
      <c r="H30" s="114" t="s">
        <v>10</v>
      </c>
      <c r="I30" s="115">
        <f>Libre!$W$122</f>
        <v>0</v>
      </c>
      <c r="J30" s="115">
        <f>Libre!$AO$122</f>
        <v>0</v>
      </c>
      <c r="K30" s="115">
        <f>Libre!$BG$122</f>
        <v>0</v>
      </c>
      <c r="L30" s="115">
        <f>Libre!$BY$122</f>
        <v>0</v>
      </c>
      <c r="M30" s="115">
        <f>Libre!$CQ$122</f>
        <v>0</v>
      </c>
    </row>
    <row r="31" spans="1:13">
      <c r="A31" s="42" t="s">
        <v>92</v>
      </c>
      <c r="B31" s="48">
        <f>IF(B24=0,"",COUNTIF(Libre!L5:'Libre'!L121,1)/B24)</f>
        <v>0.36363636363636365</v>
      </c>
      <c r="C31" s="48">
        <f>IF(C24=0,"",COUNTIF(Libre!AD5:'Libre'!AD121,1)/C24)</f>
        <v>0.34482758620689657</v>
      </c>
      <c r="D31" s="48">
        <f>IF(D24=0,"",COUNTIF(Libre!AV5:'Libre'!AV121,1)/D24)</f>
        <v>0.42307692307692307</v>
      </c>
      <c r="E31" s="48">
        <f>IF(E24=0,"",COUNTIF(Libre!BN5:'Libre'!BN121,1)/E24)</f>
        <v>0.375</v>
      </c>
      <c r="F31" s="54">
        <f>IF(F24=0,"",COUNTIF(Libre!CF5:'Libre'!CF121,1)/F24)</f>
        <v>1</v>
      </c>
      <c r="H31" s="99" t="s">
        <v>100</v>
      </c>
      <c r="I31" s="102">
        <f>Libre!$AA$122</f>
        <v>0</v>
      </c>
      <c r="J31" s="102">
        <f>Libre!$ASQ$122</f>
        <v>0</v>
      </c>
      <c r="K31" s="102">
        <f>Libre!$BK$122</f>
        <v>0</v>
      </c>
      <c r="L31" s="102">
        <f>Libre!$CC$122</f>
        <v>0</v>
      </c>
      <c r="M31" s="102">
        <f>Libre!$CU$122</f>
        <v>0</v>
      </c>
    </row>
    <row r="32" spans="1:13">
      <c r="A32" s="45" t="s">
        <v>93</v>
      </c>
      <c r="B32" s="43">
        <f>IF(OR(B27="",B27=0),"",COUNTIF(Libre!Y5:'Libre'!Y121,1)/COUNTIF(Libre!U5:'Libre'!U121,1))</f>
        <v>0.46666666666666667</v>
      </c>
      <c r="C32" s="43">
        <f>IF(OR(C27="",C27=0),"",COUNTIF(Libre!AQ5:'Libre'!AQ121,1)/COUNTIF(Libre!AM5:'Libre'!AM121,1))</f>
        <v>0.41666666666666669</v>
      </c>
      <c r="D32" s="43">
        <f>IF(OR(D27="",D27=0),"",COUNTIF(Libre!BI5:'Libre'!BI121,1)/COUNTIF(Libre!BE5:'Libre'!BE121,1))</f>
        <v>0.5</v>
      </c>
      <c r="E32" s="43">
        <f>IF(OR(E27="",E27=0),"",COUNTIF(Libre!CA5:'Libre'!CA121,1)/COUNTIF(Libre!BW5:'Libre'!BW121,1))</f>
        <v>0.4</v>
      </c>
      <c r="F32" s="53" t="str">
        <f>IF(OR(F27="",F27=0),"",COUNTIF(Libre!CS5:'Libre'!CS121,1)/COUNTIF(Libre!CO5:'Libre'!CO121,1))</f>
        <v/>
      </c>
      <c r="H32" s="99" t="s">
        <v>101</v>
      </c>
      <c r="I32" s="102">
        <f>-(I30-I31)</f>
        <v>0</v>
      </c>
      <c r="J32" s="102">
        <f>-(J30-J31)</f>
        <v>0</v>
      </c>
      <c r="K32" s="102">
        <f>-(K30-K31)</f>
        <v>0</v>
      </c>
      <c r="L32" s="102">
        <f>-(L30-L31)</f>
        <v>0</v>
      </c>
      <c r="M32" s="102">
        <f>-(M30-M31)</f>
        <v>0</v>
      </c>
    </row>
    <row r="33" spans="1:13">
      <c r="A33" s="45" t="s">
        <v>94</v>
      </c>
      <c r="B33" s="43">
        <f>IF(OR(B28="",B28=0),"",COUNTIF(Libre!Z5:'Libre'!Z121,1)/COUNTIF(Libre!V5:'Libre'!V121,1))</f>
        <v>0.27777777777777779</v>
      </c>
      <c r="C33" s="43">
        <f>IF(OR(C28="",C28=0),"",COUNTIF(Libre!AR5:'Libre'!AR121,1)/COUNTIF(Libre!AN5:'Libre'!AN121,1))</f>
        <v>0.29411764705882354</v>
      </c>
      <c r="D33" s="43">
        <f>IF(OR(D28="",D28=0),"",COUNTIF(Libre!BJ5:'Libre'!BJ121,1)/COUNTIF(Libre!BF5:'Libre'!BF121,1))</f>
        <v>0.4</v>
      </c>
      <c r="E33" s="43">
        <f>IF(OR(E28="",E28=0),"",COUNTIF(Libre!CB5:'Libre'!CB121,1)/COUNTIF(Libre!BX5:'Libre'!BX121,1))</f>
        <v>0.35294117647058826</v>
      </c>
      <c r="F33" s="53" t="str">
        <f>IF(OR(F28="",F28=0),"",COUNTIF(Libre!CT5:'Libre'!CT121,1)/COUNTIF(Libre!CP5:'Libre'!CP121,1))</f>
        <v/>
      </c>
      <c r="H33" s="114" t="s">
        <v>11</v>
      </c>
      <c r="I33" s="115">
        <f>Libre!$X$122</f>
        <v>0</v>
      </c>
      <c r="J33" s="115">
        <f>Libre!$AP$122</f>
        <v>0</v>
      </c>
      <c r="K33" s="115">
        <f>Libre!$BH$122</f>
        <v>0</v>
      </c>
      <c r="L33" s="115">
        <f>Libre!$BZ$122</f>
        <v>0</v>
      </c>
      <c r="M33" s="115">
        <f>Libre!$CR$122</f>
        <v>0</v>
      </c>
    </row>
    <row r="34" spans="1:13">
      <c r="A34" s="45" t="s">
        <v>90</v>
      </c>
      <c r="B34" s="43" t="str">
        <f>IF(OR(B29="",B29=0),"",COUNTIF(Libre!AA5:'Libre'!AA121,1)/COUNTIF(Libre!W5:'Libre'!W121,1))</f>
        <v/>
      </c>
      <c r="C34" s="43" t="str">
        <f>IF(OR(C29="",C29=0),"",COUNTIF(Libre!AS5:'Libre'!AS121,1)/COUNTIF(Libre!AO5:'Libre'!AO121,1))</f>
        <v/>
      </c>
      <c r="D34" s="43" t="str">
        <f>IF(OR(D29="",D29=0),"",COUNTIF(Libre!BK5:'Libre'!BK121,1)/COUNTIF(Libre!BG5:'Libre'!BG121,1))</f>
        <v/>
      </c>
      <c r="E34" s="43" t="str">
        <f>IF(OR(E29="",E29=0),"",COUNTIF(Libre!CC5:'Libre'!CC121,1)/COUNTIF(Libre!BY5:'Libre'!BY121,1))</f>
        <v/>
      </c>
      <c r="F34" s="53" t="str">
        <f>IF(OR(F29="",F29=0),"",COUNTIF(Libre!CU5:'Libre'!CU121,1)/COUNTIF(Libre!CQ5:'Libre'!CQ121,1))</f>
        <v/>
      </c>
      <c r="H34" s="99" t="s">
        <v>102</v>
      </c>
      <c r="I34" s="102">
        <f>Libre!$AB$122</f>
        <v>0</v>
      </c>
      <c r="J34" s="102">
        <f>Libre!$AT$122</f>
        <v>0</v>
      </c>
      <c r="K34" s="102">
        <f>Libre!$BL$122</f>
        <v>0</v>
      </c>
      <c r="L34" s="102">
        <f>Libre!$CD$122</f>
        <v>0</v>
      </c>
      <c r="M34" s="102">
        <f>Libre!$CV$122</f>
        <v>0</v>
      </c>
    </row>
    <row r="35" spans="1:13" ht="15.75" thickBot="1">
      <c r="A35" s="46" t="s">
        <v>91</v>
      </c>
      <c r="B35" s="47" t="str">
        <f>IF(OR(B30="",B30=0),"",COUNTIF(Libre!AB5:'Libre'!AB121,1)/COUNTIF(Libre!X5:'Libre'!X121,1))</f>
        <v/>
      </c>
      <c r="C35" s="47" t="str">
        <f>IF(OR(C30="",C30=0),"",COUNTIF(Libre!AT5:'Libre'!AT121,1)/COUNTIF(Libre!AP5:'Libre'!AP121,1))</f>
        <v/>
      </c>
      <c r="D35" s="47" t="str">
        <f>IF(OR(D30="",D30=0),"",COUNTIF(Libre!BL5:'Libre'!BL121,1)/COUNTIF(Libre!BH5:'Libre'!BH121,1))</f>
        <v/>
      </c>
      <c r="E35" s="47" t="str">
        <f>IF(OR(E30="",E30=0),"",COUNTIF(Libre!CD5:'Libre'!CD121,1)/COUNTIF(Libre!BZ5:'Libre'!BZ121,1))</f>
        <v/>
      </c>
      <c r="F35" s="55" t="str">
        <f>IF(OR(F30="",F30=0),"",COUNTIF(Libre!CV5:'Libre'!CV121,1)/COUNTIF(Libre!CR5:'Libre'!CR121,1))</f>
        <v/>
      </c>
      <c r="H35" s="99" t="s">
        <v>103</v>
      </c>
      <c r="I35" s="102">
        <f>-(I33-I34)</f>
        <v>0</v>
      </c>
      <c r="J35" s="102">
        <f t="shared" ref="J35" si="1">-(J33-J34)</f>
        <v>0</v>
      </c>
      <c r="K35" s="102">
        <f>-(K33-K34)</f>
        <v>0</v>
      </c>
      <c r="L35" s="102">
        <f>-(L33-L34)</f>
        <v>0</v>
      </c>
      <c r="M35" s="102">
        <f>-(M33-M34)</f>
        <v>0</v>
      </c>
    </row>
    <row r="36" spans="1:13">
      <c r="A36" s="123" t="s">
        <v>106</v>
      </c>
      <c r="B36" s="140"/>
      <c r="C36" s="141"/>
      <c r="D36" s="141"/>
      <c r="E36" s="141"/>
      <c r="F36" s="142"/>
    </row>
    <row r="37" spans="1:13">
      <c r="A37" s="120" t="s">
        <v>83</v>
      </c>
      <c r="B37" s="121">
        <f>Libre!DC122</f>
        <v>-1.5999999999999996</v>
      </c>
      <c r="C37" s="121">
        <f>Libre!DM122</f>
        <v>-1.7999999999999998</v>
      </c>
      <c r="D37" s="121">
        <f>Libre!DW122</f>
        <v>-0.5</v>
      </c>
      <c r="E37" s="121">
        <f>Libre!EG122</f>
        <v>-3</v>
      </c>
      <c r="F37" s="122">
        <f>Libre!EQ122</f>
        <v>0</v>
      </c>
    </row>
    <row r="38" spans="1:13">
      <c r="A38" s="120" t="s">
        <v>84</v>
      </c>
      <c r="B38" s="121">
        <f>Libre!DD122</f>
        <v>-16.099999999999998</v>
      </c>
      <c r="C38" s="121">
        <f>Libre!DN122</f>
        <v>-16.5</v>
      </c>
      <c r="D38" s="121">
        <f>Libre!DX122</f>
        <v>-11.199999999999998</v>
      </c>
      <c r="E38" s="121">
        <f>Libre!EH122</f>
        <v>-10.8</v>
      </c>
      <c r="F38" s="122">
        <f>Libre!ER122</f>
        <v>0</v>
      </c>
    </row>
    <row r="39" spans="1:13">
      <c r="A39" s="120" t="s">
        <v>10</v>
      </c>
      <c r="B39" s="121">
        <f>Libre!DE122</f>
        <v>0</v>
      </c>
      <c r="C39" s="121">
        <f>Libre!DO122</f>
        <v>0</v>
      </c>
      <c r="D39" s="121">
        <f>Libre!DY122</f>
        <v>0</v>
      </c>
      <c r="E39" s="121">
        <f>Libre!EI122</f>
        <v>0</v>
      </c>
      <c r="F39" s="122">
        <f>Libre!ES122</f>
        <v>0</v>
      </c>
    </row>
    <row r="40" spans="1:13">
      <c r="A40" s="120" t="s">
        <v>11</v>
      </c>
      <c r="B40" s="121">
        <f>Libre!DF122</f>
        <v>0</v>
      </c>
      <c r="C40" s="121">
        <f>Libre!DP122</f>
        <v>0</v>
      </c>
      <c r="D40" s="121">
        <f>Libre!DZ122</f>
        <v>0</v>
      </c>
      <c r="E40" s="121">
        <f>Libre!EJ122</f>
        <v>0</v>
      </c>
      <c r="F40" s="122">
        <f>Libre!ET122</f>
        <v>0</v>
      </c>
    </row>
  </sheetData>
  <sheetProtection sheet="1" objects="1" scenarios="1"/>
  <mergeCells count="3">
    <mergeCell ref="B5:F5"/>
    <mergeCell ref="B18:F18"/>
    <mergeCell ref="B36:F36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ColWidth="11.42578125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workbookViewId="0"/>
  </sheetViews>
  <sheetFormatPr baseColWidth="10" defaultColWidth="11.425781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Libre</vt:lpstr>
      <vt:lpstr>Stats</vt:lpstr>
      <vt:lpstr>Feuil1</vt:lpstr>
      <vt:lpstr>Feuil2</vt:lpstr>
    </vt:vector>
  </TitlesOfParts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GONNET Thierry AE GE</dc:creator>
  <cp:lastModifiedBy>TG</cp:lastModifiedBy>
  <cp:revision/>
  <cp:lastPrinted>2016-01-05T17:55:53Z</cp:lastPrinted>
  <dcterms:created xsi:type="dcterms:W3CDTF">2015-12-14T09:00:32Z</dcterms:created>
  <dcterms:modified xsi:type="dcterms:W3CDTF">2016-01-08T18:45:40Z</dcterms:modified>
</cp:coreProperties>
</file>