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480" yWindow="270" windowWidth="12120" windowHeight="657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Feuil1!$A$1:$D$96</definedName>
    <definedName name="appel">Feuil1!$A$2:$A$95</definedName>
    <definedName name="DateDeb">Feuil1!$F$2</definedName>
    <definedName name="DateFin">Feuil1!$F$3</definedName>
    <definedName name="Deb">Feuil1!$G$2</definedName>
    <definedName name="Durée">Feuil1!$B$2:$B$95</definedName>
    <definedName name="Fin">Feuil1!$G$3</definedName>
    <definedName name="zone">Feuil1!$C$2:$C$95</definedName>
  </definedNames>
  <calcPr calcId="125725" iterate="1"/>
</workbook>
</file>

<file path=xl/calcChain.xml><?xml version="1.0" encoding="utf-8"?>
<calcChain xmlns="http://schemas.openxmlformats.org/spreadsheetml/2006/main">
  <c r="C17" i="1"/>
  <c r="C19"/>
  <c r="C20"/>
  <c r="C21"/>
  <c r="C14"/>
  <c r="C18"/>
  <c r="C16"/>
  <c r="C15"/>
  <c r="C13"/>
  <c r="C12"/>
  <c r="C11"/>
  <c r="C10"/>
  <c r="C9"/>
  <c r="C8"/>
  <c r="C7"/>
  <c r="C6"/>
  <c r="C5"/>
  <c r="C4"/>
  <c r="C3"/>
  <c r="C2" l="1"/>
  <c r="J16" l="1"/>
  <c r="I18"/>
  <c r="J14"/>
  <c r="J18"/>
  <c r="L16"/>
  <c r="L18"/>
  <c r="L20" s="1"/>
  <c r="K14"/>
  <c r="L14"/>
  <c r="I14"/>
  <c r="I16"/>
  <c r="I20" s="1"/>
  <c r="K18"/>
  <c r="K16"/>
  <c r="K20" s="1"/>
  <c r="J20"/>
</calcChain>
</file>

<file path=xl/sharedStrings.xml><?xml version="1.0" encoding="utf-8"?>
<sst xmlns="http://schemas.openxmlformats.org/spreadsheetml/2006/main" count="17" uniqueCount="15">
  <si>
    <t>Date d'appel</t>
  </si>
  <si>
    <t>Durée Totale</t>
  </si>
  <si>
    <t>Montant</t>
  </si>
  <si>
    <t>Zone</t>
  </si>
  <si>
    <t>Appels en semaine en journée (lundi, mardi, mercredi, jeudi et vendredi de 6h00 à 20h00)</t>
  </si>
  <si>
    <t>Appels en semaine en soirée (lundi, mardi, mercredi et jeudi de 20h00 à 6h00)</t>
  </si>
  <si>
    <t>Appels le week-end (du vendredi 20h00 au lundi matin 06h00)</t>
  </si>
  <si>
    <t>Zone mobiles</t>
  </si>
  <si>
    <t>Zone Intra</t>
  </si>
  <si>
    <t>Nombre</t>
  </si>
  <si>
    <t>Durée en min</t>
  </si>
  <si>
    <t>Plage horaire</t>
  </si>
  <si>
    <t>Date</t>
  </si>
  <si>
    <t>Total</t>
  </si>
  <si>
    <t>Il me manque les 4 appels passés les vendredis entre 00h01 et 05h59 =&gt; ils devraient se trouver dans la ligne "Appels en semaine en soirée" car le week-end ne commence que le vendredi à 20h00</t>
  </si>
</sst>
</file>

<file path=xl/styles.xml><?xml version="1.0" encoding="utf-8"?>
<styleSheet xmlns="http://schemas.openxmlformats.org/spreadsheetml/2006/main">
  <numFmts count="1">
    <numFmt numFmtId="164" formatCode="dddd\ dd/mm/yyyy\ hh:mm"/>
  </numFmts>
  <fonts count="6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Arial Unicode MS"/>
      <family val="2"/>
    </font>
    <font>
      <sz val="10"/>
      <name val="Arial Unicode MS"/>
      <family val="2"/>
    </font>
    <font>
      <b/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59999389629810485"/>
        <bgColor indexed="64"/>
      </patternFill>
    </fill>
  </fills>
  <borders count="9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3" fillId="0" borderId="1" xfId="0" applyFont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22" fontId="4" fillId="0" borderId="2" xfId="0" applyNumberFormat="1" applyFont="1" applyBorder="1" applyAlignment="1">
      <alignment vertical="center" wrapText="1"/>
    </xf>
    <xf numFmtId="0" fontId="4" fillId="0" borderId="2" xfId="0" applyFont="1" applyBorder="1" applyAlignment="1">
      <alignment vertical="center" wrapText="1"/>
    </xf>
    <xf numFmtId="22" fontId="4" fillId="0" borderId="1" xfId="0" applyNumberFormat="1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22" fontId="4" fillId="0" borderId="3" xfId="0" applyNumberFormat="1" applyFont="1" applyBorder="1" applyAlignment="1">
      <alignment vertical="center" wrapText="1"/>
    </xf>
    <xf numFmtId="0" fontId="4" fillId="0" borderId="3" xfId="0" applyFont="1" applyBorder="1" applyAlignment="1">
      <alignment vertical="center" wrapText="1"/>
    </xf>
    <xf numFmtId="0" fontId="0" fillId="0" borderId="1" xfId="0" applyBorder="1" applyAlignment="1">
      <alignment vertical="center" wrapText="1"/>
    </xf>
    <xf numFmtId="0" fontId="2" fillId="2" borderId="4" xfId="0" applyFont="1" applyFill="1" applyBorder="1" applyAlignment="1">
      <alignment horizontal="center" vertical="center" wrapText="1"/>
    </xf>
    <xf numFmtId="20" fontId="0" fillId="0" borderId="0" xfId="0" applyNumberFormat="1" applyAlignment="1">
      <alignment vertical="center" wrapText="1"/>
    </xf>
    <xf numFmtId="0" fontId="0" fillId="0" borderId="0" xfId="0" applyNumberFormat="1" applyAlignment="1">
      <alignment vertical="center" wrapText="1"/>
    </xf>
    <xf numFmtId="20" fontId="0" fillId="0" borderId="4" xfId="0" applyNumberFormat="1" applyBorder="1" applyAlignment="1">
      <alignment horizontal="center" vertical="center" wrapText="1"/>
    </xf>
    <xf numFmtId="14" fontId="0" fillId="0" borderId="4" xfId="0" applyNumberFormat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164" fontId="3" fillId="0" borderId="1" xfId="0" applyNumberFormat="1" applyFont="1" applyBorder="1" applyAlignment="1">
      <alignment horizontal="center" vertical="center" wrapText="1"/>
    </xf>
    <xf numFmtId="164" fontId="0" fillId="0" borderId="0" xfId="0" applyNumberFormat="1" applyAlignment="1">
      <alignment vertical="center" wrapText="1"/>
    </xf>
    <xf numFmtId="0" fontId="0" fillId="0" borderId="0" xfId="0" applyAlignment="1">
      <alignment vertical="center"/>
    </xf>
    <xf numFmtId="0" fontId="3" fillId="0" borderId="0" xfId="0" applyFont="1" applyBorder="1" applyAlignment="1">
      <alignment horizontal="center" vertical="center" wrapText="1"/>
    </xf>
    <xf numFmtId="0" fontId="4" fillId="0" borderId="0" xfId="0" applyFont="1" applyBorder="1" applyAlignment="1">
      <alignment vertical="center" wrapText="1"/>
    </xf>
    <xf numFmtId="164" fontId="4" fillId="0" borderId="1" xfId="0" applyNumberFormat="1" applyFont="1" applyBorder="1" applyAlignment="1">
      <alignment vertical="center" wrapText="1"/>
    </xf>
    <xf numFmtId="0" fontId="2" fillId="2" borderId="4" xfId="0" applyFont="1" applyFill="1" applyBorder="1" applyAlignment="1">
      <alignment horizontal="center" vertical="center" wrapText="1"/>
    </xf>
    <xf numFmtId="0" fontId="5" fillId="2" borderId="4" xfId="0" applyFont="1" applyFill="1" applyBorder="1" applyAlignment="1">
      <alignment horizontal="center" vertical="center" wrapText="1"/>
    </xf>
    <xf numFmtId="0" fontId="1" fillId="2" borderId="0" xfId="0" applyFont="1" applyFill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 wrapText="1"/>
    </xf>
    <xf numFmtId="0" fontId="1" fillId="2" borderId="8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0" fontId="0" fillId="2" borderId="4" xfId="0" applyFill="1" applyBorder="1" applyAlignment="1">
      <alignment horizontal="left" vertical="center" wrapText="1"/>
    </xf>
    <xf numFmtId="0" fontId="0" fillId="2" borderId="5" xfId="0" applyFill="1" applyBorder="1" applyAlignment="1">
      <alignment horizontal="left" vertical="center" wrapText="1"/>
    </xf>
    <xf numFmtId="22" fontId="4" fillId="3" borderId="1" xfId="0" applyNumberFormat="1" applyFont="1" applyFill="1" applyBorder="1" applyAlignment="1">
      <alignment vertical="center" wrapText="1"/>
    </xf>
    <xf numFmtId="0" fontId="4" fillId="3" borderId="1" xfId="0" applyFont="1" applyFill="1" applyBorder="1" applyAlignment="1">
      <alignment vertical="center" wrapText="1"/>
    </xf>
    <xf numFmtId="0" fontId="4" fillId="3" borderId="2" xfId="0" applyFont="1" applyFill="1" applyBorder="1" applyAlignment="1">
      <alignment vertical="center" wrapText="1"/>
    </xf>
    <xf numFmtId="0" fontId="2" fillId="4" borderId="4" xfId="0" applyFont="1" applyFill="1" applyBorder="1" applyAlignment="1">
      <alignment horizontal="center" vertical="center" wrapText="1"/>
    </xf>
    <xf numFmtId="0" fontId="2" fillId="6" borderId="0" xfId="0" applyFont="1" applyFill="1" applyAlignment="1">
      <alignment horizontal="center" vertical="center" wrapText="1"/>
    </xf>
    <xf numFmtId="0" fontId="5" fillId="5" borderId="4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96"/>
  <sheetViews>
    <sheetView tabSelected="1" topLeftCell="A2" zoomScale="80" zoomScaleNormal="80" workbookViewId="0">
      <selection activeCell="O15" sqref="O15"/>
    </sheetView>
  </sheetViews>
  <sheetFormatPr baseColWidth="10" defaultRowHeight="15"/>
  <cols>
    <col min="1" max="1" width="25.140625" style="17" bestFit="1" customWidth="1"/>
    <col min="2" max="2" width="7.5703125" style="2" customWidth="1"/>
    <col min="3" max="3" width="10.28515625" style="2" bestFit="1" customWidth="1"/>
    <col min="4" max="4" width="8.7109375" style="2" bestFit="1" customWidth="1"/>
    <col min="5" max="5" width="8.7109375" style="2" customWidth="1"/>
    <col min="6" max="6" width="14" style="2" customWidth="1"/>
    <col min="7" max="7" width="15.5703125" style="2" customWidth="1"/>
    <col min="8" max="8" width="24" style="2" customWidth="1"/>
    <col min="9" max="9" width="16" style="2" customWidth="1"/>
    <col min="10" max="10" width="11.5703125" style="2" bestFit="1" customWidth="1"/>
    <col min="11" max="11" width="12.42578125" style="2" bestFit="1" customWidth="1"/>
    <col min="12" max="238" width="11.42578125" style="2"/>
    <col min="239" max="239" width="15.28515625" style="2" bestFit="1" customWidth="1"/>
    <col min="240" max="240" width="13.28515625" style="2" bestFit="1" customWidth="1"/>
    <col min="241" max="241" width="18.5703125" style="2" bestFit="1" customWidth="1"/>
    <col min="242" max="242" width="13.28515625" style="2" bestFit="1" customWidth="1"/>
    <col min="243" max="243" width="14.42578125" style="2" bestFit="1" customWidth="1"/>
    <col min="244" max="244" width="16.42578125" style="2" bestFit="1" customWidth="1"/>
    <col min="245" max="245" width="17.85546875" style="2" bestFit="1" customWidth="1"/>
    <col min="246" max="246" width="8.7109375" style="2" bestFit="1" customWidth="1"/>
    <col min="247" max="247" width="9.5703125" style="2" bestFit="1" customWidth="1"/>
    <col min="248" max="248" width="22.5703125" style="2" bestFit="1" customWidth="1"/>
    <col min="249" max="494" width="11.42578125" style="2"/>
    <col min="495" max="495" width="15.28515625" style="2" bestFit="1" customWidth="1"/>
    <col min="496" max="496" width="13.28515625" style="2" bestFit="1" customWidth="1"/>
    <col min="497" max="497" width="18.5703125" style="2" bestFit="1" customWidth="1"/>
    <col min="498" max="498" width="13.28515625" style="2" bestFit="1" customWidth="1"/>
    <col min="499" max="499" width="14.42578125" style="2" bestFit="1" customWidth="1"/>
    <col min="500" max="500" width="16.42578125" style="2" bestFit="1" customWidth="1"/>
    <col min="501" max="501" width="17.85546875" style="2" bestFit="1" customWidth="1"/>
    <col min="502" max="502" width="8.7109375" style="2" bestFit="1" customWidth="1"/>
    <col min="503" max="503" width="9.5703125" style="2" bestFit="1" customWidth="1"/>
    <col min="504" max="504" width="22.5703125" style="2" bestFit="1" customWidth="1"/>
    <col min="505" max="750" width="11.42578125" style="2"/>
    <col min="751" max="751" width="15.28515625" style="2" bestFit="1" customWidth="1"/>
    <col min="752" max="752" width="13.28515625" style="2" bestFit="1" customWidth="1"/>
    <col min="753" max="753" width="18.5703125" style="2" bestFit="1" customWidth="1"/>
    <col min="754" max="754" width="13.28515625" style="2" bestFit="1" customWidth="1"/>
    <col min="755" max="755" width="14.42578125" style="2" bestFit="1" customWidth="1"/>
    <col min="756" max="756" width="16.42578125" style="2" bestFit="1" customWidth="1"/>
    <col min="757" max="757" width="17.85546875" style="2" bestFit="1" customWidth="1"/>
    <col min="758" max="758" width="8.7109375" style="2" bestFit="1" customWidth="1"/>
    <col min="759" max="759" width="9.5703125" style="2" bestFit="1" customWidth="1"/>
    <col min="760" max="760" width="22.5703125" style="2" bestFit="1" customWidth="1"/>
    <col min="761" max="1006" width="11.42578125" style="2"/>
    <col min="1007" max="1007" width="15.28515625" style="2" bestFit="1" customWidth="1"/>
    <col min="1008" max="1008" width="13.28515625" style="2" bestFit="1" customWidth="1"/>
    <col min="1009" max="1009" width="18.5703125" style="2" bestFit="1" customWidth="1"/>
    <col min="1010" max="1010" width="13.28515625" style="2" bestFit="1" customWidth="1"/>
    <col min="1011" max="1011" width="14.42578125" style="2" bestFit="1" customWidth="1"/>
    <col min="1012" max="1012" width="16.42578125" style="2" bestFit="1" customWidth="1"/>
    <col min="1013" max="1013" width="17.85546875" style="2" bestFit="1" customWidth="1"/>
    <col min="1014" max="1014" width="8.7109375" style="2" bestFit="1" customWidth="1"/>
    <col min="1015" max="1015" width="9.5703125" style="2" bestFit="1" customWidth="1"/>
    <col min="1016" max="1016" width="22.5703125" style="2" bestFit="1" customWidth="1"/>
    <col min="1017" max="1262" width="11.42578125" style="2"/>
    <col min="1263" max="1263" width="15.28515625" style="2" bestFit="1" customWidth="1"/>
    <col min="1264" max="1264" width="13.28515625" style="2" bestFit="1" customWidth="1"/>
    <col min="1265" max="1265" width="18.5703125" style="2" bestFit="1" customWidth="1"/>
    <col min="1266" max="1266" width="13.28515625" style="2" bestFit="1" customWidth="1"/>
    <col min="1267" max="1267" width="14.42578125" style="2" bestFit="1" customWidth="1"/>
    <col min="1268" max="1268" width="16.42578125" style="2" bestFit="1" customWidth="1"/>
    <col min="1269" max="1269" width="17.85546875" style="2" bestFit="1" customWidth="1"/>
    <col min="1270" max="1270" width="8.7109375" style="2" bestFit="1" customWidth="1"/>
    <col min="1271" max="1271" width="9.5703125" style="2" bestFit="1" customWidth="1"/>
    <col min="1272" max="1272" width="22.5703125" style="2" bestFit="1" customWidth="1"/>
    <col min="1273" max="1518" width="11.42578125" style="2"/>
    <col min="1519" max="1519" width="15.28515625" style="2" bestFit="1" customWidth="1"/>
    <col min="1520" max="1520" width="13.28515625" style="2" bestFit="1" customWidth="1"/>
    <col min="1521" max="1521" width="18.5703125" style="2" bestFit="1" customWidth="1"/>
    <col min="1522" max="1522" width="13.28515625" style="2" bestFit="1" customWidth="1"/>
    <col min="1523" max="1523" width="14.42578125" style="2" bestFit="1" customWidth="1"/>
    <col min="1524" max="1524" width="16.42578125" style="2" bestFit="1" customWidth="1"/>
    <col min="1525" max="1525" width="17.85546875" style="2" bestFit="1" customWidth="1"/>
    <col min="1526" max="1526" width="8.7109375" style="2" bestFit="1" customWidth="1"/>
    <col min="1527" max="1527" width="9.5703125" style="2" bestFit="1" customWidth="1"/>
    <col min="1528" max="1528" width="22.5703125" style="2" bestFit="1" customWidth="1"/>
    <col min="1529" max="1774" width="11.42578125" style="2"/>
    <col min="1775" max="1775" width="15.28515625" style="2" bestFit="1" customWidth="1"/>
    <col min="1776" max="1776" width="13.28515625" style="2" bestFit="1" customWidth="1"/>
    <col min="1777" max="1777" width="18.5703125" style="2" bestFit="1" customWidth="1"/>
    <col min="1778" max="1778" width="13.28515625" style="2" bestFit="1" customWidth="1"/>
    <col min="1779" max="1779" width="14.42578125" style="2" bestFit="1" customWidth="1"/>
    <col min="1780" max="1780" width="16.42578125" style="2" bestFit="1" customWidth="1"/>
    <col min="1781" max="1781" width="17.85546875" style="2" bestFit="1" customWidth="1"/>
    <col min="1782" max="1782" width="8.7109375" style="2" bestFit="1" customWidth="1"/>
    <col min="1783" max="1783" width="9.5703125" style="2" bestFit="1" customWidth="1"/>
    <col min="1784" max="1784" width="22.5703125" style="2" bestFit="1" customWidth="1"/>
    <col min="1785" max="2030" width="11.42578125" style="2"/>
    <col min="2031" max="2031" width="15.28515625" style="2" bestFit="1" customWidth="1"/>
    <col min="2032" max="2032" width="13.28515625" style="2" bestFit="1" customWidth="1"/>
    <col min="2033" max="2033" width="18.5703125" style="2" bestFit="1" customWidth="1"/>
    <col min="2034" max="2034" width="13.28515625" style="2" bestFit="1" customWidth="1"/>
    <col min="2035" max="2035" width="14.42578125" style="2" bestFit="1" customWidth="1"/>
    <col min="2036" max="2036" width="16.42578125" style="2" bestFit="1" customWidth="1"/>
    <col min="2037" max="2037" width="17.85546875" style="2" bestFit="1" customWidth="1"/>
    <col min="2038" max="2038" width="8.7109375" style="2" bestFit="1" customWidth="1"/>
    <col min="2039" max="2039" width="9.5703125" style="2" bestFit="1" customWidth="1"/>
    <col min="2040" max="2040" width="22.5703125" style="2" bestFit="1" customWidth="1"/>
    <col min="2041" max="2286" width="11.42578125" style="2"/>
    <col min="2287" max="2287" width="15.28515625" style="2" bestFit="1" customWidth="1"/>
    <col min="2288" max="2288" width="13.28515625" style="2" bestFit="1" customWidth="1"/>
    <col min="2289" max="2289" width="18.5703125" style="2" bestFit="1" customWidth="1"/>
    <col min="2290" max="2290" width="13.28515625" style="2" bestFit="1" customWidth="1"/>
    <col min="2291" max="2291" width="14.42578125" style="2" bestFit="1" customWidth="1"/>
    <col min="2292" max="2292" width="16.42578125" style="2" bestFit="1" customWidth="1"/>
    <col min="2293" max="2293" width="17.85546875" style="2" bestFit="1" customWidth="1"/>
    <col min="2294" max="2294" width="8.7109375" style="2" bestFit="1" customWidth="1"/>
    <col min="2295" max="2295" width="9.5703125" style="2" bestFit="1" customWidth="1"/>
    <col min="2296" max="2296" width="22.5703125" style="2" bestFit="1" customWidth="1"/>
    <col min="2297" max="2542" width="11.42578125" style="2"/>
    <col min="2543" max="2543" width="15.28515625" style="2" bestFit="1" customWidth="1"/>
    <col min="2544" max="2544" width="13.28515625" style="2" bestFit="1" customWidth="1"/>
    <col min="2545" max="2545" width="18.5703125" style="2" bestFit="1" customWidth="1"/>
    <col min="2546" max="2546" width="13.28515625" style="2" bestFit="1" customWidth="1"/>
    <col min="2547" max="2547" width="14.42578125" style="2" bestFit="1" customWidth="1"/>
    <col min="2548" max="2548" width="16.42578125" style="2" bestFit="1" customWidth="1"/>
    <col min="2549" max="2549" width="17.85546875" style="2" bestFit="1" customWidth="1"/>
    <col min="2550" max="2550" width="8.7109375" style="2" bestFit="1" customWidth="1"/>
    <col min="2551" max="2551" width="9.5703125" style="2" bestFit="1" customWidth="1"/>
    <col min="2552" max="2552" width="22.5703125" style="2" bestFit="1" customWidth="1"/>
    <col min="2553" max="2798" width="11.42578125" style="2"/>
    <col min="2799" max="2799" width="15.28515625" style="2" bestFit="1" customWidth="1"/>
    <col min="2800" max="2800" width="13.28515625" style="2" bestFit="1" customWidth="1"/>
    <col min="2801" max="2801" width="18.5703125" style="2" bestFit="1" customWidth="1"/>
    <col min="2802" max="2802" width="13.28515625" style="2" bestFit="1" customWidth="1"/>
    <col min="2803" max="2803" width="14.42578125" style="2" bestFit="1" customWidth="1"/>
    <col min="2804" max="2804" width="16.42578125" style="2" bestFit="1" customWidth="1"/>
    <col min="2805" max="2805" width="17.85546875" style="2" bestFit="1" customWidth="1"/>
    <col min="2806" max="2806" width="8.7109375" style="2" bestFit="1" customWidth="1"/>
    <col min="2807" max="2807" width="9.5703125" style="2" bestFit="1" customWidth="1"/>
    <col min="2808" max="2808" width="22.5703125" style="2" bestFit="1" customWidth="1"/>
    <col min="2809" max="3054" width="11.42578125" style="2"/>
    <col min="3055" max="3055" width="15.28515625" style="2" bestFit="1" customWidth="1"/>
    <col min="3056" max="3056" width="13.28515625" style="2" bestFit="1" customWidth="1"/>
    <col min="3057" max="3057" width="18.5703125" style="2" bestFit="1" customWidth="1"/>
    <col min="3058" max="3058" width="13.28515625" style="2" bestFit="1" customWidth="1"/>
    <col min="3059" max="3059" width="14.42578125" style="2" bestFit="1" customWidth="1"/>
    <col min="3060" max="3060" width="16.42578125" style="2" bestFit="1" customWidth="1"/>
    <col min="3061" max="3061" width="17.85546875" style="2" bestFit="1" customWidth="1"/>
    <col min="3062" max="3062" width="8.7109375" style="2" bestFit="1" customWidth="1"/>
    <col min="3063" max="3063" width="9.5703125" style="2" bestFit="1" customWidth="1"/>
    <col min="3064" max="3064" width="22.5703125" style="2" bestFit="1" customWidth="1"/>
    <col min="3065" max="3310" width="11.42578125" style="2"/>
    <col min="3311" max="3311" width="15.28515625" style="2" bestFit="1" customWidth="1"/>
    <col min="3312" max="3312" width="13.28515625" style="2" bestFit="1" customWidth="1"/>
    <col min="3313" max="3313" width="18.5703125" style="2" bestFit="1" customWidth="1"/>
    <col min="3314" max="3314" width="13.28515625" style="2" bestFit="1" customWidth="1"/>
    <col min="3315" max="3315" width="14.42578125" style="2" bestFit="1" customWidth="1"/>
    <col min="3316" max="3316" width="16.42578125" style="2" bestFit="1" customWidth="1"/>
    <col min="3317" max="3317" width="17.85546875" style="2" bestFit="1" customWidth="1"/>
    <col min="3318" max="3318" width="8.7109375" style="2" bestFit="1" customWidth="1"/>
    <col min="3319" max="3319" width="9.5703125" style="2" bestFit="1" customWidth="1"/>
    <col min="3320" max="3320" width="22.5703125" style="2" bestFit="1" customWidth="1"/>
    <col min="3321" max="3566" width="11.42578125" style="2"/>
    <col min="3567" max="3567" width="15.28515625" style="2" bestFit="1" customWidth="1"/>
    <col min="3568" max="3568" width="13.28515625" style="2" bestFit="1" customWidth="1"/>
    <col min="3569" max="3569" width="18.5703125" style="2" bestFit="1" customWidth="1"/>
    <col min="3570" max="3570" width="13.28515625" style="2" bestFit="1" customWidth="1"/>
    <col min="3571" max="3571" width="14.42578125" style="2" bestFit="1" customWidth="1"/>
    <col min="3572" max="3572" width="16.42578125" style="2" bestFit="1" customWidth="1"/>
    <col min="3573" max="3573" width="17.85546875" style="2" bestFit="1" customWidth="1"/>
    <col min="3574" max="3574" width="8.7109375" style="2" bestFit="1" customWidth="1"/>
    <col min="3575" max="3575" width="9.5703125" style="2" bestFit="1" customWidth="1"/>
    <col min="3576" max="3576" width="22.5703125" style="2" bestFit="1" customWidth="1"/>
    <col min="3577" max="3822" width="11.42578125" style="2"/>
    <col min="3823" max="3823" width="15.28515625" style="2" bestFit="1" customWidth="1"/>
    <col min="3824" max="3824" width="13.28515625" style="2" bestFit="1" customWidth="1"/>
    <col min="3825" max="3825" width="18.5703125" style="2" bestFit="1" customWidth="1"/>
    <col min="3826" max="3826" width="13.28515625" style="2" bestFit="1" customWidth="1"/>
    <col min="3827" max="3827" width="14.42578125" style="2" bestFit="1" customWidth="1"/>
    <col min="3828" max="3828" width="16.42578125" style="2" bestFit="1" customWidth="1"/>
    <col min="3829" max="3829" width="17.85546875" style="2" bestFit="1" customWidth="1"/>
    <col min="3830" max="3830" width="8.7109375" style="2" bestFit="1" customWidth="1"/>
    <col min="3831" max="3831" width="9.5703125" style="2" bestFit="1" customWidth="1"/>
    <col min="3832" max="3832" width="22.5703125" style="2" bestFit="1" customWidth="1"/>
    <col min="3833" max="4078" width="11.42578125" style="2"/>
    <col min="4079" max="4079" width="15.28515625" style="2" bestFit="1" customWidth="1"/>
    <col min="4080" max="4080" width="13.28515625" style="2" bestFit="1" customWidth="1"/>
    <col min="4081" max="4081" width="18.5703125" style="2" bestFit="1" customWidth="1"/>
    <col min="4082" max="4082" width="13.28515625" style="2" bestFit="1" customWidth="1"/>
    <col min="4083" max="4083" width="14.42578125" style="2" bestFit="1" customWidth="1"/>
    <col min="4084" max="4084" width="16.42578125" style="2" bestFit="1" customWidth="1"/>
    <col min="4085" max="4085" width="17.85546875" style="2" bestFit="1" customWidth="1"/>
    <col min="4086" max="4086" width="8.7109375" style="2" bestFit="1" customWidth="1"/>
    <col min="4087" max="4087" width="9.5703125" style="2" bestFit="1" customWidth="1"/>
    <col min="4088" max="4088" width="22.5703125" style="2" bestFit="1" customWidth="1"/>
    <col min="4089" max="4334" width="11.42578125" style="2"/>
    <col min="4335" max="4335" width="15.28515625" style="2" bestFit="1" customWidth="1"/>
    <col min="4336" max="4336" width="13.28515625" style="2" bestFit="1" customWidth="1"/>
    <col min="4337" max="4337" width="18.5703125" style="2" bestFit="1" customWidth="1"/>
    <col min="4338" max="4338" width="13.28515625" style="2" bestFit="1" customWidth="1"/>
    <col min="4339" max="4339" width="14.42578125" style="2" bestFit="1" customWidth="1"/>
    <col min="4340" max="4340" width="16.42578125" style="2" bestFit="1" customWidth="1"/>
    <col min="4341" max="4341" width="17.85546875" style="2" bestFit="1" customWidth="1"/>
    <col min="4342" max="4342" width="8.7109375" style="2" bestFit="1" customWidth="1"/>
    <col min="4343" max="4343" width="9.5703125" style="2" bestFit="1" customWidth="1"/>
    <col min="4344" max="4344" width="22.5703125" style="2" bestFit="1" customWidth="1"/>
    <col min="4345" max="4590" width="11.42578125" style="2"/>
    <col min="4591" max="4591" width="15.28515625" style="2" bestFit="1" customWidth="1"/>
    <col min="4592" max="4592" width="13.28515625" style="2" bestFit="1" customWidth="1"/>
    <col min="4593" max="4593" width="18.5703125" style="2" bestFit="1" customWidth="1"/>
    <col min="4594" max="4594" width="13.28515625" style="2" bestFit="1" customWidth="1"/>
    <col min="4595" max="4595" width="14.42578125" style="2" bestFit="1" customWidth="1"/>
    <col min="4596" max="4596" width="16.42578125" style="2" bestFit="1" customWidth="1"/>
    <col min="4597" max="4597" width="17.85546875" style="2" bestFit="1" customWidth="1"/>
    <col min="4598" max="4598" width="8.7109375" style="2" bestFit="1" customWidth="1"/>
    <col min="4599" max="4599" width="9.5703125" style="2" bestFit="1" customWidth="1"/>
    <col min="4600" max="4600" width="22.5703125" style="2" bestFit="1" customWidth="1"/>
    <col min="4601" max="4846" width="11.42578125" style="2"/>
    <col min="4847" max="4847" width="15.28515625" style="2" bestFit="1" customWidth="1"/>
    <col min="4848" max="4848" width="13.28515625" style="2" bestFit="1" customWidth="1"/>
    <col min="4849" max="4849" width="18.5703125" style="2" bestFit="1" customWidth="1"/>
    <col min="4850" max="4850" width="13.28515625" style="2" bestFit="1" customWidth="1"/>
    <col min="4851" max="4851" width="14.42578125" style="2" bestFit="1" customWidth="1"/>
    <col min="4852" max="4852" width="16.42578125" style="2" bestFit="1" customWidth="1"/>
    <col min="4853" max="4853" width="17.85546875" style="2" bestFit="1" customWidth="1"/>
    <col min="4854" max="4854" width="8.7109375" style="2" bestFit="1" customWidth="1"/>
    <col min="4855" max="4855" width="9.5703125" style="2" bestFit="1" customWidth="1"/>
    <col min="4856" max="4856" width="22.5703125" style="2" bestFit="1" customWidth="1"/>
    <col min="4857" max="5102" width="11.42578125" style="2"/>
    <col min="5103" max="5103" width="15.28515625" style="2" bestFit="1" customWidth="1"/>
    <col min="5104" max="5104" width="13.28515625" style="2" bestFit="1" customWidth="1"/>
    <col min="5105" max="5105" width="18.5703125" style="2" bestFit="1" customWidth="1"/>
    <col min="5106" max="5106" width="13.28515625" style="2" bestFit="1" customWidth="1"/>
    <col min="5107" max="5107" width="14.42578125" style="2" bestFit="1" customWidth="1"/>
    <col min="5108" max="5108" width="16.42578125" style="2" bestFit="1" customWidth="1"/>
    <col min="5109" max="5109" width="17.85546875" style="2" bestFit="1" customWidth="1"/>
    <col min="5110" max="5110" width="8.7109375" style="2" bestFit="1" customWidth="1"/>
    <col min="5111" max="5111" width="9.5703125" style="2" bestFit="1" customWidth="1"/>
    <col min="5112" max="5112" width="22.5703125" style="2" bestFit="1" customWidth="1"/>
    <col min="5113" max="5358" width="11.42578125" style="2"/>
    <col min="5359" max="5359" width="15.28515625" style="2" bestFit="1" customWidth="1"/>
    <col min="5360" max="5360" width="13.28515625" style="2" bestFit="1" customWidth="1"/>
    <col min="5361" max="5361" width="18.5703125" style="2" bestFit="1" customWidth="1"/>
    <col min="5362" max="5362" width="13.28515625" style="2" bestFit="1" customWidth="1"/>
    <col min="5363" max="5363" width="14.42578125" style="2" bestFit="1" customWidth="1"/>
    <col min="5364" max="5364" width="16.42578125" style="2" bestFit="1" customWidth="1"/>
    <col min="5365" max="5365" width="17.85546875" style="2" bestFit="1" customWidth="1"/>
    <col min="5366" max="5366" width="8.7109375" style="2" bestFit="1" customWidth="1"/>
    <col min="5367" max="5367" width="9.5703125" style="2" bestFit="1" customWidth="1"/>
    <col min="5368" max="5368" width="22.5703125" style="2" bestFit="1" customWidth="1"/>
    <col min="5369" max="5614" width="11.42578125" style="2"/>
    <col min="5615" max="5615" width="15.28515625" style="2" bestFit="1" customWidth="1"/>
    <col min="5616" max="5616" width="13.28515625" style="2" bestFit="1" customWidth="1"/>
    <col min="5617" max="5617" width="18.5703125" style="2" bestFit="1" customWidth="1"/>
    <col min="5618" max="5618" width="13.28515625" style="2" bestFit="1" customWidth="1"/>
    <col min="5619" max="5619" width="14.42578125" style="2" bestFit="1" customWidth="1"/>
    <col min="5620" max="5620" width="16.42578125" style="2" bestFit="1" customWidth="1"/>
    <col min="5621" max="5621" width="17.85546875" style="2" bestFit="1" customWidth="1"/>
    <col min="5622" max="5622" width="8.7109375" style="2" bestFit="1" customWidth="1"/>
    <col min="5623" max="5623" width="9.5703125" style="2" bestFit="1" customWidth="1"/>
    <col min="5624" max="5624" width="22.5703125" style="2" bestFit="1" customWidth="1"/>
    <col min="5625" max="5870" width="11.42578125" style="2"/>
    <col min="5871" max="5871" width="15.28515625" style="2" bestFit="1" customWidth="1"/>
    <col min="5872" max="5872" width="13.28515625" style="2" bestFit="1" customWidth="1"/>
    <col min="5873" max="5873" width="18.5703125" style="2" bestFit="1" customWidth="1"/>
    <col min="5874" max="5874" width="13.28515625" style="2" bestFit="1" customWidth="1"/>
    <col min="5875" max="5875" width="14.42578125" style="2" bestFit="1" customWidth="1"/>
    <col min="5876" max="5876" width="16.42578125" style="2" bestFit="1" customWidth="1"/>
    <col min="5877" max="5877" width="17.85546875" style="2" bestFit="1" customWidth="1"/>
    <col min="5878" max="5878" width="8.7109375" style="2" bestFit="1" customWidth="1"/>
    <col min="5879" max="5879" width="9.5703125" style="2" bestFit="1" customWidth="1"/>
    <col min="5880" max="5880" width="22.5703125" style="2" bestFit="1" customWidth="1"/>
    <col min="5881" max="6126" width="11.42578125" style="2"/>
    <col min="6127" max="6127" width="15.28515625" style="2" bestFit="1" customWidth="1"/>
    <col min="6128" max="6128" width="13.28515625" style="2" bestFit="1" customWidth="1"/>
    <col min="6129" max="6129" width="18.5703125" style="2" bestFit="1" customWidth="1"/>
    <col min="6130" max="6130" width="13.28515625" style="2" bestFit="1" customWidth="1"/>
    <col min="6131" max="6131" width="14.42578125" style="2" bestFit="1" customWidth="1"/>
    <col min="6132" max="6132" width="16.42578125" style="2" bestFit="1" customWidth="1"/>
    <col min="6133" max="6133" width="17.85546875" style="2" bestFit="1" customWidth="1"/>
    <col min="6134" max="6134" width="8.7109375" style="2" bestFit="1" customWidth="1"/>
    <col min="6135" max="6135" width="9.5703125" style="2" bestFit="1" customWidth="1"/>
    <col min="6136" max="6136" width="22.5703125" style="2" bestFit="1" customWidth="1"/>
    <col min="6137" max="6382" width="11.42578125" style="2"/>
    <col min="6383" max="6383" width="15.28515625" style="2" bestFit="1" customWidth="1"/>
    <col min="6384" max="6384" width="13.28515625" style="2" bestFit="1" customWidth="1"/>
    <col min="6385" max="6385" width="18.5703125" style="2" bestFit="1" customWidth="1"/>
    <col min="6386" max="6386" width="13.28515625" style="2" bestFit="1" customWidth="1"/>
    <col min="6387" max="6387" width="14.42578125" style="2" bestFit="1" customWidth="1"/>
    <col min="6388" max="6388" width="16.42578125" style="2" bestFit="1" customWidth="1"/>
    <col min="6389" max="6389" width="17.85546875" style="2" bestFit="1" customWidth="1"/>
    <col min="6390" max="6390" width="8.7109375" style="2" bestFit="1" customWidth="1"/>
    <col min="6391" max="6391" width="9.5703125" style="2" bestFit="1" customWidth="1"/>
    <col min="6392" max="6392" width="22.5703125" style="2" bestFit="1" customWidth="1"/>
    <col min="6393" max="6638" width="11.42578125" style="2"/>
    <col min="6639" max="6639" width="15.28515625" style="2" bestFit="1" customWidth="1"/>
    <col min="6640" max="6640" width="13.28515625" style="2" bestFit="1" customWidth="1"/>
    <col min="6641" max="6641" width="18.5703125" style="2" bestFit="1" customWidth="1"/>
    <col min="6642" max="6642" width="13.28515625" style="2" bestFit="1" customWidth="1"/>
    <col min="6643" max="6643" width="14.42578125" style="2" bestFit="1" customWidth="1"/>
    <col min="6644" max="6644" width="16.42578125" style="2" bestFit="1" customWidth="1"/>
    <col min="6645" max="6645" width="17.85546875" style="2" bestFit="1" customWidth="1"/>
    <col min="6646" max="6646" width="8.7109375" style="2" bestFit="1" customWidth="1"/>
    <col min="6647" max="6647" width="9.5703125" style="2" bestFit="1" customWidth="1"/>
    <col min="6648" max="6648" width="22.5703125" style="2" bestFit="1" customWidth="1"/>
    <col min="6649" max="6894" width="11.42578125" style="2"/>
    <col min="6895" max="6895" width="15.28515625" style="2" bestFit="1" customWidth="1"/>
    <col min="6896" max="6896" width="13.28515625" style="2" bestFit="1" customWidth="1"/>
    <col min="6897" max="6897" width="18.5703125" style="2" bestFit="1" customWidth="1"/>
    <col min="6898" max="6898" width="13.28515625" style="2" bestFit="1" customWidth="1"/>
    <col min="6899" max="6899" width="14.42578125" style="2" bestFit="1" customWidth="1"/>
    <col min="6900" max="6900" width="16.42578125" style="2" bestFit="1" customWidth="1"/>
    <col min="6901" max="6901" width="17.85546875" style="2" bestFit="1" customWidth="1"/>
    <col min="6902" max="6902" width="8.7109375" style="2" bestFit="1" customWidth="1"/>
    <col min="6903" max="6903" width="9.5703125" style="2" bestFit="1" customWidth="1"/>
    <col min="6904" max="6904" width="22.5703125" style="2" bestFit="1" customWidth="1"/>
    <col min="6905" max="7150" width="11.42578125" style="2"/>
    <col min="7151" max="7151" width="15.28515625" style="2" bestFit="1" customWidth="1"/>
    <col min="7152" max="7152" width="13.28515625" style="2" bestFit="1" customWidth="1"/>
    <col min="7153" max="7153" width="18.5703125" style="2" bestFit="1" customWidth="1"/>
    <col min="7154" max="7154" width="13.28515625" style="2" bestFit="1" customWidth="1"/>
    <col min="7155" max="7155" width="14.42578125" style="2" bestFit="1" customWidth="1"/>
    <col min="7156" max="7156" width="16.42578125" style="2" bestFit="1" customWidth="1"/>
    <col min="7157" max="7157" width="17.85546875" style="2" bestFit="1" customWidth="1"/>
    <col min="7158" max="7158" width="8.7109375" style="2" bestFit="1" customWidth="1"/>
    <col min="7159" max="7159" width="9.5703125" style="2" bestFit="1" customWidth="1"/>
    <col min="7160" max="7160" width="22.5703125" style="2" bestFit="1" customWidth="1"/>
    <col min="7161" max="7406" width="11.42578125" style="2"/>
    <col min="7407" max="7407" width="15.28515625" style="2" bestFit="1" customWidth="1"/>
    <col min="7408" max="7408" width="13.28515625" style="2" bestFit="1" customWidth="1"/>
    <col min="7409" max="7409" width="18.5703125" style="2" bestFit="1" customWidth="1"/>
    <col min="7410" max="7410" width="13.28515625" style="2" bestFit="1" customWidth="1"/>
    <col min="7411" max="7411" width="14.42578125" style="2" bestFit="1" customWidth="1"/>
    <col min="7412" max="7412" width="16.42578125" style="2" bestFit="1" customWidth="1"/>
    <col min="7413" max="7413" width="17.85546875" style="2" bestFit="1" customWidth="1"/>
    <col min="7414" max="7414" width="8.7109375" style="2" bestFit="1" customWidth="1"/>
    <col min="7415" max="7415" width="9.5703125" style="2" bestFit="1" customWidth="1"/>
    <col min="7416" max="7416" width="22.5703125" style="2" bestFit="1" customWidth="1"/>
    <col min="7417" max="7662" width="11.42578125" style="2"/>
    <col min="7663" max="7663" width="15.28515625" style="2" bestFit="1" customWidth="1"/>
    <col min="7664" max="7664" width="13.28515625" style="2" bestFit="1" customWidth="1"/>
    <col min="7665" max="7665" width="18.5703125" style="2" bestFit="1" customWidth="1"/>
    <col min="7666" max="7666" width="13.28515625" style="2" bestFit="1" customWidth="1"/>
    <col min="7667" max="7667" width="14.42578125" style="2" bestFit="1" customWidth="1"/>
    <col min="7668" max="7668" width="16.42578125" style="2" bestFit="1" customWidth="1"/>
    <col min="7669" max="7669" width="17.85546875" style="2" bestFit="1" customWidth="1"/>
    <col min="7670" max="7670" width="8.7109375" style="2" bestFit="1" customWidth="1"/>
    <col min="7671" max="7671" width="9.5703125" style="2" bestFit="1" customWidth="1"/>
    <col min="7672" max="7672" width="22.5703125" style="2" bestFit="1" customWidth="1"/>
    <col min="7673" max="7918" width="11.42578125" style="2"/>
    <col min="7919" max="7919" width="15.28515625" style="2" bestFit="1" customWidth="1"/>
    <col min="7920" max="7920" width="13.28515625" style="2" bestFit="1" customWidth="1"/>
    <col min="7921" max="7921" width="18.5703125" style="2" bestFit="1" customWidth="1"/>
    <col min="7922" max="7922" width="13.28515625" style="2" bestFit="1" customWidth="1"/>
    <col min="7923" max="7923" width="14.42578125" style="2" bestFit="1" customWidth="1"/>
    <col min="7924" max="7924" width="16.42578125" style="2" bestFit="1" customWidth="1"/>
    <col min="7925" max="7925" width="17.85546875" style="2" bestFit="1" customWidth="1"/>
    <col min="7926" max="7926" width="8.7109375" style="2" bestFit="1" customWidth="1"/>
    <col min="7927" max="7927" width="9.5703125" style="2" bestFit="1" customWidth="1"/>
    <col min="7928" max="7928" width="22.5703125" style="2" bestFit="1" customWidth="1"/>
    <col min="7929" max="8174" width="11.42578125" style="2"/>
    <col min="8175" max="8175" width="15.28515625" style="2" bestFit="1" customWidth="1"/>
    <col min="8176" max="8176" width="13.28515625" style="2" bestFit="1" customWidth="1"/>
    <col min="8177" max="8177" width="18.5703125" style="2" bestFit="1" customWidth="1"/>
    <col min="8178" max="8178" width="13.28515625" style="2" bestFit="1" customWidth="1"/>
    <col min="8179" max="8179" width="14.42578125" style="2" bestFit="1" customWidth="1"/>
    <col min="8180" max="8180" width="16.42578125" style="2" bestFit="1" customWidth="1"/>
    <col min="8181" max="8181" width="17.85546875" style="2" bestFit="1" customWidth="1"/>
    <col min="8182" max="8182" width="8.7109375" style="2" bestFit="1" customWidth="1"/>
    <col min="8183" max="8183" width="9.5703125" style="2" bestFit="1" customWidth="1"/>
    <col min="8184" max="8184" width="22.5703125" style="2" bestFit="1" customWidth="1"/>
    <col min="8185" max="8430" width="11.42578125" style="2"/>
    <col min="8431" max="8431" width="15.28515625" style="2" bestFit="1" customWidth="1"/>
    <col min="8432" max="8432" width="13.28515625" style="2" bestFit="1" customWidth="1"/>
    <col min="8433" max="8433" width="18.5703125" style="2" bestFit="1" customWidth="1"/>
    <col min="8434" max="8434" width="13.28515625" style="2" bestFit="1" customWidth="1"/>
    <col min="8435" max="8435" width="14.42578125" style="2" bestFit="1" customWidth="1"/>
    <col min="8436" max="8436" width="16.42578125" style="2" bestFit="1" customWidth="1"/>
    <col min="8437" max="8437" width="17.85546875" style="2" bestFit="1" customWidth="1"/>
    <col min="8438" max="8438" width="8.7109375" style="2" bestFit="1" customWidth="1"/>
    <col min="8439" max="8439" width="9.5703125" style="2" bestFit="1" customWidth="1"/>
    <col min="8440" max="8440" width="22.5703125" style="2" bestFit="1" customWidth="1"/>
    <col min="8441" max="8686" width="11.42578125" style="2"/>
    <col min="8687" max="8687" width="15.28515625" style="2" bestFit="1" customWidth="1"/>
    <col min="8688" max="8688" width="13.28515625" style="2" bestFit="1" customWidth="1"/>
    <col min="8689" max="8689" width="18.5703125" style="2" bestFit="1" customWidth="1"/>
    <col min="8690" max="8690" width="13.28515625" style="2" bestFit="1" customWidth="1"/>
    <col min="8691" max="8691" width="14.42578125" style="2" bestFit="1" customWidth="1"/>
    <col min="8692" max="8692" width="16.42578125" style="2" bestFit="1" customWidth="1"/>
    <col min="8693" max="8693" width="17.85546875" style="2" bestFit="1" customWidth="1"/>
    <col min="8694" max="8694" width="8.7109375" style="2" bestFit="1" customWidth="1"/>
    <col min="8695" max="8695" width="9.5703125" style="2" bestFit="1" customWidth="1"/>
    <col min="8696" max="8696" width="22.5703125" style="2" bestFit="1" customWidth="1"/>
    <col min="8697" max="8942" width="11.42578125" style="2"/>
    <col min="8943" max="8943" width="15.28515625" style="2" bestFit="1" customWidth="1"/>
    <col min="8944" max="8944" width="13.28515625" style="2" bestFit="1" customWidth="1"/>
    <col min="8945" max="8945" width="18.5703125" style="2" bestFit="1" customWidth="1"/>
    <col min="8946" max="8946" width="13.28515625" style="2" bestFit="1" customWidth="1"/>
    <col min="8947" max="8947" width="14.42578125" style="2" bestFit="1" customWidth="1"/>
    <col min="8948" max="8948" width="16.42578125" style="2" bestFit="1" customWidth="1"/>
    <col min="8949" max="8949" width="17.85546875" style="2" bestFit="1" customWidth="1"/>
    <col min="8950" max="8950" width="8.7109375" style="2" bestFit="1" customWidth="1"/>
    <col min="8951" max="8951" width="9.5703125" style="2" bestFit="1" customWidth="1"/>
    <col min="8952" max="8952" width="22.5703125" style="2" bestFit="1" customWidth="1"/>
    <col min="8953" max="9198" width="11.42578125" style="2"/>
    <col min="9199" max="9199" width="15.28515625" style="2" bestFit="1" customWidth="1"/>
    <col min="9200" max="9200" width="13.28515625" style="2" bestFit="1" customWidth="1"/>
    <col min="9201" max="9201" width="18.5703125" style="2" bestFit="1" customWidth="1"/>
    <col min="9202" max="9202" width="13.28515625" style="2" bestFit="1" customWidth="1"/>
    <col min="9203" max="9203" width="14.42578125" style="2" bestFit="1" customWidth="1"/>
    <col min="9204" max="9204" width="16.42578125" style="2" bestFit="1" customWidth="1"/>
    <col min="9205" max="9205" width="17.85546875" style="2" bestFit="1" customWidth="1"/>
    <col min="9206" max="9206" width="8.7109375" style="2" bestFit="1" customWidth="1"/>
    <col min="9207" max="9207" width="9.5703125" style="2" bestFit="1" customWidth="1"/>
    <col min="9208" max="9208" width="22.5703125" style="2" bestFit="1" customWidth="1"/>
    <col min="9209" max="9454" width="11.42578125" style="2"/>
    <col min="9455" max="9455" width="15.28515625" style="2" bestFit="1" customWidth="1"/>
    <col min="9456" max="9456" width="13.28515625" style="2" bestFit="1" customWidth="1"/>
    <col min="9457" max="9457" width="18.5703125" style="2" bestFit="1" customWidth="1"/>
    <col min="9458" max="9458" width="13.28515625" style="2" bestFit="1" customWidth="1"/>
    <col min="9459" max="9459" width="14.42578125" style="2" bestFit="1" customWidth="1"/>
    <col min="9460" max="9460" width="16.42578125" style="2" bestFit="1" customWidth="1"/>
    <col min="9461" max="9461" width="17.85546875" style="2" bestFit="1" customWidth="1"/>
    <col min="9462" max="9462" width="8.7109375" style="2" bestFit="1" customWidth="1"/>
    <col min="9463" max="9463" width="9.5703125" style="2" bestFit="1" customWidth="1"/>
    <col min="9464" max="9464" width="22.5703125" style="2" bestFit="1" customWidth="1"/>
    <col min="9465" max="9710" width="11.42578125" style="2"/>
    <col min="9711" max="9711" width="15.28515625" style="2" bestFit="1" customWidth="1"/>
    <col min="9712" max="9712" width="13.28515625" style="2" bestFit="1" customWidth="1"/>
    <col min="9713" max="9713" width="18.5703125" style="2" bestFit="1" customWidth="1"/>
    <col min="9714" max="9714" width="13.28515625" style="2" bestFit="1" customWidth="1"/>
    <col min="9715" max="9715" width="14.42578125" style="2" bestFit="1" customWidth="1"/>
    <col min="9716" max="9716" width="16.42578125" style="2" bestFit="1" customWidth="1"/>
    <col min="9717" max="9717" width="17.85546875" style="2" bestFit="1" customWidth="1"/>
    <col min="9718" max="9718" width="8.7109375" style="2" bestFit="1" customWidth="1"/>
    <col min="9719" max="9719" width="9.5703125" style="2" bestFit="1" customWidth="1"/>
    <col min="9720" max="9720" width="22.5703125" style="2" bestFit="1" customWidth="1"/>
    <col min="9721" max="9966" width="11.42578125" style="2"/>
    <col min="9967" max="9967" width="15.28515625" style="2" bestFit="1" customWidth="1"/>
    <col min="9968" max="9968" width="13.28515625" style="2" bestFit="1" customWidth="1"/>
    <col min="9969" max="9969" width="18.5703125" style="2" bestFit="1" customWidth="1"/>
    <col min="9970" max="9970" width="13.28515625" style="2" bestFit="1" customWidth="1"/>
    <col min="9971" max="9971" width="14.42578125" style="2" bestFit="1" customWidth="1"/>
    <col min="9972" max="9972" width="16.42578125" style="2" bestFit="1" customWidth="1"/>
    <col min="9973" max="9973" width="17.85546875" style="2" bestFit="1" customWidth="1"/>
    <col min="9974" max="9974" width="8.7109375" style="2" bestFit="1" customWidth="1"/>
    <col min="9975" max="9975" width="9.5703125" style="2" bestFit="1" customWidth="1"/>
    <col min="9976" max="9976" width="22.5703125" style="2" bestFit="1" customWidth="1"/>
    <col min="9977" max="10222" width="11.42578125" style="2"/>
    <col min="10223" max="10223" width="15.28515625" style="2" bestFit="1" customWidth="1"/>
    <col min="10224" max="10224" width="13.28515625" style="2" bestFit="1" customWidth="1"/>
    <col min="10225" max="10225" width="18.5703125" style="2" bestFit="1" customWidth="1"/>
    <col min="10226" max="10226" width="13.28515625" style="2" bestFit="1" customWidth="1"/>
    <col min="10227" max="10227" width="14.42578125" style="2" bestFit="1" customWidth="1"/>
    <col min="10228" max="10228" width="16.42578125" style="2" bestFit="1" customWidth="1"/>
    <col min="10229" max="10229" width="17.85546875" style="2" bestFit="1" customWidth="1"/>
    <col min="10230" max="10230" width="8.7109375" style="2" bestFit="1" customWidth="1"/>
    <col min="10231" max="10231" width="9.5703125" style="2" bestFit="1" customWidth="1"/>
    <col min="10232" max="10232" width="22.5703125" style="2" bestFit="1" customWidth="1"/>
    <col min="10233" max="10478" width="11.42578125" style="2"/>
    <col min="10479" max="10479" width="15.28515625" style="2" bestFit="1" customWidth="1"/>
    <col min="10480" max="10480" width="13.28515625" style="2" bestFit="1" customWidth="1"/>
    <col min="10481" max="10481" width="18.5703125" style="2" bestFit="1" customWidth="1"/>
    <col min="10482" max="10482" width="13.28515625" style="2" bestFit="1" customWidth="1"/>
    <col min="10483" max="10483" width="14.42578125" style="2" bestFit="1" customWidth="1"/>
    <col min="10484" max="10484" width="16.42578125" style="2" bestFit="1" customWidth="1"/>
    <col min="10485" max="10485" width="17.85546875" style="2" bestFit="1" customWidth="1"/>
    <col min="10486" max="10486" width="8.7109375" style="2" bestFit="1" customWidth="1"/>
    <col min="10487" max="10487" width="9.5703125" style="2" bestFit="1" customWidth="1"/>
    <col min="10488" max="10488" width="22.5703125" style="2" bestFit="1" customWidth="1"/>
    <col min="10489" max="10734" width="11.42578125" style="2"/>
    <col min="10735" max="10735" width="15.28515625" style="2" bestFit="1" customWidth="1"/>
    <col min="10736" max="10736" width="13.28515625" style="2" bestFit="1" customWidth="1"/>
    <col min="10737" max="10737" width="18.5703125" style="2" bestFit="1" customWidth="1"/>
    <col min="10738" max="10738" width="13.28515625" style="2" bestFit="1" customWidth="1"/>
    <col min="10739" max="10739" width="14.42578125" style="2" bestFit="1" customWidth="1"/>
    <col min="10740" max="10740" width="16.42578125" style="2" bestFit="1" customWidth="1"/>
    <col min="10741" max="10741" width="17.85546875" style="2" bestFit="1" customWidth="1"/>
    <col min="10742" max="10742" width="8.7109375" style="2" bestFit="1" customWidth="1"/>
    <col min="10743" max="10743" width="9.5703125" style="2" bestFit="1" customWidth="1"/>
    <col min="10744" max="10744" width="22.5703125" style="2" bestFit="1" customWidth="1"/>
    <col min="10745" max="10990" width="11.42578125" style="2"/>
    <col min="10991" max="10991" width="15.28515625" style="2" bestFit="1" customWidth="1"/>
    <col min="10992" max="10992" width="13.28515625" style="2" bestFit="1" customWidth="1"/>
    <col min="10993" max="10993" width="18.5703125" style="2" bestFit="1" customWidth="1"/>
    <col min="10994" max="10994" width="13.28515625" style="2" bestFit="1" customWidth="1"/>
    <col min="10995" max="10995" width="14.42578125" style="2" bestFit="1" customWidth="1"/>
    <col min="10996" max="10996" width="16.42578125" style="2" bestFit="1" customWidth="1"/>
    <col min="10997" max="10997" width="17.85546875" style="2" bestFit="1" customWidth="1"/>
    <col min="10998" max="10998" width="8.7109375" style="2" bestFit="1" customWidth="1"/>
    <col min="10999" max="10999" width="9.5703125" style="2" bestFit="1" customWidth="1"/>
    <col min="11000" max="11000" width="22.5703125" style="2" bestFit="1" customWidth="1"/>
    <col min="11001" max="11246" width="11.42578125" style="2"/>
    <col min="11247" max="11247" width="15.28515625" style="2" bestFit="1" customWidth="1"/>
    <col min="11248" max="11248" width="13.28515625" style="2" bestFit="1" customWidth="1"/>
    <col min="11249" max="11249" width="18.5703125" style="2" bestFit="1" customWidth="1"/>
    <col min="11250" max="11250" width="13.28515625" style="2" bestFit="1" customWidth="1"/>
    <col min="11251" max="11251" width="14.42578125" style="2" bestFit="1" customWidth="1"/>
    <col min="11252" max="11252" width="16.42578125" style="2" bestFit="1" customWidth="1"/>
    <col min="11253" max="11253" width="17.85546875" style="2" bestFit="1" customWidth="1"/>
    <col min="11254" max="11254" width="8.7109375" style="2" bestFit="1" customWidth="1"/>
    <col min="11255" max="11255" width="9.5703125" style="2" bestFit="1" customWidth="1"/>
    <col min="11256" max="11256" width="22.5703125" style="2" bestFit="1" customWidth="1"/>
    <col min="11257" max="11502" width="11.42578125" style="2"/>
    <col min="11503" max="11503" width="15.28515625" style="2" bestFit="1" customWidth="1"/>
    <col min="11504" max="11504" width="13.28515625" style="2" bestFit="1" customWidth="1"/>
    <col min="11505" max="11505" width="18.5703125" style="2" bestFit="1" customWidth="1"/>
    <col min="11506" max="11506" width="13.28515625" style="2" bestFit="1" customWidth="1"/>
    <col min="11507" max="11507" width="14.42578125" style="2" bestFit="1" customWidth="1"/>
    <col min="11508" max="11508" width="16.42578125" style="2" bestFit="1" customWidth="1"/>
    <col min="11509" max="11509" width="17.85546875" style="2" bestFit="1" customWidth="1"/>
    <col min="11510" max="11510" width="8.7109375" style="2" bestFit="1" customWidth="1"/>
    <col min="11511" max="11511" width="9.5703125" style="2" bestFit="1" customWidth="1"/>
    <col min="11512" max="11512" width="22.5703125" style="2" bestFit="1" customWidth="1"/>
    <col min="11513" max="11758" width="11.42578125" style="2"/>
    <col min="11759" max="11759" width="15.28515625" style="2" bestFit="1" customWidth="1"/>
    <col min="11760" max="11760" width="13.28515625" style="2" bestFit="1" customWidth="1"/>
    <col min="11761" max="11761" width="18.5703125" style="2" bestFit="1" customWidth="1"/>
    <col min="11762" max="11762" width="13.28515625" style="2" bestFit="1" customWidth="1"/>
    <col min="11763" max="11763" width="14.42578125" style="2" bestFit="1" customWidth="1"/>
    <col min="11764" max="11764" width="16.42578125" style="2" bestFit="1" customWidth="1"/>
    <col min="11765" max="11765" width="17.85546875" style="2" bestFit="1" customWidth="1"/>
    <col min="11766" max="11766" width="8.7109375" style="2" bestFit="1" customWidth="1"/>
    <col min="11767" max="11767" width="9.5703125" style="2" bestFit="1" customWidth="1"/>
    <col min="11768" max="11768" width="22.5703125" style="2" bestFit="1" customWidth="1"/>
    <col min="11769" max="12014" width="11.42578125" style="2"/>
    <col min="12015" max="12015" width="15.28515625" style="2" bestFit="1" customWidth="1"/>
    <col min="12016" max="12016" width="13.28515625" style="2" bestFit="1" customWidth="1"/>
    <col min="12017" max="12017" width="18.5703125" style="2" bestFit="1" customWidth="1"/>
    <col min="12018" max="12018" width="13.28515625" style="2" bestFit="1" customWidth="1"/>
    <col min="12019" max="12019" width="14.42578125" style="2" bestFit="1" customWidth="1"/>
    <col min="12020" max="12020" width="16.42578125" style="2" bestFit="1" customWidth="1"/>
    <col min="12021" max="12021" width="17.85546875" style="2" bestFit="1" customWidth="1"/>
    <col min="12022" max="12022" width="8.7109375" style="2" bestFit="1" customWidth="1"/>
    <col min="12023" max="12023" width="9.5703125" style="2" bestFit="1" customWidth="1"/>
    <col min="12024" max="12024" width="22.5703125" style="2" bestFit="1" customWidth="1"/>
    <col min="12025" max="12270" width="11.42578125" style="2"/>
    <col min="12271" max="12271" width="15.28515625" style="2" bestFit="1" customWidth="1"/>
    <col min="12272" max="12272" width="13.28515625" style="2" bestFit="1" customWidth="1"/>
    <col min="12273" max="12273" width="18.5703125" style="2" bestFit="1" customWidth="1"/>
    <col min="12274" max="12274" width="13.28515625" style="2" bestFit="1" customWidth="1"/>
    <col min="12275" max="12275" width="14.42578125" style="2" bestFit="1" customWidth="1"/>
    <col min="12276" max="12276" width="16.42578125" style="2" bestFit="1" customWidth="1"/>
    <col min="12277" max="12277" width="17.85546875" style="2" bestFit="1" customWidth="1"/>
    <col min="12278" max="12278" width="8.7109375" style="2" bestFit="1" customWidth="1"/>
    <col min="12279" max="12279" width="9.5703125" style="2" bestFit="1" customWidth="1"/>
    <col min="12280" max="12280" width="22.5703125" style="2" bestFit="1" customWidth="1"/>
    <col min="12281" max="12526" width="11.42578125" style="2"/>
    <col min="12527" max="12527" width="15.28515625" style="2" bestFit="1" customWidth="1"/>
    <col min="12528" max="12528" width="13.28515625" style="2" bestFit="1" customWidth="1"/>
    <col min="12529" max="12529" width="18.5703125" style="2" bestFit="1" customWidth="1"/>
    <col min="12530" max="12530" width="13.28515625" style="2" bestFit="1" customWidth="1"/>
    <col min="12531" max="12531" width="14.42578125" style="2" bestFit="1" customWidth="1"/>
    <col min="12532" max="12532" width="16.42578125" style="2" bestFit="1" customWidth="1"/>
    <col min="12533" max="12533" width="17.85546875" style="2" bestFit="1" customWidth="1"/>
    <col min="12534" max="12534" width="8.7109375" style="2" bestFit="1" customWidth="1"/>
    <col min="12535" max="12535" width="9.5703125" style="2" bestFit="1" customWidth="1"/>
    <col min="12536" max="12536" width="22.5703125" style="2" bestFit="1" customWidth="1"/>
    <col min="12537" max="12782" width="11.42578125" style="2"/>
    <col min="12783" max="12783" width="15.28515625" style="2" bestFit="1" customWidth="1"/>
    <col min="12784" max="12784" width="13.28515625" style="2" bestFit="1" customWidth="1"/>
    <col min="12785" max="12785" width="18.5703125" style="2" bestFit="1" customWidth="1"/>
    <col min="12786" max="12786" width="13.28515625" style="2" bestFit="1" customWidth="1"/>
    <col min="12787" max="12787" width="14.42578125" style="2" bestFit="1" customWidth="1"/>
    <col min="12788" max="12788" width="16.42578125" style="2" bestFit="1" customWidth="1"/>
    <col min="12789" max="12789" width="17.85546875" style="2" bestFit="1" customWidth="1"/>
    <col min="12790" max="12790" width="8.7109375" style="2" bestFit="1" customWidth="1"/>
    <col min="12791" max="12791" width="9.5703125" style="2" bestFit="1" customWidth="1"/>
    <col min="12792" max="12792" width="22.5703125" style="2" bestFit="1" customWidth="1"/>
    <col min="12793" max="13038" width="11.42578125" style="2"/>
    <col min="13039" max="13039" width="15.28515625" style="2" bestFit="1" customWidth="1"/>
    <col min="13040" max="13040" width="13.28515625" style="2" bestFit="1" customWidth="1"/>
    <col min="13041" max="13041" width="18.5703125" style="2" bestFit="1" customWidth="1"/>
    <col min="13042" max="13042" width="13.28515625" style="2" bestFit="1" customWidth="1"/>
    <col min="13043" max="13043" width="14.42578125" style="2" bestFit="1" customWidth="1"/>
    <col min="13044" max="13044" width="16.42578125" style="2" bestFit="1" customWidth="1"/>
    <col min="13045" max="13045" width="17.85546875" style="2" bestFit="1" customWidth="1"/>
    <col min="13046" max="13046" width="8.7109375" style="2" bestFit="1" customWidth="1"/>
    <col min="13047" max="13047" width="9.5703125" style="2" bestFit="1" customWidth="1"/>
    <col min="13048" max="13048" width="22.5703125" style="2" bestFit="1" customWidth="1"/>
    <col min="13049" max="13294" width="11.42578125" style="2"/>
    <col min="13295" max="13295" width="15.28515625" style="2" bestFit="1" customWidth="1"/>
    <col min="13296" max="13296" width="13.28515625" style="2" bestFit="1" customWidth="1"/>
    <col min="13297" max="13297" width="18.5703125" style="2" bestFit="1" customWidth="1"/>
    <col min="13298" max="13298" width="13.28515625" style="2" bestFit="1" customWidth="1"/>
    <col min="13299" max="13299" width="14.42578125" style="2" bestFit="1" customWidth="1"/>
    <col min="13300" max="13300" width="16.42578125" style="2" bestFit="1" customWidth="1"/>
    <col min="13301" max="13301" width="17.85546875" style="2" bestFit="1" customWidth="1"/>
    <col min="13302" max="13302" width="8.7109375" style="2" bestFit="1" customWidth="1"/>
    <col min="13303" max="13303" width="9.5703125" style="2" bestFit="1" customWidth="1"/>
    <col min="13304" max="13304" width="22.5703125" style="2" bestFit="1" customWidth="1"/>
    <col min="13305" max="13550" width="11.42578125" style="2"/>
    <col min="13551" max="13551" width="15.28515625" style="2" bestFit="1" customWidth="1"/>
    <col min="13552" max="13552" width="13.28515625" style="2" bestFit="1" customWidth="1"/>
    <col min="13553" max="13553" width="18.5703125" style="2" bestFit="1" customWidth="1"/>
    <col min="13554" max="13554" width="13.28515625" style="2" bestFit="1" customWidth="1"/>
    <col min="13555" max="13555" width="14.42578125" style="2" bestFit="1" customWidth="1"/>
    <col min="13556" max="13556" width="16.42578125" style="2" bestFit="1" customWidth="1"/>
    <col min="13557" max="13557" width="17.85546875" style="2" bestFit="1" customWidth="1"/>
    <col min="13558" max="13558" width="8.7109375" style="2" bestFit="1" customWidth="1"/>
    <col min="13559" max="13559" width="9.5703125" style="2" bestFit="1" customWidth="1"/>
    <col min="13560" max="13560" width="22.5703125" style="2" bestFit="1" customWidth="1"/>
    <col min="13561" max="13806" width="11.42578125" style="2"/>
    <col min="13807" max="13807" width="15.28515625" style="2" bestFit="1" customWidth="1"/>
    <col min="13808" max="13808" width="13.28515625" style="2" bestFit="1" customWidth="1"/>
    <col min="13809" max="13809" width="18.5703125" style="2" bestFit="1" customWidth="1"/>
    <col min="13810" max="13810" width="13.28515625" style="2" bestFit="1" customWidth="1"/>
    <col min="13811" max="13811" width="14.42578125" style="2" bestFit="1" customWidth="1"/>
    <col min="13812" max="13812" width="16.42578125" style="2" bestFit="1" customWidth="1"/>
    <col min="13813" max="13813" width="17.85546875" style="2" bestFit="1" customWidth="1"/>
    <col min="13814" max="13814" width="8.7109375" style="2" bestFit="1" customWidth="1"/>
    <col min="13815" max="13815" width="9.5703125" style="2" bestFit="1" customWidth="1"/>
    <col min="13816" max="13816" width="22.5703125" style="2" bestFit="1" customWidth="1"/>
    <col min="13817" max="14062" width="11.42578125" style="2"/>
    <col min="14063" max="14063" width="15.28515625" style="2" bestFit="1" customWidth="1"/>
    <col min="14064" max="14064" width="13.28515625" style="2" bestFit="1" customWidth="1"/>
    <col min="14065" max="14065" width="18.5703125" style="2" bestFit="1" customWidth="1"/>
    <col min="14066" max="14066" width="13.28515625" style="2" bestFit="1" customWidth="1"/>
    <col min="14067" max="14067" width="14.42578125" style="2" bestFit="1" customWidth="1"/>
    <col min="14068" max="14068" width="16.42578125" style="2" bestFit="1" customWidth="1"/>
    <col min="14069" max="14069" width="17.85546875" style="2" bestFit="1" customWidth="1"/>
    <col min="14070" max="14070" width="8.7109375" style="2" bestFit="1" customWidth="1"/>
    <col min="14071" max="14071" width="9.5703125" style="2" bestFit="1" customWidth="1"/>
    <col min="14072" max="14072" width="22.5703125" style="2" bestFit="1" customWidth="1"/>
    <col min="14073" max="14318" width="11.42578125" style="2"/>
    <col min="14319" max="14319" width="15.28515625" style="2" bestFit="1" customWidth="1"/>
    <col min="14320" max="14320" width="13.28515625" style="2" bestFit="1" customWidth="1"/>
    <col min="14321" max="14321" width="18.5703125" style="2" bestFit="1" customWidth="1"/>
    <col min="14322" max="14322" width="13.28515625" style="2" bestFit="1" customWidth="1"/>
    <col min="14323" max="14323" width="14.42578125" style="2" bestFit="1" customWidth="1"/>
    <col min="14324" max="14324" width="16.42578125" style="2" bestFit="1" customWidth="1"/>
    <col min="14325" max="14325" width="17.85546875" style="2" bestFit="1" customWidth="1"/>
    <col min="14326" max="14326" width="8.7109375" style="2" bestFit="1" customWidth="1"/>
    <col min="14327" max="14327" width="9.5703125" style="2" bestFit="1" customWidth="1"/>
    <col min="14328" max="14328" width="22.5703125" style="2" bestFit="1" customWidth="1"/>
    <col min="14329" max="14574" width="11.42578125" style="2"/>
    <col min="14575" max="14575" width="15.28515625" style="2" bestFit="1" customWidth="1"/>
    <col min="14576" max="14576" width="13.28515625" style="2" bestFit="1" customWidth="1"/>
    <col min="14577" max="14577" width="18.5703125" style="2" bestFit="1" customWidth="1"/>
    <col min="14578" max="14578" width="13.28515625" style="2" bestFit="1" customWidth="1"/>
    <col min="14579" max="14579" width="14.42578125" style="2" bestFit="1" customWidth="1"/>
    <col min="14580" max="14580" width="16.42578125" style="2" bestFit="1" customWidth="1"/>
    <col min="14581" max="14581" width="17.85546875" style="2" bestFit="1" customWidth="1"/>
    <col min="14582" max="14582" width="8.7109375" style="2" bestFit="1" customWidth="1"/>
    <col min="14583" max="14583" width="9.5703125" style="2" bestFit="1" customWidth="1"/>
    <col min="14584" max="14584" width="22.5703125" style="2" bestFit="1" customWidth="1"/>
    <col min="14585" max="14830" width="11.42578125" style="2"/>
    <col min="14831" max="14831" width="15.28515625" style="2" bestFit="1" customWidth="1"/>
    <col min="14832" max="14832" width="13.28515625" style="2" bestFit="1" customWidth="1"/>
    <col min="14833" max="14833" width="18.5703125" style="2" bestFit="1" customWidth="1"/>
    <col min="14834" max="14834" width="13.28515625" style="2" bestFit="1" customWidth="1"/>
    <col min="14835" max="14835" width="14.42578125" style="2" bestFit="1" customWidth="1"/>
    <col min="14836" max="14836" width="16.42578125" style="2" bestFit="1" customWidth="1"/>
    <col min="14837" max="14837" width="17.85546875" style="2" bestFit="1" customWidth="1"/>
    <col min="14838" max="14838" width="8.7109375" style="2" bestFit="1" customWidth="1"/>
    <col min="14839" max="14839" width="9.5703125" style="2" bestFit="1" customWidth="1"/>
    <col min="14840" max="14840" width="22.5703125" style="2" bestFit="1" customWidth="1"/>
    <col min="14841" max="15086" width="11.42578125" style="2"/>
    <col min="15087" max="15087" width="15.28515625" style="2" bestFit="1" customWidth="1"/>
    <col min="15088" max="15088" width="13.28515625" style="2" bestFit="1" customWidth="1"/>
    <col min="15089" max="15089" width="18.5703125" style="2" bestFit="1" customWidth="1"/>
    <col min="15090" max="15090" width="13.28515625" style="2" bestFit="1" customWidth="1"/>
    <col min="15091" max="15091" width="14.42578125" style="2" bestFit="1" customWidth="1"/>
    <col min="15092" max="15092" width="16.42578125" style="2" bestFit="1" customWidth="1"/>
    <col min="15093" max="15093" width="17.85546875" style="2" bestFit="1" customWidth="1"/>
    <col min="15094" max="15094" width="8.7109375" style="2" bestFit="1" customWidth="1"/>
    <col min="15095" max="15095" width="9.5703125" style="2" bestFit="1" customWidth="1"/>
    <col min="15096" max="15096" width="22.5703125" style="2" bestFit="1" customWidth="1"/>
    <col min="15097" max="15342" width="11.42578125" style="2"/>
    <col min="15343" max="15343" width="15.28515625" style="2" bestFit="1" customWidth="1"/>
    <col min="15344" max="15344" width="13.28515625" style="2" bestFit="1" customWidth="1"/>
    <col min="15345" max="15345" width="18.5703125" style="2" bestFit="1" customWidth="1"/>
    <col min="15346" max="15346" width="13.28515625" style="2" bestFit="1" customWidth="1"/>
    <col min="15347" max="15347" width="14.42578125" style="2" bestFit="1" customWidth="1"/>
    <col min="15348" max="15348" width="16.42578125" style="2" bestFit="1" customWidth="1"/>
    <col min="15349" max="15349" width="17.85546875" style="2" bestFit="1" customWidth="1"/>
    <col min="15350" max="15350" width="8.7109375" style="2" bestFit="1" customWidth="1"/>
    <col min="15351" max="15351" width="9.5703125" style="2" bestFit="1" customWidth="1"/>
    <col min="15352" max="15352" width="22.5703125" style="2" bestFit="1" customWidth="1"/>
    <col min="15353" max="15598" width="11.42578125" style="2"/>
    <col min="15599" max="15599" width="15.28515625" style="2" bestFit="1" customWidth="1"/>
    <col min="15600" max="15600" width="13.28515625" style="2" bestFit="1" customWidth="1"/>
    <col min="15601" max="15601" width="18.5703125" style="2" bestFit="1" customWidth="1"/>
    <col min="15602" max="15602" width="13.28515625" style="2" bestFit="1" customWidth="1"/>
    <col min="15603" max="15603" width="14.42578125" style="2" bestFit="1" customWidth="1"/>
    <col min="15604" max="15604" width="16.42578125" style="2" bestFit="1" customWidth="1"/>
    <col min="15605" max="15605" width="17.85546875" style="2" bestFit="1" customWidth="1"/>
    <col min="15606" max="15606" width="8.7109375" style="2" bestFit="1" customWidth="1"/>
    <col min="15607" max="15607" width="9.5703125" style="2" bestFit="1" customWidth="1"/>
    <col min="15608" max="15608" width="22.5703125" style="2" bestFit="1" customWidth="1"/>
    <col min="15609" max="15854" width="11.42578125" style="2"/>
    <col min="15855" max="15855" width="15.28515625" style="2" bestFit="1" customWidth="1"/>
    <col min="15856" max="15856" width="13.28515625" style="2" bestFit="1" customWidth="1"/>
    <col min="15857" max="15857" width="18.5703125" style="2" bestFit="1" customWidth="1"/>
    <col min="15858" max="15858" width="13.28515625" style="2" bestFit="1" customWidth="1"/>
    <col min="15859" max="15859" width="14.42578125" style="2" bestFit="1" customWidth="1"/>
    <col min="15860" max="15860" width="16.42578125" style="2" bestFit="1" customWidth="1"/>
    <col min="15861" max="15861" width="17.85546875" style="2" bestFit="1" customWidth="1"/>
    <col min="15862" max="15862" width="8.7109375" style="2" bestFit="1" customWidth="1"/>
    <col min="15863" max="15863" width="9.5703125" style="2" bestFit="1" customWidth="1"/>
    <col min="15864" max="15864" width="22.5703125" style="2" bestFit="1" customWidth="1"/>
    <col min="15865" max="16110" width="11.42578125" style="2"/>
    <col min="16111" max="16111" width="15.28515625" style="2" bestFit="1" customWidth="1"/>
    <col min="16112" max="16112" width="13.28515625" style="2" bestFit="1" customWidth="1"/>
    <col min="16113" max="16113" width="18.5703125" style="2" bestFit="1" customWidth="1"/>
    <col min="16114" max="16114" width="13.28515625" style="2" bestFit="1" customWidth="1"/>
    <col min="16115" max="16115" width="14.42578125" style="2" bestFit="1" customWidth="1"/>
    <col min="16116" max="16116" width="16.42578125" style="2" bestFit="1" customWidth="1"/>
    <col min="16117" max="16117" width="17.85546875" style="2" bestFit="1" customWidth="1"/>
    <col min="16118" max="16118" width="8.7109375" style="2" bestFit="1" customWidth="1"/>
    <col min="16119" max="16119" width="9.5703125" style="2" bestFit="1" customWidth="1"/>
    <col min="16120" max="16120" width="22.5703125" style="2" bestFit="1" customWidth="1"/>
    <col min="16121" max="16384" width="11.42578125" style="2"/>
  </cols>
  <sheetData>
    <row r="1" spans="1:12" ht="38.25" customHeight="1">
      <c r="A1" s="16" t="s">
        <v>0</v>
      </c>
      <c r="B1" s="1" t="s">
        <v>1</v>
      </c>
      <c r="C1" s="1" t="s">
        <v>3</v>
      </c>
      <c r="D1" s="1" t="s">
        <v>2</v>
      </c>
      <c r="E1" s="19"/>
      <c r="F1" s="34" t="s">
        <v>12</v>
      </c>
      <c r="G1" s="34" t="s">
        <v>11</v>
      </c>
      <c r="H1" s="11"/>
    </row>
    <row r="2" spans="1:12">
      <c r="A2" s="5">
        <v>40869.88784722222</v>
      </c>
      <c r="B2" s="4">
        <v>3</v>
      </c>
      <c r="C2" s="4" t="str">
        <f>"MOBILES"</f>
        <v>MOBILES</v>
      </c>
      <c r="D2" s="4">
        <v>0.81</v>
      </c>
      <c r="E2" s="20"/>
      <c r="F2" s="14">
        <v>40862</v>
      </c>
      <c r="G2" s="13">
        <v>0.25</v>
      </c>
      <c r="H2" s="12"/>
    </row>
    <row r="3" spans="1:12">
      <c r="A3" s="5">
        <v>40869.904826388891</v>
      </c>
      <c r="B3" s="6">
        <v>734</v>
      </c>
      <c r="C3" s="4" t="str">
        <f t="shared" ref="C3:C21" si="0">"MOBILES"</f>
        <v>MOBILES</v>
      </c>
      <c r="D3" s="6">
        <v>196.93</v>
      </c>
      <c r="E3" s="20"/>
      <c r="F3" s="14">
        <v>41257</v>
      </c>
      <c r="G3" s="13">
        <v>0.83333333333333337</v>
      </c>
    </row>
    <row r="4" spans="1:12">
      <c r="A4" s="5">
        <v>40876.855300925927</v>
      </c>
      <c r="B4" s="6">
        <v>17</v>
      </c>
      <c r="C4" s="4" t="str">
        <f t="shared" si="0"/>
        <v>MOBILES</v>
      </c>
      <c r="D4" s="6">
        <v>4.5599999999999996</v>
      </c>
      <c r="E4" s="20"/>
      <c r="J4" s="18"/>
    </row>
    <row r="5" spans="1:12">
      <c r="A5" s="5">
        <v>40878.974293981482</v>
      </c>
      <c r="B5" s="6">
        <v>77</v>
      </c>
      <c r="C5" s="4" t="str">
        <f t="shared" si="0"/>
        <v>MOBILES</v>
      </c>
      <c r="D5" s="6">
        <v>20.66</v>
      </c>
      <c r="E5" s="20"/>
      <c r="J5" s="18"/>
    </row>
    <row r="6" spans="1:12" ht="30" customHeight="1">
      <c r="A6" s="5">
        <v>40878.975659722222</v>
      </c>
      <c r="B6" s="6">
        <v>10</v>
      </c>
      <c r="C6" s="4" t="str">
        <f t="shared" si="0"/>
        <v>MOBILES</v>
      </c>
      <c r="D6" s="6">
        <v>2.68</v>
      </c>
      <c r="E6" s="20"/>
    </row>
    <row r="7" spans="1:12">
      <c r="A7" s="5">
        <v>40878.976875</v>
      </c>
      <c r="B7" s="6">
        <v>86</v>
      </c>
      <c r="C7" s="4" t="str">
        <f t="shared" si="0"/>
        <v>MOBILES</v>
      </c>
      <c r="D7" s="6">
        <v>23.07</v>
      </c>
      <c r="E7" s="20"/>
    </row>
    <row r="8" spans="1:12">
      <c r="A8" s="5">
        <v>40878.977789351855</v>
      </c>
      <c r="B8" s="6">
        <v>2</v>
      </c>
      <c r="C8" s="4" t="str">
        <f t="shared" si="0"/>
        <v>MOBILES</v>
      </c>
      <c r="D8" s="6">
        <v>0.54</v>
      </c>
      <c r="E8" s="20"/>
    </row>
    <row r="9" spans="1:12">
      <c r="A9" s="5">
        <v>40878.978831018518</v>
      </c>
      <c r="B9" s="6">
        <v>2</v>
      </c>
      <c r="C9" s="4" t="str">
        <f t="shared" si="0"/>
        <v>MOBILES</v>
      </c>
      <c r="D9" s="6">
        <v>0.54</v>
      </c>
      <c r="E9" s="20"/>
    </row>
    <row r="10" spans="1:12">
      <c r="A10" s="5">
        <v>40878.980231481481</v>
      </c>
      <c r="B10" s="6">
        <v>28</v>
      </c>
      <c r="C10" s="4" t="str">
        <f t="shared" si="0"/>
        <v>MOBILES</v>
      </c>
      <c r="D10" s="6">
        <v>7.51</v>
      </c>
      <c r="E10" s="20"/>
    </row>
    <row r="11" spans="1:12" ht="15" customHeight="1">
      <c r="A11" s="5">
        <v>40878.981180555558</v>
      </c>
      <c r="B11" s="6">
        <v>1</v>
      </c>
      <c r="C11" s="4" t="str">
        <f t="shared" si="0"/>
        <v>MOBILES</v>
      </c>
      <c r="D11" s="6">
        <v>0.27</v>
      </c>
      <c r="E11" s="20"/>
    </row>
    <row r="12" spans="1:12" ht="15" customHeight="1">
      <c r="A12" s="5">
        <v>40878.982766203706</v>
      </c>
      <c r="B12" s="6">
        <v>4</v>
      </c>
      <c r="C12" s="4" t="str">
        <f t="shared" si="0"/>
        <v>MOBILES</v>
      </c>
      <c r="D12" s="6">
        <v>1.07</v>
      </c>
      <c r="E12" s="20"/>
      <c r="F12" s="24"/>
      <c r="G12" s="24"/>
      <c r="H12" s="25"/>
      <c r="I12" s="28" t="s">
        <v>7</v>
      </c>
      <c r="J12" s="28"/>
      <c r="K12" s="28" t="s">
        <v>8</v>
      </c>
      <c r="L12" s="28"/>
    </row>
    <row r="13" spans="1:12" ht="30">
      <c r="A13" s="5">
        <v>40878.998842592591</v>
      </c>
      <c r="B13" s="6">
        <v>29</v>
      </c>
      <c r="C13" s="4" t="str">
        <f t="shared" si="0"/>
        <v>MOBILES</v>
      </c>
      <c r="D13" s="6">
        <v>7.78</v>
      </c>
      <c r="E13" s="20"/>
      <c r="F13" s="26"/>
      <c r="G13" s="26"/>
      <c r="H13" s="27"/>
      <c r="I13" s="10" t="s">
        <v>9</v>
      </c>
      <c r="J13" s="10" t="s">
        <v>10</v>
      </c>
      <c r="K13" s="22" t="s">
        <v>9</v>
      </c>
      <c r="L13" s="22" t="s">
        <v>10</v>
      </c>
    </row>
    <row r="14" spans="1:12" ht="15.75" customHeight="1">
      <c r="A14" s="31">
        <v>40879.029467592591</v>
      </c>
      <c r="B14" s="32">
        <v>20</v>
      </c>
      <c r="C14" s="33" t="str">
        <f t="shared" si="0"/>
        <v>MOBILES</v>
      </c>
      <c r="D14" s="32">
        <v>5.37</v>
      </c>
      <c r="E14" s="20"/>
      <c r="F14" s="29" t="s">
        <v>4</v>
      </c>
      <c r="G14" s="29"/>
      <c r="H14" s="30"/>
      <c r="I14" s="23">
        <f>SUMPRODUCT((appel&gt;=DateDeb)*(appel&lt;=DateFin+1)*(appel-INT(appel)&gt;=Deb)*(appel-INT(appel)&lt;=Fin)*(N(WEEKDAY(appel,2)&lt;6))*(zone="MOBILES"))</f>
        <v>0</v>
      </c>
      <c r="J14" s="23">
        <f>SUMPRODUCT((appel-INT(appel)&gt;=Deb)*(appel-INT(appel)&lt;=Fin)*(appel&gt;=DateDeb)*(appel&lt;=DateFin+1)*(N(WEEKDAY(appel,2)&lt;6))*(zone="MOBILES")*Durée)</f>
        <v>0</v>
      </c>
      <c r="K14" s="23">
        <f>SUMPRODUCT((appel-INT(appel)&gt;=Deb)*(appel-INT(appel)&lt;=Fin)*(appel&gt;=DateDeb)*(appel&lt;=DateFin+1)*(N(WEEKDAY(appel,2)&lt;6))*(zone="INTRA"))</f>
        <v>0</v>
      </c>
      <c r="L14" s="23">
        <f>SUMPRODUCT((appel-INT(appel)&gt;=Deb)*(appel-INT(appel)&lt;=Fin)*(appel&gt;=DateDeb)*(appel&lt;=DateFin+1)*(N(WEEKDAY(appel,2)&lt;6))*(zone="INTRA")*(Durée))</f>
        <v>0</v>
      </c>
    </row>
    <row r="15" spans="1:12">
      <c r="A15" s="5">
        <v>40884.84615740741</v>
      </c>
      <c r="B15" s="6">
        <v>714</v>
      </c>
      <c r="C15" s="4" t="str">
        <f t="shared" si="0"/>
        <v>MOBILES</v>
      </c>
      <c r="D15" s="6">
        <v>191.57</v>
      </c>
      <c r="E15" s="20"/>
      <c r="F15" s="29"/>
      <c r="G15" s="29"/>
      <c r="H15" s="30"/>
      <c r="I15" s="23"/>
      <c r="J15" s="23"/>
      <c r="K15" s="23"/>
      <c r="L15" s="23"/>
    </row>
    <row r="16" spans="1:12" ht="15.75" customHeight="1">
      <c r="A16" s="5">
        <v>40884.890393518515</v>
      </c>
      <c r="B16" s="6">
        <v>2</v>
      </c>
      <c r="C16" s="4" t="str">
        <f t="shared" si="0"/>
        <v>MOBILES</v>
      </c>
      <c r="D16" s="6">
        <v>0.54</v>
      </c>
      <c r="E16" s="20"/>
      <c r="F16" s="29" t="s">
        <v>5</v>
      </c>
      <c r="G16" s="29"/>
      <c r="H16" s="30"/>
      <c r="I16" s="36">
        <f>SUMPRODUCT(((appel-INT(appel)&gt;Fin)*(appel&gt;=DateDeb)*(appel&lt;=DateFin+1)*(N(WEEKDAY(appel,2)&lt;5))*(zone="MOBILES"))+((appel-INT(appel)&lt;Deb)*(appel&gt;=DateDeb)*(appel&lt;=DateFin+1)*(N(WEEKDAY(appel,2)&lt;5))*(zone="MOBILES"))-((appel-INT(appel)&lt;Deb)*(appel&gt;=DateDeb)*(appel&lt;=DateFin+1)*(N(WEEKDAY(appel,2)=1))*(zone="MOBILES")))</f>
        <v>16</v>
      </c>
      <c r="J16" s="36">
        <f>SUMPRODUCT(((appel-INT(appel)&gt;Fin)*(appel&gt;=DateDeb)*(appel&lt;=DateFin+1)*(N(WEEKDAY(appel,2)&lt;5))*(zone="MOBILES")*Durée)+((appel-INT(appel)&lt;Deb)*(appel&gt;=DateDeb)*(appel&lt;=DateFin+1)*(N(WEEKDAY(appel,2)&lt;5))*(zone="MOBILES")*Durée)-((appel-INT(appel)&lt;Deb)*(appel&gt;=DateDeb)*(appel&lt;=DateFin+1)*(N(WEEKDAY(appel,2)=1))*(zone="MOBILES")*Durée))</f>
        <v>1754</v>
      </c>
      <c r="K16" s="23">
        <f>SUMPRODUCT(((appel-INT(appel)&gt;Fin)*(appel&gt;=DateDeb)*(appel&lt;=DateFin+1)*(N(WEEKDAY(appel,2)&lt;5))*(zone="INTRA"))+((appel-INT(appel)&lt;Deb)*(appel&gt;=DateDeb)*(appel&lt;=DateFin+1)*(N(WEEKDAY(appel,2)&lt;5))*(zone="INTRA"))-((appel-INT(appel)&lt;Deb)*(appel&gt;=DateDeb)*(appel&lt;=DateFin+1)*(N(WEEKDAY(appel,2)=1))*(zone="INTRA")))</f>
        <v>0</v>
      </c>
      <c r="L16" s="23">
        <f>SUMPRODUCT(((appel-INT(appel)&gt;Fin)*(appel&gt;=DateDeb)*(appel&lt;=DateFin+1)*(N(WEEKDAY(appel,2)&lt;6))*(zone="INTRA")*(Durée))+((appel-INT(appel)&lt;Deb)*(appel&gt;=DateDeb)*(appel&lt;=DateFin+1)*(N(WEEKDAY(appel,2)&lt;6))*(zone="INTRA")*(Durée))-((appel-INT(appel)&lt;Deb)*(appel&gt;=DateDeb)*(appel&lt;=DateFin+1)*(N(WEEKDAY(appel,2)=1))*(zone="INTRA")*Durée))</f>
        <v>0</v>
      </c>
    </row>
    <row r="17" spans="1:12">
      <c r="A17" s="5">
        <v>40885.839965277781</v>
      </c>
      <c r="B17" s="6">
        <v>26</v>
      </c>
      <c r="C17" s="4" t="str">
        <f t="shared" si="0"/>
        <v>MOBILES</v>
      </c>
      <c r="D17" s="6">
        <v>6.98</v>
      </c>
      <c r="E17" s="20"/>
      <c r="F17" s="29"/>
      <c r="G17" s="29"/>
      <c r="H17" s="30"/>
      <c r="I17" s="36"/>
      <c r="J17" s="36"/>
      <c r="K17" s="23"/>
      <c r="L17" s="23"/>
    </row>
    <row r="18" spans="1:12">
      <c r="A18" s="5">
        <v>40885.842870370368</v>
      </c>
      <c r="B18" s="6">
        <v>19</v>
      </c>
      <c r="C18" s="4" t="str">
        <f t="shared" si="0"/>
        <v>MOBILES</v>
      </c>
      <c r="D18" s="6">
        <v>5.0999999999999996</v>
      </c>
      <c r="E18" s="20"/>
      <c r="F18" s="29" t="s">
        <v>6</v>
      </c>
      <c r="G18" s="29"/>
      <c r="H18" s="30"/>
      <c r="I18" s="23">
        <f>SUMPRODUCT(((appel-INT(appel)&gt;=Deb)*(appel-INT(appel)&lt;=Fin)*(appel&gt;=DateDeb)*(appel&lt;=DateFin+1)*(N(WEEKDAY(appel,2)&gt;5))*(zone="MOBILES"))+((appel-INT(appel)&lt;Deb)*(appel&gt;=DateDeb)*(appel&lt;=DateFin+1)*(N(WEEKDAY(appel,2)&gt;5))*(zone="MOBILES"))+((appel-INT(appel)&lt;Deb)*(appel&gt;=DateDeb)*(appel&lt;=DateFin+1)*(N(WEEKDAY(appel,2)=1))*(zone="MOBILES"))+((appel-INT(appel)&gt;Fin)*(appel&gt;=DateDeb)*(appel&lt;=DateFin+1)*(N(WEEKDAY(appel,2)&gt;4))*(zone="MOBILES")))</f>
        <v>0</v>
      </c>
      <c r="J18" s="23">
        <f>SUMPRODUCT(((appel-INT(appel)&gt;=Deb)*(appel-INT(appel)&lt;=Fin)*(appel&gt;=DateDeb)*(appel&lt;=DateFin+1)*(N(WEEKDAY(appel,2)&gt;5))*(zone="MOBILES")*Durée)+((appel-INT(appel)&lt;Deb)*(appel&gt;=DateDeb)*(appel&lt;=DateFin+1)*(N(WEEKDAY(appel,2)&gt;5))*(zone="MOBILES")*Durée)+((appel-INT(appel)&lt;Deb)*(appel&gt;=DateDeb)*(appel&lt;=DateFin+1)*(N(WEEKDAY(appel,2)=1))*(zone="MOBILES")*Durée)+((appel-INT(appel)&gt;Fin)*(appel&gt;=DateDeb)*(appel&lt;=DateFin+1)*(N(WEEKDAY(appel,2)&gt;4))*(zone="MOBILES")*Durée))</f>
        <v>0</v>
      </c>
      <c r="K18" s="23">
        <f>SUMPRODUCT(((appel-INT(appel)&gt;=Deb)*(appel-INT(appel)&lt;=Fin)*(appel&gt;=DateDeb)*(appel&lt;=DateFin+1)*(N(WEEKDAY(appel,2)&gt;5))*(zone="INTRA"))+((appel-INT(appel)&lt;Deb)*(appel&gt;=DateDeb)*(appel&lt;=DateFin+1)*(N(WEEKDAY(appel,2)&gt;5))*(zone="INTRA"))+((appel-INT(appel)&lt;Deb)*(appel&gt;=DateDeb)*(appel&lt;=DateFin+1)*(N(WEEKDAY(appel,2)=1))*(zone="INTRA"))+((appel-INT(appel)&gt;Fin)*(appel&gt;=DateDeb)*(appel&lt;=DateFin+1)*(N(WEEKDAY(appel,2)&gt;4))*(zone="INTRA")))</f>
        <v>0</v>
      </c>
      <c r="L18" s="23">
        <f>SUMPRODUCT(((appel-INT(appel)&gt;=Deb)*(appel-INT(appel)&lt;=Fin)*(appel&gt;=DateDeb)*(appel&lt;=DateFin+1)*(N(WEEKDAY(appel,2)&gt;5))*(zone="INTRA")*Durée)+((appel-INT(appel)&lt;Deb)*(appel&gt;=DateDeb)*(appel&lt;=DateFin+1)*(N(WEEKDAY(appel,2)&gt;5))*(zone="INTRA")*Durée)+((appel-INT(appel)&lt;Deb)*(appel&gt;=DateDeb)*(appel&lt;=DateFin+1)*(N(WEEKDAY(appel,2)=1))*(zone="INTRA")*Durée)+((appel-INT(appel)&gt;Fin)*(appel&gt;=DateDeb)*(appel&lt;=DateFin+1)*(N(WEEKDAY(appel,2)&gt;4))*(zone="INTRA")*Durée))</f>
        <v>0</v>
      </c>
    </row>
    <row r="19" spans="1:12">
      <c r="A19" s="31">
        <v>40886.023657407408</v>
      </c>
      <c r="B19" s="32">
        <v>3</v>
      </c>
      <c r="C19" s="33" t="str">
        <f t="shared" si="0"/>
        <v>MOBILES</v>
      </c>
      <c r="D19" s="32">
        <v>0.81</v>
      </c>
      <c r="E19" s="20"/>
      <c r="F19" s="29"/>
      <c r="G19" s="29"/>
      <c r="H19" s="30"/>
      <c r="I19" s="23"/>
      <c r="J19" s="23"/>
      <c r="K19" s="23"/>
      <c r="L19" s="23"/>
    </row>
    <row r="20" spans="1:12">
      <c r="A20" s="31">
        <v>40886.044965277775</v>
      </c>
      <c r="B20" s="32">
        <v>1432</v>
      </c>
      <c r="C20" s="33" t="str">
        <f t="shared" si="0"/>
        <v>MOBILES</v>
      </c>
      <c r="D20" s="32">
        <v>384.21</v>
      </c>
      <c r="E20" s="20"/>
      <c r="H20" s="15" t="s">
        <v>13</v>
      </c>
      <c r="I20" s="15">
        <f>SUM(I14:I19)</f>
        <v>16</v>
      </c>
      <c r="J20" s="15">
        <f t="shared" ref="J20:L20" si="1">SUM(J14:J19)</f>
        <v>1754</v>
      </c>
      <c r="K20" s="22">
        <f t="shared" si="1"/>
        <v>0</v>
      </c>
      <c r="L20" s="22">
        <f t="shared" si="1"/>
        <v>0</v>
      </c>
    </row>
    <row r="21" spans="1:12">
      <c r="A21" s="31">
        <v>40886.054606481484</v>
      </c>
      <c r="B21" s="32">
        <v>163</v>
      </c>
      <c r="C21" s="33" t="str">
        <f t="shared" si="0"/>
        <v>MOBILES</v>
      </c>
      <c r="D21" s="32">
        <v>43.73</v>
      </c>
      <c r="E21" s="20"/>
    </row>
    <row r="22" spans="1:12">
      <c r="A22" s="5"/>
      <c r="B22" s="6"/>
      <c r="C22" s="6"/>
      <c r="D22" s="6"/>
      <c r="E22" s="20"/>
    </row>
    <row r="23" spans="1:12">
      <c r="A23" s="5"/>
      <c r="B23" s="6"/>
      <c r="C23" s="6"/>
      <c r="D23" s="6"/>
      <c r="E23" s="20"/>
      <c r="F23" s="35" t="s">
        <v>14</v>
      </c>
      <c r="G23" s="35"/>
      <c r="H23" s="35"/>
      <c r="I23" s="35"/>
      <c r="J23" s="35"/>
      <c r="K23" s="35"/>
      <c r="L23" s="35"/>
    </row>
    <row r="24" spans="1:12">
      <c r="A24" s="5"/>
      <c r="B24" s="6"/>
      <c r="C24" s="6"/>
      <c r="D24" s="6"/>
      <c r="E24" s="20"/>
      <c r="F24" s="35"/>
      <c r="G24" s="35"/>
      <c r="H24" s="35"/>
      <c r="I24" s="35"/>
      <c r="J24" s="35"/>
      <c r="K24" s="35"/>
      <c r="L24" s="35"/>
    </row>
    <row r="25" spans="1:12">
      <c r="A25" s="5"/>
      <c r="B25" s="6"/>
      <c r="C25" s="6"/>
      <c r="D25" s="6"/>
      <c r="E25" s="20"/>
      <c r="F25" s="35"/>
      <c r="G25" s="35"/>
      <c r="H25" s="35"/>
      <c r="I25" s="35"/>
      <c r="J25" s="35"/>
      <c r="K25" s="35"/>
      <c r="L25" s="35"/>
    </row>
    <row r="26" spans="1:12">
      <c r="A26" s="5"/>
      <c r="B26" s="6"/>
      <c r="C26" s="6"/>
      <c r="D26" s="6"/>
      <c r="E26" s="20"/>
      <c r="F26" s="35"/>
      <c r="G26" s="35"/>
      <c r="H26" s="35"/>
      <c r="I26" s="35"/>
      <c r="J26" s="35"/>
      <c r="K26" s="35"/>
      <c r="L26" s="35"/>
    </row>
    <row r="27" spans="1:12">
      <c r="A27" s="5"/>
      <c r="B27" s="6"/>
      <c r="C27" s="6"/>
      <c r="D27" s="6"/>
      <c r="E27" s="20"/>
      <c r="F27" s="35"/>
      <c r="G27" s="35"/>
      <c r="H27" s="35"/>
      <c r="I27" s="35"/>
      <c r="J27" s="35"/>
      <c r="K27" s="35"/>
      <c r="L27" s="35"/>
    </row>
    <row r="28" spans="1:12">
      <c r="A28" s="5"/>
      <c r="B28" s="6"/>
      <c r="C28" s="6"/>
      <c r="D28" s="6"/>
      <c r="E28" s="20"/>
      <c r="F28" s="35"/>
      <c r="G28" s="35"/>
      <c r="H28" s="35"/>
      <c r="I28" s="35"/>
      <c r="J28" s="35"/>
      <c r="K28" s="35"/>
      <c r="L28" s="35"/>
    </row>
    <row r="29" spans="1:12">
      <c r="A29" s="5"/>
      <c r="B29" s="6"/>
      <c r="C29" s="6"/>
      <c r="D29" s="6"/>
      <c r="E29" s="20"/>
      <c r="F29" s="35"/>
      <c r="G29" s="35"/>
      <c r="H29" s="35"/>
      <c r="I29" s="35"/>
      <c r="J29" s="35"/>
      <c r="K29" s="35"/>
      <c r="L29" s="35"/>
    </row>
    <row r="30" spans="1:12">
      <c r="A30" s="5"/>
      <c r="B30" s="6"/>
      <c r="C30" s="6"/>
      <c r="D30" s="6"/>
      <c r="E30" s="20"/>
    </row>
    <row r="31" spans="1:12">
      <c r="A31" s="5"/>
      <c r="B31" s="6"/>
      <c r="C31" s="6"/>
      <c r="D31" s="6"/>
      <c r="E31" s="20"/>
    </row>
    <row r="32" spans="1:12">
      <c r="A32" s="5"/>
      <c r="B32" s="6"/>
      <c r="C32" s="6"/>
      <c r="D32" s="6"/>
      <c r="E32" s="20"/>
    </row>
    <row r="33" spans="1:5">
      <c r="A33" s="5"/>
      <c r="B33" s="6"/>
      <c r="C33" s="6"/>
      <c r="D33" s="6"/>
      <c r="E33" s="20"/>
    </row>
    <row r="34" spans="1:5">
      <c r="A34" s="5"/>
      <c r="B34" s="6"/>
      <c r="C34" s="6"/>
      <c r="D34" s="6"/>
      <c r="E34" s="20"/>
    </row>
    <row r="35" spans="1:5">
      <c r="A35" s="5"/>
      <c r="B35" s="6"/>
      <c r="C35" s="6"/>
      <c r="D35" s="6"/>
      <c r="E35" s="20"/>
    </row>
    <row r="36" spans="1:5">
      <c r="A36" s="5"/>
      <c r="B36" s="6"/>
      <c r="C36" s="6"/>
      <c r="D36" s="6"/>
      <c r="E36" s="20"/>
    </row>
    <row r="37" spans="1:5">
      <c r="A37" s="5"/>
      <c r="B37" s="6"/>
      <c r="C37" s="6"/>
      <c r="D37" s="6"/>
      <c r="E37" s="20"/>
    </row>
    <row r="38" spans="1:5">
      <c r="A38" s="5"/>
      <c r="B38" s="6"/>
      <c r="C38" s="6"/>
      <c r="D38" s="6"/>
      <c r="E38" s="20"/>
    </row>
    <row r="39" spans="1:5">
      <c r="A39" s="5"/>
      <c r="B39" s="6"/>
      <c r="C39" s="6"/>
      <c r="D39" s="6"/>
      <c r="E39" s="20"/>
    </row>
    <row r="40" spans="1:5">
      <c r="A40" s="5"/>
      <c r="B40" s="6"/>
      <c r="C40" s="6"/>
      <c r="D40" s="6"/>
      <c r="E40" s="20"/>
    </row>
    <row r="41" spans="1:5">
      <c r="A41" s="5"/>
      <c r="B41" s="6"/>
      <c r="C41" s="6"/>
      <c r="D41" s="6"/>
      <c r="E41" s="20"/>
    </row>
    <row r="42" spans="1:5">
      <c r="A42" s="5"/>
      <c r="B42" s="6"/>
      <c r="C42" s="6"/>
      <c r="D42" s="6"/>
      <c r="E42" s="20"/>
    </row>
    <row r="43" spans="1:5">
      <c r="A43" s="5"/>
      <c r="B43" s="6"/>
      <c r="C43" s="6"/>
      <c r="D43" s="6"/>
      <c r="E43" s="20"/>
    </row>
    <row r="44" spans="1:5">
      <c r="A44" s="5"/>
      <c r="B44" s="6"/>
      <c r="C44" s="6"/>
      <c r="D44" s="6"/>
      <c r="E44" s="20"/>
    </row>
    <row r="45" spans="1:5">
      <c r="A45" s="5"/>
      <c r="B45" s="6"/>
      <c r="C45" s="6"/>
      <c r="D45" s="6"/>
      <c r="E45" s="20"/>
    </row>
    <row r="46" spans="1:5">
      <c r="A46" s="5"/>
      <c r="B46" s="6"/>
      <c r="C46" s="6"/>
      <c r="D46" s="6"/>
      <c r="E46" s="20"/>
    </row>
    <row r="47" spans="1:5">
      <c r="A47" s="5"/>
      <c r="B47" s="6"/>
      <c r="C47" s="6"/>
      <c r="D47" s="6"/>
      <c r="E47" s="20"/>
    </row>
    <row r="48" spans="1:5">
      <c r="A48" s="5"/>
      <c r="B48" s="6"/>
      <c r="C48" s="6"/>
      <c r="D48" s="6"/>
      <c r="E48" s="20"/>
    </row>
    <row r="49" spans="1:5">
      <c r="A49" s="5"/>
      <c r="B49" s="6"/>
      <c r="C49" s="6"/>
      <c r="D49" s="6"/>
      <c r="E49" s="20"/>
    </row>
    <row r="50" spans="1:5">
      <c r="A50" s="5"/>
      <c r="B50" s="6"/>
      <c r="C50" s="6"/>
      <c r="D50" s="6"/>
      <c r="E50" s="20"/>
    </row>
    <row r="51" spans="1:5">
      <c r="A51" s="5"/>
      <c r="B51" s="6"/>
      <c r="C51" s="6"/>
      <c r="D51" s="6"/>
      <c r="E51" s="20"/>
    </row>
    <row r="52" spans="1:5">
      <c r="A52" s="5"/>
      <c r="B52" s="6"/>
      <c r="C52" s="6"/>
      <c r="D52" s="6"/>
      <c r="E52" s="20"/>
    </row>
    <row r="53" spans="1:5">
      <c r="A53" s="5"/>
      <c r="B53" s="6"/>
      <c r="C53" s="6"/>
      <c r="D53" s="6"/>
      <c r="E53" s="20"/>
    </row>
    <row r="54" spans="1:5">
      <c r="A54" s="7"/>
      <c r="B54" s="8"/>
      <c r="C54" s="8"/>
      <c r="D54" s="8"/>
      <c r="E54" s="20"/>
    </row>
    <row r="55" spans="1:5">
      <c r="A55" s="3"/>
      <c r="B55" s="4"/>
      <c r="C55" s="6"/>
      <c r="D55" s="4"/>
      <c r="E55" s="20"/>
    </row>
    <row r="56" spans="1:5">
      <c r="A56" s="21"/>
      <c r="B56" s="6"/>
      <c r="C56" s="6"/>
      <c r="D56" s="6"/>
      <c r="E56" s="20"/>
    </row>
    <row r="57" spans="1:5">
      <c r="A57" s="21"/>
      <c r="B57" s="6"/>
      <c r="C57" s="6"/>
      <c r="D57" s="6"/>
      <c r="E57" s="20"/>
    </row>
    <row r="58" spans="1:5">
      <c r="A58" s="5"/>
      <c r="B58" s="6"/>
      <c r="C58" s="6"/>
      <c r="D58" s="6"/>
      <c r="E58" s="20"/>
    </row>
    <row r="59" spans="1:5">
      <c r="A59" s="21"/>
      <c r="B59" s="6"/>
      <c r="C59" s="6"/>
      <c r="D59" s="6"/>
      <c r="E59" s="20"/>
    </row>
    <row r="60" spans="1:5">
      <c r="A60" s="21"/>
      <c r="B60" s="6"/>
      <c r="C60" s="6"/>
      <c r="D60" s="6"/>
      <c r="E60" s="20"/>
    </row>
    <row r="61" spans="1:5">
      <c r="A61" s="21"/>
      <c r="B61" s="6"/>
      <c r="C61" s="6"/>
      <c r="D61" s="6"/>
      <c r="E61" s="20"/>
    </row>
    <row r="62" spans="1:5">
      <c r="A62" s="21"/>
      <c r="B62" s="6"/>
      <c r="C62" s="6"/>
      <c r="D62" s="6"/>
      <c r="E62" s="20"/>
    </row>
    <row r="63" spans="1:5">
      <c r="A63" s="21"/>
      <c r="B63" s="9"/>
      <c r="C63" s="6"/>
      <c r="D63" s="6"/>
      <c r="E63" s="20"/>
    </row>
    <row r="64" spans="1:5">
      <c r="A64" s="21"/>
      <c r="B64" s="6"/>
      <c r="C64" s="6"/>
      <c r="D64" s="6"/>
      <c r="E64" s="20"/>
    </row>
    <row r="65" spans="1:5">
      <c r="A65" s="21"/>
      <c r="B65" s="6"/>
      <c r="C65" s="6"/>
      <c r="D65" s="6"/>
      <c r="E65" s="20"/>
    </row>
    <row r="66" spans="1:5">
      <c r="A66" s="21"/>
      <c r="B66" s="6"/>
      <c r="C66" s="6"/>
      <c r="D66" s="6"/>
      <c r="E66" s="20"/>
    </row>
    <row r="67" spans="1:5">
      <c r="A67" s="21"/>
      <c r="B67" s="6"/>
      <c r="C67" s="6"/>
      <c r="D67" s="6"/>
      <c r="E67" s="20"/>
    </row>
    <row r="68" spans="1:5">
      <c r="A68" s="21"/>
      <c r="B68" s="6"/>
      <c r="C68" s="6"/>
      <c r="D68" s="6"/>
      <c r="E68" s="20"/>
    </row>
    <row r="69" spans="1:5">
      <c r="A69" s="21"/>
      <c r="B69" s="6"/>
      <c r="C69" s="6"/>
      <c r="D69" s="6"/>
      <c r="E69" s="20"/>
    </row>
    <row r="70" spans="1:5">
      <c r="A70" s="21"/>
      <c r="B70" s="6"/>
      <c r="C70" s="6"/>
      <c r="D70" s="6"/>
      <c r="E70" s="20"/>
    </row>
    <row r="71" spans="1:5">
      <c r="A71" s="21"/>
      <c r="B71" s="6"/>
      <c r="C71" s="6"/>
      <c r="D71" s="6"/>
      <c r="E71" s="20"/>
    </row>
    <row r="72" spans="1:5">
      <c r="A72" s="5"/>
      <c r="B72" s="6"/>
      <c r="C72" s="6"/>
      <c r="D72" s="6"/>
      <c r="E72" s="20"/>
    </row>
    <row r="73" spans="1:5">
      <c r="A73" s="21"/>
      <c r="B73" s="6"/>
      <c r="C73" s="6"/>
      <c r="D73" s="6"/>
      <c r="E73" s="20"/>
    </row>
    <row r="74" spans="1:5">
      <c r="A74" s="21"/>
      <c r="B74" s="6"/>
      <c r="C74" s="6"/>
      <c r="D74" s="6"/>
      <c r="E74" s="20"/>
    </row>
    <row r="75" spans="1:5">
      <c r="A75" s="21"/>
      <c r="B75" s="6"/>
      <c r="C75" s="6"/>
      <c r="D75" s="6"/>
      <c r="E75" s="20"/>
    </row>
    <row r="76" spans="1:5">
      <c r="A76" s="21"/>
      <c r="B76" s="6"/>
      <c r="C76" s="6"/>
      <c r="D76" s="6"/>
      <c r="E76" s="20"/>
    </row>
    <row r="77" spans="1:5">
      <c r="A77" s="21"/>
      <c r="B77" s="6"/>
      <c r="C77" s="6"/>
      <c r="D77" s="6"/>
      <c r="E77" s="20"/>
    </row>
    <row r="78" spans="1:5">
      <c r="A78" s="21"/>
      <c r="B78" s="6"/>
      <c r="C78" s="6"/>
      <c r="D78" s="6"/>
      <c r="E78" s="20"/>
    </row>
    <row r="79" spans="1:5">
      <c r="A79" s="21"/>
      <c r="B79" s="6"/>
      <c r="C79" s="6"/>
      <c r="D79" s="6"/>
      <c r="E79" s="20"/>
    </row>
    <row r="80" spans="1:5">
      <c r="A80" s="21"/>
      <c r="B80" s="6"/>
      <c r="C80" s="6"/>
      <c r="D80" s="6"/>
      <c r="E80" s="20"/>
    </row>
    <row r="81" spans="1:5">
      <c r="A81" s="21"/>
      <c r="B81" s="6"/>
      <c r="C81" s="6"/>
      <c r="D81" s="6"/>
      <c r="E81" s="20"/>
    </row>
    <row r="82" spans="1:5">
      <c r="A82" s="21"/>
      <c r="B82" s="6"/>
      <c r="C82" s="6"/>
      <c r="D82" s="6"/>
      <c r="E82" s="20"/>
    </row>
    <row r="83" spans="1:5">
      <c r="A83" s="5"/>
      <c r="B83" s="6"/>
      <c r="C83" s="6"/>
      <c r="D83" s="6"/>
      <c r="E83" s="20"/>
    </row>
    <row r="84" spans="1:5">
      <c r="A84" s="5"/>
      <c r="B84" s="6"/>
      <c r="C84" s="6"/>
      <c r="D84" s="6"/>
      <c r="E84" s="20"/>
    </row>
    <row r="85" spans="1:5">
      <c r="A85" s="5"/>
      <c r="B85" s="6"/>
      <c r="C85" s="6"/>
      <c r="D85" s="6"/>
      <c r="E85" s="20"/>
    </row>
    <row r="86" spans="1:5">
      <c r="A86" s="5"/>
      <c r="B86" s="6"/>
      <c r="C86" s="6"/>
      <c r="D86" s="6"/>
      <c r="E86" s="20"/>
    </row>
    <row r="87" spans="1:5">
      <c r="A87" s="5"/>
      <c r="B87" s="6"/>
      <c r="C87" s="6"/>
      <c r="D87" s="6"/>
      <c r="E87" s="20"/>
    </row>
    <row r="88" spans="1:5">
      <c r="A88" s="5"/>
      <c r="B88" s="6"/>
      <c r="C88" s="6"/>
      <c r="D88" s="6"/>
      <c r="E88" s="20"/>
    </row>
    <row r="89" spans="1:5">
      <c r="A89" s="5"/>
      <c r="B89" s="6"/>
      <c r="C89" s="6"/>
      <c r="D89" s="6"/>
      <c r="E89" s="20"/>
    </row>
    <row r="90" spans="1:5">
      <c r="A90" s="5"/>
      <c r="B90" s="6"/>
      <c r="C90" s="6"/>
      <c r="D90" s="6"/>
      <c r="E90" s="20"/>
    </row>
    <row r="91" spans="1:5">
      <c r="A91" s="5"/>
      <c r="B91" s="6"/>
      <c r="C91" s="6"/>
      <c r="D91" s="6"/>
      <c r="E91" s="20"/>
    </row>
    <row r="92" spans="1:5">
      <c r="A92" s="5"/>
      <c r="B92" s="6"/>
      <c r="C92" s="6"/>
      <c r="D92" s="6"/>
      <c r="E92" s="20"/>
    </row>
    <row r="93" spans="1:5">
      <c r="A93" s="5"/>
      <c r="B93" s="6"/>
      <c r="C93" s="6"/>
      <c r="D93" s="6"/>
      <c r="E93" s="20"/>
    </row>
    <row r="94" spans="1:5">
      <c r="A94" s="5"/>
      <c r="B94" s="6"/>
      <c r="C94" s="6"/>
      <c r="D94" s="6"/>
      <c r="E94" s="20"/>
    </row>
    <row r="95" spans="1:5">
      <c r="A95" s="7"/>
      <c r="B95" s="8"/>
      <c r="C95" s="8"/>
      <c r="D95" s="6"/>
      <c r="E95" s="20"/>
    </row>
    <row r="96" spans="1:5">
      <c r="A96" s="2"/>
    </row>
  </sheetData>
  <autoFilter ref="A1:D96"/>
  <mergeCells count="19">
    <mergeCell ref="F23:L29"/>
    <mergeCell ref="F14:H15"/>
    <mergeCell ref="F16:H17"/>
    <mergeCell ref="F18:H19"/>
    <mergeCell ref="I12:J12"/>
    <mergeCell ref="K18:K19"/>
    <mergeCell ref="L18:L19"/>
    <mergeCell ref="F12:H13"/>
    <mergeCell ref="I14:I15"/>
    <mergeCell ref="I16:I17"/>
    <mergeCell ref="I18:I19"/>
    <mergeCell ref="J14:J15"/>
    <mergeCell ref="K14:K15"/>
    <mergeCell ref="L14:L15"/>
    <mergeCell ref="J16:J17"/>
    <mergeCell ref="K16:K17"/>
    <mergeCell ref="L16:L17"/>
    <mergeCell ref="J18:J19"/>
    <mergeCell ref="K12:L1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Feuil1</vt:lpstr>
      <vt:lpstr>Feuil2</vt:lpstr>
      <vt:lpstr>Feuil3</vt:lpstr>
      <vt:lpstr>appel</vt:lpstr>
      <vt:lpstr>DateDeb</vt:lpstr>
      <vt:lpstr>DateFin</vt:lpstr>
      <vt:lpstr>Deb</vt:lpstr>
      <vt:lpstr>Durée</vt:lpstr>
      <vt:lpstr>Fin</vt:lpstr>
      <vt:lpstr>zone</vt:lpstr>
    </vt:vector>
  </TitlesOfParts>
  <Company>Tikiphone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stephanied</dc:creator>
  <cp:lastModifiedBy>stephanied</cp:lastModifiedBy>
  <dcterms:created xsi:type="dcterms:W3CDTF">2012-05-05T02:34:50Z</dcterms:created>
  <dcterms:modified xsi:type="dcterms:W3CDTF">2012-06-02T00:49:26Z</dcterms:modified>
</cp:coreProperties>
</file>