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0" windowWidth="20535" windowHeight="8265" activeTab="1"/>
  </bookViews>
  <sheets>
    <sheet name="SaisieMvts" sheetId="1" r:id="rId1"/>
    <sheet name="Statistiques" sheetId="2" r:id="rId2"/>
  </sheets>
  <definedNames>
    <definedName name="_xlnm._FilterDatabase" localSheetId="0" hidden="1">SaisieMvts!$A$1:$F$37</definedName>
    <definedName name="_xlnm.Criteria" localSheetId="0">SaisieMvts!$H$1:$H$2</definedName>
    <definedName name="_xlnm.Extract" localSheetId="0">SaisieMvts!$I$1</definedName>
  </definedNames>
  <calcPr calcId="125725"/>
</workbook>
</file>

<file path=xl/calcChain.xml><?xml version="1.0" encoding="utf-8"?>
<calcChain xmlns="http://schemas.openxmlformats.org/spreadsheetml/2006/main">
  <c r="H23" i="2"/>
  <c r="G23"/>
  <c r="F23"/>
  <c r="E23"/>
  <c r="D23"/>
  <c r="C23"/>
  <c r="H20"/>
  <c r="D20"/>
  <c r="E20"/>
  <c r="F20"/>
  <c r="G20"/>
  <c r="C20"/>
  <c r="H15"/>
  <c r="G15"/>
  <c r="F15"/>
  <c r="E15"/>
  <c r="D15"/>
  <c r="C15"/>
  <c r="H14"/>
  <c r="G14"/>
  <c r="F14"/>
  <c r="E14"/>
  <c r="D14"/>
  <c r="C14"/>
  <c r="H12"/>
  <c r="G12"/>
  <c r="F12"/>
  <c r="E12"/>
  <c r="D12"/>
  <c r="C12"/>
  <c r="H11"/>
  <c r="G11"/>
  <c r="F11"/>
  <c r="E11"/>
  <c r="D11"/>
  <c r="C11"/>
  <c r="H7"/>
  <c r="G7"/>
  <c r="F7"/>
  <c r="E7"/>
  <c r="D7"/>
  <c r="C7"/>
  <c r="H6"/>
  <c r="H22" s="1"/>
  <c r="G6"/>
  <c r="G22" s="1"/>
  <c r="F6"/>
  <c r="F22" s="1"/>
  <c r="E6"/>
  <c r="E22" s="1"/>
  <c r="D6"/>
  <c r="D22" s="1"/>
  <c r="C6"/>
  <c r="C22" s="1"/>
  <c r="H4"/>
  <c r="G4"/>
  <c r="F4"/>
  <c r="E4"/>
  <c r="D4"/>
  <c r="C4"/>
  <c r="H3"/>
  <c r="G3"/>
  <c r="F3"/>
  <c r="E3"/>
  <c r="D3"/>
  <c r="C3"/>
  <c r="F19"/>
  <c r="E19"/>
  <c r="C19" l="1"/>
  <c r="G19"/>
  <c r="I6"/>
  <c r="H19"/>
  <c r="I7"/>
  <c r="D19"/>
  <c r="I11"/>
  <c r="I12"/>
  <c r="I15"/>
  <c r="I4"/>
  <c r="I3"/>
  <c r="I14" l="1"/>
</calcChain>
</file>

<file path=xl/sharedStrings.xml><?xml version="1.0" encoding="utf-8"?>
<sst xmlns="http://schemas.openxmlformats.org/spreadsheetml/2006/main" count="280" uniqueCount="52">
  <si>
    <t>Dépenses quotidiennes</t>
  </si>
  <si>
    <t>Boisson</t>
  </si>
  <si>
    <t>Boisson - Thé</t>
  </si>
  <si>
    <t>Famille de dépenses</t>
  </si>
  <si>
    <t>Date</t>
  </si>
  <si>
    <t>S/S Famille</t>
  </si>
  <si>
    <t>Rubrique</t>
  </si>
  <si>
    <t>Montant</t>
  </si>
  <si>
    <t>Boisson - Chocolat</t>
  </si>
  <si>
    <t>Boisson - Café</t>
  </si>
  <si>
    <t>Boisson - Eau plate</t>
  </si>
  <si>
    <t>Boisson - Eau minérale</t>
  </si>
  <si>
    <t>Boisson - Vin</t>
  </si>
  <si>
    <t>Boisson - Sirop</t>
  </si>
  <si>
    <t>Boisson - Champagne</t>
  </si>
  <si>
    <t>Charges fixes</t>
  </si>
  <si>
    <t>Véhicule</t>
  </si>
  <si>
    <t>Véhicule - carburant</t>
  </si>
  <si>
    <t>Véhicule - lavage</t>
  </si>
  <si>
    <t>Janvier</t>
  </si>
  <si>
    <t>Février</t>
  </si>
  <si>
    <t>Mars</t>
  </si>
  <si>
    <t>Avril</t>
  </si>
  <si>
    <t>Mai</t>
  </si>
  <si>
    <t>Juin</t>
  </si>
  <si>
    <t>Débiteur</t>
  </si>
  <si>
    <t>Paul</t>
  </si>
  <si>
    <t>Marc</t>
  </si>
  <si>
    <t>Juillet</t>
  </si>
  <si>
    <t>Août</t>
  </si>
  <si>
    <t>Septembre</t>
  </si>
  <si>
    <t>Octobre</t>
  </si>
  <si>
    <t>Novembre</t>
  </si>
  <si>
    <t>Décembre</t>
  </si>
  <si>
    <t>Nourriture</t>
  </si>
  <si>
    <t>LFO - Yaourt</t>
  </si>
  <si>
    <t>LFO - Fromage</t>
  </si>
  <si>
    <t>LFO - Viande</t>
  </si>
  <si>
    <t>Boucherie - viande hâchée</t>
  </si>
  <si>
    <t>Boucherie - côtelettes de porc</t>
  </si>
  <si>
    <t>Boucherie - côtelettes d'agneau</t>
  </si>
  <si>
    <t>Impôts - Total</t>
  </si>
  <si>
    <t>Total</t>
  </si>
  <si>
    <t>Assurance</t>
  </si>
  <si>
    <t>Assurance - AXA - Lyon</t>
  </si>
  <si>
    <t>Assurance - AXA - Paris</t>
  </si>
  <si>
    <t>Assurance - AXA - Total</t>
  </si>
  <si>
    <t>Impôts et Taxes</t>
  </si>
  <si>
    <t>I&amp;T - revenus</t>
  </si>
  <si>
    <t>I&amp;T - taxes foncières</t>
  </si>
  <si>
    <t>avec fonction SOMME</t>
  </si>
  <si>
    <t>avec fonction SOMME.SI.ENS</t>
  </si>
</sst>
</file>

<file path=xl/styles.xml><?xml version="1.0" encoding="utf-8"?>
<styleSheet xmlns="http://schemas.openxmlformats.org/spreadsheetml/2006/main">
  <numFmts count="1">
    <numFmt numFmtId="165" formatCode="mm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49" fontId="0" fillId="0" borderId="0" xfId="0" applyNumberFormat="1"/>
    <xf numFmtId="4" fontId="0" fillId="0" borderId="0" xfId="0" applyNumberFormat="1"/>
    <xf numFmtId="49" fontId="1" fillId="0" borderId="0" xfId="0" applyNumberFormat="1" applyFont="1"/>
    <xf numFmtId="14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0" fillId="2" borderId="0" xfId="0" applyNumberFormat="1" applyFill="1"/>
    <xf numFmtId="14" fontId="0" fillId="2" borderId="0" xfId="0" applyNumberFormat="1" applyFill="1"/>
    <xf numFmtId="0" fontId="0" fillId="2" borderId="0" xfId="0" applyFill="1"/>
    <xf numFmtId="4" fontId="0" fillId="2" borderId="0" xfId="0" applyNumberFormat="1" applyFill="1"/>
    <xf numFmtId="165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7"/>
  <sheetViews>
    <sheetView topLeftCell="A7" workbookViewId="0">
      <selection activeCell="A11" sqref="A11"/>
    </sheetView>
  </sheetViews>
  <sheetFormatPr baseColWidth="10" defaultRowHeight="15"/>
  <cols>
    <col min="1" max="1" width="22.28515625" style="2" bestFit="1" customWidth="1"/>
    <col min="2" max="2" width="11.42578125" style="1"/>
    <col min="3" max="3" width="14.85546875" bestFit="1" customWidth="1"/>
    <col min="4" max="4" width="33.28515625" customWidth="1"/>
    <col min="5" max="5" width="11.42578125" style="3"/>
  </cols>
  <sheetData>
    <row r="1" spans="1:9">
      <c r="A1" s="4" t="s">
        <v>3</v>
      </c>
      <c r="B1" s="5" t="s">
        <v>4</v>
      </c>
      <c r="C1" s="6" t="s">
        <v>5</v>
      </c>
      <c r="D1" s="6" t="s">
        <v>6</v>
      </c>
      <c r="E1" s="7" t="s">
        <v>7</v>
      </c>
      <c r="F1" s="6" t="s">
        <v>25</v>
      </c>
      <c r="H1" s="6" t="s">
        <v>6</v>
      </c>
      <c r="I1" s="6" t="s">
        <v>6</v>
      </c>
    </row>
    <row r="2" spans="1:9">
      <c r="A2" s="17" t="s">
        <v>15</v>
      </c>
      <c r="B2" s="18">
        <v>42379</v>
      </c>
      <c r="C2" s="19" t="s">
        <v>47</v>
      </c>
      <c r="D2" s="19" t="s">
        <v>48</v>
      </c>
      <c r="E2" s="20">
        <v>100</v>
      </c>
      <c r="F2" s="19" t="s">
        <v>26</v>
      </c>
      <c r="I2" s="19" t="s">
        <v>48</v>
      </c>
    </row>
    <row r="3" spans="1:9">
      <c r="A3" s="17" t="s">
        <v>15</v>
      </c>
      <c r="B3" s="18">
        <v>42379</v>
      </c>
      <c r="C3" s="19" t="s">
        <v>47</v>
      </c>
      <c r="D3" s="19" t="s">
        <v>49</v>
      </c>
      <c r="E3" s="20">
        <v>20</v>
      </c>
      <c r="F3" s="19" t="s">
        <v>26</v>
      </c>
      <c r="I3" s="19" t="s">
        <v>49</v>
      </c>
    </row>
    <row r="4" spans="1:9">
      <c r="A4" s="17" t="s">
        <v>15</v>
      </c>
      <c r="B4" s="18">
        <v>42379</v>
      </c>
      <c r="C4" s="19" t="s">
        <v>47</v>
      </c>
      <c r="D4" s="19" t="s">
        <v>48</v>
      </c>
      <c r="E4" s="20">
        <v>130</v>
      </c>
      <c r="F4" s="19" t="s">
        <v>27</v>
      </c>
      <c r="I4" s="19" t="s">
        <v>44</v>
      </c>
    </row>
    <row r="5" spans="1:9">
      <c r="A5" s="17" t="s">
        <v>15</v>
      </c>
      <c r="B5" s="18">
        <v>42379</v>
      </c>
      <c r="C5" s="19" t="s">
        <v>47</v>
      </c>
      <c r="D5" s="19" t="s">
        <v>49</v>
      </c>
      <c r="E5" s="20">
        <v>32</v>
      </c>
      <c r="F5" s="19" t="s">
        <v>27</v>
      </c>
      <c r="I5" s="19" t="s">
        <v>45</v>
      </c>
    </row>
    <row r="6" spans="1:9">
      <c r="A6" s="17" t="s">
        <v>15</v>
      </c>
      <c r="B6" s="18">
        <v>42410</v>
      </c>
      <c r="C6" s="19" t="s">
        <v>47</v>
      </c>
      <c r="D6" s="19" t="s">
        <v>48</v>
      </c>
      <c r="E6" s="20">
        <v>100</v>
      </c>
      <c r="F6" s="19" t="s">
        <v>26</v>
      </c>
      <c r="I6" s="19" t="s">
        <v>9</v>
      </c>
    </row>
    <row r="7" spans="1:9">
      <c r="A7" s="17" t="s">
        <v>15</v>
      </c>
      <c r="B7" s="18">
        <v>42410</v>
      </c>
      <c r="C7" s="19" t="s">
        <v>47</v>
      </c>
      <c r="D7" s="19" t="s">
        <v>49</v>
      </c>
      <c r="E7" s="20">
        <v>20</v>
      </c>
      <c r="F7" s="19" t="s">
        <v>26</v>
      </c>
      <c r="I7" s="19" t="s">
        <v>8</v>
      </c>
    </row>
    <row r="8" spans="1:9">
      <c r="A8" s="17" t="s">
        <v>15</v>
      </c>
      <c r="B8" s="18">
        <v>42439</v>
      </c>
      <c r="C8" s="19" t="s">
        <v>47</v>
      </c>
      <c r="D8" s="19" t="s">
        <v>48</v>
      </c>
      <c r="E8" s="20">
        <v>130</v>
      </c>
      <c r="F8" s="19" t="s">
        <v>27</v>
      </c>
      <c r="I8" s="19" t="s">
        <v>10</v>
      </c>
    </row>
    <row r="9" spans="1:9">
      <c r="A9" s="17" t="s">
        <v>15</v>
      </c>
      <c r="B9" s="18">
        <v>42439</v>
      </c>
      <c r="C9" s="19" t="s">
        <v>47</v>
      </c>
      <c r="D9" s="19" t="s">
        <v>49</v>
      </c>
      <c r="E9" s="20">
        <v>32</v>
      </c>
      <c r="F9" s="19" t="s">
        <v>27</v>
      </c>
      <c r="I9" s="19" t="s">
        <v>2</v>
      </c>
    </row>
    <row r="10" spans="1:9">
      <c r="A10" s="17" t="s">
        <v>15</v>
      </c>
      <c r="B10" s="18">
        <v>42470</v>
      </c>
      <c r="C10" s="19" t="s">
        <v>47</v>
      </c>
      <c r="D10" s="19" t="s">
        <v>48</v>
      </c>
      <c r="E10" s="20">
        <v>100</v>
      </c>
      <c r="F10" s="19" t="s">
        <v>26</v>
      </c>
      <c r="I10" s="19" t="s">
        <v>14</v>
      </c>
    </row>
    <row r="11" spans="1:9">
      <c r="A11" s="17" t="s">
        <v>15</v>
      </c>
      <c r="B11" s="18">
        <v>42470</v>
      </c>
      <c r="C11" s="19" t="s">
        <v>47</v>
      </c>
      <c r="D11" s="19" t="s">
        <v>49</v>
      </c>
      <c r="E11" s="20">
        <v>20</v>
      </c>
      <c r="F11" s="19" t="s">
        <v>26</v>
      </c>
      <c r="I11" s="19" t="s">
        <v>11</v>
      </c>
    </row>
    <row r="12" spans="1:9">
      <c r="A12" s="17" t="s">
        <v>15</v>
      </c>
      <c r="B12" s="18">
        <v>42500</v>
      </c>
      <c r="C12" s="19" t="s">
        <v>47</v>
      </c>
      <c r="D12" s="19" t="s">
        <v>48</v>
      </c>
      <c r="E12" s="20">
        <v>130</v>
      </c>
      <c r="F12" s="19" t="s">
        <v>27</v>
      </c>
      <c r="I12" s="19" t="s">
        <v>13</v>
      </c>
    </row>
    <row r="13" spans="1:9">
      <c r="A13" s="17" t="s">
        <v>15</v>
      </c>
      <c r="B13" s="18">
        <v>42500</v>
      </c>
      <c r="C13" s="19" t="s">
        <v>47</v>
      </c>
      <c r="D13" s="19" t="s">
        <v>49</v>
      </c>
      <c r="E13" s="20">
        <v>32</v>
      </c>
      <c r="F13" s="19" t="s">
        <v>27</v>
      </c>
      <c r="I13" s="19" t="s">
        <v>12</v>
      </c>
    </row>
    <row r="14" spans="1:9">
      <c r="A14" s="17" t="s">
        <v>15</v>
      </c>
      <c r="B14" s="18">
        <v>42400</v>
      </c>
      <c r="C14" s="19" t="s">
        <v>43</v>
      </c>
      <c r="D14" s="19" t="s">
        <v>44</v>
      </c>
      <c r="E14" s="20">
        <v>200</v>
      </c>
      <c r="F14" s="19" t="s">
        <v>26</v>
      </c>
      <c r="I14" s="19" t="s">
        <v>17</v>
      </c>
    </row>
    <row r="15" spans="1:9">
      <c r="A15" s="17" t="s">
        <v>15</v>
      </c>
      <c r="B15" s="18">
        <v>42400</v>
      </c>
      <c r="C15" s="19" t="s">
        <v>43</v>
      </c>
      <c r="D15" s="19" t="s">
        <v>45</v>
      </c>
      <c r="E15" s="20">
        <v>250</v>
      </c>
      <c r="F15" s="19" t="s">
        <v>27</v>
      </c>
      <c r="I15" s="19" t="s">
        <v>18</v>
      </c>
    </row>
    <row r="16" spans="1:9">
      <c r="A16" s="17" t="s">
        <v>15</v>
      </c>
      <c r="B16" s="18">
        <v>42429</v>
      </c>
      <c r="C16" s="19" t="s">
        <v>43</v>
      </c>
      <c r="D16" s="19" t="s">
        <v>44</v>
      </c>
      <c r="E16" s="20">
        <v>200</v>
      </c>
      <c r="F16" s="19" t="s">
        <v>26</v>
      </c>
      <c r="I16" s="19" t="s">
        <v>36</v>
      </c>
    </row>
    <row r="17" spans="1:9">
      <c r="A17" s="17" t="s">
        <v>15</v>
      </c>
      <c r="B17" s="18">
        <v>42429</v>
      </c>
      <c r="C17" s="19" t="s">
        <v>43</v>
      </c>
      <c r="D17" s="19" t="s">
        <v>45</v>
      </c>
      <c r="E17" s="20">
        <v>250</v>
      </c>
      <c r="F17" s="19" t="s">
        <v>27</v>
      </c>
      <c r="I17" s="19" t="s">
        <v>35</v>
      </c>
    </row>
    <row r="18" spans="1:9">
      <c r="A18" s="17" t="s">
        <v>15</v>
      </c>
      <c r="B18" s="18">
        <v>42460</v>
      </c>
      <c r="C18" s="19" t="s">
        <v>43</v>
      </c>
      <c r="D18" s="19" t="s">
        <v>44</v>
      </c>
      <c r="E18" s="20">
        <v>200</v>
      </c>
      <c r="F18" s="19" t="s">
        <v>26</v>
      </c>
      <c r="I18" s="19" t="s">
        <v>37</v>
      </c>
    </row>
    <row r="19" spans="1:9">
      <c r="A19" s="17" t="s">
        <v>15</v>
      </c>
      <c r="B19" s="18">
        <v>42460</v>
      </c>
      <c r="C19" s="19" t="s">
        <v>43</v>
      </c>
      <c r="D19" s="19" t="s">
        <v>45</v>
      </c>
      <c r="E19" s="20">
        <v>250</v>
      </c>
      <c r="F19" s="19" t="s">
        <v>27</v>
      </c>
      <c r="I19" s="19" t="s">
        <v>40</v>
      </c>
    </row>
    <row r="20" spans="1:9">
      <c r="A20" s="17" t="s">
        <v>15</v>
      </c>
      <c r="B20" s="18">
        <v>42489</v>
      </c>
      <c r="C20" s="19" t="s">
        <v>43</v>
      </c>
      <c r="D20" s="19" t="s">
        <v>44</v>
      </c>
      <c r="E20" s="20">
        <v>200</v>
      </c>
      <c r="F20" s="19" t="s">
        <v>26</v>
      </c>
      <c r="I20" s="19" t="s">
        <v>39</v>
      </c>
    </row>
    <row r="21" spans="1:9">
      <c r="A21" s="17" t="s">
        <v>15</v>
      </c>
      <c r="B21" s="18">
        <v>42489</v>
      </c>
      <c r="C21" s="19" t="s">
        <v>43</v>
      </c>
      <c r="D21" s="19" t="s">
        <v>45</v>
      </c>
      <c r="E21" s="20">
        <v>250</v>
      </c>
      <c r="F21" s="19" t="s">
        <v>27</v>
      </c>
      <c r="I21" s="19" t="s">
        <v>38</v>
      </c>
    </row>
    <row r="22" spans="1:9">
      <c r="A22" s="17" t="s">
        <v>0</v>
      </c>
      <c r="B22" s="18">
        <v>42374</v>
      </c>
      <c r="C22" s="19" t="s">
        <v>1</v>
      </c>
      <c r="D22" s="19" t="s">
        <v>9</v>
      </c>
      <c r="E22" s="20">
        <v>4.5999999999999996</v>
      </c>
      <c r="F22" s="19" t="s">
        <v>27</v>
      </c>
    </row>
    <row r="23" spans="1:9">
      <c r="A23" s="17" t="s">
        <v>0</v>
      </c>
      <c r="B23" s="18">
        <v>42374</v>
      </c>
      <c r="C23" s="19" t="s">
        <v>1</v>
      </c>
      <c r="D23" s="19" t="s">
        <v>8</v>
      </c>
      <c r="E23" s="20">
        <v>3.6</v>
      </c>
      <c r="F23" s="19" t="s">
        <v>27</v>
      </c>
    </row>
    <row r="24" spans="1:9">
      <c r="A24" s="17" t="s">
        <v>0</v>
      </c>
      <c r="B24" s="18">
        <v>42374</v>
      </c>
      <c r="C24" s="19" t="s">
        <v>1</v>
      </c>
      <c r="D24" s="19" t="s">
        <v>10</v>
      </c>
      <c r="E24" s="20">
        <v>5.6</v>
      </c>
      <c r="F24" s="19" t="s">
        <v>27</v>
      </c>
    </row>
    <row r="25" spans="1:9">
      <c r="A25" s="17" t="s">
        <v>0</v>
      </c>
      <c r="B25" s="18">
        <v>42374</v>
      </c>
      <c r="C25" s="19" t="s">
        <v>1</v>
      </c>
      <c r="D25" s="19" t="s">
        <v>2</v>
      </c>
      <c r="E25" s="20">
        <v>2.6</v>
      </c>
      <c r="F25" s="19" t="s">
        <v>27</v>
      </c>
    </row>
    <row r="26" spans="1:9">
      <c r="A26" s="17" t="s">
        <v>0</v>
      </c>
      <c r="B26" s="18">
        <v>42375</v>
      </c>
      <c r="C26" s="19" t="s">
        <v>1</v>
      </c>
      <c r="D26" s="19" t="s">
        <v>14</v>
      </c>
      <c r="E26" s="20">
        <v>9.6</v>
      </c>
      <c r="F26" s="19" t="s">
        <v>26</v>
      </c>
    </row>
    <row r="27" spans="1:9">
      <c r="A27" s="17" t="s">
        <v>0</v>
      </c>
      <c r="B27" s="18">
        <v>42375</v>
      </c>
      <c r="C27" s="19" t="s">
        <v>1</v>
      </c>
      <c r="D27" s="19" t="s">
        <v>11</v>
      </c>
      <c r="E27" s="20">
        <v>6.6</v>
      </c>
      <c r="F27" s="19" t="s">
        <v>26</v>
      </c>
    </row>
    <row r="28" spans="1:9">
      <c r="A28" s="17" t="s">
        <v>0</v>
      </c>
      <c r="B28" s="18">
        <v>42375</v>
      </c>
      <c r="C28" s="19" t="s">
        <v>1</v>
      </c>
      <c r="D28" s="19" t="s">
        <v>13</v>
      </c>
      <c r="E28" s="20">
        <v>8.6</v>
      </c>
      <c r="F28" s="19" t="s">
        <v>26</v>
      </c>
    </row>
    <row r="29" spans="1:9">
      <c r="A29" s="17" t="s">
        <v>0</v>
      </c>
      <c r="B29" s="18">
        <v>42375</v>
      </c>
      <c r="C29" s="19" t="s">
        <v>1</v>
      </c>
      <c r="D29" s="19" t="s">
        <v>12</v>
      </c>
      <c r="E29" s="20">
        <v>7.6</v>
      </c>
      <c r="F29" s="19" t="s">
        <v>26</v>
      </c>
    </row>
    <row r="30" spans="1:9">
      <c r="A30" s="17" t="s">
        <v>0</v>
      </c>
      <c r="B30" s="18">
        <v>42415</v>
      </c>
      <c r="C30" s="19" t="s">
        <v>16</v>
      </c>
      <c r="D30" s="19" t="s">
        <v>17</v>
      </c>
      <c r="E30" s="20">
        <v>45</v>
      </c>
      <c r="F30" s="19" t="s">
        <v>27</v>
      </c>
    </row>
    <row r="31" spans="1:9">
      <c r="A31" s="17" t="s">
        <v>0</v>
      </c>
      <c r="B31" s="18">
        <v>42416</v>
      </c>
      <c r="C31" s="19" t="s">
        <v>16</v>
      </c>
      <c r="D31" s="19" t="s">
        <v>18</v>
      </c>
      <c r="E31" s="20">
        <v>8</v>
      </c>
      <c r="F31" s="19" t="s">
        <v>27</v>
      </c>
    </row>
    <row r="32" spans="1:9">
      <c r="A32" s="17" t="s">
        <v>0</v>
      </c>
      <c r="B32" s="18">
        <v>42446</v>
      </c>
      <c r="C32" s="19" t="s">
        <v>34</v>
      </c>
      <c r="D32" s="19" t="s">
        <v>36</v>
      </c>
      <c r="E32" s="20">
        <v>8.5</v>
      </c>
      <c r="F32" s="19" t="s">
        <v>26</v>
      </c>
    </row>
    <row r="33" spans="1:6">
      <c r="A33" s="17" t="s">
        <v>0</v>
      </c>
      <c r="B33" s="18">
        <v>42446</v>
      </c>
      <c r="C33" s="19" t="s">
        <v>34</v>
      </c>
      <c r="D33" s="19" t="s">
        <v>35</v>
      </c>
      <c r="E33" s="20">
        <v>2.4</v>
      </c>
      <c r="F33" s="19" t="s">
        <v>26</v>
      </c>
    </row>
    <row r="34" spans="1:6">
      <c r="A34" s="17" t="s">
        <v>0</v>
      </c>
      <c r="B34" s="18">
        <v>42446</v>
      </c>
      <c r="C34" s="19" t="s">
        <v>16</v>
      </c>
      <c r="D34" s="19" t="s">
        <v>37</v>
      </c>
      <c r="E34" s="20">
        <v>15</v>
      </c>
      <c r="F34" s="19" t="s">
        <v>26</v>
      </c>
    </row>
    <row r="35" spans="1:6">
      <c r="A35" s="17" t="s">
        <v>0</v>
      </c>
      <c r="B35" s="18">
        <v>42480</v>
      </c>
      <c r="C35" s="19" t="s">
        <v>34</v>
      </c>
      <c r="D35" s="19" t="s">
        <v>40</v>
      </c>
      <c r="E35" s="20">
        <v>7.8</v>
      </c>
      <c r="F35" s="19" t="s">
        <v>27</v>
      </c>
    </row>
    <row r="36" spans="1:6">
      <c r="A36" s="17" t="s">
        <v>0</v>
      </c>
      <c r="B36" s="18">
        <v>42480</v>
      </c>
      <c r="C36" s="19" t="s">
        <v>34</v>
      </c>
      <c r="D36" s="19" t="s">
        <v>39</v>
      </c>
      <c r="E36" s="20">
        <v>9</v>
      </c>
      <c r="F36" s="19" t="s">
        <v>27</v>
      </c>
    </row>
    <row r="37" spans="1:6">
      <c r="A37" s="17" t="s">
        <v>0</v>
      </c>
      <c r="B37" s="18">
        <v>42480</v>
      </c>
      <c r="C37" s="19" t="s">
        <v>34</v>
      </c>
      <c r="D37" s="19" t="s">
        <v>38</v>
      </c>
      <c r="E37" s="20">
        <v>5</v>
      </c>
      <c r="F37" s="19" t="s">
        <v>27</v>
      </c>
    </row>
  </sheetData>
  <sortState ref="A3:F27">
    <sortCondition ref="A3:A27"/>
    <sortCondition ref="B3:B27"/>
    <sortCondition ref="C3:C27"/>
    <sortCondition ref="D3:D27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1"/>
  <sheetViews>
    <sheetView tabSelected="1" workbookViewId="0">
      <selection activeCell="E16" sqref="E16"/>
    </sheetView>
  </sheetViews>
  <sheetFormatPr baseColWidth="10" defaultRowHeight="15"/>
  <cols>
    <col min="1" max="1" width="24.42578125" customWidth="1"/>
    <col min="2" max="2" width="31" customWidth="1"/>
    <col min="10" max="10" width="11.42578125" customWidth="1"/>
  </cols>
  <sheetData>
    <row r="1" spans="1:10">
      <c r="A1" s="6" t="s">
        <v>15</v>
      </c>
      <c r="B1" s="8" t="s">
        <v>48</v>
      </c>
      <c r="C1" s="9"/>
      <c r="D1" s="9"/>
      <c r="E1" s="9"/>
      <c r="F1" s="9"/>
      <c r="G1" s="9"/>
      <c r="H1" s="9"/>
      <c r="I1" s="10"/>
    </row>
    <row r="2" spans="1:10">
      <c r="B2" s="11"/>
      <c r="C2" s="21">
        <v>42370</v>
      </c>
      <c r="D2" s="21">
        <v>42401</v>
      </c>
      <c r="E2" s="21">
        <v>42430</v>
      </c>
      <c r="F2" s="21">
        <v>42461</v>
      </c>
      <c r="G2" s="21">
        <v>42491</v>
      </c>
      <c r="H2" s="21">
        <v>42522</v>
      </c>
      <c r="I2" s="13" t="s">
        <v>42</v>
      </c>
    </row>
    <row r="3" spans="1:10">
      <c r="B3" s="11" t="s">
        <v>26</v>
      </c>
      <c r="C3" s="12">
        <f>SUMIFS(SaisieMvts!$E$2:$E$100,
SaisieMvts!$D$2:$D$100,$B1,
SaisieMvts!$F$2:$F$100,$B3,
SaisieMvts!$B$2:$B$100,"&gt;="&amp;C2,
SaisieMvts!$B$2:$B$100,"&lt;"&amp;D2)</f>
        <v>100</v>
      </c>
      <c r="D3" s="12">
        <f>SUMIFS(SaisieMvts!$E$2:$E$100,
SaisieMvts!$D$2:$D$100,$B1,
SaisieMvts!$F$2:$F$100,$B3,
SaisieMvts!$B$2:$B$100,"&gt;="&amp;D2,
SaisieMvts!$B$2:$B$100,"&lt;"&amp;E2)</f>
        <v>100</v>
      </c>
      <c r="E3" s="12">
        <f>SUMIFS(SaisieMvts!$E$2:$E$100,
SaisieMvts!$D$2:$D$100,$B1,
SaisieMvts!$F$2:$F$100,$B3,
SaisieMvts!$B$2:$B$100,"&gt;="&amp;E2,
SaisieMvts!$B$2:$B$100,"&lt;"&amp;F2)</f>
        <v>0</v>
      </c>
      <c r="F3" s="12">
        <f>SUMIFS(SaisieMvts!$E$2:$E$100,
SaisieMvts!$D$2:$D$100,$B1,
SaisieMvts!$F$2:$F$100,$B3,
SaisieMvts!$B$2:$B$100,"&gt;="&amp;F2,
SaisieMvts!$B$2:$B$100,"&lt;"&amp;G2)</f>
        <v>100</v>
      </c>
      <c r="G3" s="12">
        <f>SUMIFS(SaisieMvts!$E$2:$E$100,
SaisieMvts!$D$2:$D$100,$B1,
SaisieMvts!$F$2:$F$100,$B3,
SaisieMvts!$B$2:$B$100,"&gt;="&amp;G2,
SaisieMvts!$B$2:$B$100,"&lt;"&amp;H2)</f>
        <v>0</v>
      </c>
      <c r="H3" s="12">
        <f>SUMIFS(SaisieMvts!$E$2:$E$100,
SaisieMvts!$D$2:$D$100,$B1,
SaisieMvts!$F$2:$F$100,$B3,
SaisieMvts!$B$2:$B$100,"&gt;="&amp;H2,
SaisieMvts!$B$2:$B$100,"&lt;"&amp;C5)</f>
        <v>0</v>
      </c>
      <c r="I3" s="13">
        <f>SUM(C3:H3)</f>
        <v>300</v>
      </c>
      <c r="J3" s="12"/>
    </row>
    <row r="4" spans="1:10">
      <c r="B4" s="11" t="s">
        <v>27</v>
      </c>
      <c r="C4" s="12">
        <f>SUMIFS(SaisieMvts!$E$2:$E$100,
SaisieMvts!$D$2:$D$100,$B1,
SaisieMvts!$F$2:$F$100,$B4,
SaisieMvts!$B$2:$B$100,"&gt;="&amp;C2,
SaisieMvts!$B$2:$B$100,"&lt;"&amp;D2)</f>
        <v>130</v>
      </c>
      <c r="D4" s="12">
        <f>SUMIFS(SaisieMvts!$E$2:$E$100,
SaisieMvts!$D$2:$D$100,$B1,
SaisieMvts!$F$2:$F$100,$B4,
SaisieMvts!$B$2:$B$100,"&gt;="&amp;D2,
SaisieMvts!$B$2:$B$100,"&lt;"&amp;E2)</f>
        <v>0</v>
      </c>
      <c r="E4" s="12">
        <f>SUMIFS(SaisieMvts!$E$2:$E$100,
SaisieMvts!$D$2:$D$100,$B1,
SaisieMvts!$F$2:$F$100,$B4,
SaisieMvts!$B$2:$B$100,"&gt;="&amp;E2,
SaisieMvts!$B$2:$B$100,"&lt;"&amp;F2)</f>
        <v>130</v>
      </c>
      <c r="F4" s="12">
        <f>SUMIFS(SaisieMvts!$E$2:$E$100,
SaisieMvts!$D$2:$D$100,$B1,
SaisieMvts!$F$2:$F$100,$B4,
SaisieMvts!$B$2:$B$100,"&gt;="&amp;F2,
SaisieMvts!$B$2:$B$100,"&lt;"&amp;G2)</f>
        <v>0</v>
      </c>
      <c r="G4" s="12">
        <f>SUMIFS(SaisieMvts!$E$2:$E$100,
SaisieMvts!$D$2:$D$100,$B1,
SaisieMvts!$F$2:$F$100,$B4,
SaisieMvts!$B$2:$B$100,"&gt;="&amp;G2,
SaisieMvts!$B$2:$B$100,"&lt;"&amp;H2)</f>
        <v>130</v>
      </c>
      <c r="H4" s="12">
        <f>SUMIFS(SaisieMvts!$E$2:$E$100,
SaisieMvts!$D$2:$D$100,$B1,
SaisieMvts!$F$2:$F$100,$B4,
SaisieMvts!$B$2:$B$100,"&gt;="&amp;H2,
SaisieMvts!$B$2:$B$100,"&lt;"&amp;C5)</f>
        <v>0</v>
      </c>
      <c r="I4" s="13">
        <f t="shared" ref="I4:I7" si="0">SUM(C4:H4)</f>
        <v>390</v>
      </c>
      <c r="J4" s="1"/>
    </row>
    <row r="5" spans="1:10">
      <c r="B5" s="11"/>
      <c r="C5" s="21">
        <v>42552</v>
      </c>
      <c r="D5" s="21">
        <v>42583</v>
      </c>
      <c r="E5" s="21">
        <v>42614</v>
      </c>
      <c r="F5" s="21">
        <v>42644</v>
      </c>
      <c r="G5" s="21">
        <v>42675</v>
      </c>
      <c r="H5" s="21">
        <v>42705</v>
      </c>
      <c r="I5" s="13" t="s">
        <v>42</v>
      </c>
      <c r="J5" s="1"/>
    </row>
    <row r="6" spans="1:10">
      <c r="B6" s="11" t="s">
        <v>26</v>
      </c>
      <c r="C6" s="12">
        <f>SUMIFS(SaisieMvts!$E$2:$E$100,
SaisieMvts!$D$2:$D$100,$B1,
SaisieMvts!$F$2:$F$100,$B6,
SaisieMvts!$B$2:$B$100,"&gt;="&amp;C5,
SaisieMvts!$B$2:$B$100,"&lt;"&amp;D5)</f>
        <v>0</v>
      </c>
      <c r="D6" s="12">
        <f>SUMIFS(SaisieMvts!$E$2:$E$100,
SaisieMvts!$D$2:$D$100,$B1,
SaisieMvts!$F$2:$F$100,$B6,
SaisieMvts!$B$2:$B$100,"&gt;="&amp;D5,
SaisieMvts!$B$2:$B$100,"&lt;"&amp;E5)</f>
        <v>0</v>
      </c>
      <c r="E6" s="12">
        <f>SUMIFS(SaisieMvts!$E$2:$E$100,
SaisieMvts!$D$2:$D$100,$B1,
SaisieMvts!$F$2:$F$100,$B6,
SaisieMvts!$B$2:$B$100,"&gt;="&amp;E5,
SaisieMvts!$B$2:$B$100,"&lt;"&amp;F5)</f>
        <v>0</v>
      </c>
      <c r="F6" s="12">
        <f>SUMIFS(SaisieMvts!$E$2:$E$100,
SaisieMvts!$D$2:$D$100,$B1,
SaisieMvts!$F$2:$F$100,$B6,
SaisieMvts!$B$2:$B$100,"&gt;="&amp;F5,
SaisieMvts!$B$2:$B$100,"&lt;"&amp;G5)</f>
        <v>0</v>
      </c>
      <c r="G6" s="12">
        <f>SUMIFS(SaisieMvts!$E$2:$E$100,
SaisieMvts!$D$2:$D$100,$B1,
SaisieMvts!$F$2:$F$100,$B6,
SaisieMvts!$B$2:$B$100,"&gt;="&amp;G5,
SaisieMvts!$B$2:$B$100,"&lt;"&amp;H5)</f>
        <v>0</v>
      </c>
      <c r="H6" s="12">
        <f>SUMIFS(SaisieMvts!$E$2:$E$100,
SaisieMvts!$D$2:$D$100,$B1,
SaisieMvts!$F$2:$F$100,$B6,
SaisieMvts!$B$2:$B$100,"&gt;="&amp;H5,
SaisieMvts!$B$2:$B$100,"&lt;"&amp;H5+31)</f>
        <v>0</v>
      </c>
      <c r="I6" s="13">
        <f t="shared" si="0"/>
        <v>0</v>
      </c>
    </row>
    <row r="7" spans="1:10">
      <c r="B7" s="14" t="s">
        <v>27</v>
      </c>
      <c r="C7" s="15">
        <f>SUMIFS(SaisieMvts!$E$2:$E$100,
SaisieMvts!$D$2:$D$100,$B1,
SaisieMvts!$F$2:$F$100,$B7,
SaisieMvts!$B$2:$B$100,"&gt;="&amp;C5,
SaisieMvts!$B$2:$B$100,"&lt;"&amp;D5)</f>
        <v>0</v>
      </c>
      <c r="D7" s="15">
        <f>SUMIFS(SaisieMvts!$E$2:$E$100,
SaisieMvts!$D$2:$D$100,$B1,
SaisieMvts!$F$2:$F$100,$B7,
SaisieMvts!$B$2:$B$100,"&gt;="&amp;D5,
SaisieMvts!$B$2:$B$100,"&lt;"&amp;E5)</f>
        <v>0</v>
      </c>
      <c r="E7" s="15">
        <f>SUMIFS(SaisieMvts!$E$2:$E$100,
SaisieMvts!$D$2:$D$100,$B1,
SaisieMvts!$F$2:$F$100,$B7,
SaisieMvts!$B$2:$B$100,"&gt;="&amp;E5,
SaisieMvts!$B$2:$B$100,"&lt;"&amp;F5)</f>
        <v>0</v>
      </c>
      <c r="F7" s="15">
        <f>SUMIFS(SaisieMvts!$E$2:$E$100,
SaisieMvts!$D$2:$D$100,$B1,
SaisieMvts!$F$2:$F$100,$B7,
SaisieMvts!$B$2:$B$100,"&gt;="&amp;F5,
SaisieMvts!$B$2:$B$100,"&lt;"&amp;G5)</f>
        <v>0</v>
      </c>
      <c r="G7" s="15">
        <f>SUMIFS(SaisieMvts!$E$2:$E$100,
SaisieMvts!$D$2:$D$100,$B1,
SaisieMvts!$F$2:$F$100,$B7,
SaisieMvts!$B$2:$B$100,"&gt;="&amp;G5,
SaisieMvts!$B$2:$B$100,"&lt;"&amp;H5)</f>
        <v>0</v>
      </c>
      <c r="H7" s="15">
        <f>SUMIFS(SaisieMvts!$E$2:$E$100,
SaisieMvts!$D$2:$D$100,$B1,
SaisieMvts!$F$2:$F$100,$B7,
SaisieMvts!$B$2:$B$100,"&gt;="&amp;H5,
SaisieMvts!$B$2:$B$100,"&lt;"&amp;H5+31)</f>
        <v>0</v>
      </c>
      <c r="I7" s="16">
        <f t="shared" si="0"/>
        <v>0</v>
      </c>
    </row>
    <row r="9" spans="1:10">
      <c r="B9" s="8" t="s">
        <v>49</v>
      </c>
      <c r="C9" s="9"/>
      <c r="D9" s="9"/>
      <c r="E9" s="9"/>
      <c r="F9" s="9"/>
      <c r="G9" s="9"/>
      <c r="H9" s="9"/>
      <c r="I9" s="10"/>
    </row>
    <row r="10" spans="1:10">
      <c r="B10" s="11"/>
      <c r="C10" s="21">
        <v>42370</v>
      </c>
      <c r="D10" s="21">
        <v>42401</v>
      </c>
      <c r="E10" s="21">
        <v>42430</v>
      </c>
      <c r="F10" s="21">
        <v>42461</v>
      </c>
      <c r="G10" s="21">
        <v>42491</v>
      </c>
      <c r="H10" s="21">
        <v>42522</v>
      </c>
      <c r="I10" s="13" t="s">
        <v>42</v>
      </c>
    </row>
    <row r="11" spans="1:10">
      <c r="B11" s="11" t="s">
        <v>26</v>
      </c>
      <c r="C11" s="12">
        <f>SUMIFS(SaisieMvts!$E$2:$E$100,
SaisieMvts!$D$2:$D$100,$B9,
SaisieMvts!$F$2:$F$100,$B11,
SaisieMvts!$B$2:$B$100,"&gt;="&amp;C10,
SaisieMvts!$B$2:$B$100,"&lt;"&amp;D10)</f>
        <v>20</v>
      </c>
      <c r="D11" s="12">
        <f>SUMIFS(SaisieMvts!$E$2:$E$100,
SaisieMvts!$D$2:$D$100,$B9,
SaisieMvts!$F$2:$F$100,$B11,
SaisieMvts!$B$2:$B$100,"&gt;="&amp;D10,
SaisieMvts!$B$2:$B$100,"&lt;"&amp;E10)</f>
        <v>20</v>
      </c>
      <c r="E11" s="12">
        <f>SUMIFS(SaisieMvts!$E$2:$E$100,
SaisieMvts!$D$2:$D$100,$B9,
SaisieMvts!$F$2:$F$100,$B11,
SaisieMvts!$B$2:$B$100,"&gt;="&amp;E10,
SaisieMvts!$B$2:$B$100,"&lt;"&amp;F10)</f>
        <v>0</v>
      </c>
      <c r="F11" s="12">
        <f>SUMIFS(SaisieMvts!$E$2:$E$100,
SaisieMvts!$D$2:$D$100,$B9,
SaisieMvts!$F$2:$F$100,$B11,
SaisieMvts!$B$2:$B$100,"&gt;="&amp;F10,
SaisieMvts!$B$2:$B$100,"&lt;"&amp;G10)</f>
        <v>20</v>
      </c>
      <c r="G11" s="12">
        <f>SUMIFS(SaisieMvts!$E$2:$E$100,
SaisieMvts!$D$2:$D$100,$B9,
SaisieMvts!$F$2:$F$100,$B11,
SaisieMvts!$B$2:$B$100,"&gt;="&amp;G10,
SaisieMvts!$B$2:$B$100,"&lt;"&amp;H10)</f>
        <v>0</v>
      </c>
      <c r="H11" s="12">
        <f>SUMIFS(SaisieMvts!$E$2:$E$100,
SaisieMvts!$D$2:$D$100,$B9,
SaisieMvts!$F$2:$F$100,$B11,
SaisieMvts!$B$2:$B$100,"&gt;="&amp;H10,
SaisieMvts!$B$2:$B$100,"&lt;"&amp;C13)</f>
        <v>0</v>
      </c>
      <c r="I11" s="13">
        <f>SUM(C11:H11)</f>
        <v>60</v>
      </c>
    </row>
    <row r="12" spans="1:10">
      <c r="B12" s="11" t="s">
        <v>27</v>
      </c>
      <c r="C12" s="12">
        <f>SUMIFS(SaisieMvts!$E$2:$E$100,
SaisieMvts!$D$2:$D$100,$B9,
SaisieMvts!$F$2:$F$100,$B12,
SaisieMvts!$B$2:$B$100,"&gt;="&amp;C10,
SaisieMvts!$B$2:$B$100,"&lt;"&amp;D10)</f>
        <v>32</v>
      </c>
      <c r="D12" s="12">
        <f>SUMIFS(SaisieMvts!$E$2:$E$100,
SaisieMvts!$D$2:$D$100,$B9,
SaisieMvts!$F$2:$F$100,$B12,
SaisieMvts!$B$2:$B$100,"&gt;="&amp;D10,
SaisieMvts!$B$2:$B$100,"&lt;"&amp;E10)</f>
        <v>0</v>
      </c>
      <c r="E12" s="12">
        <f>SUMIFS(SaisieMvts!$E$2:$E$100,
SaisieMvts!$D$2:$D$100,$B9,
SaisieMvts!$F$2:$F$100,$B12,
SaisieMvts!$B$2:$B$100,"&gt;="&amp;E10,
SaisieMvts!$B$2:$B$100,"&lt;"&amp;F10)</f>
        <v>32</v>
      </c>
      <c r="F12" s="12">
        <f>SUMIFS(SaisieMvts!$E$2:$E$100,
SaisieMvts!$D$2:$D$100,$B9,
SaisieMvts!$F$2:$F$100,$B12,
SaisieMvts!$B$2:$B$100,"&gt;="&amp;F10,
SaisieMvts!$B$2:$B$100,"&lt;"&amp;G10)</f>
        <v>0</v>
      </c>
      <c r="G12" s="12">
        <f>SUMIFS(SaisieMvts!$E$2:$E$100,
SaisieMvts!$D$2:$D$100,$B9,
SaisieMvts!$F$2:$F$100,$B12,
SaisieMvts!$B$2:$B$100,"&gt;="&amp;G10,
SaisieMvts!$B$2:$B$100,"&lt;"&amp;H10)</f>
        <v>32</v>
      </c>
      <c r="H12" s="12">
        <f>SUMIFS(SaisieMvts!$E$2:$E$100,
SaisieMvts!$D$2:$D$100,$B9,
SaisieMvts!$F$2:$F$100,$B12,
SaisieMvts!$B$2:$B$100,"&gt;="&amp;H10,
SaisieMvts!$B$2:$B$100,"&lt;"&amp;C13)</f>
        <v>0</v>
      </c>
      <c r="I12" s="13">
        <f t="shared" ref="I12" si="1">SUM(C12:H12)</f>
        <v>96</v>
      </c>
    </row>
    <row r="13" spans="1:10">
      <c r="B13" s="11"/>
      <c r="C13" s="21">
        <v>42552</v>
      </c>
      <c r="D13" s="21">
        <v>42583</v>
      </c>
      <c r="E13" s="21">
        <v>42614</v>
      </c>
      <c r="F13" s="21">
        <v>42644</v>
      </c>
      <c r="G13" s="21">
        <v>42675</v>
      </c>
      <c r="H13" s="21">
        <v>42705</v>
      </c>
      <c r="I13" s="13" t="s">
        <v>42</v>
      </c>
    </row>
    <row r="14" spans="1:10">
      <c r="B14" s="11" t="s">
        <v>26</v>
      </c>
      <c r="C14" s="12">
        <f>SUMIFS(SaisieMvts!$E$2:$E$100,
SaisieMvts!$D$2:$D$100,$B9,
SaisieMvts!$F$2:$F$100,$B14,
SaisieMvts!$B$2:$B$100,"&gt;="&amp;C13,
SaisieMvts!$B$2:$B$100,"&lt;"&amp;D13)</f>
        <v>0</v>
      </c>
      <c r="D14" s="12">
        <f>SUMIFS(SaisieMvts!$E$2:$E$100,
SaisieMvts!$D$2:$D$100,$B9,
SaisieMvts!$F$2:$F$100,$B14,
SaisieMvts!$B$2:$B$100,"&gt;="&amp;D13,
SaisieMvts!$B$2:$B$100,"&lt;"&amp;E13)</f>
        <v>0</v>
      </c>
      <c r="E14" s="12">
        <f>SUMIFS(SaisieMvts!$E$2:$E$100,
SaisieMvts!$D$2:$D$100,$B9,
SaisieMvts!$F$2:$F$100,$B14,
SaisieMvts!$B$2:$B$100,"&gt;="&amp;E13,
SaisieMvts!$B$2:$B$100,"&lt;"&amp;F13)</f>
        <v>0</v>
      </c>
      <c r="F14" s="12">
        <f>SUMIFS(SaisieMvts!$E$2:$E$100,
SaisieMvts!$D$2:$D$100,$B9,
SaisieMvts!$F$2:$F$100,$B14,
SaisieMvts!$B$2:$B$100,"&gt;="&amp;F13,
SaisieMvts!$B$2:$B$100,"&lt;"&amp;G13)</f>
        <v>0</v>
      </c>
      <c r="G14" s="12">
        <f>SUMIFS(SaisieMvts!$E$2:$E$100,
SaisieMvts!$D$2:$D$100,$B9,
SaisieMvts!$F$2:$F$100,$B14,
SaisieMvts!$B$2:$B$100,"&gt;="&amp;G13,
SaisieMvts!$B$2:$B$100,"&lt;"&amp;H13)</f>
        <v>0</v>
      </c>
      <c r="H14" s="12">
        <f>SUMIFS(SaisieMvts!$E$2:$E$100,
SaisieMvts!$D$2:$D$100,$B9,
SaisieMvts!$F$2:$F$100,$B14,
SaisieMvts!$B$2:$B$100,"&gt;="&amp;H13,
SaisieMvts!$B$2:$B$100,"&lt;"&amp;H13+31)</f>
        <v>0</v>
      </c>
      <c r="I14" s="13">
        <f t="shared" ref="I14:I15" si="2">SUM(C14:H14)</f>
        <v>0</v>
      </c>
    </row>
    <row r="15" spans="1:10">
      <c r="B15" s="14" t="s">
        <v>27</v>
      </c>
      <c r="C15" s="15">
        <f>SUMIFS(SaisieMvts!$E$2:$E$100,
SaisieMvts!$D$2:$D$100,$B9,
SaisieMvts!$F$2:$F$100,$B15,
SaisieMvts!$B$2:$B$100,"&gt;="&amp;C13,
SaisieMvts!$B$2:$B$100,"&lt;"&amp;D13)</f>
        <v>0</v>
      </c>
      <c r="D15" s="15">
        <f>SUMIFS(SaisieMvts!$E$2:$E$100,
SaisieMvts!$D$2:$D$100,$B9,
SaisieMvts!$F$2:$F$100,$B15,
SaisieMvts!$B$2:$B$100,"&gt;="&amp;D13,
SaisieMvts!$B$2:$B$100,"&lt;"&amp;E13)</f>
        <v>0</v>
      </c>
      <c r="E15" s="15">
        <f>SUMIFS(SaisieMvts!$E$2:$E$100,
SaisieMvts!$D$2:$D$100,$B9,
SaisieMvts!$F$2:$F$100,$B15,
SaisieMvts!$B$2:$B$100,"&gt;="&amp;E13,
SaisieMvts!$B$2:$B$100,"&lt;"&amp;F13)</f>
        <v>0</v>
      </c>
      <c r="F15" s="15">
        <f>SUMIFS(SaisieMvts!$E$2:$E$100,
SaisieMvts!$D$2:$D$100,$B9,
SaisieMvts!$F$2:$F$100,$B15,
SaisieMvts!$B$2:$B$100,"&gt;="&amp;F13,
SaisieMvts!$B$2:$B$100,"&lt;"&amp;G13)</f>
        <v>0</v>
      </c>
      <c r="G15" s="15">
        <f>SUMIFS(SaisieMvts!$E$2:$E$100,
SaisieMvts!$D$2:$D$100,$B9,
SaisieMvts!$F$2:$F$100,$B15,
SaisieMvts!$B$2:$B$100,"&gt;="&amp;G13,
SaisieMvts!$B$2:$B$100,"&lt;"&amp;H13)</f>
        <v>0</v>
      </c>
      <c r="H15" s="15">
        <f>SUMIFS(SaisieMvts!$E$2:$E$100,
SaisieMvts!$D$2:$D$100,$B9,
SaisieMvts!$F$2:$F$100,$B15,
SaisieMvts!$B$2:$B$100,"&gt;="&amp;H13,
SaisieMvts!$B$2:$B$100,"&lt;"&amp;H13+31)</f>
        <v>0</v>
      </c>
      <c r="I15" s="16">
        <f t="shared" si="2"/>
        <v>0</v>
      </c>
    </row>
    <row r="17" spans="2:9">
      <c r="B17" s="8" t="s">
        <v>41</v>
      </c>
      <c r="C17" s="9"/>
      <c r="D17" s="9"/>
      <c r="E17" s="9"/>
      <c r="F17" s="9"/>
      <c r="G17" s="9"/>
      <c r="H17" s="9"/>
      <c r="I17" s="10"/>
    </row>
    <row r="18" spans="2:9">
      <c r="B18" s="11"/>
      <c r="C18" s="21">
        <v>42370</v>
      </c>
      <c r="D18" s="21">
        <v>42401</v>
      </c>
      <c r="E18" s="21">
        <v>42430</v>
      </c>
      <c r="F18" s="21">
        <v>42461</v>
      </c>
      <c r="G18" s="21">
        <v>42491</v>
      </c>
      <c r="H18" s="21">
        <v>42522</v>
      </c>
      <c r="I18" s="13" t="s">
        <v>42</v>
      </c>
    </row>
    <row r="19" spans="2:9">
      <c r="B19" s="11" t="s">
        <v>50</v>
      </c>
      <c r="C19" s="12">
        <f>SUM(C3:C4,C11:C12)</f>
        <v>282</v>
      </c>
      <c r="D19" s="12">
        <f t="shared" ref="D19:H19" si="3">SUM(D3:D4,D11:D12)</f>
        <v>120</v>
      </c>
      <c r="E19" s="12">
        <f t="shared" si="3"/>
        <v>162</v>
      </c>
      <c r="F19" s="12">
        <f t="shared" si="3"/>
        <v>120</v>
      </c>
      <c r="G19" s="12">
        <f t="shared" si="3"/>
        <v>162</v>
      </c>
      <c r="H19" s="12">
        <f t="shared" si="3"/>
        <v>0</v>
      </c>
      <c r="I19" s="13"/>
    </row>
    <row r="20" spans="2:9">
      <c r="B20" s="11" t="s">
        <v>51</v>
      </c>
      <c r="C20" s="12">
        <f>SUMIFS(SaisieMvts!$E$2:$E$100,
SaisieMvts!$C$2:$C$100,"Impôts et taxes",
SaisieMvts!$B$2:$B$100,"&gt;="&amp;C18,
SaisieMvts!$B$2:$B$100,"&lt;"&amp;D18)</f>
        <v>282</v>
      </c>
      <c r="D20" s="12">
        <f>SUMIFS(SaisieMvts!$E$2:$E$100,
SaisieMvts!$C$2:$C$100,"Impôts et taxes",
SaisieMvts!$B$2:$B$100,"&gt;="&amp;D18,
SaisieMvts!$B$2:$B$100,"&lt;"&amp;E18)</f>
        <v>120</v>
      </c>
      <c r="E20" s="12">
        <f>SUMIFS(SaisieMvts!$E$2:$E$100,
SaisieMvts!$C$2:$C$100,"Impôts et taxes",
SaisieMvts!$B$2:$B$100,"&gt;="&amp;E18,
SaisieMvts!$B$2:$B$100,"&lt;"&amp;F18)</f>
        <v>162</v>
      </c>
      <c r="F20" s="12">
        <f>SUMIFS(SaisieMvts!$E$2:$E$100,
SaisieMvts!$C$2:$C$100,"Impôts et taxes",
SaisieMvts!$B$2:$B$100,"&gt;="&amp;F18,
SaisieMvts!$B$2:$B$100,"&lt;"&amp;G18)</f>
        <v>120</v>
      </c>
      <c r="G20" s="12">
        <f>SUMIFS(SaisieMvts!$E$2:$E$100,
SaisieMvts!$C$2:$C$100,"Impôts et taxes",
SaisieMvts!$B$2:$B$100,"&gt;="&amp;G18,
SaisieMvts!$B$2:$B$100,"&lt;"&amp;H18)</f>
        <v>162</v>
      </c>
      <c r="H20" s="12">
        <f>SUMIFS(SaisieMvts!$E$2:$E$100,
SaisieMvts!$C$2:$C$100,"Impôts et taxes",
SaisieMvts!$B$2:$B$100,"&gt;="&amp;H18,
SaisieMvts!$B$2:$B$100,"&lt;"&amp;C21)</f>
        <v>0</v>
      </c>
      <c r="I20" s="13"/>
    </row>
    <row r="21" spans="2:9">
      <c r="B21" s="11"/>
      <c r="C21" s="21">
        <v>42552</v>
      </c>
      <c r="D21" s="21">
        <v>42583</v>
      </c>
      <c r="E21" s="21">
        <v>42614</v>
      </c>
      <c r="F21" s="21">
        <v>42644</v>
      </c>
      <c r="G21" s="21">
        <v>42675</v>
      </c>
      <c r="H21" s="21">
        <v>42705</v>
      </c>
      <c r="I21" s="13"/>
    </row>
    <row r="22" spans="2:9">
      <c r="B22" s="11" t="s">
        <v>50</v>
      </c>
      <c r="C22" s="12">
        <f>SUM(C6:C7,C14:C15)</f>
        <v>0</v>
      </c>
      <c r="D22" s="12">
        <f t="shared" ref="D22:H22" si="4">SUM(D6:D7,D14:D15)</f>
        <v>0</v>
      </c>
      <c r="E22" s="12">
        <f t="shared" si="4"/>
        <v>0</v>
      </c>
      <c r="F22" s="12">
        <f t="shared" si="4"/>
        <v>0</v>
      </c>
      <c r="G22" s="12">
        <f t="shared" si="4"/>
        <v>0</v>
      </c>
      <c r="H22" s="12">
        <f t="shared" si="4"/>
        <v>0</v>
      </c>
      <c r="I22" s="13"/>
    </row>
    <row r="23" spans="2:9">
      <c r="B23" s="14" t="s">
        <v>51</v>
      </c>
      <c r="C23" s="15">
        <f>SUMIFS(SaisieMvts!$E$2:$E$100,
SaisieMvts!$C$2:$C$100,"Impôts et taxes",
SaisieMvts!$B$2:$B$100,"&gt;="&amp;C21,
SaisieMvts!$B$2:$B$100,"&lt;"&amp;D21)</f>
        <v>0</v>
      </c>
      <c r="D23" s="15">
        <f>SUMIFS(SaisieMvts!$E$2:$E$100,
SaisieMvts!$C$2:$C$100,"Impôts et taxes",
SaisieMvts!$B$2:$B$100,"&gt;="&amp;D21,
SaisieMvts!$B$2:$B$100,"&lt;"&amp;E21)</f>
        <v>0</v>
      </c>
      <c r="E23" s="15">
        <f>SUMIFS(SaisieMvts!$E$2:$E$100,
SaisieMvts!$C$2:$C$100,"Impôts et taxes",
SaisieMvts!$B$2:$B$100,"&gt;="&amp;E21,
SaisieMvts!$B$2:$B$100,"&lt;"&amp;F21)</f>
        <v>0</v>
      </c>
      <c r="F23" s="15">
        <f>SUMIFS(SaisieMvts!$E$2:$E$100,
SaisieMvts!$C$2:$C$100,"Impôts et taxes",
SaisieMvts!$B$2:$B$100,"&gt;="&amp;F21,
SaisieMvts!$B$2:$B$100,"&lt;"&amp;G21)</f>
        <v>0</v>
      </c>
      <c r="G23" s="15">
        <f>SUMIFS(SaisieMvts!$E$2:$E$100,
SaisieMvts!$C$2:$C$100,"Impôts et taxes",
SaisieMvts!$B$2:$B$100,"&gt;="&amp;G21,
SaisieMvts!$B$2:$B$100,"&lt;"&amp;H21)</f>
        <v>0</v>
      </c>
      <c r="H23" s="15">
        <f>SUMIFS(SaisieMvts!$E$2:$E$100,
SaisieMvts!$C$2:$C$100,"Impôts et taxes",
SaisieMvts!$B$2:$B$100,"&gt;="&amp;H21,
SaisieMvts!$B$2:$B$100,"&lt;"&amp;H21+31)</f>
        <v>0</v>
      </c>
      <c r="I23" s="16"/>
    </row>
    <row r="24" spans="2:9">
      <c r="B24" s="12"/>
      <c r="C24" s="12"/>
      <c r="D24" s="12"/>
      <c r="E24" s="12"/>
      <c r="F24" s="12"/>
      <c r="G24" s="12"/>
      <c r="H24" s="12"/>
      <c r="I24" s="12"/>
    </row>
    <row r="25" spans="2:9">
      <c r="B25" s="8" t="s">
        <v>44</v>
      </c>
      <c r="C25" s="9"/>
      <c r="D25" s="9"/>
      <c r="E25" s="9"/>
      <c r="F25" s="9"/>
      <c r="G25" s="9"/>
      <c r="H25" s="9"/>
      <c r="I25" s="10"/>
    </row>
    <row r="26" spans="2:9">
      <c r="B26" s="11"/>
      <c r="C26" s="12" t="s">
        <v>19</v>
      </c>
      <c r="D26" s="12" t="s">
        <v>20</v>
      </c>
      <c r="E26" s="12" t="s">
        <v>21</v>
      </c>
      <c r="F26" s="12" t="s">
        <v>22</v>
      </c>
      <c r="G26" s="12" t="s">
        <v>23</v>
      </c>
      <c r="H26" s="12" t="s">
        <v>24</v>
      </c>
      <c r="I26" s="13" t="s">
        <v>42</v>
      </c>
    </row>
    <row r="27" spans="2:9">
      <c r="B27" s="11" t="s">
        <v>26</v>
      </c>
      <c r="C27" s="12"/>
      <c r="D27" s="12"/>
      <c r="E27" s="12"/>
      <c r="F27" s="12"/>
      <c r="G27" s="12"/>
      <c r="H27" s="12"/>
      <c r="I27" s="13"/>
    </row>
    <row r="28" spans="2:9">
      <c r="B28" s="11" t="s">
        <v>27</v>
      </c>
      <c r="C28" s="12"/>
      <c r="D28" s="12"/>
      <c r="E28" s="12"/>
      <c r="F28" s="12"/>
      <c r="G28" s="12"/>
      <c r="H28" s="12"/>
      <c r="I28" s="13"/>
    </row>
    <row r="29" spans="2:9">
      <c r="B29" s="11"/>
      <c r="C29" s="12" t="s">
        <v>28</v>
      </c>
      <c r="D29" s="12" t="s">
        <v>29</v>
      </c>
      <c r="E29" s="12" t="s">
        <v>30</v>
      </c>
      <c r="F29" s="12" t="s">
        <v>31</v>
      </c>
      <c r="G29" s="12" t="s">
        <v>32</v>
      </c>
      <c r="H29" s="12" t="s">
        <v>33</v>
      </c>
      <c r="I29" s="13"/>
    </row>
    <row r="30" spans="2:9">
      <c r="B30" s="11" t="s">
        <v>26</v>
      </c>
      <c r="C30" s="12"/>
      <c r="D30" s="12"/>
      <c r="E30" s="12"/>
      <c r="F30" s="12"/>
      <c r="G30" s="12"/>
      <c r="H30" s="12"/>
      <c r="I30" s="13"/>
    </row>
    <row r="31" spans="2:9">
      <c r="B31" s="14" t="s">
        <v>27</v>
      </c>
      <c r="C31" s="15"/>
      <c r="D31" s="15"/>
      <c r="E31" s="15"/>
      <c r="F31" s="15"/>
      <c r="G31" s="15"/>
      <c r="H31" s="15"/>
      <c r="I31" s="16"/>
    </row>
    <row r="33" spans="1:9">
      <c r="B33" s="8" t="s">
        <v>45</v>
      </c>
      <c r="C33" s="9"/>
      <c r="D33" s="9"/>
      <c r="E33" s="9"/>
      <c r="F33" s="9"/>
      <c r="G33" s="9"/>
      <c r="H33" s="9"/>
      <c r="I33" s="10"/>
    </row>
    <row r="34" spans="1:9">
      <c r="B34" s="11"/>
      <c r="C34" s="12" t="s">
        <v>19</v>
      </c>
      <c r="D34" s="12" t="s">
        <v>20</v>
      </c>
      <c r="E34" s="12" t="s">
        <v>21</v>
      </c>
      <c r="F34" s="12" t="s">
        <v>22</v>
      </c>
      <c r="G34" s="12" t="s">
        <v>23</v>
      </c>
      <c r="H34" s="12" t="s">
        <v>24</v>
      </c>
      <c r="I34" s="13" t="s">
        <v>42</v>
      </c>
    </row>
    <row r="35" spans="1:9">
      <c r="B35" s="11" t="s">
        <v>26</v>
      </c>
      <c r="C35" s="12"/>
      <c r="D35" s="12"/>
      <c r="E35" s="12"/>
      <c r="F35" s="12"/>
      <c r="G35" s="12"/>
      <c r="H35" s="12"/>
      <c r="I35" s="13"/>
    </row>
    <row r="36" spans="1:9">
      <c r="B36" s="11" t="s">
        <v>27</v>
      </c>
      <c r="C36" s="12"/>
      <c r="D36" s="12"/>
      <c r="E36" s="12"/>
      <c r="F36" s="12"/>
      <c r="G36" s="12"/>
      <c r="H36" s="12"/>
      <c r="I36" s="13"/>
    </row>
    <row r="37" spans="1:9">
      <c r="B37" s="11"/>
      <c r="C37" s="12" t="s">
        <v>28</v>
      </c>
      <c r="D37" s="12" t="s">
        <v>29</v>
      </c>
      <c r="E37" s="12" t="s">
        <v>30</v>
      </c>
      <c r="F37" s="12" t="s">
        <v>31</v>
      </c>
      <c r="G37" s="12" t="s">
        <v>32</v>
      </c>
      <c r="H37" s="12" t="s">
        <v>33</v>
      </c>
      <c r="I37" s="13"/>
    </row>
    <row r="38" spans="1:9">
      <c r="B38" s="11" t="s">
        <v>26</v>
      </c>
      <c r="C38" s="12"/>
      <c r="D38" s="12"/>
      <c r="E38" s="12"/>
      <c r="F38" s="12"/>
      <c r="G38" s="12"/>
      <c r="H38" s="12"/>
      <c r="I38" s="13"/>
    </row>
    <row r="39" spans="1:9">
      <c r="B39" s="14" t="s">
        <v>27</v>
      </c>
      <c r="C39" s="15"/>
      <c r="D39" s="15"/>
      <c r="E39" s="15"/>
      <c r="F39" s="15"/>
      <c r="G39" s="15"/>
      <c r="H39" s="15"/>
      <c r="I39" s="16"/>
    </row>
    <row r="41" spans="1:9">
      <c r="B41" s="8" t="s">
        <v>46</v>
      </c>
      <c r="C41" s="9"/>
      <c r="D41" s="9"/>
      <c r="E41" s="9"/>
      <c r="F41" s="9"/>
      <c r="G41" s="9"/>
      <c r="H41" s="9"/>
      <c r="I41" s="10"/>
    </row>
    <row r="42" spans="1:9">
      <c r="B42" s="11"/>
      <c r="C42" s="12" t="s">
        <v>19</v>
      </c>
      <c r="D42" s="12" t="s">
        <v>20</v>
      </c>
      <c r="E42" s="12" t="s">
        <v>21</v>
      </c>
      <c r="F42" s="12" t="s">
        <v>22</v>
      </c>
      <c r="G42" s="12" t="s">
        <v>23</v>
      </c>
      <c r="H42" s="12" t="s">
        <v>24</v>
      </c>
      <c r="I42" s="13" t="s">
        <v>42</v>
      </c>
    </row>
    <row r="43" spans="1:9">
      <c r="B43" s="11"/>
      <c r="C43" s="12"/>
      <c r="D43" s="12"/>
      <c r="E43" s="12"/>
      <c r="F43" s="12"/>
      <c r="G43" s="12"/>
      <c r="H43" s="12"/>
      <c r="I43" s="13"/>
    </row>
    <row r="44" spans="1:9">
      <c r="B44" s="11"/>
      <c r="C44" s="12" t="s">
        <v>28</v>
      </c>
      <c r="D44" s="12" t="s">
        <v>29</v>
      </c>
      <c r="E44" s="12" t="s">
        <v>30</v>
      </c>
      <c r="F44" s="12" t="s">
        <v>31</v>
      </c>
      <c r="G44" s="12" t="s">
        <v>32</v>
      </c>
      <c r="H44" s="12" t="s">
        <v>33</v>
      </c>
      <c r="I44" s="13"/>
    </row>
    <row r="45" spans="1:9">
      <c r="B45" s="14"/>
      <c r="C45" s="15"/>
      <c r="D45" s="15"/>
      <c r="E45" s="15"/>
      <c r="F45" s="15"/>
      <c r="G45" s="15"/>
      <c r="H45" s="15"/>
      <c r="I45" s="16"/>
    </row>
    <row r="47" spans="1:9">
      <c r="A47" s="6" t="s">
        <v>0</v>
      </c>
      <c r="B47" s="8" t="s">
        <v>9</v>
      </c>
      <c r="C47" s="9"/>
      <c r="D47" s="9"/>
      <c r="E47" s="9"/>
      <c r="F47" s="9"/>
      <c r="G47" s="9"/>
      <c r="H47" s="9"/>
      <c r="I47" s="10"/>
    </row>
    <row r="48" spans="1:9">
      <c r="B48" s="11"/>
      <c r="C48" s="12" t="s">
        <v>19</v>
      </c>
      <c r="D48" s="12" t="s">
        <v>20</v>
      </c>
      <c r="E48" s="12" t="s">
        <v>21</v>
      </c>
      <c r="F48" s="12" t="s">
        <v>22</v>
      </c>
      <c r="G48" s="12" t="s">
        <v>23</v>
      </c>
      <c r="H48" s="12" t="s">
        <v>24</v>
      </c>
      <c r="I48" s="13" t="s">
        <v>42</v>
      </c>
    </row>
    <row r="49" spans="2:9">
      <c r="B49" s="11" t="s">
        <v>26</v>
      </c>
      <c r="C49" s="12"/>
      <c r="D49" s="12"/>
      <c r="E49" s="12"/>
      <c r="F49" s="12"/>
      <c r="G49" s="12"/>
      <c r="H49" s="12"/>
      <c r="I49" s="13"/>
    </row>
    <row r="50" spans="2:9">
      <c r="B50" s="11" t="s">
        <v>27</v>
      </c>
      <c r="C50" s="12"/>
      <c r="D50" s="12"/>
      <c r="E50" s="12"/>
      <c r="F50" s="12"/>
      <c r="G50" s="12"/>
      <c r="H50" s="12"/>
      <c r="I50" s="13"/>
    </row>
    <row r="51" spans="2:9">
      <c r="B51" s="11"/>
      <c r="C51" s="12" t="s">
        <v>28</v>
      </c>
      <c r="D51" s="12" t="s">
        <v>29</v>
      </c>
      <c r="E51" s="12" t="s">
        <v>30</v>
      </c>
      <c r="F51" s="12" t="s">
        <v>31</v>
      </c>
      <c r="G51" s="12" t="s">
        <v>32</v>
      </c>
      <c r="H51" s="12" t="s">
        <v>33</v>
      </c>
      <c r="I51" s="13"/>
    </row>
    <row r="52" spans="2:9">
      <c r="B52" s="11" t="s">
        <v>26</v>
      </c>
      <c r="C52" s="12"/>
      <c r="D52" s="12"/>
      <c r="E52" s="12"/>
      <c r="F52" s="12"/>
      <c r="G52" s="12"/>
      <c r="H52" s="12"/>
      <c r="I52" s="13"/>
    </row>
    <row r="53" spans="2:9">
      <c r="B53" s="14" t="s">
        <v>27</v>
      </c>
      <c r="C53" s="15"/>
      <c r="D53" s="15"/>
      <c r="E53" s="15"/>
      <c r="F53" s="15"/>
      <c r="G53" s="15"/>
      <c r="H53" s="15"/>
      <c r="I53" s="16"/>
    </row>
    <row r="55" spans="2:9">
      <c r="B55" s="8" t="s">
        <v>8</v>
      </c>
      <c r="C55" s="9"/>
      <c r="D55" s="9"/>
      <c r="E55" s="9"/>
      <c r="F55" s="9"/>
      <c r="G55" s="9"/>
      <c r="H55" s="9"/>
      <c r="I55" s="10"/>
    </row>
    <row r="56" spans="2:9">
      <c r="B56" s="11"/>
      <c r="C56" s="12" t="s">
        <v>19</v>
      </c>
      <c r="D56" s="12" t="s">
        <v>20</v>
      </c>
      <c r="E56" s="12" t="s">
        <v>21</v>
      </c>
      <c r="F56" s="12" t="s">
        <v>22</v>
      </c>
      <c r="G56" s="12" t="s">
        <v>23</v>
      </c>
      <c r="H56" s="12" t="s">
        <v>24</v>
      </c>
      <c r="I56" s="13" t="s">
        <v>42</v>
      </c>
    </row>
    <row r="57" spans="2:9">
      <c r="B57" s="11" t="s">
        <v>26</v>
      </c>
      <c r="C57" s="12"/>
      <c r="D57" s="12"/>
      <c r="E57" s="12"/>
      <c r="F57" s="12"/>
      <c r="G57" s="12"/>
      <c r="H57" s="12"/>
      <c r="I57" s="13"/>
    </row>
    <row r="58" spans="2:9">
      <c r="B58" s="11" t="s">
        <v>27</v>
      </c>
      <c r="C58" s="12"/>
      <c r="D58" s="12"/>
      <c r="E58" s="12"/>
      <c r="F58" s="12"/>
      <c r="G58" s="12"/>
      <c r="H58" s="12"/>
      <c r="I58" s="13"/>
    </row>
    <row r="59" spans="2:9">
      <c r="B59" s="11"/>
      <c r="C59" s="12" t="s">
        <v>28</v>
      </c>
      <c r="D59" s="12" t="s">
        <v>29</v>
      </c>
      <c r="E59" s="12" t="s">
        <v>30</v>
      </c>
      <c r="F59" s="12" t="s">
        <v>31</v>
      </c>
      <c r="G59" s="12" t="s">
        <v>32</v>
      </c>
      <c r="H59" s="12" t="s">
        <v>33</v>
      </c>
      <c r="I59" s="13"/>
    </row>
    <row r="60" spans="2:9">
      <c r="B60" s="11" t="s">
        <v>26</v>
      </c>
      <c r="C60" s="12"/>
      <c r="D60" s="12"/>
      <c r="E60" s="12"/>
      <c r="F60" s="12"/>
      <c r="G60" s="12"/>
      <c r="H60" s="12"/>
      <c r="I60" s="13"/>
    </row>
    <row r="61" spans="2:9">
      <c r="B61" s="14" t="s">
        <v>27</v>
      </c>
      <c r="C61" s="15"/>
      <c r="D61" s="15"/>
      <c r="E61" s="15"/>
      <c r="F61" s="15"/>
      <c r="G61" s="15"/>
      <c r="H61" s="15"/>
      <c r="I61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SaisieMvts</vt:lpstr>
      <vt:lpstr>Statistiques</vt:lpstr>
      <vt:lpstr>SaisieMvts!Criteres</vt:lpstr>
      <vt:lpstr>SaisieMvts!Extraire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Bernadette Blanchard</cp:lastModifiedBy>
  <dcterms:created xsi:type="dcterms:W3CDTF">2016-05-21T16:24:39Z</dcterms:created>
  <dcterms:modified xsi:type="dcterms:W3CDTF">2016-05-22T09:22:34Z</dcterms:modified>
</cp:coreProperties>
</file>