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s documents\Documents\EXCEL\"/>
    </mc:Choice>
  </mc:AlternateContent>
  <xr:revisionPtr revIDLastSave="0" documentId="8_{C8531DDD-6BFD-445C-80B8-22C8D2DA5EF1}" xr6:coauthVersionLast="46" xr6:coauthVersionMax="46" xr10:uidLastSave="{00000000-0000-0000-0000-000000000000}"/>
  <bookViews>
    <workbookView xWindow="-120" yWindow="-120" windowWidth="20730" windowHeight="11160" xr2:uid="{5C567029-1B9E-4277-B14C-12481E2E28E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 l="1"/>
  <c r="K25" i="1" s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J10" i="1"/>
  <c r="J25" i="1" s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I10" i="1"/>
  <c r="I25" i="1" s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H10" i="1"/>
  <c r="H25" i="1" s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F10" i="1"/>
  <c r="F11" i="1"/>
  <c r="L11" i="1" s="1"/>
  <c r="F12" i="1"/>
  <c r="L12" i="1" s="1"/>
  <c r="F13" i="1"/>
  <c r="L13" i="1" s="1"/>
  <c r="F14" i="1"/>
  <c r="L14" i="1" s="1"/>
  <c r="F15" i="1"/>
  <c r="L15" i="1" s="1"/>
  <c r="F16" i="1"/>
  <c r="L16" i="1" s="1"/>
  <c r="F17" i="1"/>
  <c r="L17" i="1" s="1"/>
  <c r="F18" i="1"/>
  <c r="L18" i="1" s="1"/>
  <c r="F19" i="1"/>
  <c r="L19" i="1" s="1"/>
  <c r="F20" i="1"/>
  <c r="L20" i="1" s="1"/>
  <c r="F21" i="1"/>
  <c r="L21" i="1" s="1"/>
  <c r="F22" i="1"/>
  <c r="L22" i="1" s="1"/>
  <c r="F23" i="1"/>
  <c r="L23" i="1" s="1"/>
  <c r="F24" i="1"/>
  <c r="L24" i="1" s="1"/>
  <c r="G10" i="1"/>
  <c r="G25" i="1" s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H3" i="1"/>
  <c r="H4" i="1"/>
  <c r="H5" i="1"/>
  <c r="H6" i="1"/>
  <c r="H7" i="1"/>
  <c r="H2" i="1"/>
  <c r="F25" i="1" l="1"/>
  <c r="L10" i="1"/>
</calcChain>
</file>

<file path=xl/sharedStrings.xml><?xml version="1.0" encoding="utf-8"?>
<sst xmlns="http://schemas.openxmlformats.org/spreadsheetml/2006/main" count="66" uniqueCount="29">
  <si>
    <t>Articles</t>
  </si>
  <si>
    <t>Composants</t>
  </si>
  <si>
    <t>Prix Composants</t>
  </si>
  <si>
    <t xml:space="preserve">Prix </t>
  </si>
  <si>
    <t>→</t>
  </si>
  <si>
    <t>"Fonction SOMME.SI</t>
  </si>
  <si>
    <t>Article_A</t>
  </si>
  <si>
    <t>Article_B</t>
  </si>
  <si>
    <t>Article_C</t>
  </si>
  <si>
    <t>Article_D</t>
  </si>
  <si>
    <t>Article_E</t>
  </si>
  <si>
    <t>Article_F</t>
  </si>
  <si>
    <t>Compo_1</t>
  </si>
  <si>
    <t>Compo_2</t>
  </si>
  <si>
    <t>Compo_3</t>
  </si>
  <si>
    <t>Compo_11</t>
  </si>
  <si>
    <t>Compo_12</t>
  </si>
  <si>
    <t>Compo_21</t>
  </si>
  <si>
    <t>Compo_22</t>
  </si>
  <si>
    <t>Compo_23</t>
  </si>
  <si>
    <t>Compo_31</t>
  </si>
  <si>
    <t>Compo_32</t>
  </si>
  <si>
    <t>Compo_33</t>
  </si>
  <si>
    <t>Compo_41</t>
  </si>
  <si>
    <t>Compo_51</t>
  </si>
  <si>
    <t>Compo_52</t>
  </si>
  <si>
    <t>Compo_53</t>
  </si>
  <si>
    <t>Colonne1</t>
  </si>
  <si>
    <t>Composant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</si>
</sst>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0" fillId="0" borderId="2" xfId="0" applyBorder="1"/>
    <xf numFmtId="164" fontId="0" fillId="0" borderId="3" xfId="0" applyNumberFormat="1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/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_-* #,##0.00\ [$€-40C]_-;\-* #,##0.00\ [$€-40C]_-;_-* &quot;-&quot;??\ [$€-40C]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_-* #,##0.00\ [$€-40C]_-;\-* #,##0.00\ [$€-40C]_-;_-* &quot;-&quot;??\ [$€-40C]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4520A8-9FEE-4824-8A2F-E164D8FFC857}" name="T_Base" displayName="T_Base" ref="A1:C25" totalsRowShown="0" headerRowDxfId="14" headerRowBorderDxfId="19" tableBorderDxfId="20" totalsRowBorderDxfId="18">
  <autoFilter ref="A1:C25" xr:uid="{F6B35717-2625-45FC-8327-82ABF5000D81}"/>
  <tableColumns count="3">
    <tableColumn id="1" xr3:uid="{E3F0D4B5-53EE-4722-90FE-B212EFB5E0DB}" name="Articles" dataDxfId="17"/>
    <tableColumn id="2" xr3:uid="{2C7B3F6A-63A2-43FA-A5EB-98AF7FB7DE95}" name="Composants" dataDxfId="16"/>
    <tableColumn id="3" xr3:uid="{650F6CBC-0C5B-43B5-B885-5723B9B847B0}" name="Prix Composant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4B83635-4602-407D-9737-BAE2CBA10E13}" name="T_Stat" displayName="T_Stat" ref="E9:L25" totalsRowCount="1" headerRowDxfId="13">
  <autoFilter ref="E9:L24" xr:uid="{7014C406-B866-4947-AFC1-E78ADE2E81EE}"/>
  <tableColumns count="8">
    <tableColumn id="1" xr3:uid="{E2416F61-690B-4AC8-AF7B-244B3F2AABE8}" name="Composant"/>
    <tableColumn id="2" xr3:uid="{D5FFCA7A-8277-4410-A5B8-BD7914C11720}" name="Article_A" totalsRowFunction="custom" dataDxfId="11" totalsRowDxfId="6">
      <calculatedColumnFormula>SUMIFS(T_Base[Prix Composants],T_Base[Composants],T_Stat[[#This Row],[Composant]],T_Base[Articles],T_Stat[[#Headers],[Article_A]])</calculatedColumnFormula>
      <totalsRowFormula>SUM(T_Stat[Article_A])</totalsRowFormula>
    </tableColumn>
    <tableColumn id="3" xr3:uid="{A9109219-747F-47DE-8628-C896E838439B}" name="Article_B" totalsRowFunction="custom" dataDxfId="12" totalsRowDxfId="5">
      <calculatedColumnFormula>SUMIFS(T_Base[Prix Composants],T_Base[Composants],T_Stat[[#This Row],[Composant]],T_Base[Articles],T_Stat[[#Headers],[Article_B]])</calculatedColumnFormula>
      <totalsRowFormula>SUM(T_Stat[Article_B])</totalsRowFormula>
    </tableColumn>
    <tableColumn id="4" xr3:uid="{B6710481-7091-4083-9371-279EC7C100E9}" name="Article_C" totalsRowFunction="custom" dataDxfId="10" totalsRowDxfId="4">
      <calculatedColumnFormula>SUMIFS(T_Base[Prix Composants],T_Base[Composants],T_Stat[[#This Row],[Composant]],T_Base[Articles],T_Stat[[#Headers],[Article_C]])</calculatedColumnFormula>
      <totalsRowFormula>SUM(T_Stat[Article_C])</totalsRowFormula>
    </tableColumn>
    <tableColumn id="5" xr3:uid="{984633B0-A7E0-4A05-BB29-48E83D307BAA}" name="Article_D" totalsRowFunction="custom" dataDxfId="9" totalsRowDxfId="3">
      <calculatedColumnFormula>SUMIFS(T_Base[Prix Composants],T_Base[Composants],T_Stat[[#This Row],[Composant]],T_Base[Articles],T_Stat[[#Headers],[Article_D]])</calculatedColumnFormula>
      <totalsRowFormula>SUM(T_Stat[Article_D])</totalsRowFormula>
    </tableColumn>
    <tableColumn id="6" xr3:uid="{B63E3CCC-0A4B-4B24-A2B4-4107CE44DA61}" name="Article_E" totalsRowFunction="custom" dataDxfId="8" totalsRowDxfId="2">
      <calculatedColumnFormula>SUMIFS(T_Base[Prix Composants],T_Base[Composants],T_Stat[[#This Row],[Composant]],T_Base[Articles],T_Stat[[#Headers],[Article_E]])</calculatedColumnFormula>
      <totalsRowFormula>SUM(T_Stat[Article_E])</totalsRowFormula>
    </tableColumn>
    <tableColumn id="7" xr3:uid="{B7EE4E0A-B957-4068-B149-EE1F64EC1A82}" name="Article_F" totalsRowFunction="custom" dataDxfId="7" totalsRowDxfId="1">
      <calculatedColumnFormula>SUMIFS(T_Base[Prix Composants],T_Base[Composants],T_Stat[[#This Row],[Composant]],T_Base[Articles],T_Stat[[#Headers],[Article_F]])</calculatedColumnFormula>
      <totalsRowFormula>SUM(T_Stat[Article_F])</totalsRowFormula>
    </tableColumn>
    <tableColumn id="8" xr3:uid="{8B85AA10-7581-4233-BEF9-18835C6A00AB}" name="Colonne1" dataDxfId="0">
      <calculatedColumnFormula>SUM(T_Stat[[#This Row],[Article_A]:[Article_F]])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67DECA-15F7-4975-901C-82AA54A01695}">
  <dimension ref="A1:L25"/>
  <sheetViews>
    <sheetView tabSelected="1" topLeftCell="A4" workbookViewId="0">
      <selection activeCell="F11" sqref="F11"/>
    </sheetView>
  </sheetViews>
  <sheetFormatPr baseColWidth="10" defaultRowHeight="15" x14ac:dyDescent="0.25"/>
  <cols>
    <col min="1" max="2" width="16.5703125" customWidth="1"/>
    <col min="3" max="3" width="17.85546875" customWidth="1"/>
    <col min="4" max="5" width="12.85546875" customWidth="1"/>
    <col min="6" max="12" width="8.140625" customWidth="1"/>
  </cols>
  <sheetData>
    <row r="1" spans="1:12" x14ac:dyDescent="0.25">
      <c r="A1" s="12" t="s">
        <v>0</v>
      </c>
      <c r="B1" s="13" t="s">
        <v>1</v>
      </c>
      <c r="C1" s="14" t="s">
        <v>2</v>
      </c>
      <c r="D1" s="2"/>
      <c r="E1" s="2"/>
      <c r="F1" s="2"/>
      <c r="G1" s="5" t="s">
        <v>0</v>
      </c>
      <c r="H1" s="5" t="s">
        <v>3</v>
      </c>
    </row>
    <row r="2" spans="1:12" x14ac:dyDescent="0.25">
      <c r="A2" s="7" t="s">
        <v>6</v>
      </c>
      <c r="B2" s="3" t="s">
        <v>12</v>
      </c>
      <c r="C2" s="8">
        <v>0.1</v>
      </c>
      <c r="G2" s="3" t="s">
        <v>6</v>
      </c>
      <c r="H2" s="4">
        <f t="shared" ref="H2:H7" si="0">SUMIF($A$2:$A$25,G2,$C$2:$C$25)</f>
        <v>1</v>
      </c>
      <c r="I2" s="6" t="s">
        <v>5</v>
      </c>
    </row>
    <row r="3" spans="1:12" x14ac:dyDescent="0.25">
      <c r="A3" s="7" t="s">
        <v>6</v>
      </c>
      <c r="B3" s="3" t="s">
        <v>13</v>
      </c>
      <c r="C3" s="8">
        <v>0.5</v>
      </c>
      <c r="E3" s="2" t="s">
        <v>4</v>
      </c>
      <c r="G3" s="3" t="s">
        <v>7</v>
      </c>
      <c r="H3" s="4">
        <f t="shared" si="0"/>
        <v>2</v>
      </c>
    </row>
    <row r="4" spans="1:12" x14ac:dyDescent="0.25">
      <c r="A4" s="7" t="s">
        <v>6</v>
      </c>
      <c r="B4" s="3" t="s">
        <v>14</v>
      </c>
      <c r="C4" s="8">
        <v>0.4</v>
      </c>
      <c r="G4" s="3" t="s">
        <v>8</v>
      </c>
      <c r="H4" s="4">
        <f t="shared" si="0"/>
        <v>3</v>
      </c>
    </row>
    <row r="5" spans="1:12" x14ac:dyDescent="0.25">
      <c r="A5" s="7"/>
      <c r="B5" s="3"/>
      <c r="C5" s="8"/>
      <c r="G5" s="3" t="s">
        <v>9</v>
      </c>
      <c r="H5" s="4">
        <f t="shared" si="0"/>
        <v>5</v>
      </c>
    </row>
    <row r="6" spans="1:12" x14ac:dyDescent="0.25">
      <c r="A6" s="7"/>
      <c r="B6" s="3"/>
      <c r="C6" s="8"/>
      <c r="G6" s="3" t="s">
        <v>10</v>
      </c>
      <c r="H6" s="4">
        <f t="shared" si="0"/>
        <v>5</v>
      </c>
    </row>
    <row r="7" spans="1:12" x14ac:dyDescent="0.25">
      <c r="A7" s="7" t="s">
        <v>7</v>
      </c>
      <c r="B7" s="3" t="s">
        <v>15</v>
      </c>
      <c r="C7" s="8">
        <v>0.4</v>
      </c>
      <c r="G7" s="3" t="s">
        <v>11</v>
      </c>
      <c r="H7" s="4">
        <f t="shared" si="0"/>
        <v>6</v>
      </c>
    </row>
    <row r="8" spans="1:12" x14ac:dyDescent="0.25">
      <c r="A8" s="7" t="s">
        <v>7</v>
      </c>
      <c r="B8" s="3" t="s">
        <v>16</v>
      </c>
      <c r="C8" s="8">
        <v>1.6</v>
      </c>
      <c r="H8" s="1"/>
    </row>
    <row r="9" spans="1:12" x14ac:dyDescent="0.25">
      <c r="A9" s="7" t="s">
        <v>8</v>
      </c>
      <c r="B9" s="3" t="s">
        <v>17</v>
      </c>
      <c r="C9" s="8">
        <v>1</v>
      </c>
      <c r="E9" t="s">
        <v>28</v>
      </c>
      <c r="F9" s="1" t="s">
        <v>6</v>
      </c>
      <c r="G9" s="1" t="s">
        <v>7</v>
      </c>
      <c r="H9" s="1" t="s">
        <v>8</v>
      </c>
      <c r="I9" s="1" t="s">
        <v>9</v>
      </c>
      <c r="J9" t="s">
        <v>10</v>
      </c>
      <c r="K9" t="s">
        <v>11</v>
      </c>
      <c r="L9" s="1" t="s">
        <v>27</v>
      </c>
    </row>
    <row r="10" spans="1:12" x14ac:dyDescent="0.25">
      <c r="A10" s="7"/>
      <c r="B10" s="3"/>
      <c r="C10" s="8"/>
      <c r="E10" t="s">
        <v>12</v>
      </c>
      <c r="F10">
        <f>SUMIFS(T_Base[Prix Composants],T_Base[Composants],T_Stat[[#This Row],[Composant]],T_Base[Articles],T_Stat[[#Headers],[Article_A]])</f>
        <v>0.1</v>
      </c>
      <c r="G10">
        <f>SUMIFS(T_Base[Prix Composants],T_Base[Composants],T_Stat[[#This Row],[Composant]],T_Base[Articles],T_Stat[[#Headers],[Article_B]])</f>
        <v>0</v>
      </c>
      <c r="H10">
        <f>SUMIFS(T_Base[Prix Composants],T_Base[Composants],T_Stat[[#This Row],[Composant]],T_Base[Articles],T_Stat[[#Headers],[Article_C]])</f>
        <v>0</v>
      </c>
      <c r="I10">
        <f>SUMIFS(T_Base[Prix Composants],T_Base[Composants],T_Stat[[#This Row],[Composant]],T_Base[Articles],T_Stat[[#Headers],[Article_D]])</f>
        <v>0</v>
      </c>
      <c r="J10">
        <f>SUMIFS(T_Base[Prix Composants],T_Base[Composants],T_Stat[[#This Row],[Composant]],T_Base[Articles],T_Stat[[#Headers],[Article_E]])</f>
        <v>0</v>
      </c>
      <c r="K10">
        <f>SUMIFS(T_Base[Prix Composants],T_Base[Composants],T_Stat[[#This Row],[Composant]],T_Base[Articles],T_Stat[[#Headers],[Article_F]])</f>
        <v>0</v>
      </c>
      <c r="L10" s="15">
        <f>SUM(T_Stat[[#This Row],[Article_A]:[Article_F]])</f>
        <v>0.1</v>
      </c>
    </row>
    <row r="11" spans="1:12" x14ac:dyDescent="0.25">
      <c r="A11" s="7" t="s">
        <v>8</v>
      </c>
      <c r="B11" s="3" t="s">
        <v>18</v>
      </c>
      <c r="C11" s="8">
        <v>1</v>
      </c>
      <c r="E11" t="s">
        <v>13</v>
      </c>
      <c r="F11" s="1">
        <f>SUMIFS(T_Base[Prix Composants],T_Base[Composants],T_Stat[[#This Row],[Composant]],T_Base[Articles],T_Stat[[#Headers],[Article_A]])</f>
        <v>0.5</v>
      </c>
      <c r="G11">
        <f>SUMIFS(T_Base[Prix Composants],T_Base[Composants],T_Stat[[#This Row],[Composant]],T_Base[Articles],T_Stat[[#Headers],[Article_B]])</f>
        <v>0</v>
      </c>
      <c r="H11">
        <f>SUMIFS(T_Base[Prix Composants],T_Base[Composants],T_Stat[[#This Row],[Composant]],T_Base[Articles],T_Stat[[#Headers],[Article_C]])</f>
        <v>0</v>
      </c>
      <c r="I11">
        <f>SUMIFS(T_Base[Prix Composants],T_Base[Composants],T_Stat[[#This Row],[Composant]],T_Base[Articles],T_Stat[[#Headers],[Article_D]])</f>
        <v>0</v>
      </c>
      <c r="J11">
        <f>SUMIFS(T_Base[Prix Composants],T_Base[Composants],T_Stat[[#This Row],[Composant]],T_Base[Articles],T_Stat[[#Headers],[Article_E]])</f>
        <v>0</v>
      </c>
      <c r="K11">
        <f>SUMIFS(T_Base[Prix Composants],T_Base[Composants],T_Stat[[#This Row],[Composant]],T_Base[Articles],T_Stat[[#Headers],[Article_F]])</f>
        <v>0</v>
      </c>
      <c r="L11" s="15">
        <f>SUM(T_Stat[[#This Row],[Article_A]:[Article_F]])</f>
        <v>0.5</v>
      </c>
    </row>
    <row r="12" spans="1:12" x14ac:dyDescent="0.25">
      <c r="A12" s="7" t="s">
        <v>8</v>
      </c>
      <c r="B12" s="3" t="s">
        <v>19</v>
      </c>
      <c r="C12" s="8">
        <v>1</v>
      </c>
      <c r="E12" t="s">
        <v>14</v>
      </c>
      <c r="F12" s="1">
        <f>SUMIFS(T_Base[Prix Composants],T_Base[Composants],T_Stat[[#This Row],[Composant]],T_Base[Articles],T_Stat[[#Headers],[Article_A]])</f>
        <v>0.4</v>
      </c>
      <c r="G12">
        <f>SUMIFS(T_Base[Prix Composants],T_Base[Composants],T_Stat[[#This Row],[Composant]],T_Base[Articles],T_Stat[[#Headers],[Article_B]])</f>
        <v>0</v>
      </c>
      <c r="H12">
        <f>SUMIFS(T_Base[Prix Composants],T_Base[Composants],T_Stat[[#This Row],[Composant]],T_Base[Articles],T_Stat[[#Headers],[Article_C]])</f>
        <v>0</v>
      </c>
      <c r="I12">
        <f>SUMIFS(T_Base[Prix Composants],T_Base[Composants],T_Stat[[#This Row],[Composant]],T_Base[Articles],T_Stat[[#Headers],[Article_D]])</f>
        <v>0</v>
      </c>
      <c r="J12">
        <f>SUMIFS(T_Base[Prix Composants],T_Base[Composants],T_Stat[[#This Row],[Composant]],T_Base[Articles],T_Stat[[#Headers],[Article_E]])</f>
        <v>0</v>
      </c>
      <c r="K12">
        <f>SUMIFS(T_Base[Prix Composants],T_Base[Composants],T_Stat[[#This Row],[Composant]],T_Base[Articles],T_Stat[[#Headers],[Article_F]])</f>
        <v>0</v>
      </c>
      <c r="L12" s="15">
        <f>SUM(T_Stat[[#This Row],[Article_A]:[Article_F]])</f>
        <v>0.4</v>
      </c>
    </row>
    <row r="13" spans="1:12" x14ac:dyDescent="0.25">
      <c r="A13" s="7"/>
      <c r="B13" s="3"/>
      <c r="C13" s="8"/>
      <c r="E13" t="s">
        <v>15</v>
      </c>
      <c r="F13" s="1">
        <f>SUMIFS(T_Base[Prix Composants],T_Base[Composants],T_Stat[[#This Row],[Composant]],T_Base[Articles],T_Stat[[#Headers],[Article_A]])</f>
        <v>0</v>
      </c>
      <c r="G13">
        <f>SUMIFS(T_Base[Prix Composants],T_Base[Composants],T_Stat[[#This Row],[Composant]],T_Base[Articles],T_Stat[[#Headers],[Article_B]])</f>
        <v>0.4</v>
      </c>
      <c r="H13">
        <f>SUMIFS(T_Base[Prix Composants],T_Base[Composants],T_Stat[[#This Row],[Composant]],T_Base[Articles],T_Stat[[#Headers],[Article_C]])</f>
        <v>0</v>
      </c>
      <c r="I13">
        <f>SUMIFS(T_Base[Prix Composants],T_Base[Composants],T_Stat[[#This Row],[Composant]],T_Base[Articles],T_Stat[[#Headers],[Article_D]])</f>
        <v>0</v>
      </c>
      <c r="J13">
        <f>SUMIFS(T_Base[Prix Composants],T_Base[Composants],T_Stat[[#This Row],[Composant]],T_Base[Articles],T_Stat[[#Headers],[Article_E]])</f>
        <v>0</v>
      </c>
      <c r="K13">
        <f>SUMIFS(T_Base[Prix Composants],T_Base[Composants],T_Stat[[#This Row],[Composant]],T_Base[Articles],T_Stat[[#Headers],[Article_F]])</f>
        <v>0</v>
      </c>
      <c r="L13" s="15">
        <f>SUM(T_Stat[[#This Row],[Article_A]:[Article_F]])</f>
        <v>0.4</v>
      </c>
    </row>
    <row r="14" spans="1:12" x14ac:dyDescent="0.25">
      <c r="A14" s="7" t="s">
        <v>9</v>
      </c>
      <c r="B14" s="3" t="s">
        <v>20</v>
      </c>
      <c r="C14" s="8">
        <v>1.5</v>
      </c>
      <c r="E14" t="s">
        <v>16</v>
      </c>
      <c r="F14" s="1">
        <f>SUMIFS(T_Base[Prix Composants],T_Base[Composants],T_Stat[[#This Row],[Composant]],T_Base[Articles],T_Stat[[#Headers],[Article_A]])</f>
        <v>0</v>
      </c>
      <c r="G14">
        <f>SUMIFS(T_Base[Prix Composants],T_Base[Composants],T_Stat[[#This Row],[Composant]],T_Base[Articles],T_Stat[[#Headers],[Article_B]])</f>
        <v>1.6</v>
      </c>
      <c r="H14">
        <f>SUMIFS(T_Base[Prix Composants],T_Base[Composants],T_Stat[[#This Row],[Composant]],T_Base[Articles],T_Stat[[#Headers],[Article_C]])</f>
        <v>0</v>
      </c>
      <c r="I14">
        <f>SUMIFS(T_Base[Prix Composants],T_Base[Composants],T_Stat[[#This Row],[Composant]],T_Base[Articles],T_Stat[[#Headers],[Article_D]])</f>
        <v>0</v>
      </c>
      <c r="J14">
        <f>SUMIFS(T_Base[Prix Composants],T_Base[Composants],T_Stat[[#This Row],[Composant]],T_Base[Articles],T_Stat[[#Headers],[Article_E]])</f>
        <v>0</v>
      </c>
      <c r="K14">
        <f>SUMIFS(T_Base[Prix Composants],T_Base[Composants],T_Stat[[#This Row],[Composant]],T_Base[Articles],T_Stat[[#Headers],[Article_F]])</f>
        <v>0</v>
      </c>
      <c r="L14" s="15">
        <f>SUM(T_Stat[[#This Row],[Article_A]:[Article_F]])</f>
        <v>1.6</v>
      </c>
    </row>
    <row r="15" spans="1:12" x14ac:dyDescent="0.25">
      <c r="A15" s="7" t="s">
        <v>9</v>
      </c>
      <c r="B15" s="3" t="s">
        <v>21</v>
      </c>
      <c r="C15" s="8">
        <v>1.4</v>
      </c>
      <c r="E15" t="s">
        <v>17</v>
      </c>
      <c r="F15" s="1">
        <f>SUMIFS(T_Base[Prix Composants],T_Base[Composants],T_Stat[[#This Row],[Composant]],T_Base[Articles],T_Stat[[#Headers],[Article_A]])</f>
        <v>0</v>
      </c>
      <c r="G15">
        <f>SUMIFS(T_Base[Prix Composants],T_Base[Composants],T_Stat[[#This Row],[Composant]],T_Base[Articles],T_Stat[[#Headers],[Article_B]])</f>
        <v>0</v>
      </c>
      <c r="H15">
        <f>SUMIFS(T_Base[Prix Composants],T_Base[Composants],T_Stat[[#This Row],[Composant]],T_Base[Articles],T_Stat[[#Headers],[Article_C]])</f>
        <v>1</v>
      </c>
      <c r="I15">
        <f>SUMIFS(T_Base[Prix Composants],T_Base[Composants],T_Stat[[#This Row],[Composant]],T_Base[Articles],T_Stat[[#Headers],[Article_D]])</f>
        <v>0</v>
      </c>
      <c r="J15">
        <f>SUMIFS(T_Base[Prix Composants],T_Base[Composants],T_Stat[[#This Row],[Composant]],T_Base[Articles],T_Stat[[#Headers],[Article_E]])</f>
        <v>0</v>
      </c>
      <c r="K15">
        <f>SUMIFS(T_Base[Prix Composants],T_Base[Composants],T_Stat[[#This Row],[Composant]],T_Base[Articles],T_Stat[[#Headers],[Article_F]])</f>
        <v>0</v>
      </c>
      <c r="L15" s="15">
        <f>SUM(T_Stat[[#This Row],[Article_A]:[Article_F]])</f>
        <v>1</v>
      </c>
    </row>
    <row r="16" spans="1:12" x14ac:dyDescent="0.25">
      <c r="A16" s="7" t="s">
        <v>9</v>
      </c>
      <c r="B16" s="3" t="s">
        <v>22</v>
      </c>
      <c r="C16" s="8">
        <v>2.1</v>
      </c>
      <c r="E16" t="s">
        <v>18</v>
      </c>
      <c r="F16" s="1">
        <f>SUMIFS(T_Base[Prix Composants],T_Base[Composants],T_Stat[[#This Row],[Composant]],T_Base[Articles],T_Stat[[#Headers],[Article_A]])</f>
        <v>0</v>
      </c>
      <c r="G16">
        <f>SUMIFS(T_Base[Prix Composants],T_Base[Composants],T_Stat[[#This Row],[Composant]],T_Base[Articles],T_Stat[[#Headers],[Article_B]])</f>
        <v>0</v>
      </c>
      <c r="H16">
        <f>SUMIFS(T_Base[Prix Composants],T_Base[Composants],T_Stat[[#This Row],[Composant]],T_Base[Articles],T_Stat[[#Headers],[Article_C]])</f>
        <v>1</v>
      </c>
      <c r="I16">
        <f>SUMIFS(T_Base[Prix Composants],T_Base[Composants],T_Stat[[#This Row],[Composant]],T_Base[Articles],T_Stat[[#Headers],[Article_D]])</f>
        <v>0</v>
      </c>
      <c r="J16">
        <f>SUMIFS(T_Base[Prix Composants],T_Base[Composants],T_Stat[[#This Row],[Composant]],T_Base[Articles],T_Stat[[#Headers],[Article_E]])</f>
        <v>0</v>
      </c>
      <c r="K16">
        <f>SUMIFS(T_Base[Prix Composants],T_Base[Composants],T_Stat[[#This Row],[Composant]],T_Base[Articles],T_Stat[[#Headers],[Article_F]])</f>
        <v>0</v>
      </c>
      <c r="L16" s="15">
        <f>SUM(T_Stat[[#This Row],[Article_A]:[Article_F]])</f>
        <v>1</v>
      </c>
    </row>
    <row r="17" spans="1:12" x14ac:dyDescent="0.25">
      <c r="A17" s="7"/>
      <c r="B17" s="3"/>
      <c r="C17" s="8"/>
      <c r="E17" t="s">
        <v>19</v>
      </c>
      <c r="F17" s="1">
        <f>SUMIFS(T_Base[Prix Composants],T_Base[Composants],T_Stat[[#This Row],[Composant]],T_Base[Articles],T_Stat[[#Headers],[Article_A]])</f>
        <v>0</v>
      </c>
      <c r="G17">
        <f>SUMIFS(T_Base[Prix Composants],T_Base[Composants],T_Stat[[#This Row],[Composant]],T_Base[Articles],T_Stat[[#Headers],[Article_B]])</f>
        <v>0</v>
      </c>
      <c r="H17">
        <f>SUMIFS(T_Base[Prix Composants],T_Base[Composants],T_Stat[[#This Row],[Composant]],T_Base[Articles],T_Stat[[#Headers],[Article_C]])</f>
        <v>1</v>
      </c>
      <c r="I17">
        <f>SUMIFS(T_Base[Prix Composants],T_Base[Composants],T_Stat[[#This Row],[Composant]],T_Base[Articles],T_Stat[[#Headers],[Article_D]])</f>
        <v>0</v>
      </c>
      <c r="J17">
        <f>SUMIFS(T_Base[Prix Composants],T_Base[Composants],T_Stat[[#This Row],[Composant]],T_Base[Articles],T_Stat[[#Headers],[Article_E]])</f>
        <v>0</v>
      </c>
      <c r="K17">
        <f>SUMIFS(T_Base[Prix Composants],T_Base[Composants],T_Stat[[#This Row],[Composant]],T_Base[Articles],T_Stat[[#Headers],[Article_F]])</f>
        <v>0</v>
      </c>
      <c r="L17" s="15">
        <f>SUM(T_Stat[[#This Row],[Article_A]:[Article_F]])</f>
        <v>1</v>
      </c>
    </row>
    <row r="18" spans="1:12" x14ac:dyDescent="0.25">
      <c r="A18" s="7" t="s">
        <v>10</v>
      </c>
      <c r="B18" s="3" t="s">
        <v>23</v>
      </c>
      <c r="C18" s="8">
        <v>5</v>
      </c>
      <c r="E18" t="s">
        <v>20</v>
      </c>
      <c r="F18" s="1">
        <f>SUMIFS(T_Base[Prix Composants],T_Base[Composants],T_Stat[[#This Row],[Composant]],T_Base[Articles],T_Stat[[#Headers],[Article_A]])</f>
        <v>0</v>
      </c>
      <c r="G18">
        <f>SUMIFS(T_Base[Prix Composants],T_Base[Composants],T_Stat[[#This Row],[Composant]],T_Base[Articles],T_Stat[[#Headers],[Article_B]])</f>
        <v>0</v>
      </c>
      <c r="H18">
        <f>SUMIFS(T_Base[Prix Composants],T_Base[Composants],T_Stat[[#This Row],[Composant]],T_Base[Articles],T_Stat[[#Headers],[Article_C]])</f>
        <v>0</v>
      </c>
      <c r="I18">
        <f>SUMIFS(T_Base[Prix Composants],T_Base[Composants],T_Stat[[#This Row],[Composant]],T_Base[Articles],T_Stat[[#Headers],[Article_D]])</f>
        <v>1.5</v>
      </c>
      <c r="J18">
        <f>SUMIFS(T_Base[Prix Composants],T_Base[Composants],T_Stat[[#This Row],[Composant]],T_Base[Articles],T_Stat[[#Headers],[Article_E]])</f>
        <v>0</v>
      </c>
      <c r="K18">
        <f>SUMIFS(T_Base[Prix Composants],T_Base[Composants],T_Stat[[#This Row],[Composant]],T_Base[Articles],T_Stat[[#Headers],[Article_F]])</f>
        <v>0</v>
      </c>
      <c r="L18" s="15">
        <f>SUM(T_Stat[[#This Row],[Article_A]:[Article_F]])</f>
        <v>1.5</v>
      </c>
    </row>
    <row r="19" spans="1:12" x14ac:dyDescent="0.25">
      <c r="A19" s="7"/>
      <c r="B19" s="3"/>
      <c r="C19" s="8"/>
      <c r="E19" t="s">
        <v>21</v>
      </c>
      <c r="F19" s="1">
        <f>SUMIFS(T_Base[Prix Composants],T_Base[Composants],T_Stat[[#This Row],[Composant]],T_Base[Articles],T_Stat[[#Headers],[Article_A]])</f>
        <v>0</v>
      </c>
      <c r="G19">
        <f>SUMIFS(T_Base[Prix Composants],T_Base[Composants],T_Stat[[#This Row],[Composant]],T_Base[Articles],T_Stat[[#Headers],[Article_B]])</f>
        <v>0</v>
      </c>
      <c r="H19">
        <f>SUMIFS(T_Base[Prix Composants],T_Base[Composants],T_Stat[[#This Row],[Composant]],T_Base[Articles],T_Stat[[#Headers],[Article_C]])</f>
        <v>0</v>
      </c>
      <c r="I19">
        <f>SUMIFS(T_Base[Prix Composants],T_Base[Composants],T_Stat[[#This Row],[Composant]],T_Base[Articles],T_Stat[[#Headers],[Article_D]])</f>
        <v>1.4</v>
      </c>
      <c r="J19">
        <f>SUMIFS(T_Base[Prix Composants],T_Base[Composants],T_Stat[[#This Row],[Composant]],T_Base[Articles],T_Stat[[#Headers],[Article_E]])</f>
        <v>0</v>
      </c>
      <c r="K19">
        <f>SUMIFS(T_Base[Prix Composants],T_Base[Composants],T_Stat[[#This Row],[Composant]],T_Base[Articles],T_Stat[[#Headers],[Article_F]])</f>
        <v>0</v>
      </c>
      <c r="L19" s="15">
        <f>SUM(T_Stat[[#This Row],[Article_A]:[Article_F]])</f>
        <v>1.4</v>
      </c>
    </row>
    <row r="20" spans="1:12" x14ac:dyDescent="0.25">
      <c r="A20" s="7"/>
      <c r="B20" s="3"/>
      <c r="C20" s="8"/>
      <c r="E20" t="s">
        <v>22</v>
      </c>
      <c r="F20" s="1">
        <f>SUMIFS(T_Base[Prix Composants],T_Base[Composants],T_Stat[[#This Row],[Composant]],T_Base[Articles],T_Stat[[#Headers],[Article_A]])</f>
        <v>0</v>
      </c>
      <c r="G20">
        <f>SUMIFS(T_Base[Prix Composants],T_Base[Composants],T_Stat[[#This Row],[Composant]],T_Base[Articles],T_Stat[[#Headers],[Article_B]])</f>
        <v>0</v>
      </c>
      <c r="H20">
        <f>SUMIFS(T_Base[Prix Composants],T_Base[Composants],T_Stat[[#This Row],[Composant]],T_Base[Articles],T_Stat[[#Headers],[Article_C]])</f>
        <v>0</v>
      </c>
      <c r="I20">
        <f>SUMIFS(T_Base[Prix Composants],T_Base[Composants],T_Stat[[#This Row],[Composant]],T_Base[Articles],T_Stat[[#Headers],[Article_D]])</f>
        <v>2.1</v>
      </c>
      <c r="J20">
        <f>SUMIFS(T_Base[Prix Composants],T_Base[Composants],T_Stat[[#This Row],[Composant]],T_Base[Articles],T_Stat[[#Headers],[Article_E]])</f>
        <v>0</v>
      </c>
      <c r="K20">
        <f>SUMIFS(T_Base[Prix Composants],T_Base[Composants],T_Stat[[#This Row],[Composant]],T_Base[Articles],T_Stat[[#Headers],[Article_F]])</f>
        <v>0</v>
      </c>
      <c r="L20" s="15">
        <f>SUM(T_Stat[[#This Row],[Article_A]:[Article_F]])</f>
        <v>2.1</v>
      </c>
    </row>
    <row r="21" spans="1:12" x14ac:dyDescent="0.25">
      <c r="A21" s="7" t="s">
        <v>11</v>
      </c>
      <c r="B21" s="3" t="s">
        <v>24</v>
      </c>
      <c r="C21" s="8">
        <v>3</v>
      </c>
      <c r="E21" t="s">
        <v>23</v>
      </c>
      <c r="F21" s="1">
        <f>SUMIFS(T_Base[Prix Composants],T_Base[Composants],T_Stat[[#This Row],[Composant]],T_Base[Articles],T_Stat[[#Headers],[Article_A]])</f>
        <v>0</v>
      </c>
      <c r="G21">
        <f>SUMIFS(T_Base[Prix Composants],T_Base[Composants],T_Stat[[#This Row],[Composant]],T_Base[Articles],T_Stat[[#Headers],[Article_B]])</f>
        <v>0</v>
      </c>
      <c r="H21">
        <f>SUMIFS(T_Base[Prix Composants],T_Base[Composants],T_Stat[[#This Row],[Composant]],T_Base[Articles],T_Stat[[#Headers],[Article_C]])</f>
        <v>0</v>
      </c>
      <c r="I21">
        <f>SUMIFS(T_Base[Prix Composants],T_Base[Composants],T_Stat[[#This Row],[Composant]],T_Base[Articles],T_Stat[[#Headers],[Article_D]])</f>
        <v>0</v>
      </c>
      <c r="J21">
        <f>SUMIFS(T_Base[Prix Composants],T_Base[Composants],T_Stat[[#This Row],[Composant]],T_Base[Articles],T_Stat[[#Headers],[Article_E]])</f>
        <v>5</v>
      </c>
      <c r="K21">
        <f>SUMIFS(T_Base[Prix Composants],T_Base[Composants],T_Stat[[#This Row],[Composant]],T_Base[Articles],T_Stat[[#Headers],[Article_F]])</f>
        <v>0</v>
      </c>
      <c r="L21" s="15">
        <f>SUM(T_Stat[[#This Row],[Article_A]:[Article_F]])</f>
        <v>5</v>
      </c>
    </row>
    <row r="22" spans="1:12" x14ac:dyDescent="0.25">
      <c r="A22" s="7"/>
      <c r="B22" s="3"/>
      <c r="C22" s="8"/>
      <c r="E22" t="s">
        <v>24</v>
      </c>
      <c r="F22" s="1">
        <f>SUMIFS(T_Base[Prix Composants],T_Base[Composants],T_Stat[[#This Row],[Composant]],T_Base[Articles],T_Stat[[#Headers],[Article_A]])</f>
        <v>0</v>
      </c>
      <c r="G22">
        <f>SUMIFS(T_Base[Prix Composants],T_Base[Composants],T_Stat[[#This Row],[Composant]],T_Base[Articles],T_Stat[[#Headers],[Article_B]])</f>
        <v>0</v>
      </c>
      <c r="H22">
        <f>SUMIFS(T_Base[Prix Composants],T_Base[Composants],T_Stat[[#This Row],[Composant]],T_Base[Articles],T_Stat[[#Headers],[Article_C]])</f>
        <v>0</v>
      </c>
      <c r="I22">
        <f>SUMIFS(T_Base[Prix Composants],T_Base[Composants],T_Stat[[#This Row],[Composant]],T_Base[Articles],T_Stat[[#Headers],[Article_D]])</f>
        <v>0</v>
      </c>
      <c r="J22">
        <f>SUMIFS(T_Base[Prix Composants],T_Base[Composants],T_Stat[[#This Row],[Composant]],T_Base[Articles],T_Stat[[#Headers],[Article_E]])</f>
        <v>0</v>
      </c>
      <c r="K22">
        <f>SUMIFS(T_Base[Prix Composants],T_Base[Composants],T_Stat[[#This Row],[Composant]],T_Base[Articles],T_Stat[[#Headers],[Article_F]])</f>
        <v>3</v>
      </c>
      <c r="L22" s="15">
        <f>SUM(T_Stat[[#This Row],[Article_A]:[Article_F]])</f>
        <v>3</v>
      </c>
    </row>
    <row r="23" spans="1:12" x14ac:dyDescent="0.25">
      <c r="A23" s="7"/>
      <c r="B23" s="3"/>
      <c r="C23" s="8"/>
      <c r="E23" t="s">
        <v>25</v>
      </c>
      <c r="F23" s="1">
        <f>SUMIFS(T_Base[Prix Composants],T_Base[Composants],T_Stat[[#This Row],[Composant]],T_Base[Articles],T_Stat[[#Headers],[Article_A]])</f>
        <v>0</v>
      </c>
      <c r="G23">
        <f>SUMIFS(T_Base[Prix Composants],T_Base[Composants],T_Stat[[#This Row],[Composant]],T_Base[Articles],T_Stat[[#Headers],[Article_B]])</f>
        <v>0</v>
      </c>
      <c r="H23">
        <f>SUMIFS(T_Base[Prix Composants],T_Base[Composants],T_Stat[[#This Row],[Composant]],T_Base[Articles],T_Stat[[#Headers],[Article_C]])</f>
        <v>0</v>
      </c>
      <c r="I23">
        <f>SUMIFS(T_Base[Prix Composants],T_Base[Composants],T_Stat[[#This Row],[Composant]],T_Base[Articles],T_Stat[[#Headers],[Article_D]])</f>
        <v>0</v>
      </c>
      <c r="J23">
        <f>SUMIFS(T_Base[Prix Composants],T_Base[Composants],T_Stat[[#This Row],[Composant]],T_Base[Articles],T_Stat[[#Headers],[Article_E]])</f>
        <v>0</v>
      </c>
      <c r="K23">
        <f>SUMIFS(T_Base[Prix Composants],T_Base[Composants],T_Stat[[#This Row],[Composant]],T_Base[Articles],T_Stat[[#Headers],[Article_F]])</f>
        <v>2</v>
      </c>
      <c r="L23" s="15">
        <f>SUM(T_Stat[[#This Row],[Article_A]:[Article_F]])</f>
        <v>2</v>
      </c>
    </row>
    <row r="24" spans="1:12" x14ac:dyDescent="0.25">
      <c r="A24" s="7" t="s">
        <v>11</v>
      </c>
      <c r="B24" s="3" t="s">
        <v>25</v>
      </c>
      <c r="C24" s="8">
        <v>2</v>
      </c>
      <c r="E24" t="s">
        <v>26</v>
      </c>
      <c r="F24" s="1">
        <f>SUMIFS(T_Base[Prix Composants],T_Base[Composants],T_Stat[[#This Row],[Composant]],T_Base[Articles],T_Stat[[#Headers],[Article_A]])</f>
        <v>0</v>
      </c>
      <c r="G24">
        <f>SUMIFS(T_Base[Prix Composants],T_Base[Composants],T_Stat[[#This Row],[Composant]],T_Base[Articles],T_Stat[[#Headers],[Article_B]])</f>
        <v>0</v>
      </c>
      <c r="H24">
        <f>SUMIFS(T_Base[Prix Composants],T_Base[Composants],T_Stat[[#This Row],[Composant]],T_Base[Articles],T_Stat[[#Headers],[Article_C]])</f>
        <v>0</v>
      </c>
      <c r="I24">
        <f>SUMIFS(T_Base[Prix Composants],T_Base[Composants],T_Stat[[#This Row],[Composant]],T_Base[Articles],T_Stat[[#Headers],[Article_D]])</f>
        <v>0</v>
      </c>
      <c r="J24">
        <f>SUMIFS(T_Base[Prix Composants],T_Base[Composants],T_Stat[[#This Row],[Composant]],T_Base[Articles],T_Stat[[#Headers],[Article_E]])</f>
        <v>0</v>
      </c>
      <c r="K24">
        <f>SUMIFS(T_Base[Prix Composants],T_Base[Composants],T_Stat[[#This Row],[Composant]],T_Base[Articles],T_Stat[[#Headers],[Article_F]])</f>
        <v>1</v>
      </c>
      <c r="L24" s="15">
        <f>SUM(T_Stat[[#This Row],[Article_A]:[Article_F]])</f>
        <v>1</v>
      </c>
    </row>
    <row r="25" spans="1:12" x14ac:dyDescent="0.25">
      <c r="A25" s="9" t="s">
        <v>11</v>
      </c>
      <c r="B25" s="10" t="s">
        <v>26</v>
      </c>
      <c r="C25" s="11">
        <v>1</v>
      </c>
      <c r="F25" s="15">
        <f>SUM(T_Stat[Article_A])</f>
        <v>1</v>
      </c>
      <c r="G25" s="15">
        <f>SUM(T_Stat[Article_B])</f>
        <v>2</v>
      </c>
      <c r="H25" s="15">
        <f>SUM(T_Stat[Article_C])</f>
        <v>3</v>
      </c>
      <c r="I25" s="15">
        <f>SUM(T_Stat[Article_D])</f>
        <v>5</v>
      </c>
      <c r="J25" s="15">
        <f>SUM(T_Stat[Article_E])</f>
        <v>5</v>
      </c>
      <c r="K25" s="15">
        <f>SUM(T_Stat[Article_F])</f>
        <v>6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Prin</dc:creator>
  <cp:lastModifiedBy>User</cp:lastModifiedBy>
  <dcterms:created xsi:type="dcterms:W3CDTF">2021-03-19T14:48:49Z</dcterms:created>
  <dcterms:modified xsi:type="dcterms:W3CDTF">2021-03-20T09:13:27Z</dcterms:modified>
</cp:coreProperties>
</file>