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105" windowWidth="14115" windowHeight="9780" tabRatio="937"/>
  </bookViews>
  <sheets>
    <sheet name="Feuil1" sheetId="1" r:id="rId1"/>
    <sheet name="Feuil2" sheetId="5" r:id="rId2"/>
    <sheet name="jerome" sheetId="2" r:id="rId3"/>
    <sheet name="meiko" sheetId="3" r:id="rId4"/>
    <sheet name="diego" sheetId="4" r:id="rId5"/>
    <sheet name="casper" sheetId="6" r:id="rId6"/>
    <sheet name="marie" sheetId="7" r:id="rId7"/>
    <sheet name="Feuil3" sheetId="8" r:id="rId8"/>
    <sheet name="Feuil4" sheetId="9" r:id="rId9"/>
    <sheet name="Feuil5" sheetId="10" r:id="rId10"/>
    <sheet name="Feuil6" sheetId="11" r:id="rId11"/>
    <sheet name="Feuil7" sheetId="12" r:id="rId12"/>
    <sheet name="Feuil8" sheetId="13" r:id="rId13"/>
    <sheet name="Feuil9" sheetId="14" r:id="rId14"/>
    <sheet name="Feuil10" sheetId="15" r:id="rId15"/>
    <sheet name="Feuil11" sheetId="16" r:id="rId16"/>
    <sheet name="Feuil12" sheetId="17" r:id="rId17"/>
    <sheet name="Feuil13" sheetId="18" r:id="rId18"/>
    <sheet name="Feuil14" sheetId="19" r:id="rId19"/>
    <sheet name="Feuil15" sheetId="20" r:id="rId20"/>
    <sheet name="Feuil16" sheetId="21" r:id="rId21"/>
    <sheet name="Feuil17" sheetId="22" r:id="rId22"/>
  </sheets>
  <definedNames>
    <definedName name="CHAMPIDROME">Feuil2!$A$1:$D$21</definedName>
    <definedName name="GLOUGLOOP">Feuil2!$A$26:$D$46</definedName>
  </definedNames>
  <calcPr calcId="125725"/>
</workbook>
</file>

<file path=xl/calcChain.xml><?xml version="1.0" encoding="utf-8"?>
<calcChain xmlns="http://schemas.openxmlformats.org/spreadsheetml/2006/main">
  <c r="D28" i="5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7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  <c r="A27" l="1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E46" i="8"/>
  <c r="E42"/>
  <c r="E38"/>
  <c r="E34"/>
  <c r="E30"/>
  <c r="E26"/>
  <c r="E22"/>
  <c r="E18"/>
  <c r="E14"/>
  <c r="E10"/>
  <c r="E6"/>
  <c r="E2"/>
  <c r="D53" i="5"/>
  <c r="D54"/>
  <c r="D55"/>
  <c r="D77"/>
  <c r="D78"/>
  <c r="D79"/>
  <c r="E50" i="8" l="1"/>
  <c r="I24" i="1"/>
  <c r="I22"/>
  <c r="I20"/>
  <c r="I18"/>
  <c r="I16"/>
  <c r="I14"/>
  <c r="I12"/>
  <c r="I10"/>
  <c r="I8"/>
  <c r="I6"/>
  <c r="I23"/>
  <c r="I19"/>
  <c r="I15"/>
  <c r="I11"/>
  <c r="I7"/>
  <c r="J23"/>
  <c r="J19"/>
  <c r="J13"/>
  <c r="J9"/>
  <c r="J24"/>
  <c r="J22"/>
  <c r="J20"/>
  <c r="J18"/>
  <c r="J16"/>
  <c r="J14"/>
  <c r="J12"/>
  <c r="J10"/>
  <c r="K10" s="1"/>
  <c r="J8"/>
  <c r="J6"/>
  <c r="I25"/>
  <c r="I21"/>
  <c r="I17"/>
  <c r="I13"/>
  <c r="I9"/>
  <c r="J25"/>
  <c r="J21"/>
  <c r="J17"/>
  <c r="J15"/>
  <c r="J11"/>
  <c r="K11" s="1"/>
  <c r="J7"/>
  <c r="E15"/>
  <c r="E12"/>
  <c r="E16"/>
  <c r="E20"/>
  <c r="E24"/>
  <c r="E19"/>
  <c r="E23"/>
  <c r="E14"/>
  <c r="E18"/>
  <c r="E22"/>
  <c r="E13"/>
  <c r="E17"/>
  <c r="E21"/>
  <c r="E25"/>
  <c r="E6"/>
  <c r="E9"/>
  <c r="E8"/>
  <c r="E7"/>
  <c r="E11"/>
  <c r="E10"/>
  <c r="D15"/>
  <c r="D19"/>
  <c r="D23"/>
  <c r="D17"/>
  <c r="D12"/>
  <c r="D16"/>
  <c r="D24"/>
  <c r="D14"/>
  <c r="D18"/>
  <c r="D22"/>
  <c r="D13"/>
  <c r="D21"/>
  <c r="D25"/>
  <c r="D20"/>
  <c r="D6"/>
  <c r="D9"/>
  <c r="D8"/>
  <c r="D7"/>
  <c r="D11"/>
  <c r="D10"/>
  <c r="A55" i="5"/>
  <c r="A79"/>
  <c r="A54"/>
  <c r="A53"/>
  <c r="A77"/>
  <c r="A78"/>
  <c r="E46" i="7"/>
  <c r="E42"/>
  <c r="E38"/>
  <c r="E34"/>
  <c r="E30"/>
  <c r="E26"/>
  <c r="E22"/>
  <c r="E18"/>
  <c r="E14"/>
  <c r="E10"/>
  <c r="E6"/>
  <c r="E2"/>
  <c r="E50" s="1"/>
  <c r="E46" i="6"/>
  <c r="E42"/>
  <c r="E38"/>
  <c r="E34"/>
  <c r="E30"/>
  <c r="E26"/>
  <c r="E22"/>
  <c r="E18"/>
  <c r="E14"/>
  <c r="E10"/>
  <c r="E6"/>
  <c r="E2"/>
  <c r="E46" i="4"/>
  <c r="E42"/>
  <c r="E50" s="1"/>
  <c r="E38"/>
  <c r="E34"/>
  <c r="E30"/>
  <c r="E26"/>
  <c r="E22"/>
  <c r="E18"/>
  <c r="E14"/>
  <c r="E10"/>
  <c r="E6"/>
  <c r="E2"/>
  <c r="E46" i="3"/>
  <c r="E42"/>
  <c r="E38"/>
  <c r="E34"/>
  <c r="E30"/>
  <c r="E26"/>
  <c r="E22"/>
  <c r="E18"/>
  <c r="E14"/>
  <c r="E10"/>
  <c r="E6"/>
  <c r="E2"/>
  <c r="E46" i="2"/>
  <c r="E42"/>
  <c r="E38"/>
  <c r="E34"/>
  <c r="E30"/>
  <c r="E26"/>
  <c r="E22"/>
  <c r="E18"/>
  <c r="E14"/>
  <c r="E10"/>
  <c r="E6"/>
  <c r="E2"/>
  <c r="E50" i="6" l="1"/>
  <c r="E50" i="3"/>
  <c r="K8" i="1"/>
  <c r="K7"/>
  <c r="K9"/>
  <c r="E50" i="2"/>
  <c r="I31" i="1" l="1"/>
  <c r="E31"/>
  <c r="D31"/>
  <c r="I35" l="1"/>
  <c r="I30"/>
  <c r="J31"/>
  <c r="J30"/>
  <c r="J33"/>
  <c r="I34"/>
  <c r="I32"/>
  <c r="J35"/>
  <c r="D34"/>
  <c r="E34"/>
  <c r="E30"/>
  <c r="F31" s="1"/>
  <c r="E33"/>
  <c r="D33"/>
  <c r="E35"/>
  <c r="J32"/>
  <c r="I33"/>
  <c r="D30"/>
  <c r="D35"/>
  <c r="E32"/>
  <c r="F32" s="1"/>
  <c r="J34"/>
  <c r="D32"/>
  <c r="K32" l="1"/>
  <c r="K31"/>
  <c r="K34"/>
  <c r="F34"/>
  <c r="K33"/>
  <c r="F33"/>
  <c r="K35"/>
  <c r="F35"/>
  <c r="F7" l="1"/>
  <c r="F10"/>
  <c r="F9"/>
  <c r="F11"/>
  <c r="F8"/>
</calcChain>
</file>

<file path=xl/sharedStrings.xml><?xml version="1.0" encoding="utf-8"?>
<sst xmlns="http://schemas.openxmlformats.org/spreadsheetml/2006/main" count="671" uniqueCount="93">
  <si>
    <t xml:space="preserve">COUPE CHAMPIGNON </t>
  </si>
  <si>
    <t xml:space="preserve">CHAMPIDROME </t>
  </si>
  <si>
    <t>PARC GLOUGLOOP</t>
  </si>
  <si>
    <t xml:space="preserve">PISTE AUX DELICES </t>
  </si>
  <si>
    <t>TEMPLE THWOMP</t>
  </si>
  <si>
    <t>classements</t>
  </si>
  <si>
    <t xml:space="preserve">joueurs </t>
  </si>
  <si>
    <t>temp</t>
  </si>
  <si>
    <t>écarts</t>
  </si>
  <si>
    <t>Jerome</t>
  </si>
  <si>
    <t>Diego</t>
  </si>
  <si>
    <t>Meiko</t>
  </si>
  <si>
    <t>RANG</t>
  </si>
  <si>
    <t>Compétition</t>
  </si>
  <si>
    <t>Nom</t>
  </si>
  <si>
    <t>Temps</t>
  </si>
  <si>
    <t>COUPE FLEUR</t>
  </si>
  <si>
    <r>
      <rPr>
        <b/>
        <sz val="10"/>
        <rFont val="Cambria"/>
        <family val="1"/>
        <scheme val="major"/>
      </rPr>
      <t xml:space="preserve"> CIRCUIT MARIO</t>
    </r>
    <r>
      <rPr>
        <sz val="10"/>
        <rFont val="Cambria"/>
        <family val="1"/>
        <scheme val="major"/>
      </rPr>
      <t xml:space="preserve">  </t>
    </r>
  </si>
  <si>
    <t>PROMENADE TOAD</t>
  </si>
  <si>
    <t>MANOIR TREMPE</t>
  </si>
  <si>
    <t>CASCADES MASKASS</t>
  </si>
  <si>
    <t>COUPE ETOILE</t>
  </si>
  <si>
    <t>AEROPORT AZUR</t>
  </si>
  <si>
    <r>
      <rPr>
        <b/>
        <sz val="10"/>
        <rFont val="Cambria"/>
        <family val="1"/>
        <scheme val="major"/>
      </rPr>
      <t>LAGON TOURBILLON</t>
    </r>
    <r>
      <rPr>
        <sz val="10"/>
        <rFont val="Cambria"/>
        <family val="1"/>
        <scheme val="major"/>
      </rPr>
      <t xml:space="preserve"> </t>
    </r>
  </si>
  <si>
    <t xml:space="preserve">CLUB MARIO </t>
  </si>
  <si>
    <t>DESCENTE GIVREE</t>
  </si>
  <si>
    <t>COUPE SPECIALE</t>
  </si>
  <si>
    <t>Voie céleste</t>
  </si>
  <si>
    <t>Désert Toussec</t>
  </si>
  <si>
    <t>Château de Bowser</t>
  </si>
  <si>
    <t>Route Arc-en-ciel</t>
  </si>
  <si>
    <t>COUPE CARAPACE</t>
  </si>
  <si>
    <t>WII Prairie Meuh Meuh</t>
  </si>
  <si>
    <t xml:space="preserve">GBA Circuit Mario </t>
  </si>
  <si>
    <t>DS Plage Cheep Cheep</t>
  </si>
  <si>
    <t>N64 Autoroute Toad</t>
  </si>
  <si>
    <t>COUPE BANANE</t>
  </si>
  <si>
    <t>GCN Désert Sec Sec</t>
  </si>
  <si>
    <t>SNES Plaine Donut 3</t>
  </si>
  <si>
    <t>N64 Autodrome royal</t>
  </si>
  <si>
    <t>3DS Forêt tropicale DK</t>
  </si>
  <si>
    <t>COUPE FEUILLE</t>
  </si>
  <si>
    <t>DS Stade Wario</t>
  </si>
  <si>
    <t>GCN Royaume Sorbet</t>
  </si>
  <si>
    <t>3DS Piste musicale</t>
  </si>
  <si>
    <t>N64 Vallée Yoshi</t>
  </si>
  <si>
    <t xml:space="preserve">COUPE ECLAIR </t>
  </si>
  <si>
    <t>DS Horloge Tic-Tac</t>
  </si>
  <si>
    <t>EGOUT PIRANHA</t>
  </si>
  <si>
    <t>WII Volcan grondant</t>
  </si>
  <si>
    <t>N64 Route Arc-en-ciel</t>
  </si>
  <si>
    <t>COUPE ŒUF</t>
  </si>
  <si>
    <t xml:space="preserve">CIRCUIT YOSHI </t>
  </si>
  <si>
    <t>Arène d'Excitebike</t>
  </si>
  <si>
    <t xml:space="preserve">DRAGON DRIFTWAY </t>
  </si>
  <si>
    <t xml:space="preserve">MUTE CITY </t>
  </si>
  <si>
    <t>COUPE TRIFORCE</t>
  </si>
  <si>
    <t>Mine Wario</t>
  </si>
  <si>
    <t>SNES Route Arc-en-ciel</t>
  </si>
  <si>
    <t xml:space="preserve">STATION GLAGLA </t>
  </si>
  <si>
    <t>Circuit d'Hyrule</t>
  </si>
  <si>
    <t>COUPE CROSSING</t>
  </si>
  <si>
    <t>Parc Baby</t>
  </si>
  <si>
    <t>Pays Fromage</t>
  </si>
  <si>
    <t>Passage Feuillage</t>
  </si>
  <si>
    <t>Animal Crossing</t>
  </si>
  <si>
    <t>COUPE CLOCHETTE</t>
  </si>
  <si>
    <t>Koopapolis</t>
  </si>
  <si>
    <t>Route Ruban</t>
  </si>
  <si>
    <t>Metro Turbo</t>
  </si>
  <si>
    <t>Big Blue</t>
  </si>
  <si>
    <t>TOTAL GENERAL</t>
  </si>
  <si>
    <t>casper</t>
  </si>
  <si>
    <t>marie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</si>
  <si>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</si>
  <si>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</si>
  <si>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</si>
  <si>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</si>
  <si>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</si>
  <si>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</si>
  <si>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</si>
  <si>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</si>
  <si>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</si>
  <si>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</si>
  <si>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</si>
  <si>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</si>
  <si>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</si>
  <si>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</si>
  <si>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</si>
  <si>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CHAMPIDROME</t>
  </si>
  <si>
    <t>x</t>
  </si>
  <si>
    <t>X</t>
  </si>
  <si>
    <t>COUPE CHAMPIGNON</t>
  </si>
</sst>
</file>

<file path=xl/styles.xml><?xml version="1.0" encoding="utf-8"?>
<styleSheet xmlns="http://schemas.openxmlformats.org/spreadsheetml/2006/main">
  <numFmts count="2">
    <numFmt numFmtId="164" formatCode="mm:ss.000"/>
    <numFmt numFmtId="165" formatCode="hh:mm:ss.000"/>
  </numFmts>
  <fonts count="1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Cambria"/>
      <family val="1"/>
      <scheme val="maj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5" fontId="0" fillId="0" borderId="0" xfId="0" applyNumberFormat="1"/>
    <xf numFmtId="0" fontId="0" fillId="2" borderId="5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0" fillId="0" borderId="0" xfId="0" applyBorder="1"/>
    <xf numFmtId="164" fontId="0" fillId="0" borderId="8" xfId="0" applyNumberFormat="1" applyBorder="1" applyAlignment="1">
      <alignment horizontal="center"/>
    </xf>
    <xf numFmtId="0" fontId="0" fillId="0" borderId="8" xfId="0" applyBorder="1"/>
    <xf numFmtId="164" fontId="0" fillId="0" borderId="8" xfId="0" applyNumberFormat="1" applyFill="1" applyBorder="1" applyAlignment="1">
      <alignment horizontal="center"/>
    </xf>
    <xf numFmtId="0" fontId="0" fillId="0" borderId="10" xfId="0" applyBorder="1"/>
    <xf numFmtId="164" fontId="3" fillId="0" borderId="11" xfId="0" applyNumberFormat="1" applyFont="1" applyFill="1" applyBorder="1" applyAlignment="1">
      <alignment horizontal="center"/>
    </xf>
    <xf numFmtId="164" fontId="3" fillId="0" borderId="13" xfId="0" applyNumberFormat="1" applyFont="1" applyFill="1" applyBorder="1" applyAlignment="1">
      <alignment horizontal="center"/>
    </xf>
    <xf numFmtId="0" fontId="0" fillId="0" borderId="15" xfId="0" applyBorder="1"/>
    <xf numFmtId="164" fontId="3" fillId="0" borderId="16" xfId="0" applyNumberFormat="1" applyFon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0" borderId="18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1" fillId="0" borderId="0" xfId="0" applyFont="1"/>
    <xf numFmtId="164" fontId="3" fillId="0" borderId="0" xfId="0" applyNumberFormat="1" applyFont="1"/>
    <xf numFmtId="0" fontId="6" fillId="0" borderId="0" xfId="0" applyFont="1" applyFill="1"/>
    <xf numFmtId="164" fontId="7" fillId="0" borderId="0" xfId="0" applyNumberFormat="1" applyFont="1"/>
    <xf numFmtId="165" fontId="8" fillId="0" borderId="19" xfId="0" applyNumberFormat="1" applyFont="1" applyBorder="1"/>
    <xf numFmtId="164" fontId="0" fillId="0" borderId="3" xfId="0" applyNumberFormat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164" fontId="9" fillId="0" borderId="3" xfId="0" applyNumberFormat="1" applyFont="1" applyBorder="1" applyAlignment="1">
      <alignment horizontal="center"/>
    </xf>
    <xf numFmtId="0" fontId="10" fillId="0" borderId="0" xfId="0" applyFont="1"/>
    <xf numFmtId="0" fontId="0" fillId="0" borderId="8" xfId="0" applyBorder="1" applyAlignment="1">
      <alignment horizontal="center"/>
    </xf>
    <xf numFmtId="0" fontId="3" fillId="0" borderId="0" xfId="0" applyFont="1"/>
    <xf numFmtId="0" fontId="7" fillId="0" borderId="0" xfId="0" applyFont="1"/>
    <xf numFmtId="0" fontId="2" fillId="0" borderId="8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/>
    </xf>
    <xf numFmtId="164" fontId="0" fillId="8" borderId="8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11" fillId="6" borderId="20" xfId="0" applyFont="1" applyFill="1" applyBorder="1" applyAlignment="1">
      <alignment horizontal="center"/>
    </xf>
    <xf numFmtId="0" fontId="11" fillId="6" borderId="21" xfId="0" applyFont="1" applyFill="1" applyBorder="1" applyAlignment="1">
      <alignment horizontal="center"/>
    </xf>
    <xf numFmtId="0" fontId="11" fillId="6" borderId="22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164" fontId="0" fillId="8" borderId="11" xfId="0" applyNumberForma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164" fontId="0" fillId="8" borderId="15" xfId="0" applyNumberFormat="1" applyFill="1" applyBorder="1" applyAlignment="1">
      <alignment horizontal="center"/>
    </xf>
    <xf numFmtId="164" fontId="0" fillId="8" borderId="16" xfId="0" applyNumberFormat="1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164" fontId="0" fillId="10" borderId="10" xfId="0" applyNumberFormat="1" applyFill="1" applyBorder="1" applyAlignment="1">
      <alignment horizontal="center"/>
    </xf>
    <xf numFmtId="164" fontId="0" fillId="10" borderId="11" xfId="0" applyNumberFormat="1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164" fontId="0" fillId="10" borderId="13" xfId="0" applyNumberFormat="1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164" fontId="0" fillId="10" borderId="15" xfId="0" applyNumberFormat="1" applyFill="1" applyBorder="1" applyAlignment="1">
      <alignment horizontal="center"/>
    </xf>
    <xf numFmtId="164" fontId="0" fillId="10" borderId="16" xfId="0" applyNumberFormat="1" applyFill="1" applyBorder="1" applyAlignment="1">
      <alignment horizontal="center"/>
    </xf>
    <xf numFmtId="0" fontId="0" fillId="0" borderId="0" xfId="0" applyBorder="1" applyAlignment="1"/>
    <xf numFmtId="0" fontId="1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49"/>
  <sheetViews>
    <sheetView showGridLines="0" tabSelected="1" workbookViewId="0">
      <selection activeCell="N14" sqref="N14"/>
    </sheetView>
  </sheetViews>
  <sheetFormatPr baseColWidth="10" defaultRowHeight="15"/>
  <cols>
    <col min="1" max="2" width="2.7109375" customWidth="1"/>
    <col min="3" max="3" width="11.85546875" bestFit="1" customWidth="1"/>
    <col min="4" max="4" width="8.140625" bestFit="1" customWidth="1"/>
    <col min="5" max="6" width="9.140625" bestFit="1" customWidth="1"/>
    <col min="7" max="7" width="4.28515625" customWidth="1"/>
    <col min="8" max="8" width="11.85546875" bestFit="1" customWidth="1"/>
    <col min="9" max="9" width="8.140625" bestFit="1" customWidth="1"/>
    <col min="10" max="11" width="9.140625" bestFit="1" customWidth="1"/>
  </cols>
  <sheetData>
    <row r="2" spans="2:11" ht="18.75">
      <c r="C2" s="104" t="s">
        <v>92</v>
      </c>
      <c r="D2" s="104"/>
      <c r="E2" s="104"/>
      <c r="F2" s="104"/>
      <c r="G2" s="104"/>
      <c r="H2" s="104"/>
      <c r="I2" s="104"/>
      <c r="J2" s="104"/>
      <c r="K2" s="104"/>
    </row>
    <row r="3" spans="2:11" ht="15.75" thickBot="1">
      <c r="B3" s="11"/>
      <c r="C3" s="11"/>
      <c r="D3" s="11"/>
      <c r="E3" s="11"/>
      <c r="F3" s="103"/>
      <c r="G3" s="103"/>
      <c r="H3" s="103"/>
    </row>
    <row r="4" spans="2:11">
      <c r="B4" s="11"/>
      <c r="C4" s="81" t="s">
        <v>89</v>
      </c>
      <c r="D4" s="82"/>
      <c r="E4" s="82"/>
      <c r="F4" s="83"/>
      <c r="G4" s="11"/>
      <c r="H4" s="75" t="s">
        <v>2</v>
      </c>
      <c r="I4" s="76"/>
      <c r="J4" s="76"/>
      <c r="K4" s="77"/>
    </row>
    <row r="5" spans="2:11" ht="15.75" thickBot="1">
      <c r="B5" s="11"/>
      <c r="C5" s="84" t="s">
        <v>5</v>
      </c>
      <c r="D5" s="85" t="s">
        <v>6</v>
      </c>
      <c r="E5" s="85" t="s">
        <v>7</v>
      </c>
      <c r="F5" s="86" t="s">
        <v>8</v>
      </c>
      <c r="G5" s="11"/>
      <c r="H5" s="78" t="s">
        <v>5</v>
      </c>
      <c r="I5" s="79" t="s">
        <v>6</v>
      </c>
      <c r="J5" s="79" t="s">
        <v>7</v>
      </c>
      <c r="K5" s="80" t="s">
        <v>8</v>
      </c>
    </row>
    <row r="6" spans="2:11">
      <c r="B6" s="11"/>
      <c r="C6" s="87">
        <v>1</v>
      </c>
      <c r="D6" s="88" t="str">
        <f ca="1">IFERROR(VLOOKUP($H6,CHAMPIDROME,3,FALSE),"")</f>
        <v>Jerome</v>
      </c>
      <c r="E6" s="88">
        <f ca="1">IFERROR(VLOOKUP($H6,CHAMPIDROME,4,FALSE),"")</f>
        <v>1.2058912037037036E-3</v>
      </c>
      <c r="F6" s="89"/>
      <c r="G6" s="11"/>
      <c r="H6" s="95">
        <v>1</v>
      </c>
      <c r="I6" s="96" t="str">
        <f ca="1">IFERROR(VLOOKUP($H6,GLOUGLOOP,3,FALSE),"")</f>
        <v>Jerome</v>
      </c>
      <c r="J6" s="96">
        <f ca="1">IFERROR(VLOOKUP($H6,GLOUGLOOP,4,FALSE),"")</f>
        <v>1.2558101851851851E-3</v>
      </c>
      <c r="K6" s="97"/>
    </row>
    <row r="7" spans="2:11">
      <c r="B7" s="11"/>
      <c r="C7" s="90">
        <v>2</v>
      </c>
      <c r="D7" s="73" t="str">
        <f ca="1">IFERROR(VLOOKUP($H7,CHAMPIDROME,3,FALSE),"")</f>
        <v>Diego</v>
      </c>
      <c r="E7" s="73">
        <f ca="1">IFERROR(VLOOKUP($H7,CHAMPIDROME,4,FALSE),"")</f>
        <v>1.2239930555555556E-3</v>
      </c>
      <c r="F7" s="91">
        <f ca="1">IFERROR(E7-E6,"")</f>
        <v>1.8101851851852046E-5</v>
      </c>
      <c r="G7" s="11"/>
      <c r="H7" s="98">
        <v>2</v>
      </c>
      <c r="I7" s="74" t="str">
        <f ca="1">IFERROR(VLOOKUP($H7,GLOUGLOOP,3,FALSE),"")</f>
        <v>Diego</v>
      </c>
      <c r="J7" s="74">
        <f ca="1">IFERROR(VLOOKUP($H7,GLOUGLOOP,4,FALSE),"")</f>
        <v>1.2725462962962964E-3</v>
      </c>
      <c r="K7" s="99">
        <f ca="1">IFERROR(J7-J6,"")</f>
        <v>1.6736111111111248E-5</v>
      </c>
    </row>
    <row r="8" spans="2:11">
      <c r="B8" s="11"/>
      <c r="C8" s="90">
        <v>3</v>
      </c>
      <c r="D8" s="73" t="str">
        <f ca="1">IFERROR(VLOOKUP($H8,CHAMPIDROME,3,FALSE),"")</f>
        <v>marie</v>
      </c>
      <c r="E8" s="73">
        <f ca="1">IFERROR(VLOOKUP($H8,CHAMPIDROME,4,FALSE),"")</f>
        <v>1.2593981481481482E-3</v>
      </c>
      <c r="F8" s="91">
        <f t="shared" ref="F8:F11" ca="1" si="0">IFERROR(SUM(E8-E7),"")</f>
        <v>3.5405092592592519E-5</v>
      </c>
      <c r="G8" s="11"/>
      <c r="H8" s="98">
        <v>3</v>
      </c>
      <c r="I8" s="74" t="str">
        <f ca="1">IFERROR(VLOOKUP($H8,GLOUGLOOP,3,FALSE),"")</f>
        <v>marie</v>
      </c>
      <c r="J8" s="74">
        <f ca="1">IFERROR(VLOOKUP($H8,GLOUGLOOP,4,FALSE),"")</f>
        <v>1.3334143518518519E-3</v>
      </c>
      <c r="K8" s="99">
        <f t="shared" ref="K8:K11" ca="1" si="1">IFERROR(SUM(J8-J7),"")</f>
        <v>6.0868055555555545E-5</v>
      </c>
    </row>
    <row r="9" spans="2:11">
      <c r="B9" s="11"/>
      <c r="C9" s="90">
        <v>4</v>
      </c>
      <c r="D9" s="73" t="str">
        <f ca="1">IFERROR(VLOOKUP($H9,CHAMPIDROME,3,FALSE),"")</f>
        <v>Meiko</v>
      </c>
      <c r="E9" s="73">
        <f ca="1">IFERROR(VLOOKUP($H9,CHAMPIDROME,4,FALSE),"")</f>
        <v>1.3888888888888889E-3</v>
      </c>
      <c r="F9" s="91">
        <f t="shared" ca="1" si="0"/>
        <v>1.2949074074074078E-4</v>
      </c>
      <c r="G9" s="11"/>
      <c r="H9" s="98">
        <v>4</v>
      </c>
      <c r="I9" s="74" t="str">
        <f ca="1">IFERROR(VLOOKUP($H9,GLOUGLOOP,3,FALSE),"")</f>
        <v/>
      </c>
      <c r="J9" s="74" t="str">
        <f ca="1">IFERROR(VLOOKUP($H9,GLOUGLOOP,4,FALSE),"")</f>
        <v/>
      </c>
      <c r="K9" s="99" t="str">
        <f t="shared" ca="1" si="1"/>
        <v/>
      </c>
    </row>
    <row r="10" spans="2:11">
      <c r="B10" s="11"/>
      <c r="C10" s="90">
        <v>5</v>
      </c>
      <c r="D10" s="73" t="str">
        <f ca="1">IFERROR(VLOOKUP($H10,CHAMPIDROME,3,FALSE),"")</f>
        <v>casper</v>
      </c>
      <c r="E10" s="73">
        <f ca="1">IFERROR(VLOOKUP($H10,CHAMPIDROME,4,FALSE),"")</f>
        <v>2.7777777777777779E-3</v>
      </c>
      <c r="F10" s="91">
        <f t="shared" ca="1" si="0"/>
        <v>1.3888888888888889E-3</v>
      </c>
      <c r="G10" s="11"/>
      <c r="H10" s="98">
        <v>5</v>
      </c>
      <c r="I10" s="74" t="str">
        <f ca="1">IFERROR(VLOOKUP($H10,GLOUGLOOP,3,FALSE),"")</f>
        <v/>
      </c>
      <c r="J10" s="74" t="str">
        <f ca="1">IFERROR(VLOOKUP($H10,GLOUGLOOP,4,FALSE),"")</f>
        <v/>
      </c>
      <c r="K10" s="99" t="str">
        <f t="shared" ca="1" si="1"/>
        <v/>
      </c>
    </row>
    <row r="11" spans="2:11">
      <c r="B11" s="11"/>
      <c r="C11" s="90">
        <v>6</v>
      </c>
      <c r="D11" s="73" t="str">
        <f ca="1">IFERROR(VLOOKUP($H11,CHAMPIDROME,3,FALSE),"")</f>
        <v>Feuil3</v>
      </c>
      <c r="E11" s="73">
        <f ca="1">IFERROR(VLOOKUP($H11,CHAMPIDROME,4,FALSE),"")</f>
        <v>4.1666666666666666E-3</v>
      </c>
      <c r="F11" s="91">
        <f t="shared" ca="1" si="0"/>
        <v>1.3888888888888887E-3</v>
      </c>
      <c r="G11" s="11"/>
      <c r="H11" s="98">
        <v>6</v>
      </c>
      <c r="I11" s="74" t="str">
        <f ca="1">IFERROR(VLOOKUP($H11,GLOUGLOOP,3,FALSE),"")</f>
        <v/>
      </c>
      <c r="J11" s="74" t="str">
        <f ca="1">IFERROR(VLOOKUP($H11,GLOUGLOOP,4,FALSE),"")</f>
        <v/>
      </c>
      <c r="K11" s="99" t="str">
        <f t="shared" ca="1" si="1"/>
        <v/>
      </c>
    </row>
    <row r="12" spans="2:11">
      <c r="B12" s="11"/>
      <c r="C12" s="90">
        <v>7</v>
      </c>
      <c r="D12" s="73" t="str">
        <f ca="1">IFERROR(VLOOKUP($H12,CHAMPIDROME,3,FALSE),"")</f>
        <v/>
      </c>
      <c r="E12" s="73" t="str">
        <f ca="1">IFERROR(VLOOKUP($H12,CHAMPIDROME,4,FALSE),"")</f>
        <v/>
      </c>
      <c r="F12" s="91"/>
      <c r="G12" s="11"/>
      <c r="H12" s="98">
        <v>7</v>
      </c>
      <c r="I12" s="74" t="str">
        <f ca="1">IFERROR(VLOOKUP($H12,GLOUGLOOP,3,FALSE),"")</f>
        <v/>
      </c>
      <c r="J12" s="74" t="str">
        <f ca="1">IFERROR(VLOOKUP($H12,GLOUGLOOP,4,FALSE),"")</f>
        <v/>
      </c>
      <c r="K12" s="99"/>
    </row>
    <row r="13" spans="2:11">
      <c r="B13" s="11"/>
      <c r="C13" s="90">
        <v>8</v>
      </c>
      <c r="D13" s="73" t="str">
        <f ca="1">IFERROR(VLOOKUP($H13,CHAMPIDROME,3,FALSE),"")</f>
        <v/>
      </c>
      <c r="E13" s="73" t="str">
        <f ca="1">IFERROR(VLOOKUP($H13,CHAMPIDROME,4,FALSE),"")</f>
        <v/>
      </c>
      <c r="F13" s="91"/>
      <c r="G13" s="11"/>
      <c r="H13" s="98">
        <v>8</v>
      </c>
      <c r="I13" s="74" t="str">
        <f ca="1">IFERROR(VLOOKUP($H13,GLOUGLOOP,3,FALSE),"")</f>
        <v/>
      </c>
      <c r="J13" s="74" t="str">
        <f ca="1">IFERROR(VLOOKUP($H13,GLOUGLOOP,4,FALSE),"")</f>
        <v/>
      </c>
      <c r="K13" s="99"/>
    </row>
    <row r="14" spans="2:11">
      <c r="B14" s="11"/>
      <c r="C14" s="90">
        <v>9</v>
      </c>
      <c r="D14" s="73" t="str">
        <f ca="1">IFERROR(VLOOKUP($H14,CHAMPIDROME,3,FALSE),"")</f>
        <v/>
      </c>
      <c r="E14" s="73" t="str">
        <f ca="1">IFERROR(VLOOKUP($H14,CHAMPIDROME,4,FALSE),"")</f>
        <v/>
      </c>
      <c r="F14" s="91"/>
      <c r="G14" s="11"/>
      <c r="H14" s="98">
        <v>9</v>
      </c>
      <c r="I14" s="74" t="str">
        <f ca="1">IFERROR(VLOOKUP($H14,GLOUGLOOP,3,FALSE),"")</f>
        <v/>
      </c>
      <c r="J14" s="74" t="str">
        <f ca="1">IFERROR(VLOOKUP($H14,GLOUGLOOP,4,FALSE),"")</f>
        <v/>
      </c>
      <c r="K14" s="99"/>
    </row>
    <row r="15" spans="2:11">
      <c r="B15" s="11"/>
      <c r="C15" s="90">
        <v>10</v>
      </c>
      <c r="D15" s="73" t="str">
        <f ca="1">IFERROR(VLOOKUP($H15,CHAMPIDROME,3,FALSE),"")</f>
        <v/>
      </c>
      <c r="E15" s="73" t="str">
        <f ca="1">IFERROR(VLOOKUP($H15,CHAMPIDROME,4,FALSE),"")</f>
        <v/>
      </c>
      <c r="F15" s="91"/>
      <c r="G15" s="11"/>
      <c r="H15" s="98">
        <v>10</v>
      </c>
      <c r="I15" s="74" t="str">
        <f ca="1">IFERROR(VLOOKUP($H15,GLOUGLOOP,3,FALSE),"")</f>
        <v/>
      </c>
      <c r="J15" s="74" t="str">
        <f ca="1">IFERROR(VLOOKUP($H15,GLOUGLOOP,4,FALSE),"")</f>
        <v/>
      </c>
      <c r="K15" s="99"/>
    </row>
    <row r="16" spans="2:11">
      <c r="B16" s="11"/>
      <c r="C16" s="90">
        <v>11</v>
      </c>
      <c r="D16" s="73" t="str">
        <f ca="1">IFERROR(VLOOKUP($H16,CHAMPIDROME,3,FALSE),"")</f>
        <v/>
      </c>
      <c r="E16" s="73" t="str">
        <f ca="1">IFERROR(VLOOKUP($H16,CHAMPIDROME,4,FALSE),"")</f>
        <v/>
      </c>
      <c r="F16" s="91"/>
      <c r="G16" s="11"/>
      <c r="H16" s="98">
        <v>11</v>
      </c>
      <c r="I16" s="74" t="str">
        <f ca="1">IFERROR(VLOOKUP($H16,GLOUGLOOP,3,FALSE),"")</f>
        <v/>
      </c>
      <c r="J16" s="74" t="str">
        <f ca="1">IFERROR(VLOOKUP($H16,GLOUGLOOP,4,FALSE),"")</f>
        <v/>
      </c>
      <c r="K16" s="99"/>
    </row>
    <row r="17" spans="2:11">
      <c r="B17" s="11"/>
      <c r="C17" s="90">
        <v>12</v>
      </c>
      <c r="D17" s="73" t="str">
        <f ca="1">IFERROR(VLOOKUP($H17,CHAMPIDROME,3,FALSE),"")</f>
        <v/>
      </c>
      <c r="E17" s="73" t="str">
        <f ca="1">IFERROR(VLOOKUP($H17,CHAMPIDROME,4,FALSE),"")</f>
        <v/>
      </c>
      <c r="F17" s="91"/>
      <c r="G17" s="11"/>
      <c r="H17" s="98">
        <v>12</v>
      </c>
      <c r="I17" s="74" t="str">
        <f ca="1">IFERROR(VLOOKUP($H17,GLOUGLOOP,3,FALSE),"")</f>
        <v/>
      </c>
      <c r="J17" s="74" t="str">
        <f ca="1">IFERROR(VLOOKUP($H17,GLOUGLOOP,4,FALSE),"")</f>
        <v/>
      </c>
      <c r="K17" s="99"/>
    </row>
    <row r="18" spans="2:11">
      <c r="B18" s="11"/>
      <c r="C18" s="90">
        <v>13</v>
      </c>
      <c r="D18" s="73" t="str">
        <f ca="1">IFERROR(VLOOKUP($H18,CHAMPIDROME,3,FALSE),"")</f>
        <v/>
      </c>
      <c r="E18" s="73" t="str">
        <f ca="1">IFERROR(VLOOKUP($H18,CHAMPIDROME,4,FALSE),"")</f>
        <v/>
      </c>
      <c r="F18" s="91"/>
      <c r="G18" s="11"/>
      <c r="H18" s="98">
        <v>13</v>
      </c>
      <c r="I18" s="74" t="str">
        <f ca="1">IFERROR(VLOOKUP($H18,GLOUGLOOP,3,FALSE),"")</f>
        <v/>
      </c>
      <c r="J18" s="74" t="str">
        <f ca="1">IFERROR(VLOOKUP($H18,GLOUGLOOP,4,FALSE),"")</f>
        <v/>
      </c>
      <c r="K18" s="99"/>
    </row>
    <row r="19" spans="2:11">
      <c r="B19" s="11"/>
      <c r="C19" s="90">
        <v>14</v>
      </c>
      <c r="D19" s="73" t="str">
        <f ca="1">IFERROR(VLOOKUP($H19,CHAMPIDROME,3,FALSE),"")</f>
        <v/>
      </c>
      <c r="E19" s="73" t="str">
        <f ca="1">IFERROR(VLOOKUP($H19,CHAMPIDROME,4,FALSE),"")</f>
        <v/>
      </c>
      <c r="F19" s="91"/>
      <c r="G19" s="11"/>
      <c r="H19" s="98">
        <v>14</v>
      </c>
      <c r="I19" s="74" t="str">
        <f ca="1">IFERROR(VLOOKUP($H19,GLOUGLOOP,3,FALSE),"")</f>
        <v/>
      </c>
      <c r="J19" s="74" t="str">
        <f ca="1">IFERROR(VLOOKUP($H19,GLOUGLOOP,4,FALSE),"")</f>
        <v/>
      </c>
      <c r="K19" s="99"/>
    </row>
    <row r="20" spans="2:11">
      <c r="B20" s="11"/>
      <c r="C20" s="90">
        <v>15</v>
      </c>
      <c r="D20" s="73" t="str">
        <f ca="1">IFERROR(VLOOKUP($H20,CHAMPIDROME,3,FALSE),"")</f>
        <v/>
      </c>
      <c r="E20" s="73" t="str">
        <f ca="1">IFERROR(VLOOKUP($H20,CHAMPIDROME,4,FALSE),"")</f>
        <v/>
      </c>
      <c r="F20" s="91"/>
      <c r="G20" s="11"/>
      <c r="H20" s="98">
        <v>15</v>
      </c>
      <c r="I20" s="74" t="str">
        <f ca="1">IFERROR(VLOOKUP($H20,GLOUGLOOP,3,FALSE),"")</f>
        <v/>
      </c>
      <c r="J20" s="74" t="str">
        <f ca="1">IFERROR(VLOOKUP($H20,GLOUGLOOP,4,FALSE),"")</f>
        <v/>
      </c>
      <c r="K20" s="99"/>
    </row>
    <row r="21" spans="2:11">
      <c r="B21" s="11"/>
      <c r="C21" s="90">
        <v>16</v>
      </c>
      <c r="D21" s="73" t="str">
        <f ca="1">IFERROR(VLOOKUP($H21,CHAMPIDROME,3,FALSE),"")</f>
        <v/>
      </c>
      <c r="E21" s="73" t="str">
        <f ca="1">IFERROR(VLOOKUP($H21,CHAMPIDROME,4,FALSE),"")</f>
        <v/>
      </c>
      <c r="F21" s="91"/>
      <c r="G21" s="11"/>
      <c r="H21" s="98">
        <v>16</v>
      </c>
      <c r="I21" s="74" t="str">
        <f ca="1">IFERROR(VLOOKUP($H21,GLOUGLOOP,3,FALSE),"")</f>
        <v/>
      </c>
      <c r="J21" s="74" t="str">
        <f ca="1">IFERROR(VLOOKUP($H21,GLOUGLOOP,4,FALSE),"")</f>
        <v/>
      </c>
      <c r="K21" s="99"/>
    </row>
    <row r="22" spans="2:11">
      <c r="B22" s="11"/>
      <c r="C22" s="90">
        <v>17</v>
      </c>
      <c r="D22" s="73" t="str">
        <f ca="1">IFERROR(VLOOKUP($H22,CHAMPIDROME,3,FALSE),"")</f>
        <v/>
      </c>
      <c r="E22" s="73" t="str">
        <f ca="1">IFERROR(VLOOKUP($H22,CHAMPIDROME,4,FALSE),"")</f>
        <v/>
      </c>
      <c r="F22" s="91"/>
      <c r="G22" s="11"/>
      <c r="H22" s="98">
        <v>17</v>
      </c>
      <c r="I22" s="74" t="str">
        <f ca="1">IFERROR(VLOOKUP($H22,GLOUGLOOP,3,FALSE),"")</f>
        <v/>
      </c>
      <c r="J22" s="74" t="str">
        <f ca="1">IFERROR(VLOOKUP($H22,GLOUGLOOP,4,FALSE),"")</f>
        <v/>
      </c>
      <c r="K22" s="99"/>
    </row>
    <row r="23" spans="2:11">
      <c r="B23" s="11"/>
      <c r="C23" s="90">
        <v>18</v>
      </c>
      <c r="D23" s="73" t="str">
        <f ca="1">IFERROR(VLOOKUP($H23,CHAMPIDROME,3,FALSE),"")</f>
        <v/>
      </c>
      <c r="E23" s="73" t="str">
        <f ca="1">IFERROR(VLOOKUP($H23,CHAMPIDROME,4,FALSE),"")</f>
        <v/>
      </c>
      <c r="F23" s="91"/>
      <c r="G23" s="11"/>
      <c r="H23" s="98">
        <v>18</v>
      </c>
      <c r="I23" s="74" t="str">
        <f ca="1">IFERROR(VLOOKUP($H23,GLOUGLOOP,3,FALSE),"")</f>
        <v/>
      </c>
      <c r="J23" s="74" t="str">
        <f ca="1">IFERROR(VLOOKUP($H23,GLOUGLOOP,4,FALSE),"")</f>
        <v/>
      </c>
      <c r="K23" s="99"/>
    </row>
    <row r="24" spans="2:11">
      <c r="B24" s="11"/>
      <c r="C24" s="90">
        <v>19</v>
      </c>
      <c r="D24" s="73" t="str">
        <f ca="1">IFERROR(VLOOKUP($H24,CHAMPIDROME,3,FALSE),"")</f>
        <v/>
      </c>
      <c r="E24" s="73" t="str">
        <f ca="1">IFERROR(VLOOKUP($H24,CHAMPIDROME,4,FALSE),"")</f>
        <v/>
      </c>
      <c r="F24" s="91"/>
      <c r="G24" s="11"/>
      <c r="H24" s="98">
        <v>19</v>
      </c>
      <c r="I24" s="74" t="str">
        <f ca="1">IFERROR(VLOOKUP($H24,GLOUGLOOP,3,FALSE),"")</f>
        <v/>
      </c>
      <c r="J24" s="74" t="str">
        <f ca="1">IFERROR(VLOOKUP($H24,GLOUGLOOP,4,FALSE),"")</f>
        <v/>
      </c>
      <c r="K24" s="99"/>
    </row>
    <row r="25" spans="2:11" ht="15.75" thickBot="1">
      <c r="B25" s="11"/>
      <c r="C25" s="92">
        <v>20</v>
      </c>
      <c r="D25" s="93" t="str">
        <f ca="1">IFERROR(VLOOKUP($H25,CHAMPIDROME,3,FALSE),"")</f>
        <v/>
      </c>
      <c r="E25" s="93" t="str">
        <f ca="1">IFERROR(VLOOKUP($H25,CHAMPIDROME,4,FALSE),"")</f>
        <v/>
      </c>
      <c r="F25" s="94"/>
      <c r="G25" s="11"/>
      <c r="H25" s="100">
        <v>20</v>
      </c>
      <c r="I25" s="101" t="str">
        <f ca="1">IFERROR(VLOOKUP($H25,GLOUGLOOP,3,FALSE),"")</f>
        <v/>
      </c>
      <c r="J25" s="101" t="str">
        <f ca="1">IFERROR(VLOOKUP($H25,GLOUGLOOP,4,FALSE),"")</f>
        <v/>
      </c>
      <c r="K25" s="102"/>
    </row>
    <row r="26" spans="2:11">
      <c r="B26" s="27"/>
      <c r="J26" s="61"/>
      <c r="K26" s="61"/>
    </row>
    <row r="27" spans="2:11">
      <c r="B27" s="27"/>
      <c r="D27" s="60" t="s">
        <v>3</v>
      </c>
      <c r="E27" s="60"/>
      <c r="I27" s="60" t="s">
        <v>4</v>
      </c>
      <c r="J27" s="60"/>
    </row>
    <row r="28" spans="2:11">
      <c r="B28" s="27"/>
    </row>
    <row r="29" spans="2:11">
      <c r="B29" s="27"/>
      <c r="C29" s="13" t="s">
        <v>5</v>
      </c>
      <c r="D29" s="13" t="s">
        <v>6</v>
      </c>
      <c r="E29" s="13" t="s">
        <v>7</v>
      </c>
      <c r="F29" s="13" t="s">
        <v>8</v>
      </c>
      <c r="H29" s="13" t="s">
        <v>5</v>
      </c>
      <c r="I29" s="13" t="s">
        <v>6</v>
      </c>
      <c r="J29" s="13" t="s">
        <v>7</v>
      </c>
      <c r="K29" s="13" t="s">
        <v>8</v>
      </c>
    </row>
    <row r="30" spans="2:11">
      <c r="B30" s="27"/>
      <c r="C30" s="13">
        <v>1</v>
      </c>
      <c r="D30" s="14" t="str">
        <f>IFERROR(VLOOKUP($H30,Feuil2!$A$53:$D$55,3,FALSE),"")</f>
        <v>Jerome</v>
      </c>
      <c r="E30" s="14">
        <f>IFERROR(VLOOKUP($H30,Feuil2!$A$53:$D$55,4,FALSE),"")</f>
        <v>1.3552199074074074E-3</v>
      </c>
      <c r="F30" s="20"/>
      <c r="H30" s="13">
        <v>1</v>
      </c>
      <c r="I30" s="14" t="str">
        <f>IFERROR(VLOOKUP($H30,Feuil2!$A$77:$D$79,3,FALSE),"")</f>
        <v>Jerome</v>
      </c>
      <c r="J30" s="14">
        <f>IFERROR(VLOOKUP($H30,Feuil2!$A$77:$D$79,4,FALSE),"")</f>
        <v>1.3681828703703703E-3</v>
      </c>
      <c r="K30" s="20"/>
    </row>
    <row r="31" spans="2:11">
      <c r="B31" s="27"/>
      <c r="C31" s="13">
        <v>2</v>
      </c>
      <c r="D31" s="14" t="str">
        <f>IFERROR(VLOOKUP($H31,Feuil2!$A$53:$D$55,3,FALSE),"")</f>
        <v>Diego</v>
      </c>
      <c r="E31" s="14">
        <f>IFERROR(VLOOKUP($H31,Feuil2!$A$53:$D$55,4,FALSE),"")</f>
        <v>1.367013888888889E-3</v>
      </c>
      <c r="F31" s="12">
        <f>IFERROR(E31-E30,"")</f>
        <v>1.1793981481481551E-5</v>
      </c>
      <c r="H31" s="13">
        <v>2</v>
      </c>
      <c r="I31" s="14" t="str">
        <f>IFERROR(VLOOKUP($H31,Feuil2!$A$77:$D$79,3,FALSE),"")</f>
        <v>Diego</v>
      </c>
      <c r="J31" s="14">
        <f>IFERROR(VLOOKUP($H31,Feuil2!$A$77:$D$79,4,FALSE),"")</f>
        <v>1.3883217592592593E-3</v>
      </c>
      <c r="K31" s="12">
        <f>IFERROR(J31-J30,"")</f>
        <v>2.0138888888888984E-5</v>
      </c>
    </row>
    <row r="32" spans="2:11">
      <c r="B32" s="27"/>
      <c r="C32" s="13">
        <v>3</v>
      </c>
      <c r="D32" s="14" t="str">
        <f>IFERROR(VLOOKUP($H32,Feuil2!$A$53:$D$55,3,FALSE),"")</f>
        <v/>
      </c>
      <c r="E32" s="14" t="str">
        <f>IFERROR(VLOOKUP($H32,Feuil2!$A$53:$D$55,4,FALSE),"")</f>
        <v/>
      </c>
      <c r="F32" s="12" t="str">
        <f t="shared" ref="F32:F35" si="2">IFERROR(E32-E31,"")</f>
        <v/>
      </c>
      <c r="H32" s="13">
        <v>3</v>
      </c>
      <c r="I32" s="14" t="str">
        <f>IFERROR(VLOOKUP($H32,Feuil2!$A$77:$D$79,3,FALSE),"")</f>
        <v/>
      </c>
      <c r="J32" s="14" t="str">
        <f>IFERROR(VLOOKUP($H32,Feuil2!$A$77:$D$79,4,FALSE),"")</f>
        <v/>
      </c>
      <c r="K32" s="12" t="str">
        <f t="shared" ref="K32:K35" si="3">IFERROR(J32-J31,"")</f>
        <v/>
      </c>
    </row>
    <row r="33" spans="2:11">
      <c r="B33" s="27"/>
      <c r="C33" s="13">
        <v>4</v>
      </c>
      <c r="D33" s="14" t="str">
        <f>IFERROR(VLOOKUP($H33,Feuil2!$A$53:$D$55,3,FALSE),"")</f>
        <v/>
      </c>
      <c r="E33" s="14" t="str">
        <f>IFERROR(VLOOKUP($H33,Feuil2!$A$53:$D$55,4,FALSE),"")</f>
        <v/>
      </c>
      <c r="F33" s="12" t="str">
        <f t="shared" si="2"/>
        <v/>
      </c>
      <c r="H33" s="13">
        <v>4</v>
      </c>
      <c r="I33" s="14" t="str">
        <f>IFERROR(VLOOKUP($H33,Feuil2!$A$77:$D$79,3,FALSE),"")</f>
        <v/>
      </c>
      <c r="J33" s="14" t="str">
        <f>IFERROR(VLOOKUP($H33,Feuil2!$A$77:$D$79,4,FALSE),"")</f>
        <v/>
      </c>
      <c r="K33" s="12" t="str">
        <f t="shared" si="3"/>
        <v/>
      </c>
    </row>
    <row r="34" spans="2:11">
      <c r="B34" s="27"/>
      <c r="C34" s="13">
        <v>5</v>
      </c>
      <c r="D34" s="14" t="str">
        <f>IFERROR(VLOOKUP($H34,Feuil2!$A$53:$D$55,3,FALSE),"")</f>
        <v/>
      </c>
      <c r="E34" s="14" t="str">
        <f>IFERROR(VLOOKUP($H34,Feuil2!$A$53:$D$55,4,FALSE),"")</f>
        <v/>
      </c>
      <c r="F34" s="12" t="str">
        <f t="shared" si="2"/>
        <v/>
      </c>
      <c r="H34" s="13">
        <v>5</v>
      </c>
      <c r="I34" s="14" t="str">
        <f>IFERROR(VLOOKUP($H34,Feuil2!$A$77:$D$79,3,FALSE),"")</f>
        <v/>
      </c>
      <c r="J34" s="14" t="str">
        <f>IFERROR(VLOOKUP($H34,Feuil2!$A$77:$D$79,4,FALSE),"")</f>
        <v/>
      </c>
      <c r="K34" s="12" t="str">
        <f t="shared" si="3"/>
        <v/>
      </c>
    </row>
    <row r="35" spans="2:11">
      <c r="C35" s="13">
        <v>6</v>
      </c>
      <c r="D35" s="14" t="str">
        <f>IFERROR(VLOOKUP($H35,Feuil2!$A$53:$D$55,3,FALSE),"")</f>
        <v/>
      </c>
      <c r="E35" s="14" t="str">
        <f>IFERROR(VLOOKUP($H35,Feuil2!$A$53:$D$55,4,FALSE),"")</f>
        <v/>
      </c>
      <c r="F35" s="12" t="str">
        <f t="shared" si="2"/>
        <v/>
      </c>
      <c r="H35" s="13">
        <v>6</v>
      </c>
      <c r="I35" s="14" t="str">
        <f>IFERROR(VLOOKUP($H35,Feuil2!$A$77:$D$79,3,FALSE),"")</f>
        <v/>
      </c>
      <c r="J35" s="14" t="str">
        <f>IFERROR(VLOOKUP($H35,Feuil2!$A$77:$D$79,4,FALSE),"")</f>
        <v/>
      </c>
      <c r="K35" s="12" t="str">
        <f t="shared" si="3"/>
        <v/>
      </c>
    </row>
    <row r="36" spans="2:11">
      <c r="C36" s="13">
        <v>7</v>
      </c>
      <c r="D36" s="13"/>
      <c r="E36" s="13"/>
      <c r="F36" s="13"/>
    </row>
    <row r="37" spans="2:11">
      <c r="C37" s="13">
        <v>8</v>
      </c>
      <c r="D37" s="13"/>
      <c r="E37" s="13"/>
      <c r="F37" s="13"/>
    </row>
    <row r="38" spans="2:11">
      <c r="C38" s="13">
        <v>9</v>
      </c>
      <c r="D38" s="13"/>
      <c r="E38" s="13"/>
      <c r="F38" s="13"/>
    </row>
    <row r="39" spans="2:11">
      <c r="C39" s="13">
        <v>10</v>
      </c>
      <c r="D39" s="13"/>
      <c r="E39" s="13"/>
      <c r="F39" s="13"/>
    </row>
    <row r="40" spans="2:11">
      <c r="C40" s="13">
        <v>11</v>
      </c>
      <c r="D40" s="13"/>
      <c r="E40" s="13"/>
      <c r="F40" s="13"/>
    </row>
    <row r="41" spans="2:11">
      <c r="C41" s="13">
        <v>12</v>
      </c>
      <c r="D41" s="13"/>
      <c r="E41" s="13"/>
      <c r="F41" s="13"/>
    </row>
    <row r="42" spans="2:11">
      <c r="C42" s="13">
        <v>13</v>
      </c>
      <c r="D42" s="13"/>
      <c r="E42" s="13"/>
      <c r="F42" s="13"/>
    </row>
    <row r="43" spans="2:11">
      <c r="C43" s="13">
        <v>14</v>
      </c>
      <c r="D43" s="13"/>
      <c r="E43" s="13"/>
      <c r="F43" s="13"/>
    </row>
    <row r="44" spans="2:11">
      <c r="C44" s="13">
        <v>15</v>
      </c>
      <c r="D44" s="13"/>
      <c r="E44" s="13"/>
      <c r="F44" s="13"/>
    </row>
    <row r="45" spans="2:11">
      <c r="C45" s="13">
        <v>16</v>
      </c>
      <c r="D45" s="13"/>
      <c r="E45" s="13"/>
      <c r="F45" s="13"/>
    </row>
    <row r="46" spans="2:11">
      <c r="C46" s="13">
        <v>17</v>
      </c>
      <c r="D46" s="13"/>
      <c r="E46" s="13"/>
      <c r="F46" s="13"/>
    </row>
    <row r="47" spans="2:11">
      <c r="C47" s="13">
        <v>18</v>
      </c>
      <c r="D47" s="13"/>
      <c r="E47" s="13"/>
      <c r="F47" s="13"/>
    </row>
    <row r="48" spans="2:11">
      <c r="C48" s="13">
        <v>19</v>
      </c>
      <c r="D48" s="13"/>
      <c r="E48" s="13"/>
      <c r="F48" s="13"/>
    </row>
    <row r="49" spans="3:6">
      <c r="C49" s="13">
        <v>20</v>
      </c>
      <c r="D49" s="13"/>
      <c r="E49" s="13"/>
      <c r="F49" s="13"/>
    </row>
  </sheetData>
  <mergeCells count="6">
    <mergeCell ref="C2:K2"/>
    <mergeCell ref="I27:J27"/>
    <mergeCell ref="D27:E27"/>
    <mergeCell ref="J26:K26"/>
    <mergeCell ref="C4:F4"/>
    <mergeCell ref="H4:K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9"/>
  <sheetViews>
    <sheetView topLeftCell="A23" workbookViewId="0">
      <selection activeCell="C28" sqref="C28"/>
    </sheetView>
  </sheetViews>
  <sheetFormatPr baseColWidth="10" defaultRowHeight="15"/>
  <cols>
    <col min="1" max="1" width="6.140625" style="21" bestFit="1" customWidth="1"/>
    <col min="2" max="2" width="17.7109375" bestFit="1" customWidth="1"/>
    <col min="3" max="3" width="7.5703125" bestFit="1" customWidth="1"/>
    <col min="4" max="4" width="9.140625" bestFit="1" customWidth="1"/>
  </cols>
  <sheetData>
    <row r="1" spans="1:4">
      <c r="A1" s="21" t="s">
        <v>12</v>
      </c>
      <c r="B1" t="s">
        <v>13</v>
      </c>
      <c r="C1" t="s">
        <v>14</v>
      </c>
      <c r="D1" t="s">
        <v>15</v>
      </c>
    </row>
    <row r="2" spans="1:4">
      <c r="A2" s="57">
        <f ca="1">IFERROR(RANK(D2,INDEX(CHAMPIDROME,,4),1),"")</f>
        <v>1</v>
      </c>
      <c r="B2" s="13" t="s">
        <v>1</v>
      </c>
      <c r="C2" s="13" t="s">
        <v>9</v>
      </c>
      <c r="D2" s="72">
        <f ca="1">IFERROR(VLOOKUP(B2,INDIRECT(C2&amp;"!$C$1:$D$4"),2,FALSE),"")</f>
        <v>1.2058912037037036E-3</v>
      </c>
    </row>
    <row r="3" spans="1:4">
      <c r="A3" s="57">
        <f ca="1">IFERROR(RANK(D3,INDEX(CHAMPIDROME,,4),1),"")</f>
        <v>4</v>
      </c>
      <c r="B3" s="13" t="s">
        <v>1</v>
      </c>
      <c r="C3" s="13" t="s">
        <v>11</v>
      </c>
      <c r="D3" s="72">
        <f t="shared" ref="D3:D21" ca="1" si="0">IFERROR(VLOOKUP(B3,INDIRECT(C3&amp;"!$C$1:$D$4"),2,FALSE),"")</f>
        <v>1.3888888888888889E-3</v>
      </c>
    </row>
    <row r="4" spans="1:4">
      <c r="A4" s="57">
        <f ca="1">IFERROR(RANK(D4,INDEX(CHAMPIDROME,,4),1),"")</f>
        <v>2</v>
      </c>
      <c r="B4" s="13" t="s">
        <v>1</v>
      </c>
      <c r="C4" s="13" t="s">
        <v>10</v>
      </c>
      <c r="D4" s="72">
        <f t="shared" ca="1" si="0"/>
        <v>1.2239930555555556E-3</v>
      </c>
    </row>
    <row r="5" spans="1:4">
      <c r="A5" s="57">
        <f ca="1">IFERROR(RANK(D5,INDEX(CHAMPIDROME,,4),1),"")</f>
        <v>5</v>
      </c>
      <c r="B5" s="13" t="s">
        <v>1</v>
      </c>
      <c r="C5" s="13" t="s">
        <v>72</v>
      </c>
      <c r="D5" s="72">
        <f t="shared" ca="1" si="0"/>
        <v>2.7777777777777779E-3</v>
      </c>
    </row>
    <row r="6" spans="1:4">
      <c r="A6" s="57">
        <f ca="1">IFERROR(RANK(D6,INDEX(CHAMPIDROME,,4),1),"")</f>
        <v>3</v>
      </c>
      <c r="B6" s="13" t="s">
        <v>1</v>
      </c>
      <c r="C6" s="13" t="s">
        <v>73</v>
      </c>
      <c r="D6" s="72">
        <f t="shared" ca="1" si="0"/>
        <v>1.2593981481481482E-3</v>
      </c>
    </row>
    <row r="7" spans="1:4">
      <c r="A7" s="57">
        <f ca="1">IFERROR(RANK(D7,INDEX(CHAMPIDROME,,4),1),"")</f>
        <v>6</v>
      </c>
      <c r="B7" s="13" t="s">
        <v>1</v>
      </c>
      <c r="C7" s="13" t="s">
        <v>74</v>
      </c>
      <c r="D7" s="72">
        <f t="shared" ca="1" si="0"/>
        <v>4.1666666666666666E-3</v>
      </c>
    </row>
    <row r="8" spans="1:4">
      <c r="A8" s="57" t="str">
        <f ca="1">IFERROR(RANK(D8,INDEX(CHAMPIDROME,,4),1),"")</f>
        <v/>
      </c>
      <c r="B8" s="13" t="s">
        <v>1</v>
      </c>
      <c r="C8" s="13" t="s">
        <v>75</v>
      </c>
      <c r="D8" s="72" t="str">
        <f t="shared" ca="1" si="0"/>
        <v/>
      </c>
    </row>
    <row r="9" spans="1:4">
      <c r="A9" s="57" t="str">
        <f ca="1">IFERROR(RANK(D9,INDEX(CHAMPIDROME,,4),1),"")</f>
        <v/>
      </c>
      <c r="B9" s="13" t="s">
        <v>1</v>
      </c>
      <c r="C9" s="13" t="s">
        <v>76</v>
      </c>
      <c r="D9" s="72" t="str">
        <f t="shared" ca="1" si="0"/>
        <v/>
      </c>
    </row>
    <row r="10" spans="1:4">
      <c r="A10" s="57" t="str">
        <f ca="1">IFERROR(RANK(D10,INDEX(CHAMPIDROME,,4),1),"")</f>
        <v/>
      </c>
      <c r="B10" s="13" t="s">
        <v>1</v>
      </c>
      <c r="C10" s="13" t="s">
        <v>77</v>
      </c>
      <c r="D10" s="72" t="str">
        <f t="shared" ca="1" si="0"/>
        <v/>
      </c>
    </row>
    <row r="11" spans="1:4">
      <c r="A11" s="57" t="str">
        <f ca="1">IFERROR(RANK(D11,INDEX(CHAMPIDROME,,4),1),"")</f>
        <v/>
      </c>
      <c r="B11" s="13" t="s">
        <v>1</v>
      </c>
      <c r="C11" s="13" t="s">
        <v>78</v>
      </c>
      <c r="D11" s="72" t="str">
        <f t="shared" ca="1" si="0"/>
        <v/>
      </c>
    </row>
    <row r="12" spans="1:4">
      <c r="A12" s="57" t="str">
        <f ca="1">IFERROR(RANK(D12,INDEX(CHAMPIDROME,,4),1),"")</f>
        <v/>
      </c>
      <c r="B12" s="13" t="s">
        <v>1</v>
      </c>
      <c r="C12" s="13" t="s">
        <v>79</v>
      </c>
      <c r="D12" s="72" t="str">
        <f t="shared" ca="1" si="0"/>
        <v/>
      </c>
    </row>
    <row r="13" spans="1:4">
      <c r="A13" s="57" t="str">
        <f ca="1">IFERROR(RANK(D13,INDEX(CHAMPIDROME,,4),1),"")</f>
        <v/>
      </c>
      <c r="B13" s="13" t="s">
        <v>1</v>
      </c>
      <c r="C13" s="13" t="s">
        <v>80</v>
      </c>
      <c r="D13" s="72" t="str">
        <f t="shared" ca="1" si="0"/>
        <v/>
      </c>
    </row>
    <row r="14" spans="1:4">
      <c r="A14" s="57" t="str">
        <f ca="1">IFERROR(RANK(D14,INDEX(CHAMPIDROME,,4),1),"")</f>
        <v/>
      </c>
      <c r="B14" s="13" t="s">
        <v>1</v>
      </c>
      <c r="C14" s="13" t="s">
        <v>81</v>
      </c>
      <c r="D14" s="72" t="str">
        <f t="shared" ca="1" si="0"/>
        <v/>
      </c>
    </row>
    <row r="15" spans="1:4">
      <c r="A15" s="57" t="str">
        <f ca="1">IFERROR(RANK(D15,INDEX(CHAMPIDROME,,4),1),"")</f>
        <v/>
      </c>
      <c r="B15" s="13" t="s">
        <v>1</v>
      </c>
      <c r="C15" s="13" t="s">
        <v>82</v>
      </c>
      <c r="D15" s="72" t="str">
        <f t="shared" ca="1" si="0"/>
        <v/>
      </c>
    </row>
    <row r="16" spans="1:4">
      <c r="A16" s="57" t="str">
        <f ca="1">IFERROR(RANK(D16,INDEX(CHAMPIDROME,,4),1),"")</f>
        <v/>
      </c>
      <c r="B16" s="13" t="s">
        <v>1</v>
      </c>
      <c r="C16" s="13" t="s">
        <v>83</v>
      </c>
      <c r="D16" s="72" t="str">
        <f t="shared" ca="1" si="0"/>
        <v/>
      </c>
    </row>
    <row r="17" spans="1:4">
      <c r="A17" s="57" t="str">
        <f ca="1">IFERROR(RANK(D17,INDEX(CHAMPIDROME,,4),1),"")</f>
        <v/>
      </c>
      <c r="B17" s="13" t="s">
        <v>1</v>
      </c>
      <c r="C17" s="13" t="s">
        <v>84</v>
      </c>
      <c r="D17" s="72" t="str">
        <f t="shared" ca="1" si="0"/>
        <v/>
      </c>
    </row>
    <row r="18" spans="1:4">
      <c r="A18" s="57" t="str">
        <f ca="1">IFERROR(RANK(D18,INDEX(CHAMPIDROME,,4),1),"")</f>
        <v/>
      </c>
      <c r="B18" s="13" t="s">
        <v>1</v>
      </c>
      <c r="C18" s="13" t="s">
        <v>85</v>
      </c>
      <c r="D18" s="72" t="str">
        <f t="shared" ca="1" si="0"/>
        <v/>
      </c>
    </row>
    <row r="19" spans="1:4">
      <c r="A19" s="57" t="str">
        <f ca="1">IFERROR(RANK(D19,INDEX(CHAMPIDROME,,4),1),"")</f>
        <v/>
      </c>
      <c r="B19" s="13" t="s">
        <v>1</v>
      </c>
      <c r="C19" s="13" t="s">
        <v>86</v>
      </c>
      <c r="D19" s="72" t="str">
        <f t="shared" ca="1" si="0"/>
        <v/>
      </c>
    </row>
    <row r="20" spans="1:4">
      <c r="A20" s="57" t="str">
        <f ca="1">IFERROR(RANK(D20,INDEX(CHAMPIDROME,,4),1),"")</f>
        <v/>
      </c>
      <c r="B20" s="13" t="s">
        <v>1</v>
      </c>
      <c r="C20" s="13" t="s">
        <v>87</v>
      </c>
      <c r="D20" s="72" t="str">
        <f t="shared" ca="1" si="0"/>
        <v/>
      </c>
    </row>
    <row r="21" spans="1:4">
      <c r="A21" s="57" t="str">
        <f ca="1">IFERROR(RANK(D21,INDEX(CHAMPIDROME,,4),1),"")</f>
        <v/>
      </c>
      <c r="B21" s="13" t="s">
        <v>1</v>
      </c>
      <c r="C21" s="13" t="s">
        <v>88</v>
      </c>
      <c r="D21" s="72" t="str">
        <f t="shared" ca="1" si="0"/>
        <v/>
      </c>
    </row>
    <row r="22" spans="1:4">
      <c r="A22" s="27"/>
      <c r="B22" s="11"/>
      <c r="C22" s="11"/>
      <c r="D22" s="26"/>
    </row>
    <row r="23" spans="1:4">
      <c r="A23" s="27"/>
      <c r="B23" s="11"/>
      <c r="C23" s="11"/>
      <c r="D23" s="26"/>
    </row>
    <row r="24" spans="1:4">
      <c r="A24" s="25"/>
      <c r="B24" s="11"/>
      <c r="C24" s="11"/>
      <c r="D24" s="26"/>
    </row>
    <row r="26" spans="1:4">
      <c r="A26" s="21" t="s">
        <v>12</v>
      </c>
      <c r="B26" t="s">
        <v>13</v>
      </c>
      <c r="C26" t="s">
        <v>14</v>
      </c>
      <c r="D26" t="s">
        <v>15</v>
      </c>
    </row>
    <row r="27" spans="1:4">
      <c r="A27" s="57">
        <f ca="1">IFERROR(RANK(D27,INDEX(GLOUGLOOP,,4),1),"")</f>
        <v>1</v>
      </c>
      <c r="B27" s="13" t="s">
        <v>2</v>
      </c>
      <c r="C27" s="13" t="s">
        <v>9</v>
      </c>
      <c r="D27" s="72">
        <f ca="1">IFERROR(VLOOKUP(B27,INDIRECT(C27&amp;"!$C$1:$D$4"),2,FALSE),"")</f>
        <v>1.2558101851851851E-3</v>
      </c>
    </row>
    <row r="28" spans="1:4">
      <c r="A28" s="57" t="str">
        <f ca="1">IFERROR(RANK(D28,INDEX(GLOUGLOOP,,4),1),"")</f>
        <v/>
      </c>
      <c r="B28" s="13" t="s">
        <v>2</v>
      </c>
      <c r="C28" s="13" t="s">
        <v>11</v>
      </c>
      <c r="D28" s="72" t="str">
        <f t="shared" ref="D28:D46" ca="1" si="1">IFERROR(VLOOKUP(B28,INDIRECT(C28&amp;"!$C$1:$D$4"),2,FALSE),"")</f>
        <v>x</v>
      </c>
    </row>
    <row r="29" spans="1:4">
      <c r="A29" s="57">
        <f ca="1">IFERROR(RANK(D29,INDEX(GLOUGLOOP,,4),1),"")</f>
        <v>2</v>
      </c>
      <c r="B29" s="13" t="s">
        <v>2</v>
      </c>
      <c r="C29" s="13" t="s">
        <v>10</v>
      </c>
      <c r="D29" s="72">
        <f t="shared" ca="1" si="1"/>
        <v>1.2725462962962964E-3</v>
      </c>
    </row>
    <row r="30" spans="1:4">
      <c r="A30" s="57" t="str">
        <f ca="1">IFERROR(RANK(D30,INDEX(GLOUGLOOP,,4),1),"")</f>
        <v/>
      </c>
      <c r="B30" s="13" t="s">
        <v>2</v>
      </c>
      <c r="C30" s="13" t="s">
        <v>72</v>
      </c>
      <c r="D30" s="72" t="str">
        <f t="shared" ca="1" si="1"/>
        <v>X</v>
      </c>
    </row>
    <row r="31" spans="1:4">
      <c r="A31" s="57">
        <f ca="1">IFERROR(RANK(D31,INDEX(GLOUGLOOP,,4),1),"")</f>
        <v>3</v>
      </c>
      <c r="B31" s="13" t="s">
        <v>2</v>
      </c>
      <c r="C31" s="13" t="s">
        <v>73</v>
      </c>
      <c r="D31" s="72">
        <f t="shared" ca="1" si="1"/>
        <v>1.3334143518518519E-3</v>
      </c>
    </row>
    <row r="32" spans="1:4">
      <c r="A32" s="57" t="str">
        <f ca="1">IFERROR(RANK(D32,INDEX(GLOUGLOOP,,4),1),"")</f>
        <v/>
      </c>
      <c r="B32" s="13" t="s">
        <v>2</v>
      </c>
      <c r="C32" s="13" t="s">
        <v>74</v>
      </c>
      <c r="D32" s="72" t="str">
        <f t="shared" ca="1" si="1"/>
        <v>X</v>
      </c>
    </row>
    <row r="33" spans="1:4">
      <c r="A33" s="57" t="str">
        <f ca="1">IFERROR(RANK(D33,INDEX(GLOUGLOOP,,4),1),"")</f>
        <v/>
      </c>
      <c r="B33" s="13" t="s">
        <v>2</v>
      </c>
      <c r="C33" s="13" t="s">
        <v>75</v>
      </c>
      <c r="D33" s="72" t="str">
        <f t="shared" ca="1" si="1"/>
        <v/>
      </c>
    </row>
    <row r="34" spans="1:4">
      <c r="A34" s="57" t="str">
        <f ca="1">IFERROR(RANK(D34,INDEX(GLOUGLOOP,,4),1),"")</f>
        <v/>
      </c>
      <c r="B34" s="13" t="s">
        <v>2</v>
      </c>
      <c r="C34" s="13" t="s">
        <v>76</v>
      </c>
      <c r="D34" s="72" t="str">
        <f t="shared" ca="1" si="1"/>
        <v/>
      </c>
    </row>
    <row r="35" spans="1:4">
      <c r="A35" s="57" t="str">
        <f ca="1">IFERROR(RANK(D35,INDEX(GLOUGLOOP,,4),1),"")</f>
        <v/>
      </c>
      <c r="B35" s="13" t="s">
        <v>2</v>
      </c>
      <c r="C35" s="13" t="s">
        <v>77</v>
      </c>
      <c r="D35" s="72" t="str">
        <f t="shared" ca="1" si="1"/>
        <v/>
      </c>
    </row>
    <row r="36" spans="1:4">
      <c r="A36" s="57" t="str">
        <f ca="1">IFERROR(RANK(D36,INDEX(GLOUGLOOP,,4),1),"")</f>
        <v/>
      </c>
      <c r="B36" s="13" t="s">
        <v>2</v>
      </c>
      <c r="C36" s="13" t="s">
        <v>78</v>
      </c>
      <c r="D36" s="72" t="str">
        <f t="shared" ca="1" si="1"/>
        <v/>
      </c>
    </row>
    <row r="37" spans="1:4">
      <c r="A37" s="57" t="str">
        <f ca="1">IFERROR(RANK(D37,INDEX(GLOUGLOOP,,4),1),"")</f>
        <v/>
      </c>
      <c r="B37" s="13" t="s">
        <v>2</v>
      </c>
      <c r="C37" s="13" t="s">
        <v>79</v>
      </c>
      <c r="D37" s="72" t="str">
        <f t="shared" ca="1" si="1"/>
        <v/>
      </c>
    </row>
    <row r="38" spans="1:4">
      <c r="A38" s="57" t="str">
        <f ca="1">IFERROR(RANK(D38,INDEX(GLOUGLOOP,,4),1),"")</f>
        <v/>
      </c>
      <c r="B38" s="13" t="s">
        <v>2</v>
      </c>
      <c r="C38" s="13" t="s">
        <v>80</v>
      </c>
      <c r="D38" s="72" t="str">
        <f t="shared" ca="1" si="1"/>
        <v/>
      </c>
    </row>
    <row r="39" spans="1:4">
      <c r="A39" s="57" t="str">
        <f ca="1">IFERROR(RANK(D39,INDEX(GLOUGLOOP,,4),1),"")</f>
        <v/>
      </c>
      <c r="B39" s="13" t="s">
        <v>2</v>
      </c>
      <c r="C39" s="13" t="s">
        <v>81</v>
      </c>
      <c r="D39" s="72" t="str">
        <f t="shared" ca="1" si="1"/>
        <v/>
      </c>
    </row>
    <row r="40" spans="1:4">
      <c r="A40" s="57" t="str">
        <f ca="1">IFERROR(RANK(D40,INDEX(GLOUGLOOP,,4),1),"")</f>
        <v/>
      </c>
      <c r="B40" s="13" t="s">
        <v>2</v>
      </c>
      <c r="C40" s="13" t="s">
        <v>82</v>
      </c>
      <c r="D40" s="72" t="str">
        <f t="shared" ca="1" si="1"/>
        <v/>
      </c>
    </row>
    <row r="41" spans="1:4">
      <c r="A41" s="57" t="str">
        <f ca="1">IFERROR(RANK(D41,INDEX(GLOUGLOOP,,4),1),"")</f>
        <v/>
      </c>
      <c r="B41" s="13" t="s">
        <v>2</v>
      </c>
      <c r="C41" s="13" t="s">
        <v>83</v>
      </c>
      <c r="D41" s="72" t="str">
        <f t="shared" ca="1" si="1"/>
        <v/>
      </c>
    </row>
    <row r="42" spans="1:4">
      <c r="A42" s="57" t="str">
        <f ca="1">IFERROR(RANK(D42,INDEX(GLOUGLOOP,,4),1),"")</f>
        <v/>
      </c>
      <c r="B42" s="13" t="s">
        <v>2</v>
      </c>
      <c r="C42" s="13" t="s">
        <v>84</v>
      </c>
      <c r="D42" s="72" t="str">
        <f t="shared" ca="1" si="1"/>
        <v/>
      </c>
    </row>
    <row r="43" spans="1:4">
      <c r="A43" s="57" t="str">
        <f ca="1">IFERROR(RANK(D43,INDEX(GLOUGLOOP,,4),1),"")</f>
        <v/>
      </c>
      <c r="B43" s="13" t="s">
        <v>2</v>
      </c>
      <c r="C43" s="13" t="s">
        <v>85</v>
      </c>
      <c r="D43" s="72" t="str">
        <f t="shared" ca="1" si="1"/>
        <v/>
      </c>
    </row>
    <row r="44" spans="1:4">
      <c r="A44" s="57" t="str">
        <f ca="1">IFERROR(RANK(D44,INDEX(GLOUGLOOP,,4),1),"")</f>
        <v/>
      </c>
      <c r="B44" s="13" t="s">
        <v>2</v>
      </c>
      <c r="C44" s="13" t="s">
        <v>86</v>
      </c>
      <c r="D44" s="72" t="str">
        <f t="shared" ca="1" si="1"/>
        <v/>
      </c>
    </row>
    <row r="45" spans="1:4">
      <c r="A45" s="57" t="str">
        <f ca="1">IFERROR(RANK(D45,INDEX(GLOUGLOOP,,4),1),"")</f>
        <v/>
      </c>
      <c r="B45" s="13" t="s">
        <v>2</v>
      </c>
      <c r="C45" s="13" t="s">
        <v>87</v>
      </c>
      <c r="D45" s="72" t="str">
        <f t="shared" ca="1" si="1"/>
        <v/>
      </c>
    </row>
    <row r="46" spans="1:4">
      <c r="A46" s="57" t="str">
        <f ca="1">IFERROR(RANK(D46,INDEX(GLOUGLOOP,,4),1),"")</f>
        <v/>
      </c>
      <c r="B46" s="13" t="s">
        <v>2</v>
      </c>
      <c r="C46" s="13" t="s">
        <v>88</v>
      </c>
      <c r="D46" s="72" t="str">
        <f t="shared" ca="1" si="1"/>
        <v/>
      </c>
    </row>
    <row r="52" spans="1:4" ht="15.75" thickBot="1"/>
    <row r="53" spans="1:4">
      <c r="A53" s="22">
        <f>RANK(D53,D$53:D$55,1)</f>
        <v>1</v>
      </c>
      <c r="B53" s="15" t="s">
        <v>3</v>
      </c>
      <c r="C53" s="15" t="s">
        <v>9</v>
      </c>
      <c r="D53" s="16">
        <f>VLOOKUP(B53,jerome!$C$1:$D$4,2,FALSE)</f>
        <v>1.3552199074074074E-3</v>
      </c>
    </row>
    <row r="54" spans="1:4">
      <c r="A54" s="23" t="e">
        <f>RANK(D54,D$53:D$55,1)</f>
        <v>#VALUE!</v>
      </c>
      <c r="B54" s="13" t="s">
        <v>3</v>
      </c>
      <c r="C54" s="13" t="s">
        <v>11</v>
      </c>
      <c r="D54" s="17" t="str">
        <f>VLOOKUP(B54,meiko!$C$1:$D$4,2,FALSE)</f>
        <v>x</v>
      </c>
    </row>
    <row r="55" spans="1:4" ht="15.75" thickBot="1">
      <c r="A55" s="24">
        <f>RANK(D55,D$53:D$55,1)</f>
        <v>2</v>
      </c>
      <c r="B55" s="18" t="s">
        <v>3</v>
      </c>
      <c r="C55" s="18" t="s">
        <v>10</v>
      </c>
      <c r="D55" s="19">
        <f>VLOOKUP(B55,diego!$C$1:$D$4,2,FALSE)</f>
        <v>1.367013888888889E-3</v>
      </c>
    </row>
    <row r="76" spans="1:4" ht="15.75" thickBot="1"/>
    <row r="77" spans="1:4">
      <c r="A77" s="22">
        <f>RANK(D77,D$77:D$79,1)</f>
        <v>1</v>
      </c>
      <c r="B77" s="15" t="s">
        <v>4</v>
      </c>
      <c r="C77" s="15" t="s">
        <v>9</v>
      </c>
      <c r="D77" s="16">
        <f>VLOOKUP(B77,jerome!$C$1:$D$4,2,FALSE)</f>
        <v>1.3681828703703703E-3</v>
      </c>
    </row>
    <row r="78" spans="1:4">
      <c r="A78" s="23" t="e">
        <f>RANK(D78,D$77:D$79,1)</f>
        <v>#VALUE!</v>
      </c>
      <c r="B78" s="13" t="s">
        <v>4</v>
      </c>
      <c r="C78" s="13" t="s">
        <v>11</v>
      </c>
      <c r="D78" s="17" t="str">
        <f>VLOOKUP(B78,meiko!$C$1:$D$4,2,FALSE)</f>
        <v>x</v>
      </c>
    </row>
    <row r="79" spans="1:4" ht="15.75" thickBot="1">
      <c r="A79" s="24">
        <f>RANK(D79,D$77:D$79,1)</f>
        <v>2</v>
      </c>
      <c r="B79" s="18" t="s">
        <v>4</v>
      </c>
      <c r="C79" s="18" t="s">
        <v>10</v>
      </c>
      <c r="D79" s="19">
        <f>VLOOKUP(B79,diego!$C$1:$D$4,2,FALSE)</f>
        <v>1.3883217592592593E-3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3">
        <v>1.2058912037037036E-3</v>
      </c>
      <c r="E1" s="4"/>
    </row>
    <row r="2" spans="1:5" ht="16.5" thickTop="1" thickBot="1">
      <c r="A2" s="63"/>
      <c r="B2" s="5">
        <v>2</v>
      </c>
      <c r="C2" s="6" t="s">
        <v>2</v>
      </c>
      <c r="D2" s="3">
        <v>1.2558101851851851E-3</v>
      </c>
      <c r="E2" s="65">
        <f>SUM(D1:D4)</f>
        <v>5.185104166666666E-3</v>
      </c>
    </row>
    <row r="3" spans="1:5" ht="16.5" thickTop="1" thickBot="1">
      <c r="A3" s="63"/>
      <c r="B3" s="5">
        <v>3</v>
      </c>
      <c r="C3" s="6" t="s">
        <v>3</v>
      </c>
      <c r="D3" s="3">
        <v>1.3552199074074074E-3</v>
      </c>
      <c r="E3" s="66"/>
    </row>
    <row r="4" spans="1:5" ht="16.5" thickTop="1" thickBot="1">
      <c r="A4" s="64"/>
      <c r="B4" s="7">
        <v>4</v>
      </c>
      <c r="C4" s="8" t="s">
        <v>4</v>
      </c>
      <c r="D4" s="9">
        <v>1.3681828703703703E-3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30">
        <v>1.3453125000000002E-3</v>
      </c>
      <c r="E5" s="4"/>
    </row>
    <row r="6" spans="1:5" ht="16.5" thickTop="1" thickBot="1">
      <c r="A6" s="68"/>
      <c r="B6" s="28">
        <v>6</v>
      </c>
      <c r="C6" s="31" t="s">
        <v>18</v>
      </c>
      <c r="D6" s="30" t="s">
        <v>91</v>
      </c>
      <c r="E6" s="70">
        <f>SUM(D5:D8)</f>
        <v>1.3453125000000002E-3</v>
      </c>
    </row>
    <row r="7" spans="1:5" ht="16.5" thickTop="1" thickBot="1">
      <c r="A7" s="68"/>
      <c r="B7" s="28">
        <v>7</v>
      </c>
      <c r="C7" s="31" t="s">
        <v>19</v>
      </c>
      <c r="D7" s="30" t="s">
        <v>91</v>
      </c>
      <c r="E7" s="71"/>
    </row>
    <row r="8" spans="1:5" ht="16.5" thickTop="1" thickBot="1">
      <c r="A8" s="69"/>
      <c r="B8" s="32">
        <v>8</v>
      </c>
      <c r="C8" s="33" t="s">
        <v>20</v>
      </c>
      <c r="D8" s="30" t="s">
        <v>91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3" t="s">
        <v>91</v>
      </c>
      <c r="E9" s="4"/>
    </row>
    <row r="10" spans="1:5" ht="16.5" thickTop="1" thickBot="1">
      <c r="A10" s="63"/>
      <c r="B10" s="5">
        <v>10</v>
      </c>
      <c r="C10" s="34" t="s">
        <v>23</v>
      </c>
      <c r="D10" s="3" t="s">
        <v>91</v>
      </c>
      <c r="E10" s="65">
        <f>SUM(D9:D12)</f>
        <v>0</v>
      </c>
    </row>
    <row r="11" spans="1:5" ht="16.5" thickTop="1" thickBot="1">
      <c r="A11" s="63"/>
      <c r="B11" s="5">
        <v>11</v>
      </c>
      <c r="C11" s="6" t="s">
        <v>24</v>
      </c>
      <c r="D11" s="3" t="s">
        <v>91</v>
      </c>
      <c r="E11" s="66"/>
    </row>
    <row r="12" spans="1:5" ht="16.5" thickTop="1" thickBot="1">
      <c r="A12" s="64"/>
      <c r="B12" s="7">
        <v>12</v>
      </c>
      <c r="C12" s="35" t="s">
        <v>25</v>
      </c>
      <c r="D12" s="3" t="s">
        <v>91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30" t="s">
        <v>91</v>
      </c>
      <c r="E13" s="4"/>
    </row>
    <row r="14" spans="1:5" ht="16.5" thickTop="1" thickBot="1">
      <c r="A14" s="68"/>
      <c r="B14" s="38">
        <v>14</v>
      </c>
      <c r="C14" s="39" t="s">
        <v>28</v>
      </c>
      <c r="D14" s="30" t="s">
        <v>91</v>
      </c>
      <c r="E14" s="70">
        <f>SUM(D13:D16)</f>
        <v>0</v>
      </c>
    </row>
    <row r="15" spans="1:5" ht="16.5" thickTop="1" thickBot="1">
      <c r="A15" s="68"/>
      <c r="B15" s="38">
        <v>15</v>
      </c>
      <c r="C15" s="39" t="s">
        <v>29</v>
      </c>
      <c r="D15" s="30" t="s">
        <v>91</v>
      </c>
      <c r="E15" s="71"/>
    </row>
    <row r="16" spans="1:5" ht="16.5" thickTop="1" thickBot="1">
      <c r="A16" s="69"/>
      <c r="B16" s="40">
        <v>16</v>
      </c>
      <c r="C16" s="41" t="s">
        <v>30</v>
      </c>
      <c r="D16" s="30" t="s">
        <v>91</v>
      </c>
      <c r="E16" s="4"/>
    </row>
    <row r="17" spans="1:5" ht="16.5" thickTop="1" thickBot="1">
      <c r="A17" s="62" t="s">
        <v>31</v>
      </c>
      <c r="B17" s="1">
        <v>17</v>
      </c>
      <c r="C17" s="2" t="s">
        <v>32</v>
      </c>
      <c r="D17" s="3" t="s">
        <v>91</v>
      </c>
      <c r="E17" s="4"/>
    </row>
    <row r="18" spans="1:5" ht="16.5" thickTop="1" thickBot="1">
      <c r="A18" s="63"/>
      <c r="B18" s="5">
        <v>18</v>
      </c>
      <c r="C18" s="6" t="s">
        <v>33</v>
      </c>
      <c r="D18" s="3" t="s">
        <v>91</v>
      </c>
      <c r="E18" s="65">
        <f>SUM(D17:D20)</f>
        <v>0</v>
      </c>
    </row>
    <row r="19" spans="1:5" ht="16.5" thickTop="1" thickBot="1">
      <c r="A19" s="63"/>
      <c r="B19" s="5">
        <v>19</v>
      </c>
      <c r="C19" s="6" t="s">
        <v>34</v>
      </c>
      <c r="D19" s="3" t="s">
        <v>91</v>
      </c>
      <c r="E19" s="66"/>
    </row>
    <row r="20" spans="1:5" ht="16.5" thickTop="1" thickBot="1">
      <c r="A20" s="64"/>
      <c r="B20" s="7">
        <v>20</v>
      </c>
      <c r="C20" s="35" t="s">
        <v>35</v>
      </c>
      <c r="D20" s="3" t="s">
        <v>91</v>
      </c>
      <c r="E20" s="4"/>
    </row>
    <row r="21" spans="1:5" ht="16.5" thickTop="1" thickBot="1">
      <c r="A21" s="67" t="s">
        <v>36</v>
      </c>
      <c r="B21" s="36">
        <v>21</v>
      </c>
      <c r="C21" s="37" t="s">
        <v>37</v>
      </c>
      <c r="D21" s="30" t="s">
        <v>91</v>
      </c>
      <c r="E21" s="4"/>
    </row>
    <row r="22" spans="1:5" ht="16.5" thickTop="1" thickBot="1">
      <c r="A22" s="68"/>
      <c r="B22" s="38">
        <v>22</v>
      </c>
      <c r="C22" s="39" t="s">
        <v>38</v>
      </c>
      <c r="D22" s="30" t="s">
        <v>91</v>
      </c>
      <c r="E22" s="70">
        <f>SUM(D21:D24)</f>
        <v>0</v>
      </c>
    </row>
    <row r="23" spans="1:5" ht="16.5" thickTop="1" thickBot="1">
      <c r="A23" s="68"/>
      <c r="B23" s="38">
        <v>23</v>
      </c>
      <c r="C23" s="39" t="s">
        <v>39</v>
      </c>
      <c r="D23" s="30" t="s">
        <v>91</v>
      </c>
      <c r="E23" s="71"/>
    </row>
    <row r="24" spans="1:5" ht="16.5" thickTop="1" thickBot="1">
      <c r="A24" s="69"/>
      <c r="B24" s="40">
        <v>24</v>
      </c>
      <c r="C24" s="41" t="s">
        <v>40</v>
      </c>
      <c r="D24" s="30" t="s">
        <v>91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3" t="s">
        <v>91</v>
      </c>
      <c r="E25" s="4"/>
    </row>
    <row r="26" spans="1:5" ht="16.5" thickTop="1" thickBot="1">
      <c r="A26" s="63"/>
      <c r="B26" s="5">
        <v>26</v>
      </c>
      <c r="C26" s="6" t="s">
        <v>43</v>
      </c>
      <c r="D26" s="3" t="s">
        <v>91</v>
      </c>
      <c r="E26" s="65">
        <f>SUM(D25:D28)</f>
        <v>0</v>
      </c>
    </row>
    <row r="27" spans="1:5" ht="16.5" thickTop="1" thickBot="1">
      <c r="A27" s="63"/>
      <c r="B27" s="5">
        <v>27</v>
      </c>
      <c r="C27" s="6" t="s">
        <v>44</v>
      </c>
      <c r="D27" s="3" t="s">
        <v>91</v>
      </c>
      <c r="E27" s="66"/>
    </row>
    <row r="28" spans="1:5" ht="16.5" thickTop="1" thickBot="1">
      <c r="A28" s="64"/>
      <c r="B28" s="7">
        <v>28</v>
      </c>
      <c r="C28" s="35" t="s">
        <v>45</v>
      </c>
      <c r="D28" s="3" t="s">
        <v>91</v>
      </c>
      <c r="E28" s="4"/>
    </row>
    <row r="29" spans="1:5" ht="16.5" thickTop="1" thickBot="1">
      <c r="A29" s="67" t="s">
        <v>46</v>
      </c>
      <c r="B29" s="36">
        <v>29</v>
      </c>
      <c r="C29" s="42" t="s">
        <v>47</v>
      </c>
      <c r="D29" s="30" t="s">
        <v>91</v>
      </c>
      <c r="E29" s="4"/>
    </row>
    <row r="30" spans="1:5" ht="16.5" thickTop="1" thickBot="1">
      <c r="A30" s="68"/>
      <c r="B30" s="38">
        <v>30</v>
      </c>
      <c r="C30" s="39" t="s">
        <v>48</v>
      </c>
      <c r="D30" s="30" t="s">
        <v>91</v>
      </c>
      <c r="E30" s="70">
        <f>SUM(D29:D32)</f>
        <v>0</v>
      </c>
    </row>
    <row r="31" spans="1:5" ht="16.5" thickTop="1" thickBot="1">
      <c r="A31" s="68"/>
      <c r="B31" s="38">
        <v>31</v>
      </c>
      <c r="C31" s="43" t="s">
        <v>49</v>
      </c>
      <c r="D31" s="30" t="s">
        <v>91</v>
      </c>
      <c r="E31" s="71"/>
    </row>
    <row r="32" spans="1:5" ht="16.5" thickTop="1" thickBot="1">
      <c r="A32" s="69"/>
      <c r="B32" s="40">
        <v>32</v>
      </c>
      <c r="C32" s="44" t="s">
        <v>50</v>
      </c>
      <c r="D32" s="30" t="s">
        <v>91</v>
      </c>
      <c r="E32" s="4"/>
    </row>
    <row r="33" spans="1:5" ht="16.5" thickTop="1" thickBot="1">
      <c r="A33" s="62" t="s">
        <v>51</v>
      </c>
      <c r="B33" s="1">
        <v>33</v>
      </c>
      <c r="C33" s="2" t="s">
        <v>52</v>
      </c>
      <c r="D33" s="3" t="s">
        <v>91</v>
      </c>
      <c r="E33" s="4"/>
    </row>
    <row r="34" spans="1:5" ht="16.5" thickTop="1" thickBot="1">
      <c r="A34" s="63"/>
      <c r="B34" s="5">
        <v>34</v>
      </c>
      <c r="C34" s="6" t="s">
        <v>53</v>
      </c>
      <c r="D34" s="3" t="s">
        <v>91</v>
      </c>
      <c r="E34" s="65">
        <f>SUM(D33:D36)</f>
        <v>0</v>
      </c>
    </row>
    <row r="35" spans="1:5" ht="16.5" thickTop="1" thickBot="1">
      <c r="A35" s="63"/>
      <c r="B35" s="5">
        <v>35</v>
      </c>
      <c r="C35" s="6" t="s">
        <v>54</v>
      </c>
      <c r="D35" s="3" t="s">
        <v>91</v>
      </c>
      <c r="E35" s="66"/>
    </row>
    <row r="36" spans="1:5" ht="16.5" thickTop="1" thickBot="1">
      <c r="A36" s="64"/>
      <c r="B36" s="7">
        <v>36</v>
      </c>
      <c r="C36" s="35" t="s">
        <v>55</v>
      </c>
      <c r="D36" s="3" t="s">
        <v>91</v>
      </c>
      <c r="E36" s="4"/>
    </row>
    <row r="37" spans="1:5" ht="16.5" thickTop="1" thickBot="1">
      <c r="A37" s="67" t="s">
        <v>56</v>
      </c>
      <c r="B37" s="36">
        <v>37</v>
      </c>
      <c r="C37" s="42" t="s">
        <v>57</v>
      </c>
      <c r="D37" s="30" t="s">
        <v>91</v>
      </c>
      <c r="E37" s="4"/>
    </row>
    <row r="38" spans="1:5" ht="16.5" thickTop="1" thickBot="1">
      <c r="A38" s="68"/>
      <c r="B38" s="38">
        <v>38</v>
      </c>
      <c r="C38" s="43" t="s">
        <v>58</v>
      </c>
      <c r="D38" s="45" t="s">
        <v>91</v>
      </c>
      <c r="E38" s="70">
        <f>SUM(D37:D40)</f>
        <v>0</v>
      </c>
    </row>
    <row r="39" spans="1:5" ht="16.5" thickTop="1" thickBot="1">
      <c r="A39" s="68"/>
      <c r="B39" s="38">
        <v>39</v>
      </c>
      <c r="C39" s="39" t="s">
        <v>59</v>
      </c>
      <c r="D39" s="45" t="s">
        <v>91</v>
      </c>
      <c r="E39" s="71"/>
    </row>
    <row r="40" spans="1:5" ht="16.5" thickTop="1" thickBot="1">
      <c r="A40" s="69"/>
      <c r="B40" s="38">
        <v>40</v>
      </c>
      <c r="C40" s="43" t="s">
        <v>60</v>
      </c>
      <c r="D40" s="45" t="s">
        <v>91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3" t="s">
        <v>91</v>
      </c>
      <c r="E41" s="4"/>
    </row>
    <row r="42" spans="1:5" ht="16.5" thickTop="1" thickBot="1">
      <c r="A42" s="63"/>
      <c r="B42" s="5">
        <v>42</v>
      </c>
      <c r="C42" s="6" t="s">
        <v>63</v>
      </c>
      <c r="D42" s="3" t="s">
        <v>91</v>
      </c>
      <c r="E42" s="65">
        <f>SUM(D41:D44)</f>
        <v>0</v>
      </c>
    </row>
    <row r="43" spans="1:5" ht="16.5" thickTop="1" thickBot="1">
      <c r="A43" s="63"/>
      <c r="B43" s="5">
        <v>43</v>
      </c>
      <c r="C43" s="6" t="s">
        <v>64</v>
      </c>
      <c r="D43" s="9" t="s">
        <v>91</v>
      </c>
      <c r="E43" s="66"/>
    </row>
    <row r="44" spans="1:5" ht="16.5" thickTop="1" thickBot="1">
      <c r="A44" s="64"/>
      <c r="B44" s="5">
        <v>44</v>
      </c>
      <c r="C44" s="6" t="s">
        <v>65</v>
      </c>
      <c r="D44" s="3" t="s">
        <v>91</v>
      </c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30" t="s">
        <v>91</v>
      </c>
      <c r="E45" s="4"/>
    </row>
    <row r="46" spans="1:5" ht="16.5" thickTop="1" thickBot="1">
      <c r="A46" s="68"/>
      <c r="B46" s="38">
        <v>46</v>
      </c>
      <c r="C46" s="43" t="s">
        <v>68</v>
      </c>
      <c r="D46" s="30" t="s">
        <v>91</v>
      </c>
      <c r="E46" s="70">
        <f>SUM(D45:D48)</f>
        <v>0</v>
      </c>
    </row>
    <row r="47" spans="1:5" ht="16.5" thickTop="1" thickBot="1">
      <c r="A47" s="68"/>
      <c r="B47" s="38">
        <v>47</v>
      </c>
      <c r="C47" s="43" t="s">
        <v>69</v>
      </c>
      <c r="D47" s="30" t="s">
        <v>91</v>
      </c>
      <c r="E47" s="71"/>
    </row>
    <row r="48" spans="1:5" ht="16.5" thickTop="1" thickBot="1">
      <c r="A48" s="69"/>
      <c r="B48" s="40">
        <v>48</v>
      </c>
      <c r="C48" s="44" t="s">
        <v>70</v>
      </c>
      <c r="D48" s="30" t="s">
        <v>91</v>
      </c>
      <c r="E48" s="4"/>
    </row>
    <row r="49" spans="1:5" ht="16.5" thickTop="1" thickBot="1">
      <c r="A49" s="46"/>
      <c r="C49" s="46"/>
      <c r="D49" s="47"/>
    </row>
    <row r="50" spans="1:5" ht="19.5" thickBot="1">
      <c r="A50" s="48"/>
      <c r="C50" s="31" t="s">
        <v>71</v>
      </c>
      <c r="D50" s="49"/>
      <c r="E50" s="50">
        <f>SUM(E46+E42+E38+E34+E30+E26+E22+E18+E14+E10+E6+E2)</f>
        <v>6.5304166666666661E-3</v>
      </c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3">
        <v>1.3888888888888889E-3</v>
      </c>
      <c r="E1" s="4"/>
    </row>
    <row r="2" spans="1:5" ht="16.5" thickTop="1" thickBot="1">
      <c r="A2" s="63"/>
      <c r="B2" s="5">
        <v>2</v>
      </c>
      <c r="C2" s="6" t="s">
        <v>2</v>
      </c>
      <c r="D2" s="3" t="s">
        <v>90</v>
      </c>
      <c r="E2" s="65">
        <f>SUM(D1:D4)</f>
        <v>1.3888888888888889E-3</v>
      </c>
    </row>
    <row r="3" spans="1:5" ht="16.5" thickTop="1" thickBot="1">
      <c r="A3" s="63"/>
      <c r="B3" s="5">
        <v>3</v>
      </c>
      <c r="C3" s="6" t="s">
        <v>3</v>
      </c>
      <c r="D3" s="3" t="s">
        <v>90</v>
      </c>
      <c r="E3" s="66"/>
    </row>
    <row r="4" spans="1:5" ht="16.5" thickTop="1" thickBot="1">
      <c r="A4" s="64"/>
      <c r="B4" s="7">
        <v>4</v>
      </c>
      <c r="C4" s="8" t="s">
        <v>4</v>
      </c>
      <c r="D4" s="9" t="s">
        <v>90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30" t="s">
        <v>90</v>
      </c>
      <c r="E5" s="4"/>
    </row>
    <row r="6" spans="1:5" ht="16.5" thickTop="1" thickBot="1">
      <c r="A6" s="68"/>
      <c r="B6" s="28">
        <v>6</v>
      </c>
      <c r="C6" s="31" t="s">
        <v>18</v>
      </c>
      <c r="D6" s="30" t="s">
        <v>90</v>
      </c>
      <c r="E6" s="70">
        <f>SUM(D5:D8)</f>
        <v>0</v>
      </c>
    </row>
    <row r="7" spans="1:5" ht="16.5" thickTop="1" thickBot="1">
      <c r="A7" s="68"/>
      <c r="B7" s="28">
        <v>7</v>
      </c>
      <c r="C7" s="31" t="s">
        <v>19</v>
      </c>
      <c r="D7" s="30" t="s">
        <v>90</v>
      </c>
      <c r="E7" s="71"/>
    </row>
    <row r="8" spans="1:5" ht="16.5" thickTop="1" thickBot="1">
      <c r="A8" s="69"/>
      <c r="B8" s="32">
        <v>8</v>
      </c>
      <c r="C8" s="33" t="s">
        <v>20</v>
      </c>
      <c r="D8" s="30" t="s">
        <v>90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3" t="s">
        <v>90</v>
      </c>
      <c r="E9" s="4"/>
    </row>
    <row r="10" spans="1:5" ht="16.5" thickTop="1" thickBot="1">
      <c r="A10" s="63"/>
      <c r="B10" s="5">
        <v>10</v>
      </c>
      <c r="C10" s="34" t="s">
        <v>23</v>
      </c>
      <c r="D10" s="3" t="s">
        <v>90</v>
      </c>
      <c r="E10" s="65">
        <f>SUM(D9:D12)</f>
        <v>0</v>
      </c>
    </row>
    <row r="11" spans="1:5" ht="16.5" thickTop="1" thickBot="1">
      <c r="A11" s="63"/>
      <c r="B11" s="5">
        <v>11</v>
      </c>
      <c r="C11" s="6" t="s">
        <v>24</v>
      </c>
      <c r="D11" s="3" t="s">
        <v>90</v>
      </c>
      <c r="E11" s="66"/>
    </row>
    <row r="12" spans="1:5" ht="16.5" thickTop="1" thickBot="1">
      <c r="A12" s="64"/>
      <c r="B12" s="7">
        <v>12</v>
      </c>
      <c r="C12" s="35" t="s">
        <v>25</v>
      </c>
      <c r="D12" s="3" t="s">
        <v>90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30" t="s">
        <v>90</v>
      </c>
      <c r="E13" s="4"/>
    </row>
    <row r="14" spans="1:5" ht="16.5" thickTop="1" thickBot="1">
      <c r="A14" s="68"/>
      <c r="B14" s="38">
        <v>14</v>
      </c>
      <c r="C14" s="39" t="s">
        <v>28</v>
      </c>
      <c r="D14" s="30" t="s">
        <v>90</v>
      </c>
      <c r="E14" s="70">
        <f>SUM(D13:D16)</f>
        <v>0</v>
      </c>
    </row>
    <row r="15" spans="1:5" ht="16.5" thickTop="1" thickBot="1">
      <c r="A15" s="68"/>
      <c r="B15" s="38">
        <v>15</v>
      </c>
      <c r="C15" s="39" t="s">
        <v>29</v>
      </c>
      <c r="D15" s="30" t="s">
        <v>90</v>
      </c>
      <c r="E15" s="71"/>
    </row>
    <row r="16" spans="1:5" ht="16.5" thickTop="1" thickBot="1">
      <c r="A16" s="69"/>
      <c r="B16" s="40">
        <v>16</v>
      </c>
      <c r="C16" s="41" t="s">
        <v>30</v>
      </c>
      <c r="D16" s="30" t="s">
        <v>90</v>
      </c>
      <c r="E16" s="4"/>
    </row>
    <row r="17" spans="1:5" ht="16.5" thickTop="1" thickBot="1">
      <c r="A17" s="62" t="s">
        <v>31</v>
      </c>
      <c r="B17" s="1">
        <v>17</v>
      </c>
      <c r="C17" s="2" t="s">
        <v>32</v>
      </c>
      <c r="D17" s="3" t="s">
        <v>90</v>
      </c>
      <c r="E17" s="4"/>
    </row>
    <row r="18" spans="1:5" ht="16.5" thickTop="1" thickBot="1">
      <c r="A18" s="63"/>
      <c r="B18" s="5">
        <v>18</v>
      </c>
      <c r="C18" s="6" t="s">
        <v>33</v>
      </c>
      <c r="D18" s="3" t="s">
        <v>90</v>
      </c>
      <c r="E18" s="65">
        <f>SUM(D17:D20)</f>
        <v>0</v>
      </c>
    </row>
    <row r="19" spans="1:5" ht="16.5" thickTop="1" thickBot="1">
      <c r="A19" s="63"/>
      <c r="B19" s="5">
        <v>19</v>
      </c>
      <c r="C19" s="6" t="s">
        <v>34</v>
      </c>
      <c r="D19" s="3" t="s">
        <v>90</v>
      </c>
      <c r="E19" s="66"/>
    </row>
    <row r="20" spans="1:5" ht="16.5" thickTop="1" thickBot="1">
      <c r="A20" s="64"/>
      <c r="B20" s="7">
        <v>20</v>
      </c>
      <c r="C20" s="35" t="s">
        <v>35</v>
      </c>
      <c r="D20" s="3" t="s">
        <v>90</v>
      </c>
      <c r="E20" s="4"/>
    </row>
    <row r="21" spans="1:5" ht="16.5" thickTop="1" thickBot="1">
      <c r="A21" s="67" t="s">
        <v>36</v>
      </c>
      <c r="B21" s="36">
        <v>21</v>
      </c>
      <c r="C21" s="37" t="s">
        <v>37</v>
      </c>
      <c r="D21" s="30" t="s">
        <v>90</v>
      </c>
      <c r="E21" s="4"/>
    </row>
    <row r="22" spans="1:5" ht="16.5" thickTop="1" thickBot="1">
      <c r="A22" s="68"/>
      <c r="B22" s="38">
        <v>22</v>
      </c>
      <c r="C22" s="39" t="s">
        <v>38</v>
      </c>
      <c r="D22" s="30" t="s">
        <v>90</v>
      </c>
      <c r="E22" s="70">
        <f>SUM(D21:D24)</f>
        <v>0</v>
      </c>
    </row>
    <row r="23" spans="1:5" ht="16.5" thickTop="1" thickBot="1">
      <c r="A23" s="68"/>
      <c r="B23" s="38">
        <v>23</v>
      </c>
      <c r="C23" s="39" t="s">
        <v>39</v>
      </c>
      <c r="D23" s="30" t="s">
        <v>90</v>
      </c>
      <c r="E23" s="71"/>
    </row>
    <row r="24" spans="1:5" ht="16.5" thickTop="1" thickBot="1">
      <c r="A24" s="69"/>
      <c r="B24" s="40">
        <v>24</v>
      </c>
      <c r="C24" s="41" t="s">
        <v>40</v>
      </c>
      <c r="D24" s="30" t="s">
        <v>90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3" t="s">
        <v>90</v>
      </c>
      <c r="E25" s="4"/>
    </row>
    <row r="26" spans="1:5" ht="16.5" thickTop="1" thickBot="1">
      <c r="A26" s="63"/>
      <c r="B26" s="5">
        <v>26</v>
      </c>
      <c r="C26" s="6" t="s">
        <v>43</v>
      </c>
      <c r="D26" s="3" t="s">
        <v>90</v>
      </c>
      <c r="E26" s="65">
        <f>SUM(D25:D28)</f>
        <v>0</v>
      </c>
    </row>
    <row r="27" spans="1:5" ht="16.5" thickTop="1" thickBot="1">
      <c r="A27" s="63"/>
      <c r="B27" s="5">
        <v>27</v>
      </c>
      <c r="C27" s="6" t="s">
        <v>44</v>
      </c>
      <c r="D27" s="3" t="s">
        <v>90</v>
      </c>
      <c r="E27" s="66"/>
    </row>
    <row r="28" spans="1:5" ht="16.5" thickTop="1" thickBot="1">
      <c r="A28" s="64"/>
      <c r="B28" s="7">
        <v>28</v>
      </c>
      <c r="C28" s="35" t="s">
        <v>45</v>
      </c>
      <c r="D28" s="3" t="s">
        <v>90</v>
      </c>
      <c r="E28" s="4"/>
    </row>
    <row r="29" spans="1:5" ht="16.5" thickTop="1" thickBot="1">
      <c r="A29" s="67" t="s">
        <v>46</v>
      </c>
      <c r="B29" s="36">
        <v>29</v>
      </c>
      <c r="C29" s="42" t="s">
        <v>47</v>
      </c>
      <c r="D29" s="30" t="s">
        <v>90</v>
      </c>
      <c r="E29" s="4"/>
    </row>
    <row r="30" spans="1:5" ht="16.5" thickTop="1" thickBot="1">
      <c r="A30" s="68"/>
      <c r="B30" s="38">
        <v>30</v>
      </c>
      <c r="C30" s="39" t="s">
        <v>48</v>
      </c>
      <c r="D30" s="30" t="s">
        <v>90</v>
      </c>
      <c r="E30" s="70">
        <f>SUM(D29:D32)</f>
        <v>0</v>
      </c>
    </row>
    <row r="31" spans="1:5" ht="16.5" thickTop="1" thickBot="1">
      <c r="A31" s="68"/>
      <c r="B31" s="38">
        <v>31</v>
      </c>
      <c r="C31" s="43" t="s">
        <v>49</v>
      </c>
      <c r="D31" s="30" t="s">
        <v>90</v>
      </c>
      <c r="E31" s="71"/>
    </row>
    <row r="32" spans="1:5" ht="16.5" thickTop="1" thickBot="1">
      <c r="A32" s="69"/>
      <c r="B32" s="40">
        <v>32</v>
      </c>
      <c r="C32" s="44" t="s">
        <v>50</v>
      </c>
      <c r="D32" s="30" t="s">
        <v>90</v>
      </c>
      <c r="E32" s="4"/>
    </row>
    <row r="33" spans="1:5" ht="16.5" thickTop="1" thickBot="1">
      <c r="A33" s="62" t="s">
        <v>51</v>
      </c>
      <c r="B33" s="1">
        <v>33</v>
      </c>
      <c r="C33" s="2" t="s">
        <v>52</v>
      </c>
      <c r="D33" s="3" t="s">
        <v>90</v>
      </c>
      <c r="E33" s="4"/>
    </row>
    <row r="34" spans="1:5" ht="16.5" thickTop="1" thickBot="1">
      <c r="A34" s="63"/>
      <c r="B34" s="5">
        <v>34</v>
      </c>
      <c r="C34" s="6" t="s">
        <v>53</v>
      </c>
      <c r="D34" s="3" t="s">
        <v>90</v>
      </c>
      <c r="E34" s="65">
        <f>SUM(D33:D36)</f>
        <v>0</v>
      </c>
    </row>
    <row r="35" spans="1:5" ht="16.5" thickTop="1" thickBot="1">
      <c r="A35" s="63"/>
      <c r="B35" s="5">
        <v>35</v>
      </c>
      <c r="C35" s="6" t="s">
        <v>54</v>
      </c>
      <c r="D35" s="3" t="s">
        <v>90</v>
      </c>
      <c r="E35" s="66"/>
    </row>
    <row r="36" spans="1:5" ht="16.5" thickTop="1" thickBot="1">
      <c r="A36" s="64"/>
      <c r="B36" s="7">
        <v>36</v>
      </c>
      <c r="C36" s="35" t="s">
        <v>55</v>
      </c>
      <c r="D36" s="3" t="s">
        <v>90</v>
      </c>
      <c r="E36" s="4"/>
    </row>
    <row r="37" spans="1:5" ht="16.5" thickTop="1" thickBot="1">
      <c r="A37" s="67" t="s">
        <v>56</v>
      </c>
      <c r="B37" s="36">
        <v>37</v>
      </c>
      <c r="C37" s="42" t="s">
        <v>57</v>
      </c>
      <c r="D37" s="30" t="s">
        <v>90</v>
      </c>
      <c r="E37" s="4"/>
    </row>
    <row r="38" spans="1:5" ht="16.5" thickTop="1" thickBot="1">
      <c r="A38" s="68"/>
      <c r="B38" s="38">
        <v>38</v>
      </c>
      <c r="C38" s="43" t="s">
        <v>58</v>
      </c>
      <c r="D38" s="45" t="s">
        <v>90</v>
      </c>
      <c r="E38" s="70">
        <f>SUM(D37:D40)</f>
        <v>0</v>
      </c>
    </row>
    <row r="39" spans="1:5" ht="16.5" thickTop="1" thickBot="1">
      <c r="A39" s="68"/>
      <c r="B39" s="38">
        <v>39</v>
      </c>
      <c r="C39" s="39" t="s">
        <v>59</v>
      </c>
      <c r="D39" s="45" t="s">
        <v>90</v>
      </c>
      <c r="E39" s="71"/>
    </row>
    <row r="40" spans="1:5" ht="16.5" thickTop="1" thickBot="1">
      <c r="A40" s="69"/>
      <c r="B40" s="38">
        <v>40</v>
      </c>
      <c r="C40" s="43" t="s">
        <v>60</v>
      </c>
      <c r="D40" s="45" t="s">
        <v>90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3" t="s">
        <v>90</v>
      </c>
      <c r="E41" s="4"/>
    </row>
    <row r="42" spans="1:5" ht="16.5" thickTop="1" thickBot="1">
      <c r="A42" s="63"/>
      <c r="B42" s="5">
        <v>42</v>
      </c>
      <c r="C42" s="6" t="s">
        <v>63</v>
      </c>
      <c r="D42" s="3" t="s">
        <v>90</v>
      </c>
      <c r="E42" s="65">
        <f>SUM(D41:D44)</f>
        <v>0</v>
      </c>
    </row>
    <row r="43" spans="1:5" ht="16.5" thickTop="1" thickBot="1">
      <c r="A43" s="63"/>
      <c r="B43" s="5">
        <v>43</v>
      </c>
      <c r="C43" s="6" t="s">
        <v>64</v>
      </c>
      <c r="D43" s="9" t="s">
        <v>90</v>
      </c>
      <c r="E43" s="66"/>
    </row>
    <row r="44" spans="1:5" ht="16.5" thickTop="1" thickBot="1">
      <c r="A44" s="64"/>
      <c r="B44" s="5">
        <v>44</v>
      </c>
      <c r="C44" s="6" t="s">
        <v>65</v>
      </c>
      <c r="D44" s="3" t="s">
        <v>90</v>
      </c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30" t="s">
        <v>90</v>
      </c>
      <c r="E45" s="4"/>
    </row>
    <row r="46" spans="1:5" ht="16.5" thickTop="1" thickBot="1">
      <c r="A46" s="68"/>
      <c r="B46" s="38">
        <v>46</v>
      </c>
      <c r="C46" s="43" t="s">
        <v>68</v>
      </c>
      <c r="D46" s="30" t="s">
        <v>90</v>
      </c>
      <c r="E46" s="70">
        <f>SUM(D45:D48)</f>
        <v>0</v>
      </c>
    </row>
    <row r="47" spans="1:5" ht="16.5" thickTop="1" thickBot="1">
      <c r="A47" s="68"/>
      <c r="B47" s="38">
        <v>47</v>
      </c>
      <c r="C47" s="43" t="s">
        <v>69</v>
      </c>
      <c r="D47" s="30" t="s">
        <v>90</v>
      </c>
      <c r="E47" s="71"/>
    </row>
    <row r="48" spans="1:5" ht="16.5" thickTop="1" thickBot="1">
      <c r="A48" s="69"/>
      <c r="B48" s="40">
        <v>48</v>
      </c>
      <c r="C48" s="44" t="s">
        <v>70</v>
      </c>
      <c r="D48" s="30" t="s">
        <v>90</v>
      </c>
      <c r="E48" s="4"/>
    </row>
    <row r="49" spans="1:5" ht="16.5" thickTop="1" thickBot="1">
      <c r="A49" s="46"/>
      <c r="C49" s="46"/>
      <c r="D49" s="47"/>
    </row>
    <row r="50" spans="1:5" ht="19.5" thickBot="1">
      <c r="A50" s="48"/>
      <c r="C50" s="31" t="s">
        <v>71</v>
      </c>
      <c r="D50" s="49"/>
      <c r="E50" s="50">
        <f>SUM(E46+E42+E38+E34+E30+E26+E22+E18+E14+E10+E6+E2)</f>
        <v>1.3888888888888889E-3</v>
      </c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10">
        <v>1.2239930555555556E-3</v>
      </c>
      <c r="E1" s="4"/>
    </row>
    <row r="2" spans="1:5" ht="16.5" thickTop="1" thickBot="1">
      <c r="A2" s="63"/>
      <c r="B2" s="5">
        <v>2</v>
      </c>
      <c r="C2" s="6" t="s">
        <v>2</v>
      </c>
      <c r="D2" s="10">
        <v>1.2725462962962964E-3</v>
      </c>
      <c r="E2" s="65">
        <f>SUM(D1:D4)</f>
        <v>5.2518750000000005E-3</v>
      </c>
    </row>
    <row r="3" spans="1:5" ht="16.5" thickTop="1" thickBot="1">
      <c r="A3" s="63"/>
      <c r="B3" s="5">
        <v>3</v>
      </c>
      <c r="C3" s="6" t="s">
        <v>3</v>
      </c>
      <c r="D3" s="10">
        <v>1.367013888888889E-3</v>
      </c>
      <c r="E3" s="66"/>
    </row>
    <row r="4" spans="1:5" ht="16.5" thickTop="1" thickBot="1">
      <c r="A4" s="64"/>
      <c r="B4" s="7">
        <v>4</v>
      </c>
      <c r="C4" s="8" t="s">
        <v>4</v>
      </c>
      <c r="D4" s="9">
        <v>1.3883217592592593E-3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51">
        <v>1.3716550925925925E-3</v>
      </c>
      <c r="E5" s="4"/>
    </row>
    <row r="6" spans="1:5" ht="16.5" thickTop="1" thickBot="1">
      <c r="A6" s="68"/>
      <c r="B6" s="28">
        <v>6</v>
      </c>
      <c r="C6" s="31" t="s">
        <v>18</v>
      </c>
      <c r="D6" s="51">
        <v>1.5595833333333332E-3</v>
      </c>
      <c r="E6" s="70">
        <f>SUM(D5:D8)</f>
        <v>5.9130555555555551E-3</v>
      </c>
    </row>
    <row r="7" spans="1:5" ht="16.5" thickTop="1" thickBot="1">
      <c r="A7" s="68"/>
      <c r="B7" s="28">
        <v>7</v>
      </c>
      <c r="C7" s="31" t="s">
        <v>19</v>
      </c>
      <c r="D7" s="51">
        <v>1.4606712962962961E-3</v>
      </c>
      <c r="E7" s="71"/>
    </row>
    <row r="8" spans="1:5" ht="16.5" thickTop="1" thickBot="1">
      <c r="A8" s="69"/>
      <c r="B8" s="32">
        <v>8</v>
      </c>
      <c r="C8" s="33" t="s">
        <v>20</v>
      </c>
      <c r="D8" s="51">
        <v>1.5211458333333333E-3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10">
        <v>1.5329282407407407E-3</v>
      </c>
      <c r="E9" s="4"/>
    </row>
    <row r="10" spans="1:5" ht="16.5" thickTop="1" thickBot="1">
      <c r="A10" s="63"/>
      <c r="B10" s="5">
        <v>10</v>
      </c>
      <c r="C10" s="34" t="s">
        <v>23</v>
      </c>
      <c r="D10" s="10">
        <v>1.5139699074074075E-3</v>
      </c>
      <c r="E10" s="65">
        <f>SUM(D9:D12)</f>
        <v>5.8857986111111116E-3</v>
      </c>
    </row>
    <row r="11" spans="1:5" ht="16.5" thickTop="1" thickBot="1">
      <c r="A11" s="63"/>
      <c r="B11" s="5">
        <v>11</v>
      </c>
      <c r="C11" s="6" t="s">
        <v>24</v>
      </c>
      <c r="D11" s="10">
        <v>1.4972800925925926E-3</v>
      </c>
      <c r="E11" s="66"/>
    </row>
    <row r="12" spans="1:5" ht="16.5" thickTop="1" thickBot="1">
      <c r="A12" s="64"/>
      <c r="B12" s="7">
        <v>12</v>
      </c>
      <c r="C12" s="35" t="s">
        <v>25</v>
      </c>
      <c r="D12" s="10">
        <v>1.3416203703703704E-3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51">
        <v>1.563298611111111E-3</v>
      </c>
      <c r="E13" s="4"/>
    </row>
    <row r="14" spans="1:5" ht="16.5" thickTop="1" thickBot="1">
      <c r="A14" s="68"/>
      <c r="B14" s="38">
        <v>14</v>
      </c>
      <c r="C14" s="52" t="s">
        <v>28</v>
      </c>
      <c r="D14" s="51">
        <v>1.4342939814814815E-3</v>
      </c>
      <c r="E14" s="70">
        <f>SUM(D13:D16)</f>
        <v>6.1126157407407414E-3</v>
      </c>
    </row>
    <row r="15" spans="1:5" ht="16.5" thickTop="1" thickBot="1">
      <c r="A15" s="68"/>
      <c r="B15" s="38">
        <v>15</v>
      </c>
      <c r="C15" s="39" t="s">
        <v>29</v>
      </c>
      <c r="D15" s="51">
        <v>1.5641782407407408E-3</v>
      </c>
      <c r="E15" s="71"/>
    </row>
    <row r="16" spans="1:5" ht="16.5" thickTop="1" thickBot="1">
      <c r="A16" s="69"/>
      <c r="B16" s="40">
        <v>16</v>
      </c>
      <c r="C16" s="41" t="s">
        <v>30</v>
      </c>
      <c r="D16" s="51">
        <v>1.5508449074074077E-3</v>
      </c>
      <c r="E16" s="4"/>
    </row>
    <row r="17" spans="1:5" ht="16.5" thickTop="1" thickBot="1">
      <c r="A17" s="62" t="s">
        <v>31</v>
      </c>
      <c r="B17" s="1">
        <v>17</v>
      </c>
      <c r="C17" s="53" t="s">
        <v>32</v>
      </c>
      <c r="D17" s="10">
        <v>1.0596412037037037E-3</v>
      </c>
      <c r="E17" s="4"/>
    </row>
    <row r="18" spans="1:5" ht="16.5" thickTop="1" thickBot="1">
      <c r="A18" s="63"/>
      <c r="B18" s="5">
        <v>18</v>
      </c>
      <c r="C18" s="52" t="s">
        <v>33</v>
      </c>
      <c r="D18" s="10">
        <v>1.0715393518518519E-3</v>
      </c>
      <c r="E18" s="65">
        <f>SUM(D17:D20)</f>
        <v>4.8007175925925925E-3</v>
      </c>
    </row>
    <row r="19" spans="1:5" ht="16.5" thickTop="1" thickBot="1">
      <c r="A19" s="63"/>
      <c r="B19" s="5">
        <v>19</v>
      </c>
      <c r="C19" s="6" t="s">
        <v>34</v>
      </c>
      <c r="D19" s="10">
        <v>1.3552662037037038E-3</v>
      </c>
      <c r="E19" s="66"/>
    </row>
    <row r="20" spans="1:5" ht="16.5" thickTop="1" thickBot="1">
      <c r="A20" s="64"/>
      <c r="B20" s="7">
        <v>20</v>
      </c>
      <c r="C20" s="54" t="s">
        <v>35</v>
      </c>
      <c r="D20" s="10">
        <v>1.3142708333333333E-3</v>
      </c>
      <c r="E20" s="4"/>
    </row>
    <row r="21" spans="1:5" ht="16.5" thickTop="1" thickBot="1">
      <c r="A21" s="67" t="s">
        <v>36</v>
      </c>
      <c r="B21" s="36">
        <v>21</v>
      </c>
      <c r="C21" s="53" t="s">
        <v>37</v>
      </c>
      <c r="D21" s="51">
        <v>1.5824768518518521E-3</v>
      </c>
      <c r="E21" s="4"/>
    </row>
    <row r="22" spans="1:5" ht="16.5" thickTop="1" thickBot="1">
      <c r="A22" s="68"/>
      <c r="B22" s="38">
        <v>22</v>
      </c>
      <c r="C22" s="39" t="s">
        <v>38</v>
      </c>
      <c r="D22" s="51">
        <v>1.0530324074074073E-3</v>
      </c>
      <c r="E22" s="70">
        <f>SUM(D21:D24)</f>
        <v>5.7480555555555557E-3</v>
      </c>
    </row>
    <row r="23" spans="1:5" ht="16.5" thickTop="1" thickBot="1">
      <c r="A23" s="68"/>
      <c r="B23" s="38">
        <v>23</v>
      </c>
      <c r="C23" s="39" t="s">
        <v>39</v>
      </c>
      <c r="D23" s="55">
        <v>1.5250694444444443E-3</v>
      </c>
      <c r="E23" s="71"/>
    </row>
    <row r="24" spans="1:5" ht="16.5" thickTop="1" thickBot="1">
      <c r="A24" s="69"/>
      <c r="B24" s="40">
        <v>24</v>
      </c>
      <c r="C24" s="41" t="s">
        <v>40</v>
      </c>
      <c r="D24" s="51">
        <v>1.5874768518518521E-3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10">
        <v>1.4736921296296297E-3</v>
      </c>
      <c r="E25" s="4"/>
    </row>
    <row r="26" spans="1:5" ht="16.5" thickTop="1" thickBot="1">
      <c r="A26" s="63"/>
      <c r="B26" s="5">
        <v>26</v>
      </c>
      <c r="C26" s="6" t="s">
        <v>43</v>
      </c>
      <c r="D26" s="10">
        <v>1.4469907407407409E-3</v>
      </c>
      <c r="E26" s="65">
        <f>SUM(D25:D28)</f>
        <v>5.9233333333333334E-3</v>
      </c>
    </row>
    <row r="27" spans="1:5" ht="16.5" thickTop="1" thickBot="1">
      <c r="A27" s="63"/>
      <c r="B27" s="5">
        <v>27</v>
      </c>
      <c r="C27" s="6" t="s">
        <v>44</v>
      </c>
      <c r="D27" s="10">
        <v>1.5071412037037039E-3</v>
      </c>
      <c r="E27" s="66"/>
    </row>
    <row r="28" spans="1:5" ht="16.5" thickTop="1" thickBot="1">
      <c r="A28" s="64"/>
      <c r="B28" s="7">
        <v>28</v>
      </c>
      <c r="C28" s="35" t="s">
        <v>45</v>
      </c>
      <c r="D28" s="10">
        <v>1.4955092592592591E-3</v>
      </c>
      <c r="E28" s="4"/>
    </row>
    <row r="29" spans="1:5" ht="16.5" thickTop="1" thickBot="1">
      <c r="A29" s="67" t="s">
        <v>46</v>
      </c>
      <c r="B29" s="36">
        <v>29</v>
      </c>
      <c r="C29" s="53" t="s">
        <v>47</v>
      </c>
      <c r="D29" s="51">
        <v>1.4158564814814815E-3</v>
      </c>
      <c r="E29" s="4"/>
    </row>
    <row r="30" spans="1:5" ht="16.5" thickTop="1" thickBot="1">
      <c r="A30" s="68"/>
      <c r="B30" s="38">
        <v>30</v>
      </c>
      <c r="C30" s="52" t="s">
        <v>48</v>
      </c>
      <c r="D30" s="51">
        <v>1.591840277777778E-3</v>
      </c>
      <c r="E30" s="70">
        <f>SUM(D29:D32)</f>
        <v>5.5096296296296299E-3</v>
      </c>
    </row>
    <row r="31" spans="1:5" ht="16.5" thickTop="1" thickBot="1">
      <c r="A31" s="68"/>
      <c r="B31" s="38">
        <v>31</v>
      </c>
      <c r="C31" s="52" t="s">
        <v>49</v>
      </c>
      <c r="D31" s="51">
        <v>1.4953472222222223E-3</v>
      </c>
      <c r="E31" s="71"/>
    </row>
    <row r="32" spans="1:5" ht="16.5" thickTop="1" thickBot="1">
      <c r="A32" s="69"/>
      <c r="B32" s="40">
        <v>32</v>
      </c>
      <c r="C32" s="44" t="s">
        <v>50</v>
      </c>
      <c r="D32" s="51">
        <v>1.0065856481481482E-3</v>
      </c>
      <c r="E32" s="4"/>
    </row>
    <row r="33" spans="1:5" ht="16.5" thickTop="1" thickBot="1">
      <c r="A33" s="62" t="s">
        <v>51</v>
      </c>
      <c r="B33" s="1">
        <v>33</v>
      </c>
      <c r="C33" s="53" t="s">
        <v>52</v>
      </c>
      <c r="D33" s="10">
        <v>1.326539351851852E-3</v>
      </c>
      <c r="E33" s="4"/>
    </row>
    <row r="34" spans="1:5" ht="16.5" thickTop="1" thickBot="1">
      <c r="A34" s="63"/>
      <c r="B34" s="5">
        <v>34</v>
      </c>
      <c r="C34" s="52" t="s">
        <v>53</v>
      </c>
      <c r="D34" s="10">
        <v>1.346284722222222E-3</v>
      </c>
      <c r="E34" s="65">
        <f>SUM(D33:D36)</f>
        <v>5.485543981481481E-3</v>
      </c>
    </row>
    <row r="35" spans="1:5" ht="16.5" thickTop="1" thickBot="1">
      <c r="A35" s="63"/>
      <c r="B35" s="5">
        <v>35</v>
      </c>
      <c r="C35" s="52" t="s">
        <v>54</v>
      </c>
      <c r="D35" s="10">
        <v>1.3998032407407407E-3</v>
      </c>
      <c r="E35" s="66"/>
    </row>
    <row r="36" spans="1:5" ht="16.5" thickTop="1" thickBot="1">
      <c r="A36" s="64"/>
      <c r="B36" s="7">
        <v>36</v>
      </c>
      <c r="C36" s="54" t="s">
        <v>55</v>
      </c>
      <c r="D36" s="10">
        <v>1.4129166666666667E-3</v>
      </c>
      <c r="E36" s="4"/>
    </row>
    <row r="37" spans="1:5" ht="16.5" thickTop="1" thickBot="1">
      <c r="A37" s="67" t="s">
        <v>56</v>
      </c>
      <c r="B37" s="36">
        <v>37</v>
      </c>
      <c r="C37" s="53" t="s">
        <v>57</v>
      </c>
      <c r="D37" s="51">
        <v>1.5275347222222224E-3</v>
      </c>
      <c r="E37" s="4"/>
    </row>
    <row r="38" spans="1:5" ht="16.5" thickTop="1" thickBot="1">
      <c r="A38" s="68"/>
      <c r="B38" s="38">
        <v>38</v>
      </c>
      <c r="C38" s="52" t="s">
        <v>58</v>
      </c>
      <c r="D38" s="45">
        <v>1.1286574074074074E-3</v>
      </c>
      <c r="E38" s="70">
        <f>SUM(D37:D40)</f>
        <v>5.4893171296296296E-3</v>
      </c>
    </row>
    <row r="39" spans="1:5" ht="16.5" thickTop="1" thickBot="1">
      <c r="A39" s="68"/>
      <c r="B39" s="38">
        <v>39</v>
      </c>
      <c r="C39" s="52" t="s">
        <v>59</v>
      </c>
      <c r="D39" s="45">
        <v>1.3959606481481481E-3</v>
      </c>
      <c r="E39" s="71"/>
    </row>
    <row r="40" spans="1:5" ht="16.5" thickTop="1" thickBot="1">
      <c r="A40" s="69"/>
      <c r="B40" s="38">
        <v>40</v>
      </c>
      <c r="C40" s="52" t="s">
        <v>60</v>
      </c>
      <c r="D40" s="45">
        <v>1.437164351851852E-3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3">
        <v>8.4341435185185181E-4</v>
      </c>
      <c r="E41" s="4"/>
    </row>
    <row r="42" spans="1:5" ht="16.5" thickTop="1" thickBot="1">
      <c r="A42" s="63"/>
      <c r="B42" s="5">
        <v>42</v>
      </c>
      <c r="C42" s="6" t="s">
        <v>63</v>
      </c>
      <c r="D42" s="3">
        <v>1.3720370370370371E-3</v>
      </c>
      <c r="E42" s="65">
        <f>SUM(D41:D44)</f>
        <v>4.8229629629629629E-3</v>
      </c>
    </row>
    <row r="43" spans="1:5" ht="16.5" thickTop="1" thickBot="1">
      <c r="A43" s="63"/>
      <c r="B43" s="5">
        <v>43</v>
      </c>
      <c r="C43" s="6" t="s">
        <v>64</v>
      </c>
      <c r="D43" s="9">
        <v>1.3600347222222223E-3</v>
      </c>
      <c r="E43" s="66"/>
    </row>
    <row r="44" spans="1:5" ht="16.5" thickTop="1" thickBot="1">
      <c r="A44" s="64"/>
      <c r="B44" s="5">
        <v>44</v>
      </c>
      <c r="C44" s="6" t="s">
        <v>65</v>
      </c>
      <c r="D44" s="3">
        <v>1.2474768518518518E-3</v>
      </c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51">
        <v>1.3746875E-3</v>
      </c>
      <c r="E45" s="4"/>
    </row>
    <row r="46" spans="1:5" ht="16.5" thickTop="1" thickBot="1">
      <c r="A46" s="68"/>
      <c r="B46" s="38">
        <v>46</v>
      </c>
      <c r="C46" s="43" t="s">
        <v>68</v>
      </c>
      <c r="D46" s="51">
        <v>1.3884490740740741E-3</v>
      </c>
      <c r="E46" s="70">
        <f>SUM(D45:D48)</f>
        <v>5.1708449074074079E-3</v>
      </c>
    </row>
    <row r="47" spans="1:5" ht="16.5" thickTop="1" thickBot="1">
      <c r="A47" s="68"/>
      <c r="B47" s="38">
        <v>47</v>
      </c>
      <c r="C47" s="43" t="s">
        <v>69</v>
      </c>
      <c r="D47" s="51">
        <v>1.3062500000000001E-3</v>
      </c>
      <c r="E47" s="71"/>
    </row>
    <row r="48" spans="1:5" ht="16.5" thickTop="1" thickBot="1">
      <c r="A48" s="69"/>
      <c r="B48" s="40">
        <v>48</v>
      </c>
      <c r="C48" s="44" t="s">
        <v>70</v>
      </c>
      <c r="D48" s="51">
        <v>1.1014583333333334E-3</v>
      </c>
      <c r="E48" s="4"/>
    </row>
    <row r="49" spans="1:5" ht="16.5" thickTop="1" thickBot="1">
      <c r="A49" s="46"/>
      <c r="C49" s="46"/>
    </row>
    <row r="50" spans="1:5" ht="19.5" thickBot="1">
      <c r="A50" s="48"/>
      <c r="C50" s="31" t="s">
        <v>71</v>
      </c>
      <c r="D50" s="56"/>
      <c r="E50" s="50">
        <f>SUM(E46+E42+E38+E34+E30+E26+E22+E18+E14+E10+E6+E2)</f>
        <v>6.6113749999999999E-2</v>
      </c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51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3">
        <v>2.7777777777777779E-3</v>
      </c>
      <c r="E1" s="4"/>
    </row>
    <row r="2" spans="1:5" ht="16.5" thickTop="1" thickBot="1">
      <c r="A2" s="63"/>
      <c r="B2" s="5">
        <v>2</v>
      </c>
      <c r="C2" s="6" t="s">
        <v>2</v>
      </c>
      <c r="D2" s="3" t="s">
        <v>91</v>
      </c>
      <c r="E2" s="65">
        <f>SUM(D1:D4)</f>
        <v>2.7777777777777779E-3</v>
      </c>
    </row>
    <row r="3" spans="1:5" ht="16.5" thickTop="1" thickBot="1">
      <c r="A3" s="63"/>
      <c r="B3" s="5">
        <v>3</v>
      </c>
      <c r="C3" s="6" t="s">
        <v>3</v>
      </c>
      <c r="D3" s="3" t="s">
        <v>91</v>
      </c>
      <c r="E3" s="66"/>
    </row>
    <row r="4" spans="1:5" ht="16.5" thickTop="1" thickBot="1">
      <c r="A4" s="64"/>
      <c r="B4" s="7">
        <v>4</v>
      </c>
      <c r="C4" s="8" t="s">
        <v>4</v>
      </c>
      <c r="D4" s="9" t="s">
        <v>91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30" t="s">
        <v>91</v>
      </c>
      <c r="E5" s="4"/>
    </row>
    <row r="6" spans="1:5" ht="16.5" thickTop="1" thickBot="1">
      <c r="A6" s="68"/>
      <c r="B6" s="28">
        <v>6</v>
      </c>
      <c r="C6" s="31" t="s">
        <v>18</v>
      </c>
      <c r="D6" s="30" t="s">
        <v>91</v>
      </c>
      <c r="E6" s="70">
        <f>SUM(D5:D8)</f>
        <v>0</v>
      </c>
    </row>
    <row r="7" spans="1:5" ht="16.5" thickTop="1" thickBot="1">
      <c r="A7" s="68"/>
      <c r="B7" s="28">
        <v>7</v>
      </c>
      <c r="C7" s="31" t="s">
        <v>19</v>
      </c>
      <c r="D7" s="30" t="s">
        <v>91</v>
      </c>
      <c r="E7" s="71"/>
    </row>
    <row r="8" spans="1:5" ht="16.5" thickTop="1" thickBot="1">
      <c r="A8" s="69"/>
      <c r="B8" s="32">
        <v>8</v>
      </c>
      <c r="C8" s="33" t="s">
        <v>20</v>
      </c>
      <c r="D8" s="30" t="s">
        <v>91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3" t="s">
        <v>91</v>
      </c>
      <c r="E9" s="4"/>
    </row>
    <row r="10" spans="1:5" ht="16.5" thickTop="1" thickBot="1">
      <c r="A10" s="63"/>
      <c r="B10" s="5">
        <v>10</v>
      </c>
      <c r="C10" s="34" t="s">
        <v>23</v>
      </c>
      <c r="D10" s="3" t="s">
        <v>91</v>
      </c>
      <c r="E10" s="65">
        <f>SUM(D9:D12)</f>
        <v>0</v>
      </c>
    </row>
    <row r="11" spans="1:5" ht="16.5" thickTop="1" thickBot="1">
      <c r="A11" s="63"/>
      <c r="B11" s="5">
        <v>11</v>
      </c>
      <c r="C11" s="6" t="s">
        <v>24</v>
      </c>
      <c r="D11" s="3" t="s">
        <v>91</v>
      </c>
      <c r="E11" s="66"/>
    </row>
    <row r="12" spans="1:5" ht="16.5" thickTop="1" thickBot="1">
      <c r="A12" s="64"/>
      <c r="B12" s="7">
        <v>12</v>
      </c>
      <c r="C12" s="35" t="s">
        <v>25</v>
      </c>
      <c r="D12" s="3" t="s">
        <v>91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30" t="s">
        <v>91</v>
      </c>
      <c r="E13" s="4"/>
    </row>
    <row r="14" spans="1:5" ht="16.5" thickTop="1" thickBot="1">
      <c r="A14" s="68"/>
      <c r="B14" s="38">
        <v>14</v>
      </c>
      <c r="C14" s="39" t="s">
        <v>28</v>
      </c>
      <c r="D14" s="30" t="s">
        <v>91</v>
      </c>
      <c r="E14" s="70">
        <f>SUM(D13:D16)</f>
        <v>0</v>
      </c>
    </row>
    <row r="15" spans="1:5" ht="16.5" thickTop="1" thickBot="1">
      <c r="A15" s="68"/>
      <c r="B15" s="38">
        <v>15</v>
      </c>
      <c r="C15" s="39" t="s">
        <v>29</v>
      </c>
      <c r="D15" s="30" t="s">
        <v>91</v>
      </c>
      <c r="E15" s="71"/>
    </row>
    <row r="16" spans="1:5" ht="16.5" thickTop="1" thickBot="1">
      <c r="A16" s="69"/>
      <c r="B16" s="40">
        <v>16</v>
      </c>
      <c r="C16" s="41" t="s">
        <v>30</v>
      </c>
      <c r="D16" s="30" t="s">
        <v>91</v>
      </c>
      <c r="E16" s="4"/>
    </row>
    <row r="17" spans="1:5" ht="16.5" thickTop="1" thickBot="1">
      <c r="A17" s="62" t="s">
        <v>31</v>
      </c>
      <c r="B17" s="1">
        <v>17</v>
      </c>
      <c r="C17" s="2" t="s">
        <v>32</v>
      </c>
      <c r="D17" s="3" t="s">
        <v>91</v>
      </c>
      <c r="E17" s="4"/>
    </row>
    <row r="18" spans="1:5" ht="16.5" thickTop="1" thickBot="1">
      <c r="A18" s="63"/>
      <c r="B18" s="5">
        <v>18</v>
      </c>
      <c r="C18" s="6" t="s">
        <v>33</v>
      </c>
      <c r="D18" s="3" t="s">
        <v>91</v>
      </c>
      <c r="E18" s="65">
        <f>SUM(D17:D20)</f>
        <v>0</v>
      </c>
    </row>
    <row r="19" spans="1:5" ht="16.5" thickTop="1" thickBot="1">
      <c r="A19" s="63"/>
      <c r="B19" s="5">
        <v>19</v>
      </c>
      <c r="C19" s="6" t="s">
        <v>34</v>
      </c>
      <c r="D19" s="3" t="s">
        <v>91</v>
      </c>
      <c r="E19" s="66"/>
    </row>
    <row r="20" spans="1:5" ht="16.5" thickTop="1" thickBot="1">
      <c r="A20" s="64"/>
      <c r="B20" s="7">
        <v>20</v>
      </c>
      <c r="C20" s="35" t="s">
        <v>35</v>
      </c>
      <c r="D20" s="3" t="s">
        <v>91</v>
      </c>
      <c r="E20" s="4"/>
    </row>
    <row r="21" spans="1:5" ht="16.5" thickTop="1" thickBot="1">
      <c r="A21" s="67" t="s">
        <v>36</v>
      </c>
      <c r="B21" s="36">
        <v>21</v>
      </c>
      <c r="C21" s="37" t="s">
        <v>37</v>
      </c>
      <c r="D21" s="30" t="s">
        <v>91</v>
      </c>
      <c r="E21" s="4"/>
    </row>
    <row r="22" spans="1:5" ht="16.5" thickTop="1" thickBot="1">
      <c r="A22" s="68"/>
      <c r="B22" s="38">
        <v>22</v>
      </c>
      <c r="C22" s="39" t="s">
        <v>38</v>
      </c>
      <c r="D22" s="30" t="s">
        <v>91</v>
      </c>
      <c r="E22" s="70">
        <f>SUM(D21:D24)</f>
        <v>0</v>
      </c>
    </row>
    <row r="23" spans="1:5" ht="16.5" thickTop="1" thickBot="1">
      <c r="A23" s="68"/>
      <c r="B23" s="38">
        <v>23</v>
      </c>
      <c r="C23" s="39" t="s">
        <v>39</v>
      </c>
      <c r="D23" s="30" t="s">
        <v>91</v>
      </c>
      <c r="E23" s="71"/>
    </row>
    <row r="24" spans="1:5" ht="16.5" thickTop="1" thickBot="1">
      <c r="A24" s="69"/>
      <c r="B24" s="40">
        <v>24</v>
      </c>
      <c r="C24" s="41" t="s">
        <v>40</v>
      </c>
      <c r="D24" s="30" t="s">
        <v>91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3" t="s">
        <v>91</v>
      </c>
      <c r="E25" s="4"/>
    </row>
    <row r="26" spans="1:5" ht="16.5" thickTop="1" thickBot="1">
      <c r="A26" s="63"/>
      <c r="B26" s="5">
        <v>26</v>
      </c>
      <c r="C26" s="6" t="s">
        <v>43</v>
      </c>
      <c r="D26" s="3" t="s">
        <v>91</v>
      </c>
      <c r="E26" s="65">
        <f>SUM(D25:D28)</f>
        <v>0</v>
      </c>
    </row>
    <row r="27" spans="1:5" ht="16.5" thickTop="1" thickBot="1">
      <c r="A27" s="63"/>
      <c r="B27" s="5">
        <v>27</v>
      </c>
      <c r="C27" s="6" t="s">
        <v>44</v>
      </c>
      <c r="D27" s="3" t="s">
        <v>91</v>
      </c>
      <c r="E27" s="66"/>
    </row>
    <row r="28" spans="1:5" ht="16.5" thickTop="1" thickBot="1">
      <c r="A28" s="64"/>
      <c r="B28" s="7">
        <v>28</v>
      </c>
      <c r="C28" s="35" t="s">
        <v>45</v>
      </c>
      <c r="D28" s="3" t="s">
        <v>91</v>
      </c>
      <c r="E28" s="4"/>
    </row>
    <row r="29" spans="1:5" ht="16.5" thickTop="1" thickBot="1">
      <c r="A29" s="67" t="s">
        <v>46</v>
      </c>
      <c r="B29" s="36">
        <v>29</v>
      </c>
      <c r="C29" s="42" t="s">
        <v>47</v>
      </c>
      <c r="D29" s="30" t="s">
        <v>91</v>
      </c>
      <c r="E29" s="4"/>
    </row>
    <row r="30" spans="1:5" ht="16.5" thickTop="1" thickBot="1">
      <c r="A30" s="68"/>
      <c r="B30" s="38">
        <v>30</v>
      </c>
      <c r="C30" s="39" t="s">
        <v>48</v>
      </c>
      <c r="D30" s="30" t="s">
        <v>91</v>
      </c>
      <c r="E30" s="70">
        <f>SUM(D29:D32)</f>
        <v>0</v>
      </c>
    </row>
    <row r="31" spans="1:5" ht="16.5" thickTop="1" thickBot="1">
      <c r="A31" s="68"/>
      <c r="B31" s="38">
        <v>31</v>
      </c>
      <c r="C31" s="43" t="s">
        <v>49</v>
      </c>
      <c r="D31" s="30" t="s">
        <v>91</v>
      </c>
      <c r="E31" s="71"/>
    </row>
    <row r="32" spans="1:5" ht="16.5" thickTop="1" thickBot="1">
      <c r="A32" s="69"/>
      <c r="B32" s="40">
        <v>32</v>
      </c>
      <c r="C32" s="44" t="s">
        <v>50</v>
      </c>
      <c r="D32" s="30" t="s">
        <v>91</v>
      </c>
      <c r="E32" s="4"/>
    </row>
    <row r="33" spans="1:5" ht="16.5" thickTop="1" thickBot="1">
      <c r="A33" s="62" t="s">
        <v>51</v>
      </c>
      <c r="B33" s="1">
        <v>33</v>
      </c>
      <c r="C33" s="2" t="s">
        <v>52</v>
      </c>
      <c r="D33" s="3" t="s">
        <v>91</v>
      </c>
      <c r="E33" s="4"/>
    </row>
    <row r="34" spans="1:5" ht="16.5" thickTop="1" thickBot="1">
      <c r="A34" s="63"/>
      <c r="B34" s="5">
        <v>34</v>
      </c>
      <c r="C34" s="6" t="s">
        <v>53</v>
      </c>
      <c r="D34" s="3" t="s">
        <v>91</v>
      </c>
      <c r="E34" s="65">
        <f>SUM(D33:D36)</f>
        <v>0</v>
      </c>
    </row>
    <row r="35" spans="1:5" ht="16.5" thickTop="1" thickBot="1">
      <c r="A35" s="63"/>
      <c r="B35" s="5">
        <v>35</v>
      </c>
      <c r="C35" s="6" t="s">
        <v>54</v>
      </c>
      <c r="D35" s="3" t="s">
        <v>91</v>
      </c>
      <c r="E35" s="66"/>
    </row>
    <row r="36" spans="1:5" ht="16.5" thickTop="1" thickBot="1">
      <c r="A36" s="64"/>
      <c r="B36" s="7">
        <v>36</v>
      </c>
      <c r="C36" s="35" t="s">
        <v>55</v>
      </c>
      <c r="D36" s="3" t="s">
        <v>91</v>
      </c>
      <c r="E36" s="4"/>
    </row>
    <row r="37" spans="1:5" ht="16.5" thickTop="1" thickBot="1">
      <c r="A37" s="67" t="s">
        <v>56</v>
      </c>
      <c r="B37" s="36">
        <v>37</v>
      </c>
      <c r="C37" s="42" t="s">
        <v>57</v>
      </c>
      <c r="D37" s="30" t="s">
        <v>91</v>
      </c>
      <c r="E37" s="4"/>
    </row>
    <row r="38" spans="1:5" ht="16.5" thickTop="1" thickBot="1">
      <c r="A38" s="68"/>
      <c r="B38" s="38">
        <v>38</v>
      </c>
      <c r="C38" s="43" t="s">
        <v>58</v>
      </c>
      <c r="D38" s="45" t="s">
        <v>91</v>
      </c>
      <c r="E38" s="70">
        <f>SUM(D37:D40)</f>
        <v>0</v>
      </c>
    </row>
    <row r="39" spans="1:5" ht="16.5" thickTop="1" thickBot="1">
      <c r="A39" s="68"/>
      <c r="B39" s="38">
        <v>39</v>
      </c>
      <c r="C39" s="39" t="s">
        <v>59</v>
      </c>
      <c r="D39" s="45" t="s">
        <v>91</v>
      </c>
      <c r="E39" s="71"/>
    </row>
    <row r="40" spans="1:5" ht="16.5" thickTop="1" thickBot="1">
      <c r="A40" s="69"/>
      <c r="B40" s="38">
        <v>40</v>
      </c>
      <c r="C40" s="43" t="s">
        <v>60</v>
      </c>
      <c r="D40" s="45" t="s">
        <v>91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3" t="s">
        <v>91</v>
      </c>
      <c r="E41" s="4"/>
    </row>
    <row r="42" spans="1:5" ht="16.5" thickTop="1" thickBot="1">
      <c r="A42" s="63"/>
      <c r="B42" s="5">
        <v>42</v>
      </c>
      <c r="C42" s="6" t="s">
        <v>63</v>
      </c>
      <c r="D42" s="3" t="s">
        <v>91</v>
      </c>
      <c r="E42" s="65">
        <f>SUM(D41:D44)</f>
        <v>0</v>
      </c>
    </row>
    <row r="43" spans="1:5" ht="16.5" thickTop="1" thickBot="1">
      <c r="A43" s="63"/>
      <c r="B43" s="5">
        <v>43</v>
      </c>
      <c r="C43" s="6" t="s">
        <v>64</v>
      </c>
      <c r="D43" s="9" t="s">
        <v>91</v>
      </c>
      <c r="E43" s="66"/>
    </row>
    <row r="44" spans="1:5" ht="16.5" thickTop="1" thickBot="1">
      <c r="A44" s="64"/>
      <c r="B44" s="5">
        <v>44</v>
      </c>
      <c r="C44" s="6" t="s">
        <v>65</v>
      </c>
      <c r="D44" s="3" t="s">
        <v>91</v>
      </c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30" t="s">
        <v>91</v>
      </c>
      <c r="E45" s="4"/>
    </row>
    <row r="46" spans="1:5" ht="16.5" thickTop="1" thickBot="1">
      <c r="A46" s="68"/>
      <c r="B46" s="38">
        <v>46</v>
      </c>
      <c r="C46" s="43" t="s">
        <v>68</v>
      </c>
      <c r="D46" s="30" t="s">
        <v>91</v>
      </c>
      <c r="E46" s="70">
        <f>SUM(D45:D48)</f>
        <v>0</v>
      </c>
    </row>
    <row r="47" spans="1:5" ht="16.5" thickTop="1" thickBot="1">
      <c r="A47" s="68"/>
      <c r="B47" s="38">
        <v>47</v>
      </c>
      <c r="C47" s="43" t="s">
        <v>69</v>
      </c>
      <c r="D47" s="30" t="s">
        <v>91</v>
      </c>
      <c r="E47" s="71"/>
    </row>
    <row r="48" spans="1:5" ht="16.5" thickTop="1" thickBot="1">
      <c r="A48" s="69"/>
      <c r="B48" s="40">
        <v>48</v>
      </c>
      <c r="C48" s="44" t="s">
        <v>70</v>
      </c>
      <c r="D48" s="30" t="s">
        <v>91</v>
      </c>
      <c r="E48" s="4"/>
    </row>
    <row r="49" spans="1:5" ht="16.5" thickTop="1" thickBot="1">
      <c r="A49" s="46"/>
      <c r="C49" s="46"/>
      <c r="D49" s="47"/>
    </row>
    <row r="50" spans="1:5" ht="19.5" thickBot="1">
      <c r="A50" s="48"/>
      <c r="C50" s="31" t="s">
        <v>71</v>
      </c>
      <c r="D50" s="49"/>
      <c r="E50" s="50">
        <f>SUM(E46+E42+E38+E34+E30+E26+E22+E18+E14+E10+E6+E2)</f>
        <v>2.7777777777777779E-3</v>
      </c>
    </row>
    <row r="51" spans="1:5">
      <c r="D51" s="47"/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2" max="2" width="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10">
        <v>1.2593981481481482E-3</v>
      </c>
      <c r="E1" s="4"/>
    </row>
    <row r="2" spans="1:5" ht="16.5" thickTop="1" thickBot="1">
      <c r="A2" s="63"/>
      <c r="B2" s="5">
        <v>2</v>
      </c>
      <c r="C2" s="6" t="s">
        <v>2</v>
      </c>
      <c r="D2" s="10">
        <v>1.3334143518518519E-3</v>
      </c>
      <c r="E2" s="65">
        <f>SUM(D1:D4)</f>
        <v>5.417534722222222E-3</v>
      </c>
    </row>
    <row r="3" spans="1:5" ht="16.5" thickTop="1" thickBot="1">
      <c r="A3" s="63"/>
      <c r="B3" s="5">
        <v>3</v>
      </c>
      <c r="C3" s="6" t="s">
        <v>3</v>
      </c>
      <c r="D3" s="10">
        <v>1.4060995370370371E-3</v>
      </c>
      <c r="E3" s="66"/>
    </row>
    <row r="4" spans="1:5" ht="16.5" thickTop="1" thickBot="1">
      <c r="A4" s="64"/>
      <c r="B4" s="7">
        <v>4</v>
      </c>
      <c r="C4" s="8" t="s">
        <v>4</v>
      </c>
      <c r="D4" s="10">
        <v>1.4186226851851851E-3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51">
        <v>1.4292592592592592E-3</v>
      </c>
      <c r="E5" s="4"/>
    </row>
    <row r="6" spans="1:5" ht="16.5" thickTop="1" thickBot="1">
      <c r="A6" s="68"/>
      <c r="B6" s="28">
        <v>6</v>
      </c>
      <c r="C6" s="31" t="s">
        <v>18</v>
      </c>
      <c r="D6" s="51">
        <v>1.5817592592592593E-3</v>
      </c>
      <c r="E6" s="70">
        <f>SUM(D5:D8)</f>
        <v>6.0888888888888893E-3</v>
      </c>
    </row>
    <row r="7" spans="1:5" ht="16.5" thickTop="1" thickBot="1">
      <c r="A7" s="68"/>
      <c r="B7" s="28">
        <v>7</v>
      </c>
      <c r="C7" s="31" t="s">
        <v>19</v>
      </c>
      <c r="D7" s="51">
        <v>1.4859837962962962E-3</v>
      </c>
      <c r="E7" s="71"/>
    </row>
    <row r="8" spans="1:5" ht="16.5" thickTop="1" thickBot="1">
      <c r="A8" s="69"/>
      <c r="B8" s="32">
        <v>8</v>
      </c>
      <c r="C8" s="33" t="s">
        <v>20</v>
      </c>
      <c r="D8" s="51">
        <v>1.5918865740740743E-3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10">
        <v>1.6158796296296297E-3</v>
      </c>
      <c r="E9" s="4"/>
    </row>
    <row r="10" spans="1:5" ht="16.5" thickTop="1" thickBot="1">
      <c r="A10" s="63"/>
      <c r="B10" s="5">
        <v>10</v>
      </c>
      <c r="C10" s="34" t="s">
        <v>23</v>
      </c>
      <c r="D10" s="10">
        <v>1.5494328703703705E-3</v>
      </c>
      <c r="E10" s="65">
        <f>SUM(D9:D12)</f>
        <v>6.1599189814814824E-3</v>
      </c>
    </row>
    <row r="11" spans="1:5" ht="16.5" thickTop="1" thickBot="1">
      <c r="A11" s="63"/>
      <c r="B11" s="5">
        <v>11</v>
      </c>
      <c r="C11" s="6" t="s">
        <v>24</v>
      </c>
      <c r="D11" s="10">
        <v>1.6138194444444446E-3</v>
      </c>
      <c r="E11" s="66"/>
    </row>
    <row r="12" spans="1:5" ht="16.5" thickTop="1" thickBot="1">
      <c r="A12" s="64"/>
      <c r="B12" s="7">
        <v>12</v>
      </c>
      <c r="C12" s="35" t="s">
        <v>25</v>
      </c>
      <c r="D12" s="10">
        <v>1.3807870370370371E-3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51">
        <v>1.6567824074074074E-3</v>
      </c>
      <c r="E13" s="4"/>
    </row>
    <row r="14" spans="1:5" ht="16.5" thickTop="1" thickBot="1">
      <c r="A14" s="68"/>
      <c r="B14" s="38">
        <v>14</v>
      </c>
      <c r="C14" s="39" t="s">
        <v>28</v>
      </c>
      <c r="D14" s="51">
        <v>1.4277430555555556E-3</v>
      </c>
      <c r="E14" s="70">
        <f>SUM(D13:D16)</f>
        <v>6.2321874999999999E-3</v>
      </c>
    </row>
    <row r="15" spans="1:5" ht="16.5" thickTop="1" thickBot="1">
      <c r="A15" s="68"/>
      <c r="B15" s="38">
        <v>15</v>
      </c>
      <c r="C15" s="39" t="s">
        <v>29</v>
      </c>
      <c r="D15" s="51">
        <v>1.5641782407407408E-3</v>
      </c>
      <c r="E15" s="71"/>
    </row>
    <row r="16" spans="1:5" ht="16.5" thickTop="1" thickBot="1">
      <c r="A16" s="69"/>
      <c r="B16" s="40">
        <v>16</v>
      </c>
      <c r="C16" s="41" t="s">
        <v>30</v>
      </c>
      <c r="D16" s="51">
        <v>1.5834837962962962E-3</v>
      </c>
      <c r="E16" s="4"/>
    </row>
    <row r="17" spans="1:5" ht="16.5" thickTop="1" thickBot="1">
      <c r="A17" s="62" t="s">
        <v>31</v>
      </c>
      <c r="B17" s="1">
        <v>17</v>
      </c>
      <c r="C17" s="2" t="s">
        <v>32</v>
      </c>
      <c r="D17" s="10">
        <v>1.0721875E-3</v>
      </c>
      <c r="E17" s="4"/>
    </row>
    <row r="18" spans="1:5" ht="16.5" thickTop="1" thickBot="1">
      <c r="A18" s="63"/>
      <c r="B18" s="5">
        <v>18</v>
      </c>
      <c r="C18" s="6" t="s">
        <v>33</v>
      </c>
      <c r="D18" s="10">
        <v>1.1151388888888888E-3</v>
      </c>
      <c r="E18" s="65">
        <f>SUM(D17:D20)</f>
        <v>4.9603125000000003E-3</v>
      </c>
    </row>
    <row r="19" spans="1:5" ht="16.5" thickTop="1" thickBot="1">
      <c r="A19" s="63"/>
      <c r="B19" s="5">
        <v>19</v>
      </c>
      <c r="C19" s="6" t="s">
        <v>34</v>
      </c>
      <c r="D19" s="10">
        <v>1.4556597222222226E-3</v>
      </c>
      <c r="E19" s="66"/>
    </row>
    <row r="20" spans="1:5" ht="16.5" thickTop="1" thickBot="1">
      <c r="A20" s="64"/>
      <c r="B20" s="7">
        <v>20</v>
      </c>
      <c r="C20" s="35" t="s">
        <v>35</v>
      </c>
      <c r="D20" s="10">
        <v>1.3173263888888887E-3</v>
      </c>
      <c r="E20" s="4"/>
    </row>
    <row r="21" spans="1:5" ht="16.5" thickTop="1" thickBot="1">
      <c r="A21" s="67" t="s">
        <v>36</v>
      </c>
      <c r="B21" s="36">
        <v>21</v>
      </c>
      <c r="C21" s="37" t="s">
        <v>37</v>
      </c>
      <c r="D21" s="51">
        <v>1.6973263888888888E-3</v>
      </c>
      <c r="E21" s="4"/>
    </row>
    <row r="22" spans="1:5" ht="16.5" thickTop="1" thickBot="1">
      <c r="A22" s="68"/>
      <c r="B22" s="38">
        <v>22</v>
      </c>
      <c r="C22" s="39" t="s">
        <v>38</v>
      </c>
      <c r="D22" s="51">
        <v>1.1082060185185186E-3</v>
      </c>
      <c r="E22" s="70">
        <f>SUM(D21:D24)</f>
        <v>6.0292476851851861E-3</v>
      </c>
    </row>
    <row r="23" spans="1:5" ht="16.5" thickTop="1" thickBot="1">
      <c r="A23" s="68"/>
      <c r="B23" s="38">
        <v>23</v>
      </c>
      <c r="C23" s="39" t="s">
        <v>39</v>
      </c>
      <c r="D23" s="51">
        <v>1.5647106481481482E-3</v>
      </c>
      <c r="E23" s="71"/>
    </row>
    <row r="24" spans="1:5" ht="16.5" thickTop="1" thickBot="1">
      <c r="A24" s="69"/>
      <c r="B24" s="40">
        <v>24</v>
      </c>
      <c r="C24" s="41" t="s">
        <v>40</v>
      </c>
      <c r="D24" s="51">
        <v>1.6590046296296298E-3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10">
        <v>1.526747685185185E-3</v>
      </c>
      <c r="E25" s="4"/>
    </row>
    <row r="26" spans="1:5" ht="16.5" thickTop="1" thickBot="1">
      <c r="A26" s="63"/>
      <c r="B26" s="5">
        <v>26</v>
      </c>
      <c r="C26" s="6" t="s">
        <v>43</v>
      </c>
      <c r="D26" s="10">
        <v>1.6129050925925926E-3</v>
      </c>
      <c r="E26" s="65">
        <f>SUM(D25+D26+D27+D28)</f>
        <v>6.2742939814814814E-3</v>
      </c>
    </row>
    <row r="27" spans="1:5" ht="16.5" thickTop="1" thickBot="1">
      <c r="A27" s="63"/>
      <c r="B27" s="5">
        <v>27</v>
      </c>
      <c r="C27" s="6" t="s">
        <v>44</v>
      </c>
      <c r="D27" s="10">
        <v>1.5875000000000002E-3</v>
      </c>
      <c r="E27" s="66"/>
    </row>
    <row r="28" spans="1:5" ht="16.5" thickTop="1" thickBot="1">
      <c r="A28" s="64"/>
      <c r="B28" s="7">
        <v>28</v>
      </c>
      <c r="C28" s="35" t="s">
        <v>45</v>
      </c>
      <c r="D28" s="10">
        <v>1.5471412037037036E-3</v>
      </c>
      <c r="E28" s="4"/>
    </row>
    <row r="29" spans="1:5" ht="16.5" thickTop="1" thickBot="1">
      <c r="A29" s="67" t="s">
        <v>46</v>
      </c>
      <c r="B29" s="36">
        <v>29</v>
      </c>
      <c r="C29" s="42" t="s">
        <v>47</v>
      </c>
      <c r="D29" s="51">
        <v>1.4559953703703703E-3</v>
      </c>
      <c r="E29" s="4"/>
    </row>
    <row r="30" spans="1:5" ht="16.5" thickTop="1" thickBot="1">
      <c r="A30" s="68"/>
      <c r="B30" s="38">
        <v>30</v>
      </c>
      <c r="C30" s="39" t="s">
        <v>48</v>
      </c>
      <c r="D30" s="51">
        <v>1.6230902777777778E-3</v>
      </c>
      <c r="E30" s="70">
        <f>SUM(D29:D32)</f>
        <v>5.6756712962962967E-3</v>
      </c>
    </row>
    <row r="31" spans="1:5" ht="16.5" thickTop="1" thickBot="1">
      <c r="A31" s="68"/>
      <c r="B31" s="38">
        <v>31</v>
      </c>
      <c r="C31" s="43" t="s">
        <v>49</v>
      </c>
      <c r="D31" s="51">
        <v>1.5592013888888888E-3</v>
      </c>
      <c r="E31" s="71"/>
    </row>
    <row r="32" spans="1:5" ht="16.5" thickTop="1" thickBot="1">
      <c r="A32" s="69"/>
      <c r="B32" s="40">
        <v>32</v>
      </c>
      <c r="C32" s="44" t="s">
        <v>50</v>
      </c>
      <c r="D32" s="51">
        <v>1.0373842592592594E-3</v>
      </c>
      <c r="E32" s="4"/>
    </row>
    <row r="33" spans="1:5" ht="16.5" thickTop="1" thickBot="1">
      <c r="A33" s="62" t="s">
        <v>51</v>
      </c>
      <c r="B33" s="1">
        <v>33</v>
      </c>
      <c r="C33" s="2" t="s">
        <v>52</v>
      </c>
      <c r="D33" s="10">
        <v>1.4604398148148148E-3</v>
      </c>
      <c r="E33" s="4"/>
    </row>
    <row r="34" spans="1:5" ht="16.5" thickTop="1" thickBot="1">
      <c r="A34" s="63"/>
      <c r="B34" s="5">
        <v>34</v>
      </c>
      <c r="C34" s="6" t="s">
        <v>53</v>
      </c>
      <c r="D34" s="10">
        <v>1.3306365740740741E-3</v>
      </c>
      <c r="E34" s="65">
        <f>SUM(D33:D36)</f>
        <v>5.6236574074074079E-3</v>
      </c>
    </row>
    <row r="35" spans="1:5" ht="16.5" thickTop="1" thickBot="1">
      <c r="A35" s="63"/>
      <c r="B35" s="5">
        <v>35</v>
      </c>
      <c r="C35" s="6" t="s">
        <v>54</v>
      </c>
      <c r="D35" s="10">
        <v>1.4212037037037038E-3</v>
      </c>
      <c r="E35" s="66"/>
    </row>
    <row r="36" spans="1:5" ht="16.5" thickTop="1" thickBot="1">
      <c r="A36" s="64"/>
      <c r="B36" s="7">
        <v>36</v>
      </c>
      <c r="C36" s="35" t="s">
        <v>55</v>
      </c>
      <c r="D36" s="10">
        <v>1.4113773148148147E-3</v>
      </c>
      <c r="E36" s="4"/>
    </row>
    <row r="37" spans="1:5" ht="16.5" thickTop="1" thickBot="1">
      <c r="A37" s="67" t="s">
        <v>56</v>
      </c>
      <c r="B37" s="36">
        <v>37</v>
      </c>
      <c r="C37" s="42" t="s">
        <v>57</v>
      </c>
      <c r="D37" s="51">
        <v>1.5362847222222221E-3</v>
      </c>
      <c r="E37" s="4"/>
    </row>
    <row r="38" spans="1:5" ht="16.5" thickTop="1" thickBot="1">
      <c r="A38" s="68"/>
      <c r="B38" s="38">
        <v>38</v>
      </c>
      <c r="C38" s="43" t="s">
        <v>58</v>
      </c>
      <c r="D38" s="51">
        <v>1.1390972222222221E-3</v>
      </c>
      <c r="E38" s="70">
        <f>SUM(D37:D40)</f>
        <v>5.6456944444444445E-3</v>
      </c>
    </row>
    <row r="39" spans="1:5" ht="16.5" thickTop="1" thickBot="1">
      <c r="A39" s="68"/>
      <c r="B39" s="38">
        <v>39</v>
      </c>
      <c r="C39" s="39" t="s">
        <v>59</v>
      </c>
      <c r="D39" s="51">
        <v>1.4590740740740742E-3</v>
      </c>
      <c r="E39" s="71"/>
    </row>
    <row r="40" spans="1:5" ht="16.5" thickTop="1" thickBot="1">
      <c r="A40" s="69"/>
      <c r="B40" s="38">
        <v>40</v>
      </c>
      <c r="C40" s="43" t="s">
        <v>60</v>
      </c>
      <c r="D40" s="51">
        <v>1.5112384259259261E-3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10">
        <v>8.5870370370370365E-4</v>
      </c>
      <c r="E41" s="4"/>
    </row>
    <row r="42" spans="1:5" ht="16.5" thickTop="1" thickBot="1">
      <c r="A42" s="63"/>
      <c r="B42" s="5">
        <v>42</v>
      </c>
      <c r="C42" s="6" t="s">
        <v>63</v>
      </c>
      <c r="D42" s="10"/>
      <c r="E42" s="65">
        <f>SUM(D41:D44)</f>
        <v>2.2847685185185184E-3</v>
      </c>
    </row>
    <row r="43" spans="1:5" ht="16.5" thickTop="1" thickBot="1">
      <c r="A43" s="63"/>
      <c r="B43" s="5">
        <v>43</v>
      </c>
      <c r="C43" s="6" t="s">
        <v>64</v>
      </c>
      <c r="D43" s="10">
        <v>1.4260648148148147E-3</v>
      </c>
      <c r="E43" s="66"/>
    </row>
    <row r="44" spans="1:5" ht="16.5" thickTop="1" thickBot="1">
      <c r="A44" s="64"/>
      <c r="B44" s="5">
        <v>44</v>
      </c>
      <c r="C44" s="6" t="s">
        <v>65</v>
      </c>
      <c r="D44" s="10"/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51"/>
      <c r="E45" s="4"/>
    </row>
    <row r="46" spans="1:5" ht="16.5" thickTop="1" thickBot="1">
      <c r="A46" s="68"/>
      <c r="B46" s="38">
        <v>46</v>
      </c>
      <c r="C46" s="43" t="s">
        <v>68</v>
      </c>
      <c r="D46" s="51"/>
      <c r="E46" s="70">
        <f>SUM(D45:D48)</f>
        <v>2.6162268518518518E-3</v>
      </c>
    </row>
    <row r="47" spans="1:5" ht="16.5" thickTop="1" thickBot="1">
      <c r="A47" s="68"/>
      <c r="B47" s="38">
        <v>47</v>
      </c>
      <c r="C47" s="43" t="s">
        <v>69</v>
      </c>
      <c r="D47" s="51">
        <v>1.4657638888888888E-3</v>
      </c>
      <c r="E47" s="71"/>
    </row>
    <row r="48" spans="1:5" ht="16.5" thickTop="1" thickBot="1">
      <c r="A48" s="69"/>
      <c r="B48" s="40">
        <v>48</v>
      </c>
      <c r="C48" s="44" t="s">
        <v>70</v>
      </c>
      <c r="D48" s="51">
        <v>1.1504629629629629E-3</v>
      </c>
      <c r="E48" s="4"/>
    </row>
    <row r="49" spans="1:5" ht="16.5" thickTop="1" thickBot="1">
      <c r="A49" s="46"/>
      <c r="C49" s="46"/>
    </row>
    <row r="50" spans="1:5" ht="19.5" thickBot="1">
      <c r="A50" s="48"/>
      <c r="C50" s="31" t="s">
        <v>71</v>
      </c>
      <c r="D50" s="56"/>
      <c r="E50" s="50">
        <f>SUM(E2+E6+E10+E14+E18+E22+E26+E30+E34+E38+E42+E46)</f>
        <v>6.3008402777777792E-2</v>
      </c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50"/>
  <sheetViews>
    <sheetView workbookViewId="0">
      <selection activeCell="D1" sqref="D1:D1048576"/>
    </sheetView>
  </sheetViews>
  <sheetFormatPr baseColWidth="10" defaultRowHeight="15"/>
  <cols>
    <col min="1" max="1" width="25.7109375" customWidth="1"/>
    <col min="2" max="2" width="5.7109375" customWidth="1"/>
    <col min="3" max="3" width="25.7109375" customWidth="1"/>
    <col min="4" max="5" width="20.7109375" customWidth="1"/>
  </cols>
  <sheetData>
    <row r="1" spans="1:5" ht="16.5" thickTop="1" thickBot="1">
      <c r="A1" s="62" t="s">
        <v>0</v>
      </c>
      <c r="B1" s="1">
        <v>1</v>
      </c>
      <c r="C1" s="2" t="s">
        <v>1</v>
      </c>
      <c r="D1" s="3">
        <v>4.1666666666666666E-3</v>
      </c>
      <c r="E1" s="4"/>
    </row>
    <row r="2" spans="1:5" ht="16.5" thickTop="1" thickBot="1">
      <c r="A2" s="63"/>
      <c r="B2" s="5">
        <v>2</v>
      </c>
      <c r="C2" s="6" t="s">
        <v>2</v>
      </c>
      <c r="D2" s="3" t="s">
        <v>91</v>
      </c>
      <c r="E2" s="65">
        <f>SUM(D1:D4)</f>
        <v>4.1666666666666666E-3</v>
      </c>
    </row>
    <row r="3" spans="1:5" ht="16.5" thickTop="1" thickBot="1">
      <c r="A3" s="63"/>
      <c r="B3" s="5">
        <v>3</v>
      </c>
      <c r="C3" s="6" t="s">
        <v>3</v>
      </c>
      <c r="D3" s="3" t="s">
        <v>91</v>
      </c>
      <c r="E3" s="66"/>
    </row>
    <row r="4" spans="1:5" ht="16.5" thickTop="1" thickBot="1">
      <c r="A4" s="64"/>
      <c r="B4" s="7">
        <v>4</v>
      </c>
      <c r="C4" s="8" t="s">
        <v>4</v>
      </c>
      <c r="D4" s="9" t="s">
        <v>91</v>
      </c>
      <c r="E4" s="4"/>
    </row>
    <row r="5" spans="1:5" ht="16.5" thickTop="1" thickBot="1">
      <c r="A5" s="67" t="s">
        <v>16</v>
      </c>
      <c r="B5" s="28">
        <v>5</v>
      </c>
      <c r="C5" s="29" t="s">
        <v>17</v>
      </c>
      <c r="D5" s="30" t="s">
        <v>91</v>
      </c>
      <c r="E5" s="4"/>
    </row>
    <row r="6" spans="1:5" ht="16.5" thickTop="1" thickBot="1">
      <c r="A6" s="68"/>
      <c r="B6" s="28">
        <v>6</v>
      </c>
      <c r="C6" s="31" t="s">
        <v>18</v>
      </c>
      <c r="D6" s="30" t="s">
        <v>91</v>
      </c>
      <c r="E6" s="70">
        <f>SUM(D5:D8)</f>
        <v>0</v>
      </c>
    </row>
    <row r="7" spans="1:5" ht="16.5" thickTop="1" thickBot="1">
      <c r="A7" s="68"/>
      <c r="B7" s="28">
        <v>7</v>
      </c>
      <c r="C7" s="31" t="s">
        <v>19</v>
      </c>
      <c r="D7" s="30" t="s">
        <v>91</v>
      </c>
      <c r="E7" s="71"/>
    </row>
    <row r="8" spans="1:5" ht="16.5" thickTop="1" thickBot="1">
      <c r="A8" s="69"/>
      <c r="B8" s="32">
        <v>8</v>
      </c>
      <c r="C8" s="33" t="s">
        <v>20</v>
      </c>
      <c r="D8" s="30" t="s">
        <v>91</v>
      </c>
      <c r="E8" s="4"/>
    </row>
    <row r="9" spans="1:5" ht="16.5" thickTop="1" thickBot="1">
      <c r="A9" s="62" t="s">
        <v>21</v>
      </c>
      <c r="B9" s="5">
        <v>9</v>
      </c>
      <c r="C9" s="6" t="s">
        <v>22</v>
      </c>
      <c r="D9" s="3" t="s">
        <v>91</v>
      </c>
      <c r="E9" s="4"/>
    </row>
    <row r="10" spans="1:5" ht="16.5" thickTop="1" thickBot="1">
      <c r="A10" s="63"/>
      <c r="B10" s="5">
        <v>10</v>
      </c>
      <c r="C10" s="34" t="s">
        <v>23</v>
      </c>
      <c r="D10" s="3" t="s">
        <v>91</v>
      </c>
      <c r="E10" s="65">
        <f>SUM(D9:D12)</f>
        <v>0</v>
      </c>
    </row>
    <row r="11" spans="1:5" ht="16.5" thickTop="1" thickBot="1">
      <c r="A11" s="63"/>
      <c r="B11" s="5">
        <v>11</v>
      </c>
      <c r="C11" s="6" t="s">
        <v>24</v>
      </c>
      <c r="D11" s="3" t="s">
        <v>91</v>
      </c>
      <c r="E11" s="66"/>
    </row>
    <row r="12" spans="1:5" ht="16.5" thickTop="1" thickBot="1">
      <c r="A12" s="64"/>
      <c r="B12" s="7">
        <v>12</v>
      </c>
      <c r="C12" s="35" t="s">
        <v>25</v>
      </c>
      <c r="D12" s="3" t="s">
        <v>91</v>
      </c>
      <c r="E12" s="4"/>
    </row>
    <row r="13" spans="1:5" ht="16.5" thickTop="1" thickBot="1">
      <c r="A13" s="67" t="s">
        <v>26</v>
      </c>
      <c r="B13" s="36">
        <v>13</v>
      </c>
      <c r="C13" s="37" t="s">
        <v>27</v>
      </c>
      <c r="D13" s="30" t="s">
        <v>91</v>
      </c>
      <c r="E13" s="4"/>
    </row>
    <row r="14" spans="1:5" ht="16.5" thickTop="1" thickBot="1">
      <c r="A14" s="68"/>
      <c r="B14" s="38">
        <v>14</v>
      </c>
      <c r="C14" s="39" t="s">
        <v>28</v>
      </c>
      <c r="D14" s="30" t="s">
        <v>91</v>
      </c>
      <c r="E14" s="70">
        <f>SUM(D13:D16)</f>
        <v>0</v>
      </c>
    </row>
    <row r="15" spans="1:5" ht="16.5" thickTop="1" thickBot="1">
      <c r="A15" s="68"/>
      <c r="B15" s="38">
        <v>15</v>
      </c>
      <c r="C15" s="39" t="s">
        <v>29</v>
      </c>
      <c r="D15" s="30" t="s">
        <v>91</v>
      </c>
      <c r="E15" s="71"/>
    </row>
    <row r="16" spans="1:5" ht="16.5" thickTop="1" thickBot="1">
      <c r="A16" s="69"/>
      <c r="B16" s="40">
        <v>16</v>
      </c>
      <c r="C16" s="41" t="s">
        <v>30</v>
      </c>
      <c r="D16" s="30" t="s">
        <v>91</v>
      </c>
      <c r="E16" s="4"/>
    </row>
    <row r="17" spans="1:5" ht="16.5" thickTop="1" thickBot="1">
      <c r="A17" s="62" t="s">
        <v>31</v>
      </c>
      <c r="B17" s="1">
        <v>17</v>
      </c>
      <c r="C17" s="2" t="s">
        <v>32</v>
      </c>
      <c r="D17" s="3" t="s">
        <v>91</v>
      </c>
      <c r="E17" s="4"/>
    </row>
    <row r="18" spans="1:5" ht="16.5" thickTop="1" thickBot="1">
      <c r="A18" s="63"/>
      <c r="B18" s="5">
        <v>18</v>
      </c>
      <c r="C18" s="6" t="s">
        <v>33</v>
      </c>
      <c r="D18" s="3" t="s">
        <v>91</v>
      </c>
      <c r="E18" s="65">
        <f>SUM(D17:D20)</f>
        <v>0</v>
      </c>
    </row>
    <row r="19" spans="1:5" ht="16.5" thickTop="1" thickBot="1">
      <c r="A19" s="63"/>
      <c r="B19" s="5">
        <v>19</v>
      </c>
      <c r="C19" s="6" t="s">
        <v>34</v>
      </c>
      <c r="D19" s="3" t="s">
        <v>91</v>
      </c>
      <c r="E19" s="66"/>
    </row>
    <row r="20" spans="1:5" ht="16.5" thickTop="1" thickBot="1">
      <c r="A20" s="64"/>
      <c r="B20" s="7">
        <v>20</v>
      </c>
      <c r="C20" s="35" t="s">
        <v>35</v>
      </c>
      <c r="D20" s="3" t="s">
        <v>91</v>
      </c>
      <c r="E20" s="4"/>
    </row>
    <row r="21" spans="1:5" ht="16.5" thickTop="1" thickBot="1">
      <c r="A21" s="67" t="s">
        <v>36</v>
      </c>
      <c r="B21" s="36">
        <v>21</v>
      </c>
      <c r="C21" s="37" t="s">
        <v>37</v>
      </c>
      <c r="D21" s="30" t="s">
        <v>91</v>
      </c>
      <c r="E21" s="4"/>
    </row>
    <row r="22" spans="1:5" ht="16.5" thickTop="1" thickBot="1">
      <c r="A22" s="68"/>
      <c r="B22" s="38">
        <v>22</v>
      </c>
      <c r="C22" s="39" t="s">
        <v>38</v>
      </c>
      <c r="D22" s="30" t="s">
        <v>91</v>
      </c>
      <c r="E22" s="70">
        <f>SUM(D21:D24)</f>
        <v>0</v>
      </c>
    </row>
    <row r="23" spans="1:5" ht="16.5" thickTop="1" thickBot="1">
      <c r="A23" s="68"/>
      <c r="B23" s="38">
        <v>23</v>
      </c>
      <c r="C23" s="39" t="s">
        <v>39</v>
      </c>
      <c r="D23" s="30" t="s">
        <v>91</v>
      </c>
      <c r="E23" s="71"/>
    </row>
    <row r="24" spans="1:5" ht="16.5" thickTop="1" thickBot="1">
      <c r="A24" s="69"/>
      <c r="B24" s="40">
        <v>24</v>
      </c>
      <c r="C24" s="41" t="s">
        <v>40</v>
      </c>
      <c r="D24" s="30" t="s">
        <v>91</v>
      </c>
      <c r="E24" s="4"/>
    </row>
    <row r="25" spans="1:5" ht="16.5" thickTop="1" thickBot="1">
      <c r="A25" s="62" t="s">
        <v>41</v>
      </c>
      <c r="B25" s="1">
        <v>25</v>
      </c>
      <c r="C25" s="2" t="s">
        <v>42</v>
      </c>
      <c r="D25" s="3" t="s">
        <v>91</v>
      </c>
      <c r="E25" s="4"/>
    </row>
    <row r="26" spans="1:5" ht="16.5" thickTop="1" thickBot="1">
      <c r="A26" s="63"/>
      <c r="B26" s="5">
        <v>26</v>
      </c>
      <c r="C26" s="6" t="s">
        <v>43</v>
      </c>
      <c r="D26" s="3" t="s">
        <v>91</v>
      </c>
      <c r="E26" s="65">
        <f>SUM(D25:D28)</f>
        <v>0</v>
      </c>
    </row>
    <row r="27" spans="1:5" ht="16.5" thickTop="1" thickBot="1">
      <c r="A27" s="63"/>
      <c r="B27" s="5">
        <v>27</v>
      </c>
      <c r="C27" s="6" t="s">
        <v>44</v>
      </c>
      <c r="D27" s="3" t="s">
        <v>91</v>
      </c>
      <c r="E27" s="66"/>
    </row>
    <row r="28" spans="1:5" ht="16.5" thickTop="1" thickBot="1">
      <c r="A28" s="64"/>
      <c r="B28" s="7">
        <v>28</v>
      </c>
      <c r="C28" s="35" t="s">
        <v>45</v>
      </c>
      <c r="D28" s="3" t="s">
        <v>91</v>
      </c>
      <c r="E28" s="4"/>
    </row>
    <row r="29" spans="1:5" ht="16.5" thickTop="1" thickBot="1">
      <c r="A29" s="67" t="s">
        <v>46</v>
      </c>
      <c r="B29" s="36">
        <v>29</v>
      </c>
      <c r="C29" s="42" t="s">
        <v>47</v>
      </c>
      <c r="D29" s="30" t="s">
        <v>91</v>
      </c>
      <c r="E29" s="4"/>
    </row>
    <row r="30" spans="1:5" ht="16.5" thickTop="1" thickBot="1">
      <c r="A30" s="68"/>
      <c r="B30" s="38">
        <v>30</v>
      </c>
      <c r="C30" s="39" t="s">
        <v>48</v>
      </c>
      <c r="D30" s="30" t="s">
        <v>91</v>
      </c>
      <c r="E30" s="70">
        <f>SUM(D29:D32)</f>
        <v>0</v>
      </c>
    </row>
    <row r="31" spans="1:5" ht="16.5" thickTop="1" thickBot="1">
      <c r="A31" s="68"/>
      <c r="B31" s="38">
        <v>31</v>
      </c>
      <c r="C31" s="43" t="s">
        <v>49</v>
      </c>
      <c r="D31" s="30" t="s">
        <v>91</v>
      </c>
      <c r="E31" s="71"/>
    </row>
    <row r="32" spans="1:5" ht="16.5" thickTop="1" thickBot="1">
      <c r="A32" s="69"/>
      <c r="B32" s="40">
        <v>32</v>
      </c>
      <c r="C32" s="44" t="s">
        <v>50</v>
      </c>
      <c r="D32" s="30" t="s">
        <v>91</v>
      </c>
      <c r="E32" s="4"/>
    </row>
    <row r="33" spans="1:5" ht="16.5" thickTop="1" thickBot="1">
      <c r="A33" s="62" t="s">
        <v>51</v>
      </c>
      <c r="B33" s="1">
        <v>33</v>
      </c>
      <c r="C33" s="2" t="s">
        <v>52</v>
      </c>
      <c r="D33" s="3" t="s">
        <v>91</v>
      </c>
      <c r="E33" s="4"/>
    </row>
    <row r="34" spans="1:5" ht="16.5" thickTop="1" thickBot="1">
      <c r="A34" s="63"/>
      <c r="B34" s="5">
        <v>34</v>
      </c>
      <c r="C34" s="6" t="s">
        <v>53</v>
      </c>
      <c r="D34" s="3" t="s">
        <v>91</v>
      </c>
      <c r="E34" s="65">
        <f>SUM(D33:D36)</f>
        <v>0</v>
      </c>
    </row>
    <row r="35" spans="1:5" ht="16.5" thickTop="1" thickBot="1">
      <c r="A35" s="63"/>
      <c r="B35" s="5">
        <v>35</v>
      </c>
      <c r="C35" s="6" t="s">
        <v>54</v>
      </c>
      <c r="D35" s="3" t="s">
        <v>91</v>
      </c>
      <c r="E35" s="66"/>
    </row>
    <row r="36" spans="1:5" ht="16.5" thickTop="1" thickBot="1">
      <c r="A36" s="64"/>
      <c r="B36" s="7">
        <v>36</v>
      </c>
      <c r="C36" s="35" t="s">
        <v>55</v>
      </c>
      <c r="D36" s="3" t="s">
        <v>91</v>
      </c>
      <c r="E36" s="4"/>
    </row>
    <row r="37" spans="1:5" ht="16.5" thickTop="1" thickBot="1">
      <c r="A37" s="67" t="s">
        <v>56</v>
      </c>
      <c r="B37" s="36">
        <v>37</v>
      </c>
      <c r="C37" s="42" t="s">
        <v>57</v>
      </c>
      <c r="D37" s="30" t="s">
        <v>91</v>
      </c>
      <c r="E37" s="4"/>
    </row>
    <row r="38" spans="1:5" ht="16.5" thickTop="1" thickBot="1">
      <c r="A38" s="68"/>
      <c r="B38" s="38">
        <v>38</v>
      </c>
      <c r="C38" s="43" t="s">
        <v>58</v>
      </c>
      <c r="D38" s="45" t="s">
        <v>91</v>
      </c>
      <c r="E38" s="70">
        <f>SUM(D37:D40)</f>
        <v>0</v>
      </c>
    </row>
    <row r="39" spans="1:5" ht="16.5" thickTop="1" thickBot="1">
      <c r="A39" s="68"/>
      <c r="B39" s="38">
        <v>39</v>
      </c>
      <c r="C39" s="39" t="s">
        <v>59</v>
      </c>
      <c r="D39" s="45" t="s">
        <v>91</v>
      </c>
      <c r="E39" s="71"/>
    </row>
    <row r="40" spans="1:5" ht="16.5" thickTop="1" thickBot="1">
      <c r="A40" s="69"/>
      <c r="B40" s="38">
        <v>40</v>
      </c>
      <c r="C40" s="43" t="s">
        <v>60</v>
      </c>
      <c r="D40" s="45" t="s">
        <v>91</v>
      </c>
      <c r="E40" s="4"/>
    </row>
    <row r="41" spans="1:5" ht="16.5" thickTop="1" thickBot="1">
      <c r="A41" s="62" t="s">
        <v>61</v>
      </c>
      <c r="B41" s="1">
        <v>41</v>
      </c>
      <c r="C41" s="2" t="s">
        <v>62</v>
      </c>
      <c r="D41" s="3" t="s">
        <v>91</v>
      </c>
      <c r="E41" s="4"/>
    </row>
    <row r="42" spans="1:5" ht="16.5" thickTop="1" thickBot="1">
      <c r="A42" s="63"/>
      <c r="B42" s="5">
        <v>42</v>
      </c>
      <c r="C42" s="6" t="s">
        <v>63</v>
      </c>
      <c r="D42" s="3" t="s">
        <v>91</v>
      </c>
      <c r="E42" s="65">
        <f>SUM(D41:D44)</f>
        <v>0</v>
      </c>
    </row>
    <row r="43" spans="1:5" ht="16.5" thickTop="1" thickBot="1">
      <c r="A43" s="63"/>
      <c r="B43" s="5">
        <v>43</v>
      </c>
      <c r="C43" s="6" t="s">
        <v>64</v>
      </c>
      <c r="D43" s="9" t="s">
        <v>91</v>
      </c>
      <c r="E43" s="66"/>
    </row>
    <row r="44" spans="1:5" ht="16.5" thickTop="1" thickBot="1">
      <c r="A44" s="64"/>
      <c r="B44" s="5">
        <v>44</v>
      </c>
      <c r="C44" s="6" t="s">
        <v>65</v>
      </c>
      <c r="D44" s="3" t="s">
        <v>91</v>
      </c>
      <c r="E44" s="4"/>
    </row>
    <row r="45" spans="1:5" ht="16.5" thickTop="1" thickBot="1">
      <c r="A45" s="67" t="s">
        <v>66</v>
      </c>
      <c r="B45" s="36">
        <v>45</v>
      </c>
      <c r="C45" s="42" t="s">
        <v>67</v>
      </c>
      <c r="D45" s="30" t="s">
        <v>91</v>
      </c>
      <c r="E45" s="4"/>
    </row>
    <row r="46" spans="1:5" ht="16.5" thickTop="1" thickBot="1">
      <c r="A46" s="68"/>
      <c r="B46" s="38">
        <v>46</v>
      </c>
      <c r="C46" s="43" t="s">
        <v>68</v>
      </c>
      <c r="D46" s="30" t="s">
        <v>91</v>
      </c>
      <c r="E46" s="70">
        <f>SUM(D45:D48)</f>
        <v>0</v>
      </c>
    </row>
    <row r="47" spans="1:5" ht="16.5" thickTop="1" thickBot="1">
      <c r="A47" s="68"/>
      <c r="B47" s="38">
        <v>47</v>
      </c>
      <c r="C47" s="43" t="s">
        <v>69</v>
      </c>
      <c r="D47" s="30" t="s">
        <v>91</v>
      </c>
      <c r="E47" s="71"/>
    </row>
    <row r="48" spans="1:5" ht="16.5" thickTop="1" thickBot="1">
      <c r="A48" s="69"/>
      <c r="B48" s="40">
        <v>48</v>
      </c>
      <c r="C48" s="44" t="s">
        <v>70</v>
      </c>
      <c r="D48" s="30" t="s">
        <v>91</v>
      </c>
      <c r="E48" s="4"/>
    </row>
    <row r="49" spans="1:5" ht="16.5" thickTop="1" thickBot="1">
      <c r="A49" s="46"/>
      <c r="C49" s="46"/>
      <c r="D49" s="58"/>
    </row>
    <row r="50" spans="1:5" ht="19.5" thickBot="1">
      <c r="A50" s="48"/>
      <c r="C50" s="31" t="s">
        <v>71</v>
      </c>
      <c r="D50" s="59"/>
      <c r="E50" s="50">
        <f>SUM(E46+E42+E38+E34+E30+E26+E22+E18+E14+E10+E6+E2)</f>
        <v>4.1666666666666666E-3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1" sqref="D2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</vt:i4>
      </vt:variant>
    </vt:vector>
  </HeadingPairs>
  <TitlesOfParts>
    <vt:vector size="24" baseType="lpstr">
      <vt:lpstr>Feuil1</vt:lpstr>
      <vt:lpstr>Feuil2</vt:lpstr>
      <vt:lpstr>jerome</vt:lpstr>
      <vt:lpstr>meiko</vt:lpstr>
      <vt:lpstr>diego</vt:lpstr>
      <vt:lpstr>casper</vt:lpstr>
      <vt:lpstr>marie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CHAMPIDROME</vt:lpstr>
      <vt:lpstr>GLOUGLOOP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admin044</cp:lastModifiedBy>
  <dcterms:created xsi:type="dcterms:W3CDTF">2015-06-03T17:25:45Z</dcterms:created>
  <dcterms:modified xsi:type="dcterms:W3CDTF">2015-06-04T18:31:55Z</dcterms:modified>
</cp:coreProperties>
</file>