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updateLinks="never" codeName="ThisWorkbook" defaultThemeVersion="124226"/>
  <bookViews>
    <workbookView xWindow="240" yWindow="2535" windowWidth="15465" windowHeight="5535" activeTab="2"/>
  </bookViews>
  <sheets>
    <sheet name="Accueil" sheetId="15" r:id="rId1"/>
    <sheet name="bdd" sheetId="53" r:id="rId2"/>
    <sheet name="janv" sheetId="52" r:id="rId3"/>
  </sheets>
  <externalReferences>
    <externalReference r:id="rId4"/>
  </externalReferences>
  <definedNames>
    <definedName name="_xlnm._FilterDatabase" localSheetId="1" hidden="1">bdd!$A$2:$X$128</definedName>
    <definedName name="_xlnm._FilterDatabase" localSheetId="2" hidden="1">janv!$A$7:$DB$269</definedName>
    <definedName name="an" localSheetId="1">[1]Accueil!$C$1</definedName>
    <definedName name="an">Accueil!$C$1</definedName>
    <definedName name="Année" localSheetId="1">[1]Accueil!$L$2:$L$7</definedName>
    <definedName name="Année">Accueil!$L$2:$L$7</definedName>
    <definedName name="fériés" localSheetId="1">[1]Accueil!$N$2:$N$15</definedName>
    <definedName name="fériés">Accueil!$N$2:$N$15</definedName>
    <definedName name="Jours" localSheetId="1">bdd!#REF!</definedName>
    <definedName name="Jours">Accueil!$J$2:$J$8</definedName>
    <definedName name="Mois" localSheetId="1">bdd!#REF!</definedName>
    <definedName name="Mois">Accueil!$K$1:$K$12</definedName>
    <definedName name="SAISIE" localSheetId="2">janv!$G$8:$H$269,janv!$K$8:$L$269,janv!$O$8:$P$269,janv!$S$8:$T$269,janv!$W$8:$X$269,janv!$AA$8:$AB$269,janv!$AE$8:$AF$269,janv!$AI$8:$AJ$269,janv!$AM$8:$AN$269,janv!$AQ$8:$AR$269,janv!$AU$8:$AV$269,janv!$AY$8:$AZ$269,janv!$BC$8:$BD$269,janv!$BG$8:$BH$269,janv!$BK$8:$BL$269,janv!$BO$8:$BP$269,janv!$BS$8:$BT$269,janv!$BW$8:$BX$269,janv!$CA$8:$CB$269,janv!$CE$8:$CF$269,janv!$CI$8:$CJ$269,janv!$CM$8:$CN$269,janv!$CQ$8:$CR$269,janv!$CU$8:$CV$269,janv!$CY$8:$CZ$269</definedName>
    <definedName name="saisie1" localSheetId="1">[1]Saisie!$E$5:$E$5,[1]Saisie!$G$5:$G$5,[1]Saisie!$I$5:$I$5,[1]Saisie!$K$5:$K$5,[1]Saisie!$M$5:$M$5,[1]Saisie!$O$5:$O$5,[1]Saisie!$Q$5:$Q$5,[1]Saisie!$S$5:$S$5,[1]Saisie!#REF!,[1]Saisie!#REF!,[1]Saisie!#REF!,[1]Saisie!#REF!,[1]Saisie!#REF!,[1]Saisie!#REF!,[1]Saisie!#REF!,[1]Saisie!#REF!,[1]Saisie!#REF!,[1]Saisie!#REF!,[1]Saisie!#REF!,[1]Saisie!#REF!,[1]Saisie!#REF!,[1]Saisie!#REF!,[1]Saisie!#REF!,[1]Saisie!#REF!,[1]Saisie!$BB$5:$BB$5,[1]Saisie!#REF!,[1]Saisie!#REF!</definedName>
    <definedName name="saisie1" localSheetId="2">janv!$G$8:$G$269,janv!$K$8:$K$269,janv!$O$8:$O$269,janv!$S$8:$S$269,janv!$W$8:$W$269,janv!$AA$8:$AA$269,janv!$AE$8:$AE$269,janv!$AI$8:$AI$269,janv!$AM$8:$AM$269,janv!$AQ$8:$AQ$269,janv!$AU$8:$AU$269,janv!$AY$8:$AY$269,janv!$BC$8:$BC$269,janv!$BG$8:$BG$9,janv!$BK$8:$BK$9,janv!$BO$8:$BO$269,janv!$BS$8:$BS$269,janv!$BW$8:$BW$269,janv!$CA$8:$CA$269,janv!$CE$8:$CE$269,janv!$CI$8:$CI$269,janv!$CM$8:$CM$269,janv!$CQ$8:$CQ$269,janv!$CU$8:$CU$269,janv!$CY$8:$CY$269,janv!$BG$10:$BG$269,janv!$BK$10:$BK$269</definedName>
    <definedName name="saisie1">#REF!,#REF!,#REF!,#REF!,#REF!,#REF!,#REF!,#REF!,#REF!,#REF!,#REF!,#REF!,#REF!,#REF!,#REF!,#REF!,#REF!,#REF!,#REF!,#REF!,#REF!,#REF!,#REF!,#REF!,#REF!,#REF!,#REF!</definedName>
    <definedName name="saisie2" localSheetId="1">[1]Saisie!#REF!,[1]Saisie!$BC$5:$BC$5,[1]Saisie!#REF!,[1]Saisie!#REF!,[1]Saisie!#REF!,[1]Saisie!#REF!,[1]Saisie!#REF!,[1]Saisie!#REF!,[1]Saisie!#REF!,[1]Saisie!#REF!,[1]Saisie!#REF!,[1]Saisie!#REF!,[1]Saisie!#REF!,[1]Saisie!#REF!,[1]Saisie!#REF!,[1]Saisie!#REF!,[1]Saisie!#REF!,[1]Saisie!#REF!,[1]Saisie!$T$5:$T$5,[1]Saisie!$R$5:$R$5,[1]Saisie!$P$5:$P$5,[1]Saisie!$N$5:$N$5,[1]Saisie!$L$5:$L$5,[1]Saisie!$J$5:$J$5,[1]Saisie!$H$5:$H$5,[1]Saisie!$F$5:$F$5</definedName>
    <definedName name="saisie2" localSheetId="2">janv!$CZ$269,janv!$CZ$8:$CZ$269,janv!$CV$8:$CV$269,janv!$CR$8:$CR$269,janv!$CN$8:$CN$269,janv!$CJ$8:$CJ$269,janv!$CF$8:$CF$269,janv!$CB$8:$CB$269,janv!$BX$8:$BX$269,janv!$BT$8:$BT$269,janv!$BP$8:$BP$269,janv!$BL$8:$BL$269,janv!$BH$8:$BH$269,janv!$BD$8:$BD$269,janv!$AZ$8:$AZ$269,janv!$AV$8:$AV$269,janv!$AR$8:$AR$269,janv!$AN$8:$AN$269,janv!$AJ$8:$AJ$269,janv!$AF$8:$AF$269,janv!$AB$8:$AB$269,janv!$X$8:$X$269,janv!$T$8:$T$269,janv!$P$8:$P$269,janv!$L$8:$L$269,janv!$H$8:$H$269</definedName>
    <definedName name="saisie2">#REF!,#REF!,#REF!,#REF!,#REF!,#REF!,#REF!,#REF!,#REF!,#REF!,#REF!,#REF!,#REF!,#REF!,#REF!,#REF!,#REF!,#REF!,#REF!,#REF!,#REF!,#REF!,#REF!,#REF!,#REF!,#REF!</definedName>
    <definedName name="_xlnm.Print_Area" localSheetId="2">janv!$A$6:$DG$270</definedName>
  </definedNames>
  <calcPr calcId="144525"/>
</workbook>
</file>

<file path=xl/calcChain.xml><?xml version="1.0" encoding="utf-8"?>
<calcChain xmlns="http://schemas.openxmlformats.org/spreadsheetml/2006/main">
  <c r="F9" i="52" l="1"/>
  <c r="E9" i="52"/>
  <c r="F8" i="52"/>
  <c r="E8" i="52"/>
  <c r="U6" i="52" l="1"/>
  <c r="B30" i="52"/>
  <c r="A36" i="52"/>
  <c r="D18" i="52"/>
  <c r="C8" i="52"/>
  <c r="C14" i="52"/>
  <c r="D12" i="52"/>
  <c r="A30" i="52"/>
  <c r="C32" i="52"/>
  <c r="A22" i="52"/>
  <c r="C22" i="52"/>
  <c r="D20" i="52"/>
  <c r="C24" i="52"/>
  <c r="C20" i="52"/>
  <c r="D22" i="52"/>
  <c r="A28" i="52"/>
  <c r="C30" i="52"/>
  <c r="B22" i="52"/>
  <c r="B10" i="52"/>
  <c r="A26" i="52"/>
  <c r="C34" i="52"/>
  <c r="A20" i="52"/>
  <c r="C16" i="52"/>
  <c r="A32" i="52"/>
  <c r="A24" i="52"/>
  <c r="A16" i="52"/>
  <c r="B16" i="52"/>
  <c r="C26" i="52"/>
  <c r="A34" i="52"/>
  <c r="C28" i="52"/>
  <c r="B20" i="52"/>
  <c r="A18" i="52"/>
  <c r="B28" i="52"/>
  <c r="D24" i="52"/>
  <c r="A8" i="52"/>
  <c r="C10" i="52"/>
  <c r="D8" i="52"/>
  <c r="D14" i="52"/>
  <c r="A12" i="52"/>
  <c r="B18" i="52"/>
  <c r="C18" i="52"/>
  <c r="D32" i="52"/>
  <c r="C12" i="52"/>
  <c r="B32" i="52"/>
  <c r="B34" i="52"/>
  <c r="D30" i="52"/>
  <c r="B36" i="52"/>
  <c r="C36" i="52"/>
  <c r="D10" i="52"/>
  <c r="B14" i="52"/>
  <c r="B8" i="52"/>
  <c r="B12" i="52"/>
  <c r="B26" i="52"/>
  <c r="B24" i="52"/>
  <c r="D28" i="52"/>
  <c r="D16" i="52"/>
  <c r="D36" i="52"/>
  <c r="A10" i="52"/>
  <c r="A38" i="52"/>
  <c r="D34" i="52"/>
  <c r="D26" i="52"/>
  <c r="A14" i="52"/>
  <c r="I6" i="52" l="1"/>
  <c r="E6" i="52"/>
  <c r="N2" i="15" l="1"/>
  <c r="N3" i="15"/>
  <c r="N8" i="15" s="1"/>
  <c r="N5" i="15"/>
  <c r="N6" i="15"/>
  <c r="N10" i="15"/>
  <c r="N11" i="15"/>
  <c r="N12" i="15"/>
  <c r="N13" i="15"/>
  <c r="N14" i="15"/>
  <c r="N15" i="15" s="1"/>
  <c r="A1" i="52"/>
  <c r="E5" i="52"/>
  <c r="DD6" i="52"/>
  <c r="DA8" i="52"/>
  <c r="DB8" i="52" s="1"/>
  <c r="DC9" i="52"/>
  <c r="DD9" i="52"/>
  <c r="DE9" i="52"/>
  <c r="DF9" i="52"/>
  <c r="DG9" i="52"/>
  <c r="DA10" i="52"/>
  <c r="DB10" i="52" s="1"/>
  <c r="DC11" i="52"/>
  <c r="DD11" i="52"/>
  <c r="DE11" i="52"/>
  <c r="DF11" i="52"/>
  <c r="DG11" i="52"/>
  <c r="DA12" i="52"/>
  <c r="DB12" i="52" s="1"/>
  <c r="DC13" i="52"/>
  <c r="DD13" i="52"/>
  <c r="DE13" i="52"/>
  <c r="DF13" i="52"/>
  <c r="DG13" i="52"/>
  <c r="DA14" i="52"/>
  <c r="DB15" i="52" s="1"/>
  <c r="DC15" i="52"/>
  <c r="DD15" i="52"/>
  <c r="DE15" i="52"/>
  <c r="DF15" i="52"/>
  <c r="DG15" i="52"/>
  <c r="DA16" i="52"/>
  <c r="DB16" i="52" s="1"/>
  <c r="DC17" i="52"/>
  <c r="DD17" i="52"/>
  <c r="DE17" i="52"/>
  <c r="DF17" i="52"/>
  <c r="DG17" i="52"/>
  <c r="DA18" i="52"/>
  <c r="DC19" i="52"/>
  <c r="DD19" i="52"/>
  <c r="DE19" i="52"/>
  <c r="DF19" i="52"/>
  <c r="DG19" i="52"/>
  <c r="DA20" i="52"/>
  <c r="DB20" i="52" s="1"/>
  <c r="DC21" i="52"/>
  <c r="DD21" i="52"/>
  <c r="DE21" i="52"/>
  <c r="DF21" i="52"/>
  <c r="DG21" i="52"/>
  <c r="DA22" i="52"/>
  <c r="DB22" i="52" s="1"/>
  <c r="DC23" i="52"/>
  <c r="DD23" i="52"/>
  <c r="DE23" i="52"/>
  <c r="DF23" i="52"/>
  <c r="DG23" i="52"/>
  <c r="DA24" i="52"/>
  <c r="DB24" i="52" s="1"/>
  <c r="DC25" i="52"/>
  <c r="DD25" i="52"/>
  <c r="DE25" i="52"/>
  <c r="DF25" i="52"/>
  <c r="DG25" i="52"/>
  <c r="DA26" i="52"/>
  <c r="DB27" i="52" s="1"/>
  <c r="DC27" i="52"/>
  <c r="DD27" i="52"/>
  <c r="DE27" i="52"/>
  <c r="DF27" i="52"/>
  <c r="DG27" i="52"/>
  <c r="DA28" i="52"/>
  <c r="DB28" i="52" s="1"/>
  <c r="DC29" i="52"/>
  <c r="DD29" i="52"/>
  <c r="DE29" i="52"/>
  <c r="DF29" i="52"/>
  <c r="DG29" i="52"/>
  <c r="DA30" i="52"/>
  <c r="DB30" i="52" s="1"/>
  <c r="DC31" i="52"/>
  <c r="DD31" i="52"/>
  <c r="DE31" i="52"/>
  <c r="DF31" i="52"/>
  <c r="DG31" i="52"/>
  <c r="DA32" i="52"/>
  <c r="DB32" i="52" s="1"/>
  <c r="DC33" i="52"/>
  <c r="DD33" i="52"/>
  <c r="DE33" i="52"/>
  <c r="DF33" i="52"/>
  <c r="DG33" i="52"/>
  <c r="DA34" i="52"/>
  <c r="DC35" i="52"/>
  <c r="DD35" i="52"/>
  <c r="DE35" i="52"/>
  <c r="DF35" i="52"/>
  <c r="DG35" i="52"/>
  <c r="DA36" i="52"/>
  <c r="DB36" i="52" s="1"/>
  <c r="DC37" i="52"/>
  <c r="DD37" i="52"/>
  <c r="DE37" i="52"/>
  <c r="DF37" i="52"/>
  <c r="DG37" i="52"/>
  <c r="DA38" i="52"/>
  <c r="DB38" i="52" s="1"/>
  <c r="DC39" i="52"/>
  <c r="DD39" i="52"/>
  <c r="DE39" i="52"/>
  <c r="DF39" i="52"/>
  <c r="DG39" i="52"/>
  <c r="DA40" i="52"/>
  <c r="DB40" i="52" s="1"/>
  <c r="DC41" i="52"/>
  <c r="DD41" i="52"/>
  <c r="DE41" i="52"/>
  <c r="DF41" i="52"/>
  <c r="DG41" i="52"/>
  <c r="DA42" i="52"/>
  <c r="DB42" i="52" s="1"/>
  <c r="DC43" i="52"/>
  <c r="DD43" i="52"/>
  <c r="DE43" i="52"/>
  <c r="DF43" i="52"/>
  <c r="DG43" i="52"/>
  <c r="DA44" i="52"/>
  <c r="DB44" i="52" s="1"/>
  <c r="DC45" i="52"/>
  <c r="DD45" i="52"/>
  <c r="DE45" i="52"/>
  <c r="DF45" i="52"/>
  <c r="DG45" i="52"/>
  <c r="DA46" i="52"/>
  <c r="DB46" i="52" s="1"/>
  <c r="DC47" i="52"/>
  <c r="DD47" i="52"/>
  <c r="DE47" i="52"/>
  <c r="DF47" i="52"/>
  <c r="DG47" i="52"/>
  <c r="DA48" i="52"/>
  <c r="DB48" i="52" s="1"/>
  <c r="DC49" i="52"/>
  <c r="DD49" i="52"/>
  <c r="DE49" i="52"/>
  <c r="DF49" i="52"/>
  <c r="DG49" i="52"/>
  <c r="DA50" i="52"/>
  <c r="DB50" i="52" s="1"/>
  <c r="DC51" i="52"/>
  <c r="DD51" i="52"/>
  <c r="DE51" i="52"/>
  <c r="DF51" i="52"/>
  <c r="DG51" i="52"/>
  <c r="DA52" i="52"/>
  <c r="DB52" i="52" s="1"/>
  <c r="DC53" i="52"/>
  <c r="DD53" i="52"/>
  <c r="DE53" i="52"/>
  <c r="DF53" i="52"/>
  <c r="DG53" i="52"/>
  <c r="DA54" i="52"/>
  <c r="DB54" i="52" s="1"/>
  <c r="DC55" i="52"/>
  <c r="DD55" i="52"/>
  <c r="DE55" i="52"/>
  <c r="DF55" i="52"/>
  <c r="DG55" i="52"/>
  <c r="DA56" i="52"/>
  <c r="DB56" i="52" s="1"/>
  <c r="DC57" i="52"/>
  <c r="DD57" i="52"/>
  <c r="DE57" i="52"/>
  <c r="DF57" i="52"/>
  <c r="DG57" i="52"/>
  <c r="DA58" i="52"/>
  <c r="DB58" i="52" s="1"/>
  <c r="DC59" i="52"/>
  <c r="DD59" i="52"/>
  <c r="DE59" i="52"/>
  <c r="DF59" i="52"/>
  <c r="DG59" i="52"/>
  <c r="DA60" i="52"/>
  <c r="DB60" i="52" s="1"/>
  <c r="DC61" i="52"/>
  <c r="DD61" i="52"/>
  <c r="DE61" i="52"/>
  <c r="DF61" i="52"/>
  <c r="DG61" i="52"/>
  <c r="DA62" i="52"/>
  <c r="DB62" i="52" s="1"/>
  <c r="DC63" i="52"/>
  <c r="DD63" i="52"/>
  <c r="DE63" i="52"/>
  <c r="DF63" i="52"/>
  <c r="DG63" i="52"/>
  <c r="DA64" i="52"/>
  <c r="DB64" i="52" s="1"/>
  <c r="DC65" i="52"/>
  <c r="DD65" i="52"/>
  <c r="DE65" i="52"/>
  <c r="DF65" i="52"/>
  <c r="DG65" i="52"/>
  <c r="DA66" i="52"/>
  <c r="DB66" i="52" s="1"/>
  <c r="DC67" i="52"/>
  <c r="DD67" i="52"/>
  <c r="DE67" i="52"/>
  <c r="DF67" i="52"/>
  <c r="DG67" i="52"/>
  <c r="DA68" i="52"/>
  <c r="DB68" i="52" s="1"/>
  <c r="DC69" i="52"/>
  <c r="DD69" i="52"/>
  <c r="DE69" i="52"/>
  <c r="DF69" i="52"/>
  <c r="DG69" i="52"/>
  <c r="DA70" i="52"/>
  <c r="DB70" i="52" s="1"/>
  <c r="DC71" i="52"/>
  <c r="DD71" i="52"/>
  <c r="DE71" i="52"/>
  <c r="DF71" i="52"/>
  <c r="DG71" i="52"/>
  <c r="DA72" i="52"/>
  <c r="DB72" i="52" s="1"/>
  <c r="DC73" i="52"/>
  <c r="DD73" i="52"/>
  <c r="DE73" i="52"/>
  <c r="DF73" i="52"/>
  <c r="DG73" i="52"/>
  <c r="DA74" i="52"/>
  <c r="DB74" i="52" s="1"/>
  <c r="DC75" i="52"/>
  <c r="DD75" i="52"/>
  <c r="DE75" i="52"/>
  <c r="DF75" i="52"/>
  <c r="DG75" i="52"/>
  <c r="DA76" i="52"/>
  <c r="DB76" i="52" s="1"/>
  <c r="DC77" i="52"/>
  <c r="DD77" i="52"/>
  <c r="DE77" i="52"/>
  <c r="DF77" i="52"/>
  <c r="DG77" i="52"/>
  <c r="DA78" i="52"/>
  <c r="DB78" i="52" s="1"/>
  <c r="DC79" i="52"/>
  <c r="DD79" i="52"/>
  <c r="DE79" i="52"/>
  <c r="DF79" i="52"/>
  <c r="DG79" i="52"/>
  <c r="DA80" i="52"/>
  <c r="DB80" i="52" s="1"/>
  <c r="DC81" i="52"/>
  <c r="DD81" i="52"/>
  <c r="DE81" i="52"/>
  <c r="DF81" i="52"/>
  <c r="DG81" i="52"/>
  <c r="DA82" i="52"/>
  <c r="DB82" i="52" s="1"/>
  <c r="DC83" i="52"/>
  <c r="DD83" i="52"/>
  <c r="DE83" i="52"/>
  <c r="DF83" i="52"/>
  <c r="DG83" i="52"/>
  <c r="DA84" i="52"/>
  <c r="DB84" i="52" s="1"/>
  <c r="DC85" i="52"/>
  <c r="DD85" i="52"/>
  <c r="DE85" i="52"/>
  <c r="DF85" i="52"/>
  <c r="DG85" i="52"/>
  <c r="DA86" i="52"/>
  <c r="DB86" i="52" s="1"/>
  <c r="DC87" i="52"/>
  <c r="DD87" i="52"/>
  <c r="DE87" i="52"/>
  <c r="DF87" i="52"/>
  <c r="DG87" i="52"/>
  <c r="DA88" i="52"/>
  <c r="DB88" i="52" s="1"/>
  <c r="DC89" i="52"/>
  <c r="DD89" i="52"/>
  <c r="DE89" i="52"/>
  <c r="DF89" i="52"/>
  <c r="DG89" i="52"/>
  <c r="DA90" i="52"/>
  <c r="DB90" i="52" s="1"/>
  <c r="DC91" i="52"/>
  <c r="DD91" i="52"/>
  <c r="DE91" i="52"/>
  <c r="DF91" i="52"/>
  <c r="DG91" i="52"/>
  <c r="DA92" i="52"/>
  <c r="DB92" i="52" s="1"/>
  <c r="DC93" i="52"/>
  <c r="DD93" i="52"/>
  <c r="DE93" i="52"/>
  <c r="DF93" i="52"/>
  <c r="DG93" i="52"/>
  <c r="DA94" i="52"/>
  <c r="DB94" i="52" s="1"/>
  <c r="DC95" i="52"/>
  <c r="DD95" i="52"/>
  <c r="DE95" i="52"/>
  <c r="DF95" i="52"/>
  <c r="DG95" i="52"/>
  <c r="DA96" i="52"/>
  <c r="DB96" i="52" s="1"/>
  <c r="DC97" i="52"/>
  <c r="DD97" i="52"/>
  <c r="DE97" i="52"/>
  <c r="DF97" i="52"/>
  <c r="DG97" i="52"/>
  <c r="DA98" i="52"/>
  <c r="DB98" i="52" s="1"/>
  <c r="DC99" i="52"/>
  <c r="DD99" i="52"/>
  <c r="DE99" i="52"/>
  <c r="DF99" i="52"/>
  <c r="DG99" i="52"/>
  <c r="DA100" i="52"/>
  <c r="DB100" i="52" s="1"/>
  <c r="DC101" i="52"/>
  <c r="DD101" i="52"/>
  <c r="DE101" i="52"/>
  <c r="DF101" i="52"/>
  <c r="DG101" i="52"/>
  <c r="DA102" i="52"/>
  <c r="DB102" i="52" s="1"/>
  <c r="DC103" i="52"/>
  <c r="DD103" i="52"/>
  <c r="DE103" i="52"/>
  <c r="DF103" i="52"/>
  <c r="DG103" i="52"/>
  <c r="DA104" i="52"/>
  <c r="DB104" i="52" s="1"/>
  <c r="DC105" i="52"/>
  <c r="DD105" i="52"/>
  <c r="DE105" i="52"/>
  <c r="DF105" i="52"/>
  <c r="DG105" i="52"/>
  <c r="DA106" i="52"/>
  <c r="DB106" i="52" s="1"/>
  <c r="DC107" i="52"/>
  <c r="DD107" i="52"/>
  <c r="DE107" i="52"/>
  <c r="DF107" i="52"/>
  <c r="DG107" i="52"/>
  <c r="DA108" i="52"/>
  <c r="DB108" i="52" s="1"/>
  <c r="DC109" i="52"/>
  <c r="DD109" i="52"/>
  <c r="DE109" i="52"/>
  <c r="DF109" i="52"/>
  <c r="DG109" i="52"/>
  <c r="DA110" i="52"/>
  <c r="DB110" i="52" s="1"/>
  <c r="DC111" i="52"/>
  <c r="DD111" i="52"/>
  <c r="DE111" i="52"/>
  <c r="DF111" i="52"/>
  <c r="DG111" i="52"/>
  <c r="DA112" i="52"/>
  <c r="DB112" i="52" s="1"/>
  <c r="DC113" i="52"/>
  <c r="DD113" i="52"/>
  <c r="DE113" i="52"/>
  <c r="DF113" i="52"/>
  <c r="DG113" i="52"/>
  <c r="DA114" i="52"/>
  <c r="DB114" i="52" s="1"/>
  <c r="DC115" i="52"/>
  <c r="DD115" i="52"/>
  <c r="DE115" i="52"/>
  <c r="DF115" i="52"/>
  <c r="DG115" i="52"/>
  <c r="DA116" i="52"/>
  <c r="DB116" i="52" s="1"/>
  <c r="DC117" i="52"/>
  <c r="DD117" i="52"/>
  <c r="DE117" i="52"/>
  <c r="DF117" i="52"/>
  <c r="DG117" i="52"/>
  <c r="DA118" i="52"/>
  <c r="DB118" i="52" s="1"/>
  <c r="DC119" i="52"/>
  <c r="DD119" i="52"/>
  <c r="DE119" i="52"/>
  <c r="DF119" i="52"/>
  <c r="DG119" i="52"/>
  <c r="DA120" i="52"/>
  <c r="DB120" i="52" s="1"/>
  <c r="DC121" i="52"/>
  <c r="DD121" i="52"/>
  <c r="DE121" i="52"/>
  <c r="DF121" i="52"/>
  <c r="DG121" i="52"/>
  <c r="DA122" i="52"/>
  <c r="DB122" i="52" s="1"/>
  <c r="DC123" i="52"/>
  <c r="DD123" i="52"/>
  <c r="DE123" i="52"/>
  <c r="DF123" i="52"/>
  <c r="DG123" i="52"/>
  <c r="DA124" i="52"/>
  <c r="DB124" i="52" s="1"/>
  <c r="DC125" i="52"/>
  <c r="DD125" i="52"/>
  <c r="DE125" i="52"/>
  <c r="DF125" i="52"/>
  <c r="DG125" i="52"/>
  <c r="DA126" i="52"/>
  <c r="DB126" i="52" s="1"/>
  <c r="DC127" i="52"/>
  <c r="DD127" i="52"/>
  <c r="DE127" i="52"/>
  <c r="DF127" i="52"/>
  <c r="DG127" i="52"/>
  <c r="DA128" i="52"/>
  <c r="DB128" i="52" s="1"/>
  <c r="DC129" i="52"/>
  <c r="DD129" i="52"/>
  <c r="DE129" i="52"/>
  <c r="DF129" i="52"/>
  <c r="DG129" i="52"/>
  <c r="DA130" i="52"/>
  <c r="DB130" i="52" s="1"/>
  <c r="DC131" i="52"/>
  <c r="DD131" i="52"/>
  <c r="DE131" i="52"/>
  <c r="DF131" i="52"/>
  <c r="DG131" i="52"/>
  <c r="DA132" i="52"/>
  <c r="DB132" i="52" s="1"/>
  <c r="DC133" i="52"/>
  <c r="DD133" i="52"/>
  <c r="DE133" i="52"/>
  <c r="DF133" i="52"/>
  <c r="DG133" i="52"/>
  <c r="DA134" i="52"/>
  <c r="DB134" i="52" s="1"/>
  <c r="DC135" i="52"/>
  <c r="DD135" i="52"/>
  <c r="DE135" i="52"/>
  <c r="DF135" i="52"/>
  <c r="DG135" i="52"/>
  <c r="DA136" i="52"/>
  <c r="DB136" i="52" s="1"/>
  <c r="DC137" i="52"/>
  <c r="DD137" i="52"/>
  <c r="DE137" i="52"/>
  <c r="DF137" i="52"/>
  <c r="DG137" i="52"/>
  <c r="DA138" i="52"/>
  <c r="DB138" i="52" s="1"/>
  <c r="DC139" i="52"/>
  <c r="DD139" i="52"/>
  <c r="DE139" i="52"/>
  <c r="DF139" i="52"/>
  <c r="DG139" i="52"/>
  <c r="DA140" i="52"/>
  <c r="DB140" i="52" s="1"/>
  <c r="DC141" i="52"/>
  <c r="DD141" i="52"/>
  <c r="DE141" i="52"/>
  <c r="DF141" i="52"/>
  <c r="DG141" i="52"/>
  <c r="DA142" i="52"/>
  <c r="DB142" i="52" s="1"/>
  <c r="DC143" i="52"/>
  <c r="DD143" i="52"/>
  <c r="DE143" i="52"/>
  <c r="DF143" i="52"/>
  <c r="DG143" i="52"/>
  <c r="DA144" i="52"/>
  <c r="DB144" i="52" s="1"/>
  <c r="DC145" i="52"/>
  <c r="DD145" i="52"/>
  <c r="DE145" i="52"/>
  <c r="DF145" i="52"/>
  <c r="DG145" i="52"/>
  <c r="DA146" i="52"/>
  <c r="DB146" i="52" s="1"/>
  <c r="DC147" i="52"/>
  <c r="DD147" i="52"/>
  <c r="DE147" i="52"/>
  <c r="DF147" i="52"/>
  <c r="DG147" i="52"/>
  <c r="DA148" i="52"/>
  <c r="DB148" i="52" s="1"/>
  <c r="DC149" i="52"/>
  <c r="DD149" i="52"/>
  <c r="DE149" i="52"/>
  <c r="DF149" i="52"/>
  <c r="DG149" i="52"/>
  <c r="DA150" i="52"/>
  <c r="DB150" i="52" s="1"/>
  <c r="DC151" i="52"/>
  <c r="DD151" i="52"/>
  <c r="DE151" i="52"/>
  <c r="DF151" i="52"/>
  <c r="DG151" i="52"/>
  <c r="DA152" i="52"/>
  <c r="DB152" i="52" s="1"/>
  <c r="DC153" i="52"/>
  <c r="DD153" i="52"/>
  <c r="DE153" i="52"/>
  <c r="DF153" i="52"/>
  <c r="DG153" i="52"/>
  <c r="DA154" i="52"/>
  <c r="DB154" i="52" s="1"/>
  <c r="DC155" i="52"/>
  <c r="DD155" i="52"/>
  <c r="DE155" i="52"/>
  <c r="DF155" i="52"/>
  <c r="DG155" i="52"/>
  <c r="DA156" i="52"/>
  <c r="DB156" i="52" s="1"/>
  <c r="DC157" i="52"/>
  <c r="DD157" i="52"/>
  <c r="DE157" i="52"/>
  <c r="DF157" i="52"/>
  <c r="DG157" i="52"/>
  <c r="DA158" i="52"/>
  <c r="DB158" i="52" s="1"/>
  <c r="DC159" i="52"/>
  <c r="DD159" i="52"/>
  <c r="DE159" i="52"/>
  <c r="DF159" i="52"/>
  <c r="DG159" i="52"/>
  <c r="DA160" i="52"/>
  <c r="DB160" i="52" s="1"/>
  <c r="DC161" i="52"/>
  <c r="DD161" i="52"/>
  <c r="DE161" i="52"/>
  <c r="DF161" i="52"/>
  <c r="DG161" i="52"/>
  <c r="DA162" i="52"/>
  <c r="DB162" i="52" s="1"/>
  <c r="DC163" i="52"/>
  <c r="DD163" i="52"/>
  <c r="DE163" i="52"/>
  <c r="DF163" i="52"/>
  <c r="DG163" i="52"/>
  <c r="DA164" i="52"/>
  <c r="DB164" i="52" s="1"/>
  <c r="DC165" i="52"/>
  <c r="DD165" i="52"/>
  <c r="DE165" i="52"/>
  <c r="DF165" i="52"/>
  <c r="DG165" i="52"/>
  <c r="DA166" i="52"/>
  <c r="DB166" i="52" s="1"/>
  <c r="DC167" i="52"/>
  <c r="DD167" i="52"/>
  <c r="DE167" i="52"/>
  <c r="DF167" i="52"/>
  <c r="DG167" i="52"/>
  <c r="DA168" i="52"/>
  <c r="DB168" i="52" s="1"/>
  <c r="DC169" i="52"/>
  <c r="DD169" i="52"/>
  <c r="DE169" i="52"/>
  <c r="DF169" i="52"/>
  <c r="DG169" i="52"/>
  <c r="DA170" i="52"/>
  <c r="DB170" i="52" s="1"/>
  <c r="DC171" i="52"/>
  <c r="DD171" i="52"/>
  <c r="DE171" i="52"/>
  <c r="DF171" i="52"/>
  <c r="DG171" i="52"/>
  <c r="DA172" i="52"/>
  <c r="DB172" i="52" s="1"/>
  <c r="DC173" i="52"/>
  <c r="DD173" i="52"/>
  <c r="DE173" i="52"/>
  <c r="DF173" i="52"/>
  <c r="DG173" i="52"/>
  <c r="DA174" i="52"/>
  <c r="DB174" i="52" s="1"/>
  <c r="DC175" i="52"/>
  <c r="DD175" i="52"/>
  <c r="DE175" i="52"/>
  <c r="DF175" i="52"/>
  <c r="DG175" i="52"/>
  <c r="DA176" i="52"/>
  <c r="DB176" i="52" s="1"/>
  <c r="DC177" i="52"/>
  <c r="DD177" i="52"/>
  <c r="DE177" i="52"/>
  <c r="DF177" i="52"/>
  <c r="DG177" i="52"/>
  <c r="DA178" i="52"/>
  <c r="DB178" i="52" s="1"/>
  <c r="DC179" i="52"/>
  <c r="DD179" i="52"/>
  <c r="DE179" i="52"/>
  <c r="DF179" i="52"/>
  <c r="DG179" i="52"/>
  <c r="DA180" i="52"/>
  <c r="DB180" i="52" s="1"/>
  <c r="DC181" i="52"/>
  <c r="DD181" i="52"/>
  <c r="DE181" i="52"/>
  <c r="DF181" i="52"/>
  <c r="DG181" i="52"/>
  <c r="DA182" i="52"/>
  <c r="DB182" i="52" s="1"/>
  <c r="DC183" i="52"/>
  <c r="DD183" i="52"/>
  <c r="DE183" i="52"/>
  <c r="DF183" i="52"/>
  <c r="DG183" i="52"/>
  <c r="DA184" i="52"/>
  <c r="DB184" i="52" s="1"/>
  <c r="DC185" i="52"/>
  <c r="DD185" i="52"/>
  <c r="DE185" i="52"/>
  <c r="DF185" i="52"/>
  <c r="DG185" i="52"/>
  <c r="DA186" i="52"/>
  <c r="DB186" i="52" s="1"/>
  <c r="DC187" i="52"/>
  <c r="DD187" i="52"/>
  <c r="DE187" i="52"/>
  <c r="DF187" i="52"/>
  <c r="DG187" i="52"/>
  <c r="DA188" i="52"/>
  <c r="DB188" i="52" s="1"/>
  <c r="DC189" i="52"/>
  <c r="DD189" i="52"/>
  <c r="DE189" i="52"/>
  <c r="DF189" i="52"/>
  <c r="DG189" i="52"/>
  <c r="DA190" i="52"/>
  <c r="DB190" i="52" s="1"/>
  <c r="DC191" i="52"/>
  <c r="DD191" i="52"/>
  <c r="DE191" i="52"/>
  <c r="DF191" i="52"/>
  <c r="DG191" i="52"/>
  <c r="DA192" i="52"/>
  <c r="DB192" i="52" s="1"/>
  <c r="DC193" i="52"/>
  <c r="DD193" i="52"/>
  <c r="DE193" i="52"/>
  <c r="DF193" i="52"/>
  <c r="DG193" i="52"/>
  <c r="DA194" i="52"/>
  <c r="DB194" i="52" s="1"/>
  <c r="DC195" i="52"/>
  <c r="DD195" i="52"/>
  <c r="DE195" i="52"/>
  <c r="DF195" i="52"/>
  <c r="DG195" i="52"/>
  <c r="DA196" i="52"/>
  <c r="DB196" i="52" s="1"/>
  <c r="DC197" i="52"/>
  <c r="DD197" i="52"/>
  <c r="DE197" i="52"/>
  <c r="DF197" i="52"/>
  <c r="DG197" i="52"/>
  <c r="DA198" i="52"/>
  <c r="DB198" i="52" s="1"/>
  <c r="DC199" i="52"/>
  <c r="DD199" i="52"/>
  <c r="DE199" i="52"/>
  <c r="DF199" i="52"/>
  <c r="DG199" i="52"/>
  <c r="DA200" i="52"/>
  <c r="DB200" i="52" s="1"/>
  <c r="DC201" i="52"/>
  <c r="DD201" i="52"/>
  <c r="DE201" i="52"/>
  <c r="DF201" i="52"/>
  <c r="DG201" i="52"/>
  <c r="DA202" i="52"/>
  <c r="DB202" i="52" s="1"/>
  <c r="DC203" i="52"/>
  <c r="DD203" i="52"/>
  <c r="DE203" i="52"/>
  <c r="DF203" i="52"/>
  <c r="DG203" i="52"/>
  <c r="DA204" i="52"/>
  <c r="DB204" i="52" s="1"/>
  <c r="DC205" i="52"/>
  <c r="DD205" i="52"/>
  <c r="DE205" i="52"/>
  <c r="DF205" i="52"/>
  <c r="DG205" i="52"/>
  <c r="DA206" i="52"/>
  <c r="DB206" i="52" s="1"/>
  <c r="DC207" i="52"/>
  <c r="DD207" i="52"/>
  <c r="DE207" i="52"/>
  <c r="DF207" i="52"/>
  <c r="DG207" i="52"/>
  <c r="DA208" i="52"/>
  <c r="DB208" i="52" s="1"/>
  <c r="DC209" i="52"/>
  <c r="DD209" i="52"/>
  <c r="DE209" i="52"/>
  <c r="DF209" i="52"/>
  <c r="DG209" i="52"/>
  <c r="DA210" i="52"/>
  <c r="DB210" i="52" s="1"/>
  <c r="DC211" i="52"/>
  <c r="DD211" i="52"/>
  <c r="DE211" i="52"/>
  <c r="DF211" i="52"/>
  <c r="DG211" i="52"/>
  <c r="DA212" i="52"/>
  <c r="DB212" i="52" s="1"/>
  <c r="DC213" i="52"/>
  <c r="DD213" i="52"/>
  <c r="DE213" i="52"/>
  <c r="DF213" i="52"/>
  <c r="DG213" i="52"/>
  <c r="DA214" i="52"/>
  <c r="DB214" i="52" s="1"/>
  <c r="DC215" i="52"/>
  <c r="DD215" i="52"/>
  <c r="DE215" i="52"/>
  <c r="DF215" i="52"/>
  <c r="DG215" i="52"/>
  <c r="DA216" i="52"/>
  <c r="DB216" i="52" s="1"/>
  <c r="DC217" i="52"/>
  <c r="DD217" i="52"/>
  <c r="DE217" i="52"/>
  <c r="DF217" i="52"/>
  <c r="DG217" i="52"/>
  <c r="DA218" i="52"/>
  <c r="DB218" i="52" s="1"/>
  <c r="DC219" i="52"/>
  <c r="DD219" i="52"/>
  <c r="DE219" i="52"/>
  <c r="DF219" i="52"/>
  <c r="DG219" i="52"/>
  <c r="DA220" i="52"/>
  <c r="DB220" i="52" s="1"/>
  <c r="DC221" i="52"/>
  <c r="DD221" i="52"/>
  <c r="DE221" i="52"/>
  <c r="DF221" i="52"/>
  <c r="DG221" i="52"/>
  <c r="DA222" i="52"/>
  <c r="DB222" i="52" s="1"/>
  <c r="DC223" i="52"/>
  <c r="DD223" i="52"/>
  <c r="DE223" i="52"/>
  <c r="DF223" i="52"/>
  <c r="DG223" i="52"/>
  <c r="DA224" i="52"/>
  <c r="DB224" i="52" s="1"/>
  <c r="DC225" i="52"/>
  <c r="DD225" i="52"/>
  <c r="DE225" i="52"/>
  <c r="DF225" i="52"/>
  <c r="DG225" i="52"/>
  <c r="DA226" i="52"/>
  <c r="DB226" i="52" s="1"/>
  <c r="DC227" i="52"/>
  <c r="DD227" i="52"/>
  <c r="DE227" i="52"/>
  <c r="DF227" i="52"/>
  <c r="DG227" i="52"/>
  <c r="DA228" i="52"/>
  <c r="DB228" i="52" s="1"/>
  <c r="DC229" i="52"/>
  <c r="DD229" i="52"/>
  <c r="DE229" i="52"/>
  <c r="DF229" i="52"/>
  <c r="DG229" i="52"/>
  <c r="DA230" i="52"/>
  <c r="DB230" i="52" s="1"/>
  <c r="DC231" i="52"/>
  <c r="DD231" i="52"/>
  <c r="DE231" i="52"/>
  <c r="DF231" i="52"/>
  <c r="DG231" i="52"/>
  <c r="DA232" i="52"/>
  <c r="DB232" i="52" s="1"/>
  <c r="DC233" i="52"/>
  <c r="DD233" i="52"/>
  <c r="DE233" i="52"/>
  <c r="DF233" i="52"/>
  <c r="DG233" i="52"/>
  <c r="DA234" i="52"/>
  <c r="DB234" i="52" s="1"/>
  <c r="DC235" i="52"/>
  <c r="DD235" i="52"/>
  <c r="DE235" i="52"/>
  <c r="DF235" i="52"/>
  <c r="DG235" i="52"/>
  <c r="DA236" i="52"/>
  <c r="DB236" i="52" s="1"/>
  <c r="DC237" i="52"/>
  <c r="DD237" i="52"/>
  <c r="DE237" i="52"/>
  <c r="DF237" i="52"/>
  <c r="DG237" i="52"/>
  <c r="DA238" i="52"/>
  <c r="DB238" i="52" s="1"/>
  <c r="DC239" i="52"/>
  <c r="DD239" i="52"/>
  <c r="DE239" i="52"/>
  <c r="DF239" i="52"/>
  <c r="DG239" i="52"/>
  <c r="DA240" i="52"/>
  <c r="DB240" i="52" s="1"/>
  <c r="DC241" i="52"/>
  <c r="DD241" i="52"/>
  <c r="DE241" i="52"/>
  <c r="DF241" i="52"/>
  <c r="DG241" i="52"/>
  <c r="DA242" i="52"/>
  <c r="DB242" i="52" s="1"/>
  <c r="DC243" i="52"/>
  <c r="DD243" i="52"/>
  <c r="DE243" i="52"/>
  <c r="DF243" i="52"/>
  <c r="DG243" i="52"/>
  <c r="DA244" i="52"/>
  <c r="DB245" i="52" s="1"/>
  <c r="DC245" i="52"/>
  <c r="DD245" i="52"/>
  <c r="DE245" i="52"/>
  <c r="DF245" i="52"/>
  <c r="DG245" i="52"/>
  <c r="DA246" i="52"/>
  <c r="DB246" i="52" s="1"/>
  <c r="DC247" i="52"/>
  <c r="DD247" i="52"/>
  <c r="DE247" i="52"/>
  <c r="DF247" i="52"/>
  <c r="DG247" i="52"/>
  <c r="DA248" i="52"/>
  <c r="DB249" i="52" s="1"/>
  <c r="DC249" i="52"/>
  <c r="DD249" i="52"/>
  <c r="DE249" i="52"/>
  <c r="DF249" i="52"/>
  <c r="DG249" i="52"/>
  <c r="DA250" i="52"/>
  <c r="DB250" i="52" s="1"/>
  <c r="DC251" i="52"/>
  <c r="DD251" i="52"/>
  <c r="DE251" i="52"/>
  <c r="DF251" i="52"/>
  <c r="DG251" i="52"/>
  <c r="DA252" i="52"/>
  <c r="DB253" i="52" s="1"/>
  <c r="DC253" i="52"/>
  <c r="DD253" i="52"/>
  <c r="DE253" i="52"/>
  <c r="DF253" i="52"/>
  <c r="DG253" i="52"/>
  <c r="DA254" i="52"/>
  <c r="DB254" i="52" s="1"/>
  <c r="DC255" i="52"/>
  <c r="DD255" i="52"/>
  <c r="DE255" i="52"/>
  <c r="DF255" i="52"/>
  <c r="DG255" i="52"/>
  <c r="DA256" i="52"/>
  <c r="DB256" i="52" s="1"/>
  <c r="DC257" i="52"/>
  <c r="DD257" i="52"/>
  <c r="DE257" i="52"/>
  <c r="DF257" i="52"/>
  <c r="DG257" i="52"/>
  <c r="DA258" i="52"/>
  <c r="DB258" i="52" s="1"/>
  <c r="DC259" i="52"/>
  <c r="DD259" i="52"/>
  <c r="DE259" i="52"/>
  <c r="DF259" i="52"/>
  <c r="DG259" i="52"/>
  <c r="DA260" i="52"/>
  <c r="DB260" i="52" s="1"/>
  <c r="DC261" i="52"/>
  <c r="DD261" i="52"/>
  <c r="DE261" i="52"/>
  <c r="DF261" i="52"/>
  <c r="DG261" i="52"/>
  <c r="DA262" i="52"/>
  <c r="DB262" i="52" s="1"/>
  <c r="DC263" i="52"/>
  <c r="DD263" i="52"/>
  <c r="DE263" i="52"/>
  <c r="DF263" i="52"/>
  <c r="DG263" i="52"/>
  <c r="DA264" i="52"/>
  <c r="DB264" i="52" s="1"/>
  <c r="DC265" i="52"/>
  <c r="DD265" i="52"/>
  <c r="DE265" i="52"/>
  <c r="DF265" i="52"/>
  <c r="DG265" i="52"/>
  <c r="DA266" i="52"/>
  <c r="DB266" i="52" s="1"/>
  <c r="DC267" i="52"/>
  <c r="DD267" i="52"/>
  <c r="DE267" i="52"/>
  <c r="DF267" i="52"/>
  <c r="DG267" i="52"/>
  <c r="DA268" i="52"/>
  <c r="DB268" i="52" s="1"/>
  <c r="DC269" i="52"/>
  <c r="DD269" i="52"/>
  <c r="DE269" i="52"/>
  <c r="DF269" i="52"/>
  <c r="DG269" i="52"/>
  <c r="DB248" i="52"/>
  <c r="DB197" i="52"/>
  <c r="DB185" i="52"/>
  <c r="DB173" i="52"/>
  <c r="DB165" i="52"/>
  <c r="DB157" i="52"/>
  <c r="DB149" i="52"/>
  <c r="DB141" i="52"/>
  <c r="DB133" i="52"/>
  <c r="DB125" i="52"/>
  <c r="DB117" i="52"/>
  <c r="DB109" i="52"/>
  <c r="DB101" i="52"/>
  <c r="DB97" i="52"/>
  <c r="DB93" i="52"/>
  <c r="DB89" i="52"/>
  <c r="DB85" i="52"/>
  <c r="DB81" i="52"/>
  <c r="DB77" i="52"/>
  <c r="DB73" i="52"/>
  <c r="DB69" i="52"/>
  <c r="DB65" i="52"/>
  <c r="DB61" i="52"/>
  <c r="DB57" i="52"/>
  <c r="DB53" i="52"/>
  <c r="DB49" i="52"/>
  <c r="DB45" i="52"/>
  <c r="DB41" i="52"/>
  <c r="DB34" i="52"/>
  <c r="DB35" i="52"/>
  <c r="DB26" i="52"/>
  <c r="DC22" i="52"/>
  <c r="DB18" i="52"/>
  <c r="DB19" i="52"/>
  <c r="DB31" i="52"/>
  <c r="DB23" i="52"/>
  <c r="DC12" i="52"/>
  <c r="DC20" i="52"/>
  <c r="DC28" i="52"/>
  <c r="DC36" i="52"/>
  <c r="DB11" i="52"/>
  <c r="Q6" i="52"/>
  <c r="Y5" i="52"/>
  <c r="AS5" i="52"/>
  <c r="BM5" i="52"/>
  <c r="AS6" i="52"/>
  <c r="CG5" i="52"/>
  <c r="BM6" i="52"/>
  <c r="DF10" i="52"/>
  <c r="DF14" i="52"/>
  <c r="DF18" i="52"/>
  <c r="DF22" i="52"/>
  <c r="DF26" i="52"/>
  <c r="DF30" i="52"/>
  <c r="DF34" i="52"/>
  <c r="DF8" i="52"/>
  <c r="DF12" i="52"/>
  <c r="DF16" i="52"/>
  <c r="DF24" i="52"/>
  <c r="DF32" i="52"/>
  <c r="DF38" i="52"/>
  <c r="DF42" i="52"/>
  <c r="DF46" i="52"/>
  <c r="DF50" i="52"/>
  <c r="DF54" i="52"/>
  <c r="DF58" i="52"/>
  <c r="DF62" i="52"/>
  <c r="DF66" i="52"/>
  <c r="DF70" i="52"/>
  <c r="DF74" i="52"/>
  <c r="DF78" i="52"/>
  <c r="DF82" i="52"/>
  <c r="DF86" i="52"/>
  <c r="DF90" i="52"/>
  <c r="DF94" i="52"/>
  <c r="DF98" i="52"/>
  <c r="DF102" i="52"/>
  <c r="DF106" i="52"/>
  <c r="DF110" i="52"/>
  <c r="DF114" i="52"/>
  <c r="DF118" i="52"/>
  <c r="DF122" i="52"/>
  <c r="DF126" i="52"/>
  <c r="DF130" i="52"/>
  <c r="DF134" i="52"/>
  <c r="DF138" i="52"/>
  <c r="DF142" i="52"/>
  <c r="DF146" i="52"/>
  <c r="DF150" i="52"/>
  <c r="DF154" i="52"/>
  <c r="DF158" i="52"/>
  <c r="DF162" i="52"/>
  <c r="DF166" i="52"/>
  <c r="DF170" i="52"/>
  <c r="DF174" i="52"/>
  <c r="DF178" i="52"/>
  <c r="DF182" i="52"/>
  <c r="DF186" i="52"/>
  <c r="DF190" i="52"/>
  <c r="DF194" i="52"/>
  <c r="DF198" i="52"/>
  <c r="DF202" i="52"/>
  <c r="DF206" i="52"/>
  <c r="DF210" i="52"/>
  <c r="DF214" i="52"/>
  <c r="DF218" i="52"/>
  <c r="DF222" i="52"/>
  <c r="DF226" i="52"/>
  <c r="DF230" i="52"/>
  <c r="DF234" i="52"/>
  <c r="DF20" i="52"/>
  <c r="DF28" i="52"/>
  <c r="DF36" i="52"/>
  <c r="DF40" i="52"/>
  <c r="DF44" i="52"/>
  <c r="DF48" i="52"/>
  <c r="DF52" i="52"/>
  <c r="DF56" i="52"/>
  <c r="DF60" i="52"/>
  <c r="DF64" i="52"/>
  <c r="DF68" i="52"/>
  <c r="DF72" i="52"/>
  <c r="DF76" i="52"/>
  <c r="DF80" i="52"/>
  <c r="DF84" i="52"/>
  <c r="DF88" i="52"/>
  <c r="DF92" i="52"/>
  <c r="DF96" i="52"/>
  <c r="DF100" i="52"/>
  <c r="DF104" i="52"/>
  <c r="DF108" i="52"/>
  <c r="DF112" i="52"/>
  <c r="DF116" i="52"/>
  <c r="DF120" i="52"/>
  <c r="DF124" i="52"/>
  <c r="DF128" i="52"/>
  <c r="DF132" i="52"/>
  <c r="DF136" i="52"/>
  <c r="DF140" i="52"/>
  <c r="DF144" i="52"/>
  <c r="DF148" i="52"/>
  <c r="DF152" i="52"/>
  <c r="DF156" i="52"/>
  <c r="DF160" i="52"/>
  <c r="DF164" i="52"/>
  <c r="DF168" i="52"/>
  <c r="DF172" i="52"/>
  <c r="DF176" i="52"/>
  <c r="DF180" i="52"/>
  <c r="DF184" i="52"/>
  <c r="DF188" i="52"/>
  <c r="DF192" i="52"/>
  <c r="DF196" i="52"/>
  <c r="DF200" i="52"/>
  <c r="DF204" i="52"/>
  <c r="DF208" i="52"/>
  <c r="DF212" i="52"/>
  <c r="DF216" i="52"/>
  <c r="DF220" i="52"/>
  <c r="DF224" i="52"/>
  <c r="DF228" i="52"/>
  <c r="DF232" i="52"/>
  <c r="DF236" i="52"/>
  <c r="DF240" i="52"/>
  <c r="DF244" i="52"/>
  <c r="DF248" i="52"/>
  <c r="DF252" i="52"/>
  <c r="DF238" i="52"/>
  <c r="DF242" i="52"/>
  <c r="DF246" i="52"/>
  <c r="DF250" i="52"/>
  <c r="DF254" i="52"/>
  <c r="DF256" i="52"/>
  <c r="DF260" i="52"/>
  <c r="DF264" i="52"/>
  <c r="DF268" i="52"/>
  <c r="DF258" i="52"/>
  <c r="DF262" i="52"/>
  <c r="DF266" i="52"/>
  <c r="CG6" i="52"/>
  <c r="CO6" i="52" s="1"/>
  <c r="CW6" i="52"/>
  <c r="DG8" i="52"/>
  <c r="DG12" i="52"/>
  <c r="DG16" i="52"/>
  <c r="DG20" i="52"/>
  <c r="DG24" i="52"/>
  <c r="DG28" i="52"/>
  <c r="DG32" i="52"/>
  <c r="DG10" i="52"/>
  <c r="DG18" i="52"/>
  <c r="DG26" i="52"/>
  <c r="DG34" i="52"/>
  <c r="DG36" i="52"/>
  <c r="DG40" i="52"/>
  <c r="DG44" i="52"/>
  <c r="DG48" i="52"/>
  <c r="DG52" i="52"/>
  <c r="DG56" i="52"/>
  <c r="DG60" i="52"/>
  <c r="DG64" i="52"/>
  <c r="DG68" i="52"/>
  <c r="DG72" i="52"/>
  <c r="DG76" i="52"/>
  <c r="DG80" i="52"/>
  <c r="DG84" i="52"/>
  <c r="DG88" i="52"/>
  <c r="DG92" i="52"/>
  <c r="DG96" i="52"/>
  <c r="DG100" i="52"/>
  <c r="DG104" i="52"/>
  <c r="DG108" i="52"/>
  <c r="DG112" i="52"/>
  <c r="DG116" i="52"/>
  <c r="DG120" i="52"/>
  <c r="DG124" i="52"/>
  <c r="DG128" i="52"/>
  <c r="DG132" i="52"/>
  <c r="DG136" i="52"/>
  <c r="DG140" i="52"/>
  <c r="DG144" i="52"/>
  <c r="DG148" i="52"/>
  <c r="DG152" i="52"/>
  <c r="DG156" i="52"/>
  <c r="DG160" i="52"/>
  <c r="DG164" i="52"/>
  <c r="DG168" i="52"/>
  <c r="DG172" i="52"/>
  <c r="DG176" i="52"/>
  <c r="DG180" i="52"/>
  <c r="DG184" i="52"/>
  <c r="DG188" i="52"/>
  <c r="DG192" i="52"/>
  <c r="DG196" i="52"/>
  <c r="DG200" i="52"/>
  <c r="DG204" i="52"/>
  <c r="DG208" i="52"/>
  <c r="DG212" i="52"/>
  <c r="DG216" i="52"/>
  <c r="DG220" i="52"/>
  <c r="DG224" i="52"/>
  <c r="DG228" i="52"/>
  <c r="DG232" i="52"/>
  <c r="DG14" i="52"/>
  <c r="DG22" i="52"/>
  <c r="DG30" i="52"/>
  <c r="DG38" i="52"/>
  <c r="DG42" i="52"/>
  <c r="DG46" i="52"/>
  <c r="DG50" i="52"/>
  <c r="DG54" i="52"/>
  <c r="DG58" i="52"/>
  <c r="DG62" i="52"/>
  <c r="DG66" i="52"/>
  <c r="DG70" i="52"/>
  <c r="DG74" i="52"/>
  <c r="DG78" i="52"/>
  <c r="DG82" i="52"/>
  <c r="DG86" i="52"/>
  <c r="DG90" i="52"/>
  <c r="DG94" i="52"/>
  <c r="DG98" i="52"/>
  <c r="DG102" i="52"/>
  <c r="DG106" i="52"/>
  <c r="DG110" i="52"/>
  <c r="DG114" i="52"/>
  <c r="DG118" i="52"/>
  <c r="DG122" i="52"/>
  <c r="DG126" i="52"/>
  <c r="DG130" i="52"/>
  <c r="DG134" i="52"/>
  <c r="DG138" i="52"/>
  <c r="DG142" i="52"/>
  <c r="DG146" i="52"/>
  <c r="DG150" i="52"/>
  <c r="DG154" i="52"/>
  <c r="DG158" i="52"/>
  <c r="DG162" i="52"/>
  <c r="DG166" i="52"/>
  <c r="DG170" i="52"/>
  <c r="DG174" i="52"/>
  <c r="DG178" i="52"/>
  <c r="DG182" i="52"/>
  <c r="DG186" i="52"/>
  <c r="DG190" i="52"/>
  <c r="DG194" i="52"/>
  <c r="DG198" i="52"/>
  <c r="DG202" i="52"/>
  <c r="DG206" i="52"/>
  <c r="DG210" i="52"/>
  <c r="DG214" i="52"/>
  <c r="DG218" i="52"/>
  <c r="DG222" i="52"/>
  <c r="DG226" i="52"/>
  <c r="DG230" i="52"/>
  <c r="DG234" i="52"/>
  <c r="DG238" i="52"/>
  <c r="DG242" i="52"/>
  <c r="DG246" i="52"/>
  <c r="DG250" i="52"/>
  <c r="DG254" i="52"/>
  <c r="DG236" i="52"/>
  <c r="DG240" i="52"/>
  <c r="DG244" i="52"/>
  <c r="DG248" i="52"/>
  <c r="DG252" i="52"/>
  <c r="DG258" i="52"/>
  <c r="DG262" i="52"/>
  <c r="DG266" i="52"/>
  <c r="DG256" i="52"/>
  <c r="DG260" i="52"/>
  <c r="DG264" i="52"/>
  <c r="DG268" i="52"/>
  <c r="DB223" i="52"/>
  <c r="DB183" i="52"/>
  <c r="DB167" i="52"/>
  <c r="DB151" i="52"/>
  <c r="DB135" i="52"/>
  <c r="DB119" i="52"/>
  <c r="DB103" i="52"/>
  <c r="DB95" i="52"/>
  <c r="DB87" i="52"/>
  <c r="DB79" i="52"/>
  <c r="DB71" i="52"/>
  <c r="DB63" i="52"/>
  <c r="DB235" i="52"/>
  <c r="DB59" i="52"/>
  <c r="DB51" i="52"/>
  <c r="DB43" i="52"/>
  <c r="DB9" i="52"/>
  <c r="CS6" i="52"/>
  <c r="Y6" i="52"/>
  <c r="DC14" i="52"/>
  <c r="DC18" i="52"/>
  <c r="DC30" i="52"/>
  <c r="DC40" i="52"/>
  <c r="DC42" i="52"/>
  <c r="DC48" i="52"/>
  <c r="DC50" i="52"/>
  <c r="DC56" i="52"/>
  <c r="DC58" i="52"/>
  <c r="DC64" i="52"/>
  <c r="DC66" i="52"/>
  <c r="DC72" i="52"/>
  <c r="DC74" i="52"/>
  <c r="DC80" i="52"/>
  <c r="DC82" i="52"/>
  <c r="DC88" i="52"/>
  <c r="DC90" i="52"/>
  <c r="DC96" i="52"/>
  <c r="DC98" i="52"/>
  <c r="DC104" i="52"/>
  <c r="DC106" i="52"/>
  <c r="DC112" i="52"/>
  <c r="DC114" i="52"/>
  <c r="DC120" i="52"/>
  <c r="DC122" i="52"/>
  <c r="DC128" i="52"/>
  <c r="DC130" i="52"/>
  <c r="DC136" i="52"/>
  <c r="DC138" i="52"/>
  <c r="DC144" i="52"/>
  <c r="DC146" i="52"/>
  <c r="DC152" i="52"/>
  <c r="DC154" i="52"/>
  <c r="DC160" i="52"/>
  <c r="DC162" i="52"/>
  <c r="DC168" i="52"/>
  <c r="DC170" i="52"/>
  <c r="DC176" i="52"/>
  <c r="DC178" i="52"/>
  <c r="DC184" i="52"/>
  <c r="DC186" i="52"/>
  <c r="DC192" i="52"/>
  <c r="DC194" i="52"/>
  <c r="DC200" i="52"/>
  <c r="DC202" i="52"/>
  <c r="DC208" i="52"/>
  <c r="DC210" i="52"/>
  <c r="DC216" i="52"/>
  <c r="DC218" i="52"/>
  <c r="DC224" i="52"/>
  <c r="DC226" i="52"/>
  <c r="DC232" i="52"/>
  <c r="DC234" i="52"/>
  <c r="DC256" i="52"/>
  <c r="DC258" i="52"/>
  <c r="DC264" i="52"/>
  <c r="DC266" i="52"/>
  <c r="DC26" i="52"/>
  <c r="DC34" i="52"/>
  <c r="DC38" i="52"/>
  <c r="DC44" i="52"/>
  <c r="DC46" i="52"/>
  <c r="DC52" i="52"/>
  <c r="DC54" i="52"/>
  <c r="DC60" i="52"/>
  <c r="DC62" i="52"/>
  <c r="DC68" i="52"/>
  <c r="DC70" i="52"/>
  <c r="DC76" i="52"/>
  <c r="DC78" i="52"/>
  <c r="DC84" i="52"/>
  <c r="DC86" i="52"/>
  <c r="DC92" i="52"/>
  <c r="DC94" i="52"/>
  <c r="DC100" i="52"/>
  <c r="DC102" i="52"/>
  <c r="DC108" i="52"/>
  <c r="DC110" i="52"/>
  <c r="DC116" i="52"/>
  <c r="DC118" i="52"/>
  <c r="DC124" i="52"/>
  <c r="DC126" i="52"/>
  <c r="DC132" i="52"/>
  <c r="DC134" i="52"/>
  <c r="DC140" i="52"/>
  <c r="DC142" i="52"/>
  <c r="DC148" i="52"/>
  <c r="DC150" i="52"/>
  <c r="DC156" i="52"/>
  <c r="DC158" i="52"/>
  <c r="DC164" i="52"/>
  <c r="DC166" i="52"/>
  <c r="DC172" i="52"/>
  <c r="DC174" i="52"/>
  <c r="DC180" i="52"/>
  <c r="DC182" i="52"/>
  <c r="DC188" i="52"/>
  <c r="DC190" i="52"/>
  <c r="DC196" i="52"/>
  <c r="DC198" i="52"/>
  <c r="DC204" i="52"/>
  <c r="DC206" i="52"/>
  <c r="DC212" i="52"/>
  <c r="DC214" i="52"/>
  <c r="DC220" i="52"/>
  <c r="DC222" i="52"/>
  <c r="DC228" i="52"/>
  <c r="DC230" i="52"/>
  <c r="DC236" i="52"/>
  <c r="DC238" i="52"/>
  <c r="DC240" i="52"/>
  <c r="DC242" i="52"/>
  <c r="DC244" i="52"/>
  <c r="DC246" i="52"/>
  <c r="DC248" i="52"/>
  <c r="DC250" i="52"/>
  <c r="DC252" i="52"/>
  <c r="DC254" i="52"/>
  <c r="DC260" i="52"/>
  <c r="DC262" i="52"/>
  <c r="DC268" i="52"/>
  <c r="DC8" i="52"/>
  <c r="DC16" i="52"/>
  <c r="DC24" i="52"/>
  <c r="DC32" i="52"/>
  <c r="DC10" i="52"/>
  <c r="DE8" i="52"/>
  <c r="DE16" i="52"/>
  <c r="DE24" i="52"/>
  <c r="DE32" i="52"/>
  <c r="DE10" i="52"/>
  <c r="DE22" i="52"/>
  <c r="DE40" i="52"/>
  <c r="DE48" i="52"/>
  <c r="DE56" i="52"/>
  <c r="DE64" i="52"/>
  <c r="DE72" i="52"/>
  <c r="DE80" i="52"/>
  <c r="DE88" i="52"/>
  <c r="DE96" i="52"/>
  <c r="DE104" i="52"/>
  <c r="DE112" i="52"/>
  <c r="DE120" i="52"/>
  <c r="DE128" i="52"/>
  <c r="DE136" i="52"/>
  <c r="DE144" i="52"/>
  <c r="DE152" i="52"/>
  <c r="DE12" i="52"/>
  <c r="DE20" i="52"/>
  <c r="DE28" i="52"/>
  <c r="DE36" i="52"/>
  <c r="DE14" i="52"/>
  <c r="DE30" i="52"/>
  <c r="DE44" i="52"/>
  <c r="DE52" i="52"/>
  <c r="DE60" i="52"/>
  <c r="DE68" i="52"/>
  <c r="DE76" i="52"/>
  <c r="DE84" i="52"/>
  <c r="DE92" i="52"/>
  <c r="DE100" i="52"/>
  <c r="DE108" i="52"/>
  <c r="DE116" i="52"/>
  <c r="DE124" i="52"/>
  <c r="DE132" i="52"/>
  <c r="DE140" i="52"/>
  <c r="DE148" i="52"/>
  <c r="DE156" i="52"/>
  <c r="DE164" i="52"/>
  <c r="DE172" i="52"/>
  <c r="DE180" i="52"/>
  <c r="DE188" i="52"/>
  <c r="DE196" i="52"/>
  <c r="DE204" i="52"/>
  <c r="DE212" i="52"/>
  <c r="DE220" i="52"/>
  <c r="DE228" i="52"/>
  <c r="DE18" i="52"/>
  <c r="DE34" i="52"/>
  <c r="DE42" i="52"/>
  <c r="DE50" i="52"/>
  <c r="DE58" i="52"/>
  <c r="DE66" i="52"/>
  <c r="DE74" i="52"/>
  <c r="DE82" i="52"/>
  <c r="DE90" i="52"/>
  <c r="DE98" i="52"/>
  <c r="DE106" i="52"/>
  <c r="DE114" i="52"/>
  <c r="DE122" i="52"/>
  <c r="DE130" i="52"/>
  <c r="DE138" i="52"/>
  <c r="DE146" i="52"/>
  <c r="DE154" i="52"/>
  <c r="DE162" i="52"/>
  <c r="DE170" i="52"/>
  <c r="DE178" i="52"/>
  <c r="DE186" i="52"/>
  <c r="DE194" i="52"/>
  <c r="DE202" i="52"/>
  <c r="DE210" i="52"/>
  <c r="DE218" i="52"/>
  <c r="DE226" i="52"/>
  <c r="DE234" i="52"/>
  <c r="DE242" i="52"/>
  <c r="DE250" i="52"/>
  <c r="DE258" i="52"/>
  <c r="DE266" i="52"/>
  <c r="DE240" i="52"/>
  <c r="DE248" i="52"/>
  <c r="DE256" i="52"/>
  <c r="DE264" i="52"/>
  <c r="DE160" i="52"/>
  <c r="DE176" i="52"/>
  <c r="DE192" i="52"/>
  <c r="DE208" i="52"/>
  <c r="DE224" i="52"/>
  <c r="DE26" i="52"/>
  <c r="DE46" i="52"/>
  <c r="DE62" i="52"/>
  <c r="DE78" i="52"/>
  <c r="DE94" i="52"/>
  <c r="DE110" i="52"/>
  <c r="DE126" i="52"/>
  <c r="DE142" i="52"/>
  <c r="DE158" i="52"/>
  <c r="DE174" i="52"/>
  <c r="DE190" i="52"/>
  <c r="DE206" i="52"/>
  <c r="DE222" i="52"/>
  <c r="DE238" i="52"/>
  <c r="DE254" i="52"/>
  <c r="DE236" i="52"/>
  <c r="DE252" i="52"/>
  <c r="DE268" i="52"/>
  <c r="DE168" i="52"/>
  <c r="DE200" i="52"/>
  <c r="DE216" i="52"/>
  <c r="DE232" i="52"/>
  <c r="DE38" i="52"/>
  <c r="DE70" i="52"/>
  <c r="DE102" i="52"/>
  <c r="DE134" i="52"/>
  <c r="DE166" i="52"/>
  <c r="DE198" i="52"/>
  <c r="DE230" i="52"/>
  <c r="DE262" i="52"/>
  <c r="DE260" i="52"/>
  <c r="DE184" i="52"/>
  <c r="DE54" i="52"/>
  <c r="DE86" i="52"/>
  <c r="DE118" i="52"/>
  <c r="DE150" i="52"/>
  <c r="DE182" i="52"/>
  <c r="DE214" i="52"/>
  <c r="DE246" i="52"/>
  <c r="DE244" i="52"/>
  <c r="DD10" i="52"/>
  <c r="DD18" i="52"/>
  <c r="DD26" i="52"/>
  <c r="DD34" i="52"/>
  <c r="DD12" i="52"/>
  <c r="DD28" i="52"/>
  <c r="DD38" i="52"/>
  <c r="DD46" i="52"/>
  <c r="DD22" i="52"/>
  <c r="DD8" i="52"/>
  <c r="DD36" i="52"/>
  <c r="DD50" i="52"/>
  <c r="DD58" i="52"/>
  <c r="DD66" i="52"/>
  <c r="DD74" i="52"/>
  <c r="DD82" i="52"/>
  <c r="DD90" i="52"/>
  <c r="DD98" i="52"/>
  <c r="DD106" i="52"/>
  <c r="DD114" i="52"/>
  <c r="DD122" i="52"/>
  <c r="DD130" i="52"/>
  <c r="DD138" i="52"/>
  <c r="DD146" i="52"/>
  <c r="DD154" i="52"/>
  <c r="DD162" i="52"/>
  <c r="DD170" i="52"/>
  <c r="DD178" i="52"/>
  <c r="DD186" i="52"/>
  <c r="DD194" i="52"/>
  <c r="DD202" i="52"/>
  <c r="DD210" i="52"/>
  <c r="DD218" i="52"/>
  <c r="DD226" i="52"/>
  <c r="DD234" i="52"/>
  <c r="DD24" i="52"/>
  <c r="DD40" i="52"/>
  <c r="DD48" i="52"/>
  <c r="DD56" i="52"/>
  <c r="DD64" i="52"/>
  <c r="DD72" i="52"/>
  <c r="DD80" i="52"/>
  <c r="DD88" i="52"/>
  <c r="DD96" i="52"/>
  <c r="DD104" i="52"/>
  <c r="DD112" i="52"/>
  <c r="DD120" i="52"/>
  <c r="DD128" i="52"/>
  <c r="DD136" i="52"/>
  <c r="DD144" i="52"/>
  <c r="DD152" i="52"/>
  <c r="DD160" i="52"/>
  <c r="DD168" i="52"/>
  <c r="DD176" i="52"/>
  <c r="DD184" i="52"/>
  <c r="DD192" i="52"/>
  <c r="DD200" i="52"/>
  <c r="DD208" i="52"/>
  <c r="DD216" i="52"/>
  <c r="DD224" i="52"/>
  <c r="DD232" i="52"/>
  <c r="DD240" i="52"/>
  <c r="DD248" i="52"/>
  <c r="DD256" i="52"/>
  <c r="DD264" i="52"/>
  <c r="DD238" i="52"/>
  <c r="DD246" i="52"/>
  <c r="DD254" i="52"/>
  <c r="DD262" i="52"/>
  <c r="DD14" i="52"/>
  <c r="DD30" i="52"/>
  <c r="DD20" i="52"/>
  <c r="DD42" i="52"/>
  <c r="DD54" i="52"/>
  <c r="DD62" i="52"/>
  <c r="DD70" i="52"/>
  <c r="DD78" i="52"/>
  <c r="DD86" i="52"/>
  <c r="DD94" i="52"/>
  <c r="DD102" i="52"/>
  <c r="DD110" i="52"/>
  <c r="DD118" i="52"/>
  <c r="DD126" i="52"/>
  <c r="DD134" i="52"/>
  <c r="DD142" i="52"/>
  <c r="DD150" i="52"/>
  <c r="DD158" i="52"/>
  <c r="DD166" i="52"/>
  <c r="DD174" i="52"/>
  <c r="DD182" i="52"/>
  <c r="DD190" i="52"/>
  <c r="DD198" i="52"/>
  <c r="DD206" i="52"/>
  <c r="DD214" i="52"/>
  <c r="DD222" i="52"/>
  <c r="DD230" i="52"/>
  <c r="DD16" i="52"/>
  <c r="DD32" i="52"/>
  <c r="DD44" i="52"/>
  <c r="DD52" i="52"/>
  <c r="DD60" i="52"/>
  <c r="DD68" i="52"/>
  <c r="DD76" i="52"/>
  <c r="DD84" i="52"/>
  <c r="DD92" i="52"/>
  <c r="DD100" i="52"/>
  <c r="DD108" i="52"/>
  <c r="DD116" i="52"/>
  <c r="DD124" i="52"/>
  <c r="DD132" i="52"/>
  <c r="DD140" i="52"/>
  <c r="DD148" i="52"/>
  <c r="DD156" i="52"/>
  <c r="DD164" i="52"/>
  <c r="DD172" i="52"/>
  <c r="DD180" i="52"/>
  <c r="DD188" i="52"/>
  <c r="DD196" i="52"/>
  <c r="DD204" i="52"/>
  <c r="DD212" i="52"/>
  <c r="DD220" i="52"/>
  <c r="DD228" i="52"/>
  <c r="DD236" i="52"/>
  <c r="DD244" i="52"/>
  <c r="DD252" i="52"/>
  <c r="DD260" i="52"/>
  <c r="DD268" i="52"/>
  <c r="DD242" i="52"/>
  <c r="DD250" i="52"/>
  <c r="DD258" i="52"/>
  <c r="DD266" i="52"/>
  <c r="DB195" i="52" l="1"/>
  <c r="DB111" i="52"/>
  <c r="DB127" i="52"/>
  <c r="DB143" i="52"/>
  <c r="DB159" i="52"/>
  <c r="DB175" i="52"/>
  <c r="DB191" i="52"/>
  <c r="DB105" i="52"/>
  <c r="DB113" i="52"/>
  <c r="DB121" i="52"/>
  <c r="DB129" i="52"/>
  <c r="DB137" i="52"/>
  <c r="DB145" i="52"/>
  <c r="DB153" i="52"/>
  <c r="DB161" i="52"/>
  <c r="DB169" i="52"/>
  <c r="DB181" i="52"/>
  <c r="DB189" i="52"/>
  <c r="DB213" i="52"/>
  <c r="DB14" i="52"/>
  <c r="DB251" i="52"/>
  <c r="DB229" i="52"/>
  <c r="DB263" i="52"/>
  <c r="DB241" i="52"/>
  <c r="DB203" i="52"/>
  <c r="DB247" i="52"/>
  <c r="DB231" i="52"/>
  <c r="DB205" i="52"/>
  <c r="DB221" i="52"/>
  <c r="DB237" i="52"/>
  <c r="DB265" i="52"/>
  <c r="DB252" i="52"/>
  <c r="DB267" i="52"/>
  <c r="DB199" i="52"/>
  <c r="DB115" i="52"/>
  <c r="DB47" i="52"/>
  <c r="DB207" i="52"/>
  <c r="DB177" i="52"/>
  <c r="DB209" i="52"/>
  <c r="DB217" i="52"/>
  <c r="DB219" i="52"/>
  <c r="DB179" i="52"/>
  <c r="AC6" i="52"/>
  <c r="BQ6" i="52"/>
  <c r="AW6" i="52"/>
  <c r="DB269" i="52"/>
  <c r="DB147" i="52"/>
  <c r="DB83" i="52"/>
  <c r="DB33" i="52"/>
  <c r="DB17" i="52"/>
  <c r="CC6" i="52"/>
  <c r="N9" i="15"/>
  <c r="DB239" i="52"/>
  <c r="DB215" i="52"/>
  <c r="DB243" i="52"/>
  <c r="DB193" i="52"/>
  <c r="DB201" i="52"/>
  <c r="DB225" i="52"/>
  <c r="DB233" i="52"/>
  <c r="DB259" i="52"/>
  <c r="DB163" i="52"/>
  <c r="DB131" i="52"/>
  <c r="DB99" i="52"/>
  <c r="DB67" i="52"/>
  <c r="DB55" i="52"/>
  <c r="DB39" i="52"/>
  <c r="DB25" i="52"/>
  <c r="M6" i="52"/>
  <c r="N4" i="15"/>
  <c r="N7" i="15"/>
  <c r="CK6" i="52"/>
  <c r="DB255" i="52"/>
  <c r="DB257" i="52"/>
  <c r="DB244" i="52"/>
  <c r="DB227" i="52"/>
  <c r="DB211" i="52"/>
  <c r="DB187" i="52"/>
  <c r="DB171" i="52"/>
  <c r="DB155" i="52"/>
  <c r="DB139" i="52"/>
  <c r="DB123" i="52"/>
  <c r="DB107" i="52"/>
  <c r="DB91" i="52"/>
  <c r="DB75" i="52"/>
  <c r="DB37" i="52"/>
  <c r="DB29" i="52"/>
  <c r="DB21" i="52"/>
  <c r="DB13" i="52"/>
  <c r="DB261" i="52"/>
  <c r="V8" i="52" l="1"/>
  <c r="CL8" i="52"/>
  <c r="CT8" i="52"/>
  <c r="CH9" i="52"/>
  <c r="CP9" i="52"/>
  <c r="CX9" i="52"/>
  <c r="CK8" i="52"/>
  <c r="CS8" i="52"/>
  <c r="CG9" i="52"/>
  <c r="CO9" i="52"/>
  <c r="CW9" i="52"/>
  <c r="AT9" i="52"/>
  <c r="AT8" i="52"/>
  <c r="BN9" i="52"/>
  <c r="BM9" i="52"/>
  <c r="Y9" i="52"/>
  <c r="Z8" i="52"/>
  <c r="AG6" i="52"/>
  <c r="AD8" i="52"/>
  <c r="AC8" i="52"/>
  <c r="AD9" i="52"/>
  <c r="AC9" i="52"/>
  <c r="CC9" i="52"/>
  <c r="CC8" i="52"/>
  <c r="CD9" i="52"/>
  <c r="CD8" i="52"/>
  <c r="U9" i="52"/>
  <c r="CH8" i="52"/>
  <c r="CP8" i="52"/>
  <c r="CX8" i="52"/>
  <c r="CL9" i="52"/>
  <c r="CT9" i="52"/>
  <c r="CG8" i="52"/>
  <c r="CO8" i="52"/>
  <c r="CW8" i="52"/>
  <c r="CK9" i="52"/>
  <c r="CS9" i="52"/>
  <c r="AS9" i="52"/>
  <c r="AS8" i="52"/>
  <c r="BA6" i="52"/>
  <c r="AW9" i="52"/>
  <c r="AW8" i="52"/>
  <c r="AX9" i="52"/>
  <c r="AX8" i="52"/>
  <c r="BN8" i="52"/>
  <c r="BM8" i="52"/>
  <c r="BU6" i="52"/>
  <c r="BQ9" i="52"/>
  <c r="BQ8" i="52"/>
  <c r="BR9" i="52"/>
  <c r="BR8" i="52"/>
  <c r="Z9" i="52"/>
  <c r="Y8" i="52"/>
  <c r="N9" i="52"/>
  <c r="N8" i="52"/>
  <c r="M9" i="52"/>
  <c r="M8" i="52"/>
  <c r="J9" i="52"/>
  <c r="U8" i="52"/>
  <c r="V9" i="52"/>
  <c r="Q8" i="52"/>
  <c r="R8" i="52"/>
  <c r="I8" i="52"/>
  <c r="I9" i="52"/>
  <c r="Q9" i="52"/>
  <c r="R9" i="52"/>
  <c r="J8" i="52"/>
  <c r="BY6" i="52" l="1"/>
  <c r="BU9" i="52"/>
  <c r="BU8" i="52"/>
  <c r="BV9" i="52"/>
  <c r="BV8" i="52"/>
  <c r="BE6" i="52"/>
  <c r="BA9" i="52"/>
  <c r="BA8" i="52"/>
  <c r="BB9" i="52"/>
  <c r="BB8" i="52"/>
  <c r="AK6" i="52"/>
  <c r="AH8" i="52"/>
  <c r="AG8" i="52"/>
  <c r="AH9" i="52"/>
  <c r="AG9" i="52"/>
  <c r="BI6" i="52" l="1"/>
  <c r="BE9" i="52"/>
  <c r="BE8" i="52"/>
  <c r="BF9" i="52"/>
  <c r="BF8" i="52"/>
  <c r="AO6" i="52"/>
  <c r="AL8" i="52"/>
  <c r="AK8" i="52"/>
  <c r="AL9" i="52"/>
  <c r="AK9" i="52"/>
  <c r="BY9" i="52"/>
  <c r="BY8" i="52"/>
  <c r="BZ9" i="52"/>
  <c r="BZ8" i="52"/>
  <c r="AP8" i="52" l="1"/>
  <c r="AO8" i="52"/>
  <c r="AP9" i="52"/>
  <c r="AO9" i="52"/>
  <c r="BI9" i="52"/>
  <c r="BI8" i="52"/>
  <c r="BJ9" i="52"/>
  <c r="BJ8" i="52"/>
</calcChain>
</file>

<file path=xl/sharedStrings.xml><?xml version="1.0" encoding="utf-8"?>
<sst xmlns="http://schemas.openxmlformats.org/spreadsheetml/2006/main" count="458" uniqueCount="228">
  <si>
    <t>ETP</t>
  </si>
  <si>
    <t>NOM Prénom</t>
  </si>
  <si>
    <t>Moniteur Référent</t>
  </si>
  <si>
    <t>Atelier Référence</t>
  </si>
  <si>
    <t>EV</t>
  </si>
  <si>
    <t>ALTIA</t>
  </si>
  <si>
    <t>VINCENT</t>
  </si>
  <si>
    <t>CORINNE</t>
  </si>
  <si>
    <t>MAILING</t>
  </si>
  <si>
    <t>FLORENCE</t>
  </si>
  <si>
    <t>NATHALIE</t>
  </si>
  <si>
    <t>DAVID</t>
  </si>
  <si>
    <t>RESTAURATION</t>
  </si>
  <si>
    <t>CHRISTOPHE</t>
  </si>
  <si>
    <t>INFORMATIQUE</t>
  </si>
  <si>
    <t>GILLES</t>
  </si>
  <si>
    <t>HELENE</t>
  </si>
  <si>
    <t>ANTOINE</t>
  </si>
  <si>
    <t>STANDARD</t>
  </si>
  <si>
    <t>ENTRETIEN LOCAUX</t>
  </si>
  <si>
    <t>SYLVIE</t>
  </si>
  <si>
    <t>FREDERIC</t>
  </si>
  <si>
    <t>CCB</t>
  </si>
  <si>
    <t>ATELIER VITICOLE</t>
  </si>
  <si>
    <t>DIDIER</t>
  </si>
  <si>
    <t>ELECTRICITE</t>
  </si>
  <si>
    <t>MARIE-JO</t>
  </si>
  <si>
    <t>Mai</t>
  </si>
  <si>
    <t>Jours</t>
  </si>
  <si>
    <t>Années</t>
  </si>
  <si>
    <t>D</t>
  </si>
  <si>
    <t>Janvier</t>
  </si>
  <si>
    <t>Jour de l'an</t>
  </si>
  <si>
    <t>L</t>
  </si>
  <si>
    <t>Février</t>
  </si>
  <si>
    <t>Pâques</t>
  </si>
  <si>
    <t>M</t>
  </si>
  <si>
    <t>Mars</t>
  </si>
  <si>
    <t>Lundi de Pâques</t>
  </si>
  <si>
    <t>Me</t>
  </si>
  <si>
    <t>Avril</t>
  </si>
  <si>
    <t>Fête du travail</t>
  </si>
  <si>
    <t>J</t>
  </si>
  <si>
    <t>Armistice 1945</t>
  </si>
  <si>
    <t>V</t>
  </si>
  <si>
    <t>Juin</t>
  </si>
  <si>
    <t xml:space="preserve">Ascension </t>
  </si>
  <si>
    <t>S</t>
  </si>
  <si>
    <t>Juillet</t>
  </si>
  <si>
    <t xml:space="preserve">Pentecôte </t>
  </si>
  <si>
    <t>Août</t>
  </si>
  <si>
    <t>Lundi de Pentecote</t>
  </si>
  <si>
    <t>Septembre</t>
  </si>
  <si>
    <t>Fête nationale</t>
  </si>
  <si>
    <t>Octobre</t>
  </si>
  <si>
    <t>Assomption</t>
  </si>
  <si>
    <t>Novembre</t>
  </si>
  <si>
    <t>Toussaint</t>
  </si>
  <si>
    <t>Décembre</t>
  </si>
  <si>
    <t>Armistice 1918</t>
  </si>
  <si>
    <t>NOEL</t>
  </si>
  <si>
    <t>Total</t>
  </si>
  <si>
    <t>1er an an suivante</t>
  </si>
  <si>
    <t>NATHALIE-G</t>
  </si>
  <si>
    <t>HORTICASH</t>
  </si>
  <si>
    <t>Accueil</t>
  </si>
  <si>
    <t>X</t>
  </si>
  <si>
    <t>CP</t>
  </si>
  <si>
    <t>A</t>
  </si>
  <si>
    <t>ABSENCE</t>
  </si>
  <si>
    <t>CS</t>
  </si>
  <si>
    <t>Lundi</t>
  </si>
  <si>
    <t>Mardi</t>
  </si>
  <si>
    <t>Mercredi</t>
  </si>
  <si>
    <t>Jeudi</t>
  </si>
  <si>
    <t>Vendredi</t>
  </si>
  <si>
    <t>utilisateur1</t>
  </si>
  <si>
    <t>utilisateur2</t>
  </si>
  <si>
    <t>utilisateur3</t>
  </si>
  <si>
    <t>utilisateur4</t>
  </si>
  <si>
    <t>utilisateur5</t>
  </si>
  <si>
    <t>utilisateur6</t>
  </si>
  <si>
    <t>utilisateur7</t>
  </si>
  <si>
    <t>utilisateur8</t>
  </si>
  <si>
    <t>utilisateur9</t>
  </si>
  <si>
    <t>utilisateur10</t>
  </si>
  <si>
    <t>utilisateur11</t>
  </si>
  <si>
    <t>utilisateur12</t>
  </si>
  <si>
    <t>utilisateur13</t>
  </si>
  <si>
    <t>utilisateur14</t>
  </si>
  <si>
    <t>utilisateur15</t>
  </si>
  <si>
    <t>utilisateur16</t>
  </si>
  <si>
    <t>utilisateur17</t>
  </si>
  <si>
    <t>utilisateur18</t>
  </si>
  <si>
    <t>utilisateur19</t>
  </si>
  <si>
    <t>utilisateur20</t>
  </si>
  <si>
    <t>utilisateur21</t>
  </si>
  <si>
    <t>utilisateur22</t>
  </si>
  <si>
    <t>utilisateur23</t>
  </si>
  <si>
    <t>utilisateur24</t>
  </si>
  <si>
    <t>utilisateur25</t>
  </si>
  <si>
    <t>utilisateur26</t>
  </si>
  <si>
    <t>utilisateur27</t>
  </si>
  <si>
    <t>utilisateur28</t>
  </si>
  <si>
    <t>utilisateur29</t>
  </si>
  <si>
    <t>utilisateur30</t>
  </si>
  <si>
    <t>utilisateur31</t>
  </si>
  <si>
    <t>utilisateur32</t>
  </si>
  <si>
    <t>utilisateur33</t>
  </si>
  <si>
    <t>utilisateur34</t>
  </si>
  <si>
    <t>utilisateur35</t>
  </si>
  <si>
    <t>utilisateur36</t>
  </si>
  <si>
    <t>utilisateur37</t>
  </si>
  <si>
    <t>utilisateur38</t>
  </si>
  <si>
    <t>utilisateur39</t>
  </si>
  <si>
    <t>utilisateur40</t>
  </si>
  <si>
    <t>utilisateur41</t>
  </si>
  <si>
    <t>utilisateur42</t>
  </si>
  <si>
    <t>utilisateur43</t>
  </si>
  <si>
    <t>utilisateur44</t>
  </si>
  <si>
    <t>utilisateur45</t>
  </si>
  <si>
    <t>utilisateur46</t>
  </si>
  <si>
    <t>utilisateur47</t>
  </si>
  <si>
    <t>utilisateur48</t>
  </si>
  <si>
    <t>utilisateur49</t>
  </si>
  <si>
    <t>utilisateur50</t>
  </si>
  <si>
    <t>utilisateur51</t>
  </si>
  <si>
    <t>utilisateur52</t>
  </si>
  <si>
    <t>utilisateur53</t>
  </si>
  <si>
    <t>utilisateur54</t>
  </si>
  <si>
    <t>utilisateur55</t>
  </si>
  <si>
    <t>utilisateur56</t>
  </si>
  <si>
    <t>utilisateur57</t>
  </si>
  <si>
    <t>utilisateur58</t>
  </si>
  <si>
    <t>utilisateur59</t>
  </si>
  <si>
    <t>utilisateur60</t>
  </si>
  <si>
    <t>utilisateur61</t>
  </si>
  <si>
    <t>utilisateur62</t>
  </si>
  <si>
    <t>utilisateur63</t>
  </si>
  <si>
    <t>utilisateur64</t>
  </si>
  <si>
    <t>utilisateur65</t>
  </si>
  <si>
    <t>utilisateur66</t>
  </si>
  <si>
    <t>utilisateur67</t>
  </si>
  <si>
    <t>utilisateur68</t>
  </si>
  <si>
    <t>utilisateur69</t>
  </si>
  <si>
    <t>utilisateur70</t>
  </si>
  <si>
    <t>utilisateur71</t>
  </si>
  <si>
    <t>utilisateur72</t>
  </si>
  <si>
    <t>utilisateur73</t>
  </si>
  <si>
    <t>utilisateur74</t>
  </si>
  <si>
    <t>utilisateur75</t>
  </si>
  <si>
    <t>utilisateur76</t>
  </si>
  <si>
    <t>utilisateur77</t>
  </si>
  <si>
    <t>utilisateur78</t>
  </si>
  <si>
    <t>utilisateur79</t>
  </si>
  <si>
    <t>utilisateur80</t>
  </si>
  <si>
    <t>utilisateur81</t>
  </si>
  <si>
    <t>utilisateur82</t>
  </si>
  <si>
    <t>utilisateur83</t>
  </si>
  <si>
    <t>utilisateur84</t>
  </si>
  <si>
    <t>utilisateur85</t>
  </si>
  <si>
    <t>utilisateur86</t>
  </si>
  <si>
    <t>utilisateur87</t>
  </si>
  <si>
    <t>utilisateur88</t>
  </si>
  <si>
    <t>utilisateur89</t>
  </si>
  <si>
    <t>utilisateur90</t>
  </si>
  <si>
    <t>utilisateur91</t>
  </si>
  <si>
    <t>utilisateur92</t>
  </si>
  <si>
    <t>utilisateur93</t>
  </si>
  <si>
    <t>utilisateur94</t>
  </si>
  <si>
    <t>utilisateur95</t>
  </si>
  <si>
    <t>utilisateur96</t>
  </si>
  <si>
    <t>utilisateur97</t>
  </si>
  <si>
    <t>utilisateur98</t>
  </si>
  <si>
    <t>utilisateur99</t>
  </si>
  <si>
    <t>utilisateur100</t>
  </si>
  <si>
    <t>utilisateur101</t>
  </si>
  <si>
    <t>utilisateur102</t>
  </si>
  <si>
    <t>utilisateur103</t>
  </si>
  <si>
    <t>utilisateur104</t>
  </si>
  <si>
    <t>utilisateur105</t>
  </si>
  <si>
    <t>utilisateur106</t>
  </si>
  <si>
    <t>utilisateur107</t>
  </si>
  <si>
    <t>utilisateur108</t>
  </si>
  <si>
    <t>utilisateur109</t>
  </si>
  <si>
    <t>utilisateur110</t>
  </si>
  <si>
    <t>utilisateur111</t>
  </si>
  <si>
    <t>utilisateur112</t>
  </si>
  <si>
    <t>utilisateur113</t>
  </si>
  <si>
    <t>utilisateur114</t>
  </si>
  <si>
    <t>utilisateur115</t>
  </si>
  <si>
    <t>utilisateur116</t>
  </si>
  <si>
    <t>utilisateur117</t>
  </si>
  <si>
    <t>utilisateur118</t>
  </si>
  <si>
    <t>utilisateur119</t>
  </si>
  <si>
    <t>utilisateur120</t>
  </si>
  <si>
    <t>utilisateur121</t>
  </si>
  <si>
    <t>utilisateur122</t>
  </si>
  <si>
    <t>utilisateur123</t>
  </si>
  <si>
    <t>utilisateur124</t>
  </si>
  <si>
    <t>utilisateur125</t>
  </si>
  <si>
    <t>utilisateur126</t>
  </si>
  <si>
    <t>utilisateur127</t>
  </si>
  <si>
    <t>utilisateur128</t>
  </si>
  <si>
    <t>utilisateur129</t>
  </si>
  <si>
    <t>utilisateur130</t>
  </si>
  <si>
    <t>utilisateur131</t>
  </si>
  <si>
    <t>utilisateur132</t>
  </si>
  <si>
    <t>utilisateur133</t>
  </si>
  <si>
    <t>utilisateur134</t>
  </si>
  <si>
    <t>utilisateur135</t>
  </si>
  <si>
    <t>utilisateur136</t>
  </si>
  <si>
    <t>utilisateur137</t>
  </si>
  <si>
    <t>utilisateur138</t>
  </si>
  <si>
    <t>utilisateur139</t>
  </si>
  <si>
    <t>utilisateur140</t>
  </si>
  <si>
    <t>utilisateur141</t>
  </si>
  <si>
    <t>utilisateur142</t>
  </si>
  <si>
    <t>utilisateur143</t>
  </si>
  <si>
    <t>utilisateur144</t>
  </si>
  <si>
    <t>utilisateur145</t>
  </si>
  <si>
    <t>utilisateur146</t>
  </si>
  <si>
    <t>utilisateur147</t>
  </si>
  <si>
    <t>utilisateur148</t>
  </si>
  <si>
    <t>utilisateur149</t>
  </si>
  <si>
    <t>utilisateur150</t>
  </si>
  <si>
    <t>THIPH</t>
  </si>
  <si>
    <t>PASTEL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</si>
</sst>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8" formatCode="#,##0.00\ &quot;€&quot;;[Red]\-#,##0.00\ &quot;€&quot;"/>
    <numFmt numFmtId="164" formatCode="0.000"/>
    <numFmt numFmtId="165" formatCode="h:mm;@"/>
    <numFmt numFmtId="166" formatCode="dddd\ dd"/>
    <numFmt numFmtId="167" formatCode="&quot;Semaine &quot;0"/>
    <numFmt numFmtId="168" formatCode="dddd\ dd\ mmmm\ yyyy"/>
    <numFmt numFmtId="169" formatCode="[$-F800]dddd\,\ mmmm\ dd\,\ yyyy"/>
    <numFmt numFmtId="170" formatCode="dddd\ dd\ mmmm\ yy"/>
    <numFmt numFmtId="171" formatCode="mmm"/>
    <numFmt numFmtId="172" formatCode="[=0]&quot;-&quot;;[h]:mm"/>
    <numFmt numFmtId="173" formatCode="&quot;Sem &quot;0"/>
    <numFmt numFmtId="174" formatCode="mmmm"/>
  </numFmts>
  <fonts count="3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</font>
    <font>
      <sz val="12"/>
      <name val="Times New Roman"/>
      <family val="1"/>
    </font>
    <font>
      <sz val="10"/>
      <name val="Arial"/>
      <family val="2"/>
    </font>
    <font>
      <u/>
      <sz val="10"/>
      <color indexed="12"/>
      <name val="Verdana"/>
      <family val="2"/>
    </font>
    <font>
      <sz val="8"/>
      <name val="Verdana"/>
      <family val="2"/>
    </font>
    <font>
      <sz val="8"/>
      <name val="Arial"/>
      <family val="2"/>
    </font>
    <font>
      <i/>
      <sz val="8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Calibri"/>
      <family val="2"/>
    </font>
    <font>
      <b/>
      <sz val="12"/>
      <name val="Calibri"/>
      <family val="2"/>
    </font>
    <font>
      <b/>
      <sz val="12"/>
      <name val="Arial"/>
      <family val="2"/>
    </font>
    <font>
      <b/>
      <sz val="9"/>
      <name val="Arial"/>
      <family val="2"/>
    </font>
    <font>
      <sz val="11"/>
      <color indexed="9"/>
      <name val="Calibri"/>
      <family val="2"/>
    </font>
    <font>
      <b/>
      <sz val="8"/>
      <color indexed="8"/>
      <name val="Calibri"/>
      <family val="2"/>
    </font>
    <font>
      <sz val="11"/>
      <color indexed="30"/>
      <name val="Calibri"/>
      <family val="2"/>
    </font>
    <font>
      <sz val="8"/>
      <color indexed="30"/>
      <name val="Arial"/>
      <family val="2"/>
    </font>
    <font>
      <b/>
      <sz val="24"/>
      <name val="Calibri"/>
      <family val="2"/>
    </font>
    <font>
      <sz val="11"/>
      <name val="Calibri"/>
      <family val="2"/>
    </font>
    <font>
      <b/>
      <sz val="8"/>
      <name val="Calibri"/>
      <family val="2"/>
    </font>
    <font>
      <sz val="12"/>
      <name val="Calibri"/>
      <family val="2"/>
    </font>
    <font>
      <sz val="14"/>
      <name val="Calibri"/>
      <family val="2"/>
    </font>
    <font>
      <b/>
      <sz val="12"/>
      <color indexed="30"/>
      <name val="Calibri"/>
      <family val="2"/>
    </font>
    <font>
      <b/>
      <sz val="11"/>
      <color indexed="30"/>
      <name val="Calibri"/>
      <family val="2"/>
    </font>
    <font>
      <sz val="10"/>
      <color indexed="30"/>
      <name val="Arial"/>
      <family val="2"/>
    </font>
    <font>
      <sz val="14"/>
      <color indexed="8"/>
      <name val="Calibri"/>
      <family val="2"/>
    </font>
    <font>
      <sz val="11"/>
      <color rgb="FF9C6500"/>
      <name val="Constantia"/>
      <family val="2"/>
    </font>
    <font>
      <sz val="8"/>
      <color theme="9" tint="-0.249977111117893"/>
      <name val="Calibri"/>
      <family val="2"/>
      <scheme val="minor"/>
    </font>
    <font>
      <sz val="8"/>
      <name val="Calibri"/>
      <family val="2"/>
    </font>
    <font>
      <sz val="8"/>
      <color theme="1"/>
      <name val="Calibri"/>
      <family val="2"/>
      <scheme val="minor"/>
    </font>
    <font>
      <b/>
      <sz val="8"/>
      <color theme="9" tint="-0.249977111117893"/>
      <name val="Calibri"/>
      <family val="2"/>
    </font>
    <font>
      <b/>
      <sz val="8"/>
      <color theme="9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6"/>
      <name val="Calibri"/>
      <family val="2"/>
    </font>
    <font>
      <sz val="6"/>
      <name val="Calibri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55"/>
      </left>
      <right style="dotted">
        <color indexed="55"/>
      </right>
      <top style="dotted">
        <color indexed="55"/>
      </top>
      <bottom style="dotted">
        <color indexed="55"/>
      </bottom>
      <diagonal/>
    </border>
    <border>
      <left style="dotted">
        <color indexed="55"/>
      </left>
      <right style="dotted">
        <color indexed="55"/>
      </right>
      <top/>
      <bottom style="dotted">
        <color indexed="55"/>
      </bottom>
      <diagonal/>
    </border>
    <border>
      <left style="dotted">
        <color indexed="55"/>
      </left>
      <right style="dotted">
        <color indexed="55"/>
      </right>
      <top style="dotted">
        <color indexed="55"/>
      </top>
      <bottom style="thin">
        <color indexed="64"/>
      </bottom>
      <diagonal/>
    </border>
    <border>
      <left style="dotted">
        <color indexed="55"/>
      </left>
      <right style="dotted">
        <color indexed="55"/>
      </right>
      <top style="dotted">
        <color indexed="55"/>
      </top>
      <bottom/>
      <diagonal/>
    </border>
    <border>
      <left style="thin">
        <color indexed="64"/>
      </left>
      <right style="dotted">
        <color indexed="55"/>
      </right>
      <top style="thin">
        <color indexed="64"/>
      </top>
      <bottom style="dotted">
        <color indexed="55"/>
      </bottom>
      <diagonal/>
    </border>
    <border>
      <left style="dotted">
        <color indexed="55"/>
      </left>
      <right style="dotted">
        <color indexed="55"/>
      </right>
      <top style="thin">
        <color indexed="64"/>
      </top>
      <bottom style="dotted">
        <color indexed="55"/>
      </bottom>
      <diagonal/>
    </border>
    <border>
      <left style="dotted">
        <color indexed="55"/>
      </left>
      <right style="thin">
        <color indexed="64"/>
      </right>
      <top style="thin">
        <color indexed="64"/>
      </top>
      <bottom style="dotted">
        <color indexed="55"/>
      </bottom>
      <diagonal/>
    </border>
    <border>
      <left style="thin">
        <color indexed="64"/>
      </left>
      <right style="dotted">
        <color indexed="55"/>
      </right>
      <top style="dotted">
        <color indexed="55"/>
      </top>
      <bottom style="thin">
        <color indexed="64"/>
      </bottom>
      <diagonal/>
    </border>
    <border>
      <left style="dotted">
        <color indexed="55"/>
      </left>
      <right style="thin">
        <color indexed="64"/>
      </right>
      <top style="dotted">
        <color indexed="55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theme="4"/>
      </right>
      <top style="thin">
        <color indexed="64"/>
      </top>
      <bottom/>
      <diagonal/>
    </border>
  </borders>
  <cellStyleXfs count="8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29" fillId="2" borderId="0" applyNumberFormat="0" applyBorder="0" applyAlignment="0" applyProtection="0"/>
    <xf numFmtId="0" fontId="1" fillId="0" borderId="0"/>
    <xf numFmtId="0" fontId="6" fillId="0" borderId="0"/>
    <xf numFmtId="0" fontId="4" fillId="0" borderId="0"/>
    <xf numFmtId="0" fontId="3" fillId="0" borderId="0"/>
    <xf numFmtId="0" fontId="38" fillId="0" borderId="0"/>
  </cellStyleXfs>
  <cellXfs count="146">
    <xf numFmtId="0" fontId="0" fillId="0" borderId="0" xfId="0"/>
    <xf numFmtId="0" fontId="0" fillId="0" borderId="0" xfId="0" applyFill="1" applyAlignment="1">
      <alignment horizontal="center" vertical="center"/>
    </xf>
    <xf numFmtId="168" fontId="17" fillId="0" borderId="0" xfId="0" applyNumberFormat="1" applyFont="1" applyFill="1" applyBorder="1" applyAlignment="1" applyProtection="1">
      <alignment vertical="center"/>
    </xf>
    <xf numFmtId="168" fontId="2" fillId="0" borderId="1" xfId="2" applyNumberFormat="1" applyFont="1" applyFill="1" applyBorder="1" applyAlignment="1" applyProtection="1">
      <alignment horizontal="center" vertical="center" wrapText="1"/>
    </xf>
    <xf numFmtId="168" fontId="17" fillId="0" borderId="2" xfId="0" applyNumberFormat="1" applyFont="1" applyFill="1" applyBorder="1" applyAlignment="1" applyProtection="1">
      <alignment vertical="center"/>
    </xf>
    <xf numFmtId="168" fontId="17" fillId="0" borderId="3" xfId="0" applyNumberFormat="1" applyFont="1" applyFill="1" applyBorder="1" applyAlignment="1" applyProtection="1">
      <alignment horizontal="center" vertical="center"/>
    </xf>
    <xf numFmtId="168" fontId="0" fillId="0" borderId="0" xfId="0" applyNumberFormat="1" applyFill="1" applyBorder="1" applyAlignment="1">
      <alignment vertical="center"/>
    </xf>
    <xf numFmtId="168" fontId="0" fillId="0" borderId="4" xfId="0" applyNumberFormat="1" applyFill="1" applyBorder="1" applyAlignment="1">
      <alignment vertical="center"/>
    </xf>
    <xf numFmtId="0" fontId="7" fillId="0" borderId="5" xfId="3" applyFont="1" applyFill="1" applyBorder="1" applyAlignment="1" applyProtection="1">
      <alignment horizontal="left" vertical="center" wrapText="1"/>
      <protection locked="0"/>
    </xf>
    <xf numFmtId="0" fontId="7" fillId="0" borderId="6" xfId="3" applyFont="1" applyFill="1" applyBorder="1" applyAlignment="1" applyProtection="1">
      <alignment horizontal="left" vertical="center" wrapText="1"/>
      <protection locked="0"/>
    </xf>
    <xf numFmtId="0" fontId="12" fillId="0" borderId="7" xfId="3" applyFont="1" applyFill="1" applyBorder="1" applyAlignment="1" applyProtection="1">
      <alignment horizontal="center" vertical="center" wrapText="1"/>
    </xf>
    <xf numFmtId="0" fontId="12" fillId="0" borderId="7" xfId="0" applyFont="1" applyFill="1" applyBorder="1" applyAlignment="1" applyProtection="1">
      <alignment horizontal="center" vertical="center" wrapText="1"/>
    </xf>
    <xf numFmtId="0" fontId="18" fillId="0" borderId="0" xfId="0" applyFont="1" applyFill="1" applyBorder="1" applyProtection="1">
      <protection locked="0"/>
    </xf>
    <xf numFmtId="0" fontId="19" fillId="0" borderId="0" xfId="0" applyFont="1" applyFill="1" applyBorder="1" applyProtection="1">
      <protection locked="0"/>
    </xf>
    <xf numFmtId="0" fontId="18" fillId="0" borderId="7" xfId="0" applyFont="1" applyFill="1" applyBorder="1" applyAlignment="1" applyProtection="1">
      <alignment horizontal="left"/>
      <protection locked="0"/>
    </xf>
    <xf numFmtId="168" fontId="18" fillId="0" borderId="7" xfId="0" applyNumberFormat="1" applyFont="1" applyFill="1" applyBorder="1" applyAlignment="1" applyProtection="1">
      <alignment horizontal="right"/>
      <protection locked="0"/>
    </xf>
    <xf numFmtId="0" fontId="20" fillId="0" borderId="0" xfId="0" applyFont="1" applyFill="1" applyAlignment="1" applyProtection="1">
      <alignment horizontal="left" vertical="center"/>
    </xf>
    <xf numFmtId="167" fontId="21" fillId="0" borderId="0" xfId="0" applyNumberFormat="1" applyFont="1" applyFill="1" applyAlignment="1" applyProtection="1">
      <alignment horizontal="center" vertical="top"/>
    </xf>
    <xf numFmtId="0" fontId="20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horizontal="right" vertical="center"/>
    </xf>
    <xf numFmtId="171" fontId="16" fillId="0" borderId="0" xfId="0" applyNumberFormat="1" applyFont="1" applyFill="1" applyAlignment="1" applyProtection="1">
      <alignment horizontal="left" vertical="center"/>
    </xf>
    <xf numFmtId="167" fontId="21" fillId="0" borderId="0" xfId="0" applyNumberFormat="1" applyFont="1" applyFill="1" applyAlignment="1" applyProtection="1">
      <alignment horizontal="center" vertical="center"/>
    </xf>
    <xf numFmtId="0" fontId="21" fillId="0" borderId="0" xfId="0" applyFont="1" applyFill="1" applyAlignment="1" applyProtection="1">
      <alignment horizontal="center" vertical="center"/>
    </xf>
    <xf numFmtId="0" fontId="21" fillId="0" borderId="0" xfId="0" applyFont="1" applyFill="1" applyAlignment="1" applyProtection="1">
      <alignment horizontal="left" vertical="center"/>
    </xf>
    <xf numFmtId="0" fontId="0" fillId="0" borderId="0" xfId="0" applyFill="1" applyAlignment="1" applyProtection="1">
      <alignment horizontal="center" vertical="center"/>
    </xf>
    <xf numFmtId="171" fontId="21" fillId="0" borderId="0" xfId="0" applyNumberFormat="1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left" vertical="center"/>
    </xf>
    <xf numFmtId="0" fontId="23" fillId="0" borderId="0" xfId="0" applyFont="1" applyFill="1" applyAlignment="1" applyProtection="1">
      <alignment horizontal="center" vertical="center"/>
    </xf>
    <xf numFmtId="166" fontId="21" fillId="0" borderId="0" xfId="0" applyNumberFormat="1" applyFont="1" applyFill="1" applyAlignment="1" applyProtection="1">
      <alignment horizontal="center" vertical="center"/>
    </xf>
    <xf numFmtId="0" fontId="24" fillId="0" borderId="0" xfId="0" applyFont="1" applyFill="1" applyAlignment="1" applyProtection="1">
      <alignment horizontal="center" vertical="center"/>
    </xf>
    <xf numFmtId="165" fontId="21" fillId="0" borderId="0" xfId="0" applyNumberFormat="1" applyFont="1" applyFill="1" applyAlignment="1" applyProtection="1">
      <alignment horizontal="center" vertical="center"/>
    </xf>
    <xf numFmtId="14" fontId="21" fillId="0" borderId="0" xfId="0" applyNumberFormat="1" applyFont="1" applyFill="1" applyAlignment="1" applyProtection="1">
      <alignment horizontal="center" vertical="center"/>
    </xf>
    <xf numFmtId="168" fontId="22" fillId="0" borderId="3" xfId="0" applyNumberFormat="1" applyFont="1" applyFill="1" applyBorder="1" applyAlignment="1" applyProtection="1">
      <alignment horizontal="center" vertical="center"/>
    </xf>
    <xf numFmtId="168" fontId="21" fillId="0" borderId="0" xfId="0" applyNumberFormat="1" applyFont="1" applyFill="1" applyBorder="1" applyAlignment="1">
      <alignment vertical="center"/>
    </xf>
    <xf numFmtId="168" fontId="21" fillId="0" borderId="4" xfId="0" applyNumberFormat="1" applyFont="1" applyFill="1" applyBorder="1" applyAlignment="1">
      <alignment vertical="center"/>
    </xf>
    <xf numFmtId="165" fontId="21" fillId="0" borderId="0" xfId="0" applyNumberFormat="1" applyFont="1" applyFill="1" applyAlignment="1" applyProtection="1">
      <alignment horizontal="left" vertical="center"/>
    </xf>
    <xf numFmtId="172" fontId="0" fillId="0" borderId="0" xfId="0" applyNumberFormat="1" applyFill="1" applyBorder="1" applyAlignment="1" applyProtection="1">
      <alignment horizontal="center" vertical="center"/>
    </xf>
    <xf numFmtId="0" fontId="8" fillId="0" borderId="0" xfId="5" applyFont="1" applyFill="1" applyBorder="1" applyProtection="1"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protection locked="0"/>
    </xf>
    <xf numFmtId="0" fontId="7" fillId="0" borderId="0" xfId="5" applyFont="1" applyFill="1" applyBorder="1" applyProtection="1">
      <protection locked="0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0" fontId="7" fillId="0" borderId="0" xfId="4" applyFont="1" applyFill="1" applyBorder="1" applyProtection="1">
      <protection locked="0"/>
    </xf>
    <xf numFmtId="0" fontId="18" fillId="0" borderId="0" xfId="0" applyFont="1" applyFill="1" applyBorder="1" applyAlignment="1" applyProtection="1">
      <alignment horizontal="left"/>
      <protection locked="0"/>
    </xf>
    <xf numFmtId="0" fontId="27" fillId="0" borderId="7" xfId="6" applyFont="1" applyFill="1" applyBorder="1" applyAlignment="1" applyProtection="1">
      <alignment horizontal="left"/>
      <protection locked="0"/>
    </xf>
    <xf numFmtId="168" fontId="27" fillId="0" borderId="7" xfId="6" applyNumberFormat="1" applyFont="1" applyFill="1" applyBorder="1" applyAlignment="1" applyProtection="1">
      <alignment horizontal="right"/>
      <protection locked="0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169" fontId="27" fillId="0" borderId="7" xfId="6" applyNumberFormat="1" applyFont="1" applyFill="1" applyBorder="1" applyAlignment="1" applyProtection="1">
      <alignment horizontal="right"/>
      <protection locked="0"/>
    </xf>
    <xf numFmtId="0" fontId="0" fillId="0" borderId="0" xfId="0" applyFill="1" applyAlignment="1" applyProtection="1">
      <alignment horizontal="left"/>
      <protection locked="0"/>
    </xf>
    <xf numFmtId="0" fontId="5" fillId="0" borderId="0" xfId="1" applyFill="1" applyAlignment="1" applyProtection="1">
      <alignment horizontal="center"/>
      <protection locked="0"/>
    </xf>
    <xf numFmtId="0" fontId="28" fillId="0" borderId="0" xfId="0" applyFont="1" applyFill="1" applyAlignment="1" applyProtection="1">
      <alignment horizontal="center" vertical="center"/>
    </xf>
    <xf numFmtId="165" fontId="0" fillId="0" borderId="0" xfId="0" applyNumberFormat="1" applyFill="1" applyAlignment="1" applyProtection="1">
      <alignment horizontal="center" vertical="center"/>
    </xf>
    <xf numFmtId="173" fontId="0" fillId="0" borderId="9" xfId="0" applyNumberFormat="1" applyFont="1" applyFill="1" applyBorder="1" applyAlignment="1">
      <alignment horizontal="center" vertical="center"/>
    </xf>
    <xf numFmtId="172" fontId="18" fillId="0" borderId="9" xfId="0" applyNumberFormat="1" applyFont="1" applyFill="1" applyBorder="1" applyAlignment="1">
      <alignment horizontal="center" vertical="center"/>
    </xf>
    <xf numFmtId="167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8" fontId="28" fillId="0" borderId="0" xfId="0" applyNumberFormat="1" applyFont="1" applyFill="1" applyAlignment="1" applyProtection="1">
      <alignment horizontal="center" vertical="center"/>
    </xf>
    <xf numFmtId="173" fontId="0" fillId="0" borderId="10" xfId="0" applyNumberFormat="1" applyFont="1" applyFill="1" applyBorder="1" applyAlignment="1">
      <alignment horizontal="center" vertical="center"/>
    </xf>
    <xf numFmtId="172" fontId="18" fillId="0" borderId="11" xfId="0" applyNumberFormat="1" applyFont="1" applyFill="1" applyBorder="1" applyAlignment="1">
      <alignment horizontal="center" vertical="center"/>
    </xf>
    <xf numFmtId="172" fontId="18" fillId="0" borderId="12" xfId="0" applyNumberFormat="1" applyFont="1" applyFill="1" applyBorder="1" applyAlignment="1">
      <alignment horizontal="center" vertical="center"/>
    </xf>
    <xf numFmtId="173" fontId="0" fillId="0" borderId="13" xfId="0" applyNumberFormat="1" applyFont="1" applyFill="1" applyBorder="1" applyAlignment="1">
      <alignment horizontal="center" vertical="center"/>
    </xf>
    <xf numFmtId="173" fontId="0" fillId="0" borderId="14" xfId="0" applyNumberFormat="1" applyFont="1" applyFill="1" applyBorder="1" applyAlignment="1">
      <alignment horizontal="center" vertical="center"/>
    </xf>
    <xf numFmtId="173" fontId="0" fillId="0" borderId="15" xfId="0" applyNumberFormat="1" applyFont="1" applyFill="1" applyBorder="1" applyAlignment="1">
      <alignment horizontal="center" vertical="center"/>
    </xf>
    <xf numFmtId="172" fontId="18" fillId="0" borderId="16" xfId="0" applyNumberFormat="1" applyFont="1" applyFill="1" applyBorder="1" applyAlignment="1">
      <alignment horizontal="center" vertical="center"/>
    </xf>
    <xf numFmtId="172" fontId="18" fillId="0" borderId="17" xfId="0" applyNumberFormat="1" applyFont="1" applyFill="1" applyBorder="1" applyAlignment="1">
      <alignment horizontal="center" vertical="center"/>
    </xf>
    <xf numFmtId="165" fontId="18" fillId="0" borderId="0" xfId="0" applyNumberFormat="1" applyFont="1" applyFill="1" applyAlignment="1" applyProtection="1">
      <alignment horizontal="left" vertical="center"/>
    </xf>
    <xf numFmtId="0" fontId="18" fillId="0" borderId="0" xfId="0" applyFont="1" applyFill="1" applyAlignment="1" applyProtection="1">
      <alignment horizontal="left"/>
      <protection locked="0"/>
    </xf>
    <xf numFmtId="20" fontId="16" fillId="0" borderId="0" xfId="0" applyNumberFormat="1" applyFont="1" applyFill="1" applyBorder="1" applyAlignment="1" applyProtection="1">
      <alignment horizontal="center"/>
      <protection locked="0"/>
    </xf>
    <xf numFmtId="20" fontId="16" fillId="0" borderId="0" xfId="0" applyNumberFormat="1" applyFont="1" applyFill="1" applyBorder="1" applyProtection="1">
      <protection locked="0"/>
    </xf>
    <xf numFmtId="172" fontId="15" fillId="0" borderId="5" xfId="3" applyNumberFormat="1" applyFont="1" applyFill="1" applyBorder="1" applyAlignment="1" applyProtection="1">
      <alignment horizontal="center" vertical="center" wrapText="1"/>
      <protection locked="0"/>
    </xf>
    <xf numFmtId="172" fontId="15" fillId="0" borderId="6" xfId="3" applyNumberFormat="1" applyFont="1" applyFill="1" applyBorder="1" applyAlignment="1" applyProtection="1">
      <alignment horizontal="center" vertical="center" wrapText="1"/>
      <protection locked="0"/>
    </xf>
    <xf numFmtId="20" fontId="21" fillId="0" borderId="0" xfId="0" applyNumberFormat="1" applyFont="1" applyFill="1" applyAlignment="1" applyProtection="1">
      <alignment horizontal="center" vertical="center"/>
    </xf>
    <xf numFmtId="20" fontId="21" fillId="0" borderId="0" xfId="0" applyNumberFormat="1" applyFont="1" applyFill="1" applyBorder="1" applyAlignment="1" applyProtection="1">
      <alignment horizontal="center" vertical="center"/>
      <protection locked="0"/>
    </xf>
    <xf numFmtId="165" fontId="30" fillId="0" borderId="0" xfId="0" applyNumberFormat="1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165" fontId="32" fillId="0" borderId="0" xfId="0" applyNumberFormat="1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7" xfId="0" applyFont="1" applyFill="1" applyBorder="1" applyAlignment="1">
      <alignment horizontal="left" vertical="center"/>
    </xf>
    <xf numFmtId="1" fontId="32" fillId="0" borderId="0" xfId="0" applyNumberFormat="1" applyFont="1" applyAlignment="1">
      <alignment horizontal="left" vertical="center"/>
    </xf>
    <xf numFmtId="1" fontId="9" fillId="0" borderId="5" xfId="3" applyNumberFormat="1" applyFont="1" applyFill="1" applyBorder="1" applyAlignment="1" applyProtection="1">
      <alignment horizontal="center" vertical="center" wrapText="1"/>
    </xf>
    <xf numFmtId="1" fontId="14" fillId="0" borderId="5" xfId="3" applyNumberFormat="1" applyFont="1" applyFill="1" applyBorder="1" applyAlignment="1" applyProtection="1">
      <alignment horizontal="center" vertical="center" wrapText="1"/>
      <protection locked="0"/>
    </xf>
    <xf numFmtId="1" fontId="15" fillId="0" borderId="5" xfId="3" applyNumberFormat="1" applyFont="1" applyFill="1" applyBorder="1" applyAlignment="1" applyProtection="1">
      <alignment horizontal="center" vertical="center" wrapText="1"/>
      <protection locked="0"/>
    </xf>
    <xf numFmtId="1" fontId="9" fillId="0" borderId="6" xfId="3" applyNumberFormat="1" applyFont="1" applyFill="1" applyBorder="1" applyAlignment="1" applyProtection="1">
      <alignment horizontal="center" vertical="center" wrapText="1"/>
    </xf>
    <xf numFmtId="1" fontId="14" fillId="0" borderId="6" xfId="3" applyNumberFormat="1" applyFont="1" applyFill="1" applyBorder="1" applyAlignment="1" applyProtection="1">
      <alignment horizontal="center" vertical="center" wrapText="1"/>
      <protection locked="0"/>
    </xf>
    <xf numFmtId="1" fontId="15" fillId="0" borderId="6" xfId="3" applyNumberFormat="1" applyFont="1" applyFill="1" applyBorder="1" applyAlignment="1" applyProtection="1">
      <alignment horizontal="center" vertical="center" wrapText="1"/>
      <protection locked="0"/>
    </xf>
    <xf numFmtId="1" fontId="7" fillId="0" borderId="5" xfId="3" applyNumberFormat="1" applyFont="1" applyFill="1" applyBorder="1" applyAlignment="1" applyProtection="1">
      <alignment horizontal="center" vertical="center" wrapText="1"/>
    </xf>
    <xf numFmtId="1" fontId="7" fillId="0" borderId="6" xfId="3" applyNumberFormat="1" applyFont="1" applyFill="1" applyBorder="1" applyAlignment="1" applyProtection="1">
      <alignment horizontal="center" vertical="center" wrapText="1"/>
    </xf>
    <xf numFmtId="1" fontId="9" fillId="0" borderId="5" xfId="3" applyNumberFormat="1" applyFont="1" applyFill="1" applyBorder="1" applyAlignment="1" applyProtection="1">
      <alignment horizontal="center" vertical="center" wrapText="1"/>
      <protection hidden="1"/>
    </xf>
    <xf numFmtId="1" fontId="9" fillId="0" borderId="6" xfId="3" applyNumberFormat="1" applyFont="1" applyFill="1" applyBorder="1" applyAlignment="1" applyProtection="1">
      <alignment horizontal="center" vertical="center" wrapText="1"/>
      <protection hidden="1"/>
    </xf>
    <xf numFmtId="1" fontId="21" fillId="0" borderId="0" xfId="0" applyNumberFormat="1" applyFont="1" applyFill="1" applyAlignment="1" applyProtection="1">
      <alignment horizontal="center" vertical="center"/>
    </xf>
    <xf numFmtId="1" fontId="24" fillId="0" borderId="0" xfId="0" applyNumberFormat="1" applyFont="1" applyFill="1" applyAlignment="1" applyProtection="1">
      <alignment horizontal="center" vertical="center"/>
    </xf>
    <xf numFmtId="168" fontId="33" fillId="0" borderId="30" xfId="2" applyNumberFormat="1" applyFont="1" applyFill="1" applyBorder="1" applyAlignment="1">
      <alignment horizontal="left" vertical="center"/>
    </xf>
    <xf numFmtId="164" fontId="31" fillId="0" borderId="30" xfId="3" applyNumberFormat="1" applyFont="1" applyFill="1" applyBorder="1" applyAlignment="1">
      <alignment horizontal="left" vertical="center"/>
    </xf>
    <xf numFmtId="0" fontId="31" fillId="0" borderId="30" xfId="3" applyNumberFormat="1" applyFont="1" applyFill="1" applyBorder="1" applyAlignment="1">
      <alignment horizontal="left" vertical="center"/>
    </xf>
    <xf numFmtId="49" fontId="31" fillId="0" borderId="30" xfId="3" applyNumberFormat="1" applyFont="1" applyFill="1" applyBorder="1" applyAlignment="1">
      <alignment horizontal="left" vertical="center"/>
    </xf>
    <xf numFmtId="1" fontId="7" fillId="0" borderId="30" xfId="3" applyNumberFormat="1" applyFont="1" applyFill="1" applyBorder="1" applyAlignment="1">
      <alignment horizontal="left" vertical="center"/>
    </xf>
    <xf numFmtId="1" fontId="7" fillId="0" borderId="36" xfId="3" applyNumberFormat="1" applyFont="1" applyFill="1" applyBorder="1" applyAlignment="1">
      <alignment horizontal="left" vertical="center"/>
    </xf>
    <xf numFmtId="164" fontId="31" fillId="0" borderId="30" xfId="0" applyNumberFormat="1" applyFont="1" applyFill="1" applyBorder="1" applyAlignment="1">
      <alignment horizontal="left" vertical="center"/>
    </xf>
    <xf numFmtId="0" fontId="31" fillId="0" borderId="30" xfId="0" applyFont="1" applyFill="1" applyBorder="1" applyAlignment="1">
      <alignment horizontal="left" vertical="center"/>
    </xf>
    <xf numFmtId="1" fontId="32" fillId="0" borderId="30" xfId="0" applyNumberFormat="1" applyFont="1" applyFill="1" applyBorder="1" applyAlignment="1">
      <alignment horizontal="left" vertical="center"/>
    </xf>
    <xf numFmtId="1" fontId="32" fillId="0" borderId="21" xfId="0" applyNumberFormat="1" applyFont="1" applyFill="1" applyBorder="1" applyAlignment="1">
      <alignment horizontal="left" vertical="center"/>
    </xf>
    <xf numFmtId="0" fontId="32" fillId="0" borderId="30" xfId="0" applyFont="1" applyFill="1" applyBorder="1" applyAlignment="1">
      <alignment horizontal="left" vertical="center"/>
    </xf>
    <xf numFmtId="0" fontId="32" fillId="0" borderId="29" xfId="0" applyFont="1" applyFill="1" applyBorder="1" applyAlignment="1">
      <alignment horizontal="left" vertical="center"/>
    </xf>
    <xf numFmtId="1" fontId="32" fillId="0" borderId="3" xfId="0" applyNumberFormat="1" applyFont="1" applyFill="1" applyBorder="1" applyAlignment="1">
      <alignment horizontal="left" vertical="center"/>
    </xf>
    <xf numFmtId="1" fontId="7" fillId="0" borderId="3" xfId="3" applyNumberFormat="1" applyFont="1" applyFill="1" applyBorder="1" applyAlignment="1">
      <alignment horizontal="left" vertical="center"/>
    </xf>
    <xf numFmtId="1" fontId="32" fillId="0" borderId="1" xfId="0" applyNumberFormat="1" applyFont="1" applyFill="1" applyBorder="1" applyAlignment="1">
      <alignment horizontal="left" vertical="center"/>
    </xf>
    <xf numFmtId="49" fontId="31" fillId="0" borderId="29" xfId="3" applyNumberFormat="1" applyFont="1" applyFill="1" applyBorder="1" applyAlignment="1">
      <alignment horizontal="left" vertical="center"/>
    </xf>
    <xf numFmtId="1" fontId="32" fillId="0" borderId="31" xfId="0" applyNumberFormat="1" applyFont="1" applyFill="1" applyBorder="1" applyAlignment="1">
      <alignment horizontal="left" vertical="center"/>
    </xf>
    <xf numFmtId="1" fontId="7" fillId="0" borderId="31" xfId="3" applyNumberFormat="1" applyFont="1" applyFill="1" applyBorder="1" applyAlignment="1">
      <alignment horizontal="left" vertical="center"/>
    </xf>
    <xf numFmtId="1" fontId="32" fillId="0" borderId="22" xfId="0" applyNumberFormat="1" applyFont="1" applyFill="1" applyBorder="1" applyAlignment="1">
      <alignment horizontal="left" vertical="center"/>
    </xf>
    <xf numFmtId="1" fontId="33" fillId="0" borderId="30" xfId="2" applyNumberFormat="1" applyFont="1" applyFill="1" applyBorder="1" applyAlignment="1">
      <alignment horizontal="centerContinuous" vertical="center"/>
    </xf>
    <xf numFmtId="1" fontId="35" fillId="0" borderId="32" xfId="0" applyNumberFormat="1" applyFont="1" applyFill="1" applyBorder="1" applyAlignment="1">
      <alignment horizontal="centerContinuous" vertical="center"/>
    </xf>
    <xf numFmtId="14" fontId="21" fillId="0" borderId="0" xfId="0" applyNumberFormat="1" applyFont="1" applyFill="1" applyAlignment="1" applyProtection="1">
      <alignment horizontal="left" vertical="center"/>
    </xf>
    <xf numFmtId="168" fontId="36" fillId="0" borderId="8" xfId="2" applyNumberFormat="1" applyFont="1" applyFill="1" applyBorder="1" applyAlignment="1" applyProtection="1">
      <alignment horizontal="left" vertical="center" wrapText="1"/>
    </xf>
    <xf numFmtId="168" fontId="36" fillId="0" borderId="8" xfId="2" applyNumberFormat="1" applyFont="1" applyFill="1" applyBorder="1" applyAlignment="1" applyProtection="1">
      <alignment horizontal="center" vertical="center" wrapText="1"/>
    </xf>
    <xf numFmtId="168" fontId="36" fillId="0" borderId="0" xfId="0" applyNumberFormat="1" applyFont="1" applyFill="1" applyBorder="1" applyAlignment="1" applyProtection="1">
      <alignment vertical="center"/>
    </xf>
    <xf numFmtId="174" fontId="36" fillId="0" borderId="0" xfId="0" applyNumberFormat="1" applyFont="1" applyFill="1" applyBorder="1" applyAlignment="1" applyProtection="1">
      <alignment horizontal="center" vertical="center"/>
    </xf>
    <xf numFmtId="168" fontId="36" fillId="0" borderId="0" xfId="0" applyNumberFormat="1" applyFont="1" applyFill="1" applyBorder="1" applyAlignment="1" applyProtection="1">
      <alignment horizontal="center" vertical="center"/>
    </xf>
    <xf numFmtId="164" fontId="12" fillId="0" borderId="21" xfId="3" applyNumberFormat="1" applyFont="1" applyFill="1" applyBorder="1" applyAlignment="1" applyProtection="1">
      <alignment horizontal="center" vertical="center" wrapText="1"/>
    </xf>
    <xf numFmtId="164" fontId="12" fillId="0" borderId="22" xfId="3" applyNumberFormat="1" applyFont="1" applyFill="1" applyBorder="1" applyAlignment="1" applyProtection="1">
      <alignment horizontal="center" vertical="center" wrapText="1"/>
    </xf>
    <xf numFmtId="167" fontId="20" fillId="0" borderId="23" xfId="0" applyNumberFormat="1" applyFont="1" applyFill="1" applyBorder="1" applyAlignment="1" applyProtection="1">
      <alignment horizontal="center" vertical="center"/>
    </xf>
    <xf numFmtId="167" fontId="21" fillId="0" borderId="23" xfId="0" applyNumberFormat="1" applyFont="1" applyFill="1" applyBorder="1" applyAlignment="1">
      <alignment horizontal="center" vertical="center"/>
    </xf>
    <xf numFmtId="170" fontId="36" fillId="0" borderId="18" xfId="0" applyNumberFormat="1" applyFont="1" applyFill="1" applyBorder="1" applyAlignment="1" applyProtection="1">
      <alignment horizontal="center" vertical="center"/>
    </xf>
    <xf numFmtId="170" fontId="37" fillId="0" borderId="19" xfId="0" applyNumberFormat="1" applyFont="1" applyFill="1" applyBorder="1" applyAlignment="1">
      <alignment vertical="center"/>
    </xf>
    <xf numFmtId="170" fontId="37" fillId="0" borderId="20" xfId="0" applyNumberFormat="1" applyFont="1" applyFill="1" applyBorder="1" applyAlignment="1">
      <alignment vertical="center"/>
    </xf>
    <xf numFmtId="170" fontId="36" fillId="0" borderId="19" xfId="0" applyNumberFormat="1" applyFont="1" applyFill="1" applyBorder="1" applyAlignment="1" applyProtection="1">
      <alignment horizontal="center" vertical="center"/>
    </xf>
    <xf numFmtId="170" fontId="36" fillId="0" borderId="20" xfId="0" applyNumberFormat="1" applyFont="1" applyFill="1" applyBorder="1" applyAlignment="1" applyProtection="1">
      <alignment horizontal="center" vertical="center"/>
    </xf>
    <xf numFmtId="172" fontId="0" fillId="0" borderId="24" xfId="0" applyNumberFormat="1" applyFill="1" applyBorder="1" applyAlignment="1" applyProtection="1">
      <alignment horizontal="center" vertical="center"/>
    </xf>
    <xf numFmtId="172" fontId="0" fillId="0" borderId="25" xfId="0" applyNumberFormat="1" applyFill="1" applyBorder="1" applyAlignment="1" applyProtection="1">
      <alignment horizontal="center" vertical="center"/>
    </xf>
    <xf numFmtId="164" fontId="12" fillId="0" borderId="21" xfId="0" applyNumberFormat="1" applyFont="1" applyFill="1" applyBorder="1" applyAlignment="1" applyProtection="1">
      <alignment horizontal="center" vertical="center" wrapText="1"/>
    </xf>
    <xf numFmtId="164" fontId="12" fillId="0" borderId="22" xfId="0" applyNumberFormat="1" applyFont="1" applyFill="1" applyBorder="1" applyAlignment="1" applyProtection="1">
      <alignment horizontal="center" vertical="center" wrapText="1"/>
    </xf>
    <xf numFmtId="0" fontId="13" fillId="0" borderId="21" xfId="0" applyNumberFormat="1" applyFont="1" applyFill="1" applyBorder="1" applyAlignment="1" applyProtection="1">
      <alignment horizontal="left" vertical="center" wrapText="1"/>
    </xf>
    <xf numFmtId="0" fontId="13" fillId="0" borderId="22" xfId="0" applyNumberFormat="1" applyFont="1" applyFill="1" applyBorder="1" applyAlignment="1" applyProtection="1">
      <alignment horizontal="left" vertical="center" wrapText="1"/>
    </xf>
    <xf numFmtId="49" fontId="13" fillId="0" borderId="21" xfId="3" applyNumberFormat="1" applyFont="1" applyFill="1" applyBorder="1" applyAlignment="1" applyProtection="1">
      <alignment horizontal="left" vertical="center" wrapText="1"/>
    </xf>
    <xf numFmtId="49" fontId="13" fillId="0" borderId="22" xfId="3" applyNumberFormat="1" applyFont="1" applyFill="1" applyBorder="1" applyAlignment="1" applyProtection="1">
      <alignment horizontal="left" vertical="center" wrapText="1"/>
    </xf>
    <xf numFmtId="164" fontId="12" fillId="0" borderId="21" xfId="0" applyNumberFormat="1" applyFont="1" applyFill="1" applyBorder="1" applyAlignment="1" applyProtection="1">
      <alignment horizontal="left" vertical="center" wrapText="1"/>
    </xf>
    <xf numFmtId="164" fontId="12" fillId="0" borderId="22" xfId="0" applyNumberFormat="1" applyFont="1" applyFill="1" applyBorder="1" applyAlignment="1" applyProtection="1">
      <alignment horizontal="left" vertical="center" wrapText="1"/>
    </xf>
    <xf numFmtId="164" fontId="7" fillId="0" borderId="26" xfId="3" applyNumberFormat="1" applyFont="1" applyFill="1" applyBorder="1" applyAlignment="1" applyProtection="1">
      <alignment horizontal="left" vertical="center" wrapText="1"/>
      <protection locked="0"/>
    </xf>
    <xf numFmtId="164" fontId="7" fillId="0" borderId="27" xfId="3" applyNumberFormat="1" applyFont="1" applyFill="1" applyBorder="1" applyAlignment="1" applyProtection="1">
      <alignment horizontal="left" vertical="center" wrapText="1"/>
      <protection locked="0"/>
    </xf>
    <xf numFmtId="49" fontId="10" fillId="0" borderId="5" xfId="3" applyNumberFormat="1" applyFont="1" applyFill="1" applyBorder="1" applyAlignment="1" applyProtection="1">
      <alignment horizontal="left" vertical="center" wrapText="1"/>
    </xf>
    <xf numFmtId="49" fontId="10" fillId="0" borderId="6" xfId="3" applyNumberFormat="1" applyFont="1" applyFill="1" applyBorder="1" applyAlignment="1" applyProtection="1">
      <alignment horizontal="left" vertical="center" wrapText="1"/>
    </xf>
    <xf numFmtId="164" fontId="12" fillId="0" borderId="28" xfId="0" applyNumberFormat="1" applyFont="1" applyFill="1" applyBorder="1" applyAlignment="1" applyProtection="1">
      <alignment horizontal="center" vertical="center" wrapText="1"/>
    </xf>
    <xf numFmtId="1" fontId="33" fillId="0" borderId="33" xfId="2" applyNumberFormat="1" applyFont="1" applyFill="1" applyBorder="1" applyAlignment="1">
      <alignment horizontal="centerContinuous" vertical="center"/>
    </xf>
    <xf numFmtId="1" fontId="35" fillId="0" borderId="34" xfId="0" applyNumberFormat="1" applyFont="1" applyFill="1" applyBorder="1" applyAlignment="1">
      <alignment horizontal="centerContinuous" vertical="center"/>
    </xf>
    <xf numFmtId="1" fontId="35" fillId="0" borderId="35" xfId="0" applyNumberFormat="1" applyFont="1" applyFill="1" applyBorder="1" applyAlignment="1">
      <alignment horizontal="centerContinuous" vertical="center"/>
    </xf>
    <xf numFmtId="1" fontId="34" fillId="0" borderId="30" xfId="0" applyNumberFormat="1" applyFont="1" applyFill="1" applyBorder="1" applyAlignment="1">
      <alignment horizontal="centerContinuous" vertical="center"/>
    </xf>
  </cellXfs>
  <cellStyles count="8">
    <cellStyle name="Excel Built-in Normal" xfId="7"/>
    <cellStyle name="Lien hypertexte" xfId="1" builtinId="8"/>
    <cellStyle name="Neutre 2" xfId="2"/>
    <cellStyle name="Normal" xfId="0" builtinId="0"/>
    <cellStyle name="Normal 2" xfId="3"/>
    <cellStyle name="Normal_CalendrierSemaine" xfId="4"/>
    <cellStyle name="Normal_DatesCompléments" xfId="5"/>
    <cellStyle name="Normal_feries" xfId="6"/>
  </cellStyles>
  <dxfs count="87"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auto="1"/>
        <name val="Cambria"/>
        <scheme val="none"/>
      </font>
      <fill>
        <patternFill patternType="solid">
          <fgColor indexed="64"/>
          <bgColor theme="0" tint="-0.14996795556505021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 val="0"/>
        <i val="0"/>
        <color rgb="FFFF0000"/>
        <name val="Cambria"/>
        <scheme val="none"/>
      </font>
      <fill>
        <patternFill>
          <bgColor theme="0"/>
        </patternFill>
      </fill>
      <border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intage%20des%20usagers-20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Accueil"/>
      <sheetName val="Saisie"/>
      <sheetName val="Feuil1"/>
    </sheetNames>
    <sheetDataSet>
      <sheetData sheetId="0"/>
      <sheetData sheetId="1">
        <row r="1">
          <cell r="C1">
            <v>2014</v>
          </cell>
        </row>
        <row r="2">
          <cell r="L2">
            <v>2011</v>
          </cell>
          <cell r="N2">
            <v>41640</v>
          </cell>
        </row>
        <row r="3">
          <cell r="L3">
            <v>2012</v>
          </cell>
          <cell r="N3">
            <v>41749</v>
          </cell>
        </row>
        <row r="4">
          <cell r="L4">
            <v>2013</v>
          </cell>
          <cell r="N4">
            <v>41750</v>
          </cell>
        </row>
        <row r="5">
          <cell r="L5">
            <v>2014</v>
          </cell>
          <cell r="N5">
            <v>41760</v>
          </cell>
        </row>
        <row r="6">
          <cell r="L6">
            <v>2015</v>
          </cell>
          <cell r="N6">
            <v>41767</v>
          </cell>
        </row>
        <row r="7">
          <cell r="L7">
            <v>2016</v>
          </cell>
          <cell r="N7">
            <v>41788</v>
          </cell>
        </row>
        <row r="8">
          <cell r="N8">
            <v>41798</v>
          </cell>
        </row>
        <row r="9">
          <cell r="N9">
            <v>41799</v>
          </cell>
        </row>
        <row r="10">
          <cell r="N10">
            <v>41834</v>
          </cell>
        </row>
        <row r="11">
          <cell r="N11">
            <v>41866</v>
          </cell>
        </row>
        <row r="12">
          <cell r="N12">
            <v>41944</v>
          </cell>
        </row>
        <row r="13">
          <cell r="N13">
            <v>41954</v>
          </cell>
        </row>
        <row r="14">
          <cell r="N14">
            <v>41998</v>
          </cell>
        </row>
        <row r="15">
          <cell r="N15">
            <v>42005</v>
          </cell>
        </row>
      </sheetData>
      <sheetData sheetId="2">
        <row r="5"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BB5">
            <v>0</v>
          </cell>
          <cell r="BC5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N33"/>
  <sheetViews>
    <sheetView showGridLines="0" workbookViewId="0">
      <selection activeCell="N9" sqref="N9"/>
    </sheetView>
  </sheetViews>
  <sheetFormatPr baseColWidth="10" defaultRowHeight="15" x14ac:dyDescent="0.25"/>
  <cols>
    <col min="1" max="2" width="3.42578125" style="12" customWidth="1"/>
    <col min="3" max="3" width="8" style="12" customWidth="1"/>
    <col min="4" max="4" width="5.42578125" style="12" bestFit="1" customWidth="1"/>
    <col min="5" max="9" width="3.42578125" style="12" customWidth="1"/>
    <col min="10" max="10" width="6.42578125" style="12" customWidth="1"/>
    <col min="11" max="11" width="10.85546875" style="12" bestFit="1" customWidth="1"/>
    <col min="12" max="12" width="7.42578125" style="12" bestFit="1" customWidth="1"/>
    <col min="13" max="13" width="17.140625" style="12" customWidth="1"/>
    <col min="14" max="14" width="25.42578125" style="12" bestFit="1" customWidth="1"/>
    <col min="15" max="16384" width="11.42578125" style="12"/>
  </cols>
  <sheetData>
    <row r="1" spans="1:14" s="13" customFormat="1" ht="12" customHeight="1" x14ac:dyDescent="0.25">
      <c r="A1" s="37" t="s">
        <v>65</v>
      </c>
      <c r="C1" s="38">
        <v>2012</v>
      </c>
      <c r="D1" s="39"/>
      <c r="E1" s="40"/>
      <c r="F1" s="40"/>
      <c r="G1" s="40"/>
      <c r="H1" s="40"/>
      <c r="I1" s="40"/>
      <c r="J1" s="41" t="s">
        <v>28</v>
      </c>
      <c r="K1" s="12" t="s">
        <v>31</v>
      </c>
      <c r="L1" s="41" t="s">
        <v>29</v>
      </c>
      <c r="M1" s="12"/>
      <c r="N1" s="12"/>
    </row>
    <row r="2" spans="1:14" s="13" customFormat="1" ht="12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12" t="s">
        <v>30</v>
      </c>
      <c r="K2" s="12" t="s">
        <v>34</v>
      </c>
      <c r="L2" s="43">
        <v>2011</v>
      </c>
      <c r="M2" s="44" t="s">
        <v>32</v>
      </c>
      <c r="N2" s="45">
        <f>DATE(C1,1,1)</f>
        <v>40909</v>
      </c>
    </row>
    <row r="3" spans="1:14" x14ac:dyDescent="0.25">
      <c r="C3" s="46"/>
      <c r="J3" s="12" t="s">
        <v>33</v>
      </c>
      <c r="K3" s="12" t="s">
        <v>37</v>
      </c>
      <c r="L3" s="43">
        <v>2012</v>
      </c>
      <c r="M3" s="44" t="s">
        <v>35</v>
      </c>
      <c r="N3" s="47">
        <f>FLOOR(DATE(C1,5,DAY(MINUTE(C1/38)/2+56)),7)-34+7*(C1=2079)</f>
        <v>41007</v>
      </c>
    </row>
    <row r="4" spans="1:14" x14ac:dyDescent="0.25">
      <c r="J4" s="12" t="s">
        <v>36</v>
      </c>
      <c r="K4" s="12" t="s">
        <v>40</v>
      </c>
      <c r="L4" s="43">
        <v>2013</v>
      </c>
      <c r="M4" s="44" t="s">
        <v>38</v>
      </c>
      <c r="N4" s="47">
        <f>N3+1</f>
        <v>41008</v>
      </c>
    </row>
    <row r="5" spans="1:14" x14ac:dyDescent="0.25">
      <c r="J5" s="12" t="s">
        <v>39</v>
      </c>
      <c r="K5" s="12" t="s">
        <v>27</v>
      </c>
      <c r="L5" s="43">
        <v>2014</v>
      </c>
      <c r="M5" s="44" t="s">
        <v>41</v>
      </c>
      <c r="N5" s="47">
        <f>DATE(C1,5,1)</f>
        <v>41030</v>
      </c>
    </row>
    <row r="6" spans="1:14" x14ac:dyDescent="0.25">
      <c r="J6" s="12" t="s">
        <v>42</v>
      </c>
      <c r="K6" s="12" t="s">
        <v>45</v>
      </c>
      <c r="L6" s="43">
        <v>2015</v>
      </c>
      <c r="M6" s="44" t="s">
        <v>43</v>
      </c>
      <c r="N6" s="47">
        <f>DATE(C1,5,8)</f>
        <v>41037</v>
      </c>
    </row>
    <row r="7" spans="1:14" x14ac:dyDescent="0.25">
      <c r="J7" s="12" t="s">
        <v>44</v>
      </c>
      <c r="K7" s="12" t="s">
        <v>48</v>
      </c>
      <c r="L7" s="43">
        <v>2016</v>
      </c>
      <c r="M7" s="44" t="s">
        <v>46</v>
      </c>
      <c r="N7" s="47">
        <f>N3+39</f>
        <v>41046</v>
      </c>
    </row>
    <row r="8" spans="1:14" x14ac:dyDescent="0.25">
      <c r="J8" s="12" t="s">
        <v>47</v>
      </c>
      <c r="K8" s="12" t="s">
        <v>50</v>
      </c>
      <c r="L8" s="43"/>
      <c r="M8" s="44" t="s">
        <v>49</v>
      </c>
      <c r="N8" s="45">
        <f>N3+49</f>
        <v>41056</v>
      </c>
    </row>
    <row r="9" spans="1:14" x14ac:dyDescent="0.25">
      <c r="K9" s="12" t="s">
        <v>52</v>
      </c>
      <c r="L9" s="43"/>
      <c r="M9" s="44" t="s">
        <v>51</v>
      </c>
      <c r="N9" s="45">
        <f>N8+1</f>
        <v>41057</v>
      </c>
    </row>
    <row r="10" spans="1:14" x14ac:dyDescent="0.25">
      <c r="K10" s="12" t="s">
        <v>54</v>
      </c>
      <c r="L10" s="43"/>
      <c r="M10" s="44" t="s">
        <v>53</v>
      </c>
      <c r="N10" s="45">
        <f>DATE(C1,7,14)</f>
        <v>41104</v>
      </c>
    </row>
    <row r="11" spans="1:14" x14ac:dyDescent="0.25">
      <c r="K11" s="12" t="s">
        <v>56</v>
      </c>
      <c r="L11" s="43"/>
      <c r="M11" s="44" t="s">
        <v>55</v>
      </c>
      <c r="N11" s="45">
        <f>DATE(C1,8,15)</f>
        <v>41136</v>
      </c>
    </row>
    <row r="12" spans="1:14" x14ac:dyDescent="0.25">
      <c r="K12" s="12" t="s">
        <v>58</v>
      </c>
      <c r="L12" s="43"/>
      <c r="M12" s="44" t="s">
        <v>57</v>
      </c>
      <c r="N12" s="45">
        <f>DATE(C1,11,1)</f>
        <v>41214</v>
      </c>
    </row>
    <row r="13" spans="1:14" x14ac:dyDescent="0.25">
      <c r="L13" s="43"/>
      <c r="M13" s="44" t="s">
        <v>59</v>
      </c>
      <c r="N13" s="45">
        <f>DATE(C1,11,11)</f>
        <v>41224</v>
      </c>
    </row>
    <row r="14" spans="1:14" x14ac:dyDescent="0.25">
      <c r="L14" s="43"/>
      <c r="M14" s="44" t="s">
        <v>60</v>
      </c>
      <c r="N14" s="45">
        <f>DATE(C1,12,25)</f>
        <v>41268</v>
      </c>
    </row>
    <row r="15" spans="1:14" x14ac:dyDescent="0.25">
      <c r="M15" s="14" t="s">
        <v>62</v>
      </c>
      <c r="N15" s="15">
        <f>N14+7</f>
        <v>41275</v>
      </c>
    </row>
    <row r="20" spans="3:7" x14ac:dyDescent="0.25">
      <c r="C20" s="65"/>
    </row>
    <row r="21" spans="3:7" x14ac:dyDescent="0.25">
      <c r="C21" s="66"/>
      <c r="D21" s="48"/>
      <c r="E21" s="48"/>
      <c r="F21" s="48"/>
      <c r="G21" s="48"/>
    </row>
    <row r="22" spans="3:7" x14ac:dyDescent="0.25">
      <c r="C22" s="49"/>
      <c r="D22" s="49"/>
      <c r="E22" s="49"/>
      <c r="F22" s="49"/>
      <c r="G22" s="49"/>
    </row>
    <row r="23" spans="3:7" x14ac:dyDescent="0.25">
      <c r="C23" s="49"/>
      <c r="D23" s="49"/>
      <c r="E23" s="49"/>
      <c r="F23" s="49"/>
      <c r="G23" s="49"/>
    </row>
    <row r="24" spans="3:7" x14ac:dyDescent="0.25">
      <c r="C24" s="49"/>
      <c r="D24" s="49"/>
      <c r="E24" s="49"/>
      <c r="F24" s="49"/>
      <c r="G24" s="49"/>
    </row>
    <row r="25" spans="3:7" x14ac:dyDescent="0.25">
      <c r="C25" s="49"/>
      <c r="D25" s="49"/>
      <c r="E25" s="49"/>
      <c r="F25" s="49"/>
      <c r="G25" s="49"/>
    </row>
    <row r="26" spans="3:7" x14ac:dyDescent="0.25">
      <c r="C26" s="49"/>
      <c r="D26" s="49"/>
      <c r="E26" s="49"/>
      <c r="F26" s="49"/>
      <c r="G26" s="49"/>
    </row>
    <row r="27" spans="3:7" x14ac:dyDescent="0.25">
      <c r="C27" s="49"/>
      <c r="D27" s="49"/>
      <c r="E27" s="49"/>
      <c r="F27" s="49"/>
      <c r="G27" s="49"/>
    </row>
    <row r="28" spans="3:7" x14ac:dyDescent="0.25">
      <c r="C28" s="49"/>
      <c r="D28" s="49"/>
      <c r="E28" s="49"/>
      <c r="F28" s="49"/>
      <c r="G28" s="49"/>
    </row>
    <row r="29" spans="3:7" x14ac:dyDescent="0.25">
      <c r="C29" s="49"/>
      <c r="D29" s="49"/>
      <c r="E29" s="49"/>
      <c r="F29" s="49"/>
      <c r="G29" s="49"/>
    </row>
    <row r="30" spans="3:7" x14ac:dyDescent="0.25">
      <c r="C30" s="49"/>
      <c r="D30" s="49"/>
      <c r="E30" s="49"/>
      <c r="F30" s="49"/>
      <c r="G30" s="49"/>
    </row>
    <row r="31" spans="3:7" x14ac:dyDescent="0.25">
      <c r="C31" s="49"/>
      <c r="D31" s="49"/>
      <c r="E31" s="49"/>
      <c r="F31" s="49"/>
      <c r="G31" s="49"/>
    </row>
    <row r="32" spans="3:7" x14ac:dyDescent="0.25">
      <c r="C32" s="49"/>
      <c r="D32" s="49"/>
      <c r="E32" s="49"/>
      <c r="F32" s="49"/>
      <c r="G32" s="49"/>
    </row>
    <row r="33" spans="3:7" x14ac:dyDescent="0.25">
      <c r="C33" s="49"/>
      <c r="D33" s="49"/>
      <c r="E33" s="49"/>
      <c r="F33" s="49"/>
      <c r="G33" s="49"/>
    </row>
  </sheetData>
  <sheetProtection password="D974" sheet="1" objects="1" scenarios="1" selectLockedCells="1"/>
  <phoneticPr fontId="0" type="noConversion"/>
  <dataValidations count="3">
    <dataValidation type="whole" allowBlank="1" showInputMessage="1" showErrorMessage="1" errorTitle="Pakaloux dit:" error="Vous ne pouvez rien saisir sur la plage A5:C17" sqref="J1:J13 L1:L13 K1:K12">
      <formula1>99999999</formula1>
      <formula2>100000000</formula2>
    </dataValidation>
    <dataValidation type="whole" allowBlank="1" showInputMessage="1" showErrorMessage="1" errorTitle="Pakaloux dit:" error="Vous ne pouvez pas saisir de données sur la plageS5:T19" sqref="M1:N14">
      <formula1>99999999</formula1>
      <formula2>100000000</formula2>
    </dataValidation>
    <dataValidation type="list" allowBlank="1" showInputMessage="1" showErrorMessage="1" sqref="C1">
      <formula1>Année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51"/>
  <sheetViews>
    <sheetView workbookViewId="0">
      <selection activeCell="E3" sqref="E3"/>
    </sheetView>
  </sheetViews>
  <sheetFormatPr baseColWidth="10" defaultColWidth="15.5703125" defaultRowHeight="15" customHeight="1" x14ac:dyDescent="0.25"/>
  <cols>
    <col min="1" max="1" width="10.5703125" style="77" customWidth="1"/>
    <col min="2" max="2" width="15" style="77" customWidth="1"/>
    <col min="3" max="3" width="15.7109375" style="77" customWidth="1"/>
    <col min="4" max="4" width="17.85546875" style="77" customWidth="1"/>
    <col min="5" max="24" width="5.7109375" style="78" customWidth="1"/>
    <col min="25" max="25" width="5.7109375" style="75" customWidth="1"/>
    <col min="26" max="32" width="15.5703125" style="75"/>
    <col min="33" max="16384" width="15.5703125" style="76"/>
  </cols>
  <sheetData>
    <row r="1" spans="1:32" s="74" customFormat="1" ht="15" customHeight="1" x14ac:dyDescent="0.25">
      <c r="A1" s="91" t="s">
        <v>0</v>
      </c>
      <c r="B1" s="91" t="s">
        <v>3</v>
      </c>
      <c r="C1" s="91" t="s">
        <v>2</v>
      </c>
      <c r="D1" s="91" t="s">
        <v>1</v>
      </c>
      <c r="E1" s="110" t="s">
        <v>71</v>
      </c>
      <c r="F1" s="111"/>
      <c r="G1" s="111"/>
      <c r="H1" s="111"/>
      <c r="I1" s="145" t="s">
        <v>72</v>
      </c>
      <c r="J1" s="111"/>
      <c r="K1" s="111"/>
      <c r="L1" s="111"/>
      <c r="M1" s="110" t="s">
        <v>73</v>
      </c>
      <c r="N1" s="111"/>
      <c r="O1" s="111"/>
      <c r="P1" s="111"/>
      <c r="Q1" s="145" t="s">
        <v>74</v>
      </c>
      <c r="R1" s="111"/>
      <c r="S1" s="111"/>
      <c r="T1" s="111"/>
      <c r="U1" s="142" t="s">
        <v>75</v>
      </c>
      <c r="V1" s="143"/>
      <c r="W1" s="143"/>
      <c r="X1" s="144"/>
      <c r="Y1" s="73"/>
      <c r="Z1" s="73"/>
      <c r="AA1" s="73"/>
      <c r="AB1" s="73"/>
      <c r="AC1" s="73"/>
      <c r="AD1" s="73"/>
      <c r="AE1" s="73"/>
      <c r="AF1" s="73"/>
    </row>
    <row r="2" spans="1:32" ht="15" customHeight="1" x14ac:dyDescent="0.25">
      <c r="A2" s="92">
        <v>1</v>
      </c>
      <c r="B2" s="93" t="s">
        <v>25</v>
      </c>
      <c r="C2" s="93" t="s">
        <v>26</v>
      </c>
      <c r="D2" s="94" t="s">
        <v>76</v>
      </c>
      <c r="E2" s="95">
        <v>1</v>
      </c>
      <c r="F2" s="95">
        <v>2</v>
      </c>
      <c r="G2" s="95">
        <v>3</v>
      </c>
      <c r="H2" s="95">
        <v>4</v>
      </c>
      <c r="I2" s="95">
        <v>5</v>
      </c>
      <c r="J2" s="95">
        <v>6</v>
      </c>
      <c r="K2" s="95">
        <v>7</v>
      </c>
      <c r="L2" s="95">
        <v>8</v>
      </c>
      <c r="M2" s="95">
        <v>9</v>
      </c>
      <c r="N2" s="95">
        <v>10</v>
      </c>
      <c r="O2" s="95">
        <v>11</v>
      </c>
      <c r="P2" s="95">
        <v>12</v>
      </c>
      <c r="Q2" s="95">
        <v>13</v>
      </c>
      <c r="R2" s="95">
        <v>14</v>
      </c>
      <c r="S2" s="95">
        <v>15</v>
      </c>
      <c r="T2" s="95">
        <v>16</v>
      </c>
      <c r="U2" s="95">
        <v>17</v>
      </c>
      <c r="V2" s="95">
        <v>18</v>
      </c>
      <c r="W2" s="95">
        <v>19</v>
      </c>
      <c r="X2" s="96">
        <v>20</v>
      </c>
    </row>
    <row r="3" spans="1:32" ht="15" customHeight="1" x14ac:dyDescent="0.25">
      <c r="A3" s="92">
        <v>0.78600000000000003</v>
      </c>
      <c r="B3" s="93" t="s">
        <v>227</v>
      </c>
      <c r="C3" s="93" t="s">
        <v>7</v>
      </c>
      <c r="D3" s="94" t="s">
        <v>77</v>
      </c>
      <c r="E3" s="95">
        <v>21</v>
      </c>
      <c r="F3" s="95">
        <v>22</v>
      </c>
      <c r="G3" s="95">
        <v>23</v>
      </c>
      <c r="H3" s="95">
        <v>24</v>
      </c>
      <c r="I3" s="95">
        <v>25</v>
      </c>
      <c r="J3" s="95">
        <v>26</v>
      </c>
      <c r="K3" s="95">
        <v>27</v>
      </c>
      <c r="L3" s="95">
        <v>28</v>
      </c>
      <c r="M3" s="95">
        <v>29</v>
      </c>
      <c r="N3" s="95">
        <v>30</v>
      </c>
      <c r="O3" s="95">
        <v>31</v>
      </c>
      <c r="P3" s="95">
        <v>32</v>
      </c>
      <c r="Q3" s="95">
        <v>33</v>
      </c>
      <c r="R3" s="95">
        <v>34</v>
      </c>
      <c r="S3" s="95">
        <v>35</v>
      </c>
      <c r="T3" s="95">
        <v>36</v>
      </c>
      <c r="U3" s="95">
        <v>37</v>
      </c>
      <c r="V3" s="95">
        <v>38</v>
      </c>
      <c r="W3" s="95">
        <v>39</v>
      </c>
      <c r="X3" s="96">
        <v>40</v>
      </c>
    </row>
    <row r="4" spans="1:32" ht="15" customHeight="1" x14ac:dyDescent="0.25">
      <c r="A4" s="97">
        <v>1</v>
      </c>
      <c r="B4" s="98" t="s">
        <v>5</v>
      </c>
      <c r="C4" s="93" t="s">
        <v>6</v>
      </c>
      <c r="D4" s="94" t="s">
        <v>78</v>
      </c>
      <c r="E4" s="95">
        <v>31</v>
      </c>
      <c r="F4" s="95">
        <v>32</v>
      </c>
      <c r="G4" s="95">
        <v>33</v>
      </c>
      <c r="H4" s="95">
        <v>34</v>
      </c>
      <c r="I4" s="95">
        <v>35</v>
      </c>
      <c r="J4" s="95">
        <v>36</v>
      </c>
      <c r="K4" s="95">
        <v>37</v>
      </c>
      <c r="L4" s="95">
        <v>38</v>
      </c>
      <c r="M4" s="95">
        <v>39</v>
      </c>
      <c r="N4" s="95">
        <v>40</v>
      </c>
      <c r="O4" s="95">
        <v>41</v>
      </c>
      <c r="P4" s="95">
        <v>42</v>
      </c>
      <c r="Q4" s="95">
        <v>43</v>
      </c>
      <c r="R4" s="95">
        <v>44</v>
      </c>
      <c r="S4" s="95">
        <v>45</v>
      </c>
      <c r="T4" s="95">
        <v>46</v>
      </c>
      <c r="U4" s="95">
        <v>47</v>
      </c>
      <c r="V4" s="95">
        <v>48</v>
      </c>
      <c r="W4" s="95">
        <v>49</v>
      </c>
      <c r="X4" s="96">
        <v>50</v>
      </c>
    </row>
    <row r="5" spans="1:32" ht="15" customHeight="1" x14ac:dyDescent="0.25">
      <c r="A5" s="97">
        <v>0.3</v>
      </c>
      <c r="B5" s="98" t="s">
        <v>8</v>
      </c>
      <c r="C5" s="93" t="s">
        <v>9</v>
      </c>
      <c r="D5" s="94" t="s">
        <v>79</v>
      </c>
      <c r="E5" s="95">
        <v>41</v>
      </c>
      <c r="F5" s="95">
        <v>48.6666666666667</v>
      </c>
      <c r="G5" s="95">
        <v>56.3333333333334</v>
      </c>
      <c r="H5" s="95">
        <v>64.000000000000099</v>
      </c>
      <c r="I5" s="95">
        <v>71.666666666666799</v>
      </c>
      <c r="J5" s="95">
        <v>79.333333333333499</v>
      </c>
      <c r="K5" s="95">
        <v>87.000000000000199</v>
      </c>
      <c r="L5" s="95">
        <v>94.666666666666899</v>
      </c>
      <c r="M5" s="95">
        <v>102.333333333334</v>
      </c>
      <c r="N5" s="95">
        <v>110</v>
      </c>
      <c r="O5" s="95">
        <v>117.666666666667</v>
      </c>
      <c r="P5" s="95">
        <v>125.333333333334</v>
      </c>
      <c r="Q5" s="95">
        <v>133</v>
      </c>
      <c r="R5" s="95">
        <v>140.666666666667</v>
      </c>
      <c r="S5" s="95">
        <v>148.333333333334</v>
      </c>
      <c r="T5" s="95">
        <v>156</v>
      </c>
      <c r="U5" s="95">
        <v>163.666666666667</v>
      </c>
      <c r="V5" s="95">
        <v>171.333333333334</v>
      </c>
      <c r="W5" s="95">
        <v>179.00000000000099</v>
      </c>
      <c r="X5" s="96">
        <v>186.666666666667</v>
      </c>
    </row>
    <row r="6" spans="1:32" ht="15" customHeight="1" x14ac:dyDescent="0.25">
      <c r="A6" s="97">
        <v>0.79300000000000004</v>
      </c>
      <c r="B6" s="98" t="s">
        <v>226</v>
      </c>
      <c r="C6" s="93" t="s">
        <v>10</v>
      </c>
      <c r="D6" s="94" t="s">
        <v>80</v>
      </c>
      <c r="E6" s="95">
        <v>51</v>
      </c>
      <c r="F6" s="95">
        <v>63.6666666666667</v>
      </c>
      <c r="G6" s="95">
        <v>76.3333333333334</v>
      </c>
      <c r="H6" s="95">
        <v>89.000000000000099</v>
      </c>
      <c r="I6" s="95">
        <v>101.666666666667</v>
      </c>
      <c r="J6" s="95">
        <v>114.333333333333</v>
      </c>
      <c r="K6" s="95">
        <v>127</v>
      </c>
      <c r="L6" s="95">
        <v>139.666666666667</v>
      </c>
      <c r="M6" s="95">
        <v>152.333333333334</v>
      </c>
      <c r="N6" s="95">
        <v>165</v>
      </c>
      <c r="O6" s="95">
        <v>177.666666666667</v>
      </c>
      <c r="P6" s="95">
        <v>190.333333333334</v>
      </c>
      <c r="Q6" s="95">
        <v>203</v>
      </c>
      <c r="R6" s="95">
        <v>215.666666666667</v>
      </c>
      <c r="S6" s="95">
        <v>228.333333333334</v>
      </c>
      <c r="T6" s="95">
        <v>241.00000000000099</v>
      </c>
      <c r="U6" s="95">
        <v>253.666666666667</v>
      </c>
      <c r="V6" s="95">
        <v>266.333333333334</v>
      </c>
      <c r="W6" s="95">
        <v>279.00000000000102</v>
      </c>
      <c r="X6" s="96">
        <v>291.66666666666703</v>
      </c>
    </row>
    <row r="7" spans="1:32" ht="15" customHeight="1" x14ac:dyDescent="0.25">
      <c r="A7" s="92">
        <v>1</v>
      </c>
      <c r="B7" s="93" t="s">
        <v>5</v>
      </c>
      <c r="C7" s="93" t="s">
        <v>6</v>
      </c>
      <c r="D7" s="94" t="s">
        <v>81</v>
      </c>
      <c r="E7" s="95">
        <v>61</v>
      </c>
      <c r="F7" s="95">
        <v>78.6666666666667</v>
      </c>
      <c r="G7" s="95">
        <v>96.3333333333334</v>
      </c>
      <c r="H7" s="95">
        <v>114</v>
      </c>
      <c r="I7" s="95">
        <v>131.666666666667</v>
      </c>
      <c r="J7" s="95">
        <v>149.333333333333</v>
      </c>
      <c r="K7" s="95">
        <v>167</v>
      </c>
      <c r="L7" s="95">
        <v>184.666666666667</v>
      </c>
      <c r="M7" s="95">
        <v>202.333333333334</v>
      </c>
      <c r="N7" s="95">
        <v>220</v>
      </c>
      <c r="O7" s="95">
        <v>237.666666666667</v>
      </c>
      <c r="P7" s="95">
        <v>255.333333333334</v>
      </c>
      <c r="Q7" s="95">
        <v>273</v>
      </c>
      <c r="R7" s="95">
        <v>290.66666666666703</v>
      </c>
      <c r="S7" s="95">
        <v>308.333333333334</v>
      </c>
      <c r="T7" s="95">
        <v>326.00000000000102</v>
      </c>
      <c r="U7" s="95">
        <v>343.66666666666703</v>
      </c>
      <c r="V7" s="95">
        <v>361.333333333334</v>
      </c>
      <c r="W7" s="95">
        <v>379.00000000000102</v>
      </c>
      <c r="X7" s="96">
        <v>396.66666666666703</v>
      </c>
    </row>
    <row r="8" spans="1:32" ht="15" customHeight="1" x14ac:dyDescent="0.25">
      <c r="A8" s="92">
        <v>0.72899999999999998</v>
      </c>
      <c r="B8" s="93" t="s">
        <v>8</v>
      </c>
      <c r="C8" s="93" t="s">
        <v>9</v>
      </c>
      <c r="D8" s="94" t="s">
        <v>82</v>
      </c>
      <c r="E8" s="95">
        <v>71</v>
      </c>
      <c r="F8" s="95">
        <v>93.6666666666667</v>
      </c>
      <c r="G8" s="95">
        <v>116.333333333333</v>
      </c>
      <c r="H8" s="95">
        <v>139</v>
      </c>
      <c r="I8" s="95">
        <v>161.666666666667</v>
      </c>
      <c r="J8" s="95">
        <v>184.333333333333</v>
      </c>
      <c r="K8" s="95">
        <v>207</v>
      </c>
      <c r="L8" s="95">
        <v>229.666666666667</v>
      </c>
      <c r="M8" s="95">
        <v>252.333333333334</v>
      </c>
      <c r="N8" s="95">
        <v>275</v>
      </c>
      <c r="O8" s="95">
        <v>297.66666666666703</v>
      </c>
      <c r="P8" s="95">
        <v>320.333333333334</v>
      </c>
      <c r="Q8" s="95">
        <v>343</v>
      </c>
      <c r="R8" s="95">
        <v>365.66666666666703</v>
      </c>
      <c r="S8" s="95">
        <v>388.333333333334</v>
      </c>
      <c r="T8" s="95">
        <v>411.00000000000102</v>
      </c>
      <c r="U8" s="95">
        <v>433.66666666666703</v>
      </c>
      <c r="V8" s="95">
        <v>456.333333333334</v>
      </c>
      <c r="W8" s="95">
        <v>479.00000000000102</v>
      </c>
      <c r="X8" s="96">
        <v>501.66666666666703</v>
      </c>
    </row>
    <row r="9" spans="1:32" ht="15" customHeight="1" x14ac:dyDescent="0.25">
      <c r="A9" s="97">
        <v>1</v>
      </c>
      <c r="B9" s="98" t="s">
        <v>4</v>
      </c>
      <c r="C9" s="93" t="s">
        <v>11</v>
      </c>
      <c r="D9" s="94" t="s">
        <v>83</v>
      </c>
      <c r="E9" s="95">
        <v>81</v>
      </c>
      <c r="F9" s="95">
        <v>108.666666666667</v>
      </c>
      <c r="G9" s="95">
        <v>136.333333333334</v>
      </c>
      <c r="H9" s="95">
        <v>164.00000000000099</v>
      </c>
      <c r="I9" s="95">
        <v>191.66666666666799</v>
      </c>
      <c r="J9" s="95">
        <v>219.33333333333499</v>
      </c>
      <c r="K9" s="95">
        <v>247.00000000000199</v>
      </c>
      <c r="L9" s="95">
        <v>274.66666666666902</v>
      </c>
      <c r="M9" s="95">
        <v>302.33333333333599</v>
      </c>
      <c r="N9" s="95">
        <v>330.00000000000301</v>
      </c>
      <c r="O9" s="95">
        <v>357.66666666666998</v>
      </c>
      <c r="P9" s="95">
        <v>385.33333333333701</v>
      </c>
      <c r="Q9" s="95">
        <v>413.00000000000398</v>
      </c>
      <c r="R9" s="95">
        <v>440.66666666667101</v>
      </c>
      <c r="S9" s="95">
        <v>468.33333333333798</v>
      </c>
      <c r="T9" s="95">
        <v>496.000000000005</v>
      </c>
      <c r="U9" s="95">
        <v>523.66666666667197</v>
      </c>
      <c r="V9" s="95">
        <v>551.33333333333906</v>
      </c>
      <c r="W9" s="95">
        <v>579.00000000000603</v>
      </c>
      <c r="X9" s="96">
        <v>606.666666666673</v>
      </c>
    </row>
    <row r="10" spans="1:32" ht="15" customHeight="1" x14ac:dyDescent="0.25">
      <c r="A10" s="97">
        <v>1</v>
      </c>
      <c r="B10" s="98" t="s">
        <v>226</v>
      </c>
      <c r="C10" s="93" t="s">
        <v>10</v>
      </c>
      <c r="D10" s="94" t="s">
        <v>84</v>
      </c>
      <c r="E10" s="95">
        <v>91</v>
      </c>
      <c r="F10" s="95">
        <v>123.666666666667</v>
      </c>
      <c r="G10" s="95">
        <v>156.333333333334</v>
      </c>
      <c r="H10" s="95">
        <v>189.00000000000099</v>
      </c>
      <c r="I10" s="95">
        <v>221.66666666666799</v>
      </c>
      <c r="J10" s="95">
        <v>254.33333333333499</v>
      </c>
      <c r="K10" s="95">
        <v>287.00000000000199</v>
      </c>
      <c r="L10" s="95">
        <v>319.66666666666902</v>
      </c>
      <c r="M10" s="95">
        <v>352.33333333333599</v>
      </c>
      <c r="N10" s="95">
        <v>385.00000000000301</v>
      </c>
      <c r="O10" s="95">
        <v>417.66666666666998</v>
      </c>
      <c r="P10" s="95">
        <v>450.33333333333701</v>
      </c>
      <c r="Q10" s="95">
        <v>483.00000000000398</v>
      </c>
      <c r="R10" s="95">
        <v>515.66666666667095</v>
      </c>
      <c r="S10" s="95">
        <v>548.33333333333803</v>
      </c>
      <c r="T10" s="95">
        <v>581.000000000005</v>
      </c>
      <c r="U10" s="95">
        <v>613.66666666667197</v>
      </c>
      <c r="V10" s="95">
        <v>646.33333333333906</v>
      </c>
      <c r="W10" s="95">
        <v>679.00000000000603</v>
      </c>
      <c r="X10" s="96">
        <v>711.666666666673</v>
      </c>
    </row>
    <row r="11" spans="1:32" ht="15" customHeight="1" x14ac:dyDescent="0.25">
      <c r="A11" s="92">
        <v>1</v>
      </c>
      <c r="B11" s="93" t="s">
        <v>12</v>
      </c>
      <c r="C11" s="93" t="s">
        <v>13</v>
      </c>
      <c r="D11" s="94" t="s">
        <v>85</v>
      </c>
      <c r="E11" s="95">
        <v>101</v>
      </c>
      <c r="F11" s="95">
        <v>138.666666666667</v>
      </c>
      <c r="G11" s="95">
        <v>176.333333333334</v>
      </c>
      <c r="H11" s="95">
        <v>214.00000000000099</v>
      </c>
      <c r="I11" s="95">
        <v>251.66666666666799</v>
      </c>
      <c r="J11" s="95">
        <v>289.33333333333502</v>
      </c>
      <c r="K11" s="95">
        <v>327.00000000000199</v>
      </c>
      <c r="L11" s="95">
        <v>364.66666666666902</v>
      </c>
      <c r="M11" s="95">
        <v>402.33333333333599</v>
      </c>
      <c r="N11" s="95">
        <v>440.00000000000301</v>
      </c>
      <c r="O11" s="95">
        <v>477.66666666666998</v>
      </c>
      <c r="P11" s="95">
        <v>515.33333333333701</v>
      </c>
      <c r="Q11" s="95">
        <v>553.00000000000398</v>
      </c>
      <c r="R11" s="95">
        <v>590.66666666667095</v>
      </c>
      <c r="S11" s="95">
        <v>628.33333333333803</v>
      </c>
      <c r="T11" s="95">
        <v>666.000000000005</v>
      </c>
      <c r="U11" s="95">
        <v>703.66666666667197</v>
      </c>
      <c r="V11" s="95">
        <v>741.33333333333906</v>
      </c>
      <c r="W11" s="95">
        <v>779.00000000000603</v>
      </c>
      <c r="X11" s="96">
        <v>816.666666666673</v>
      </c>
    </row>
    <row r="12" spans="1:32" ht="15" customHeight="1" x14ac:dyDescent="0.25">
      <c r="A12" s="97">
        <v>1</v>
      </c>
      <c r="B12" s="98" t="s">
        <v>14</v>
      </c>
      <c r="C12" s="93" t="s">
        <v>15</v>
      </c>
      <c r="D12" s="94" t="s">
        <v>86</v>
      </c>
      <c r="E12" s="95">
        <v>111</v>
      </c>
      <c r="F12" s="95">
        <v>153.666666666667</v>
      </c>
      <c r="G12" s="95">
        <v>196.333333333334</v>
      </c>
      <c r="H12" s="95">
        <v>239.00000000000099</v>
      </c>
      <c r="I12" s="95">
        <v>281.66666666666799</v>
      </c>
      <c r="J12" s="95">
        <v>324.33333333333502</v>
      </c>
      <c r="K12" s="95">
        <v>367.00000000000199</v>
      </c>
      <c r="L12" s="95">
        <v>409.66666666666902</v>
      </c>
      <c r="M12" s="95">
        <v>452.33333333333599</v>
      </c>
      <c r="N12" s="95">
        <v>495.00000000000301</v>
      </c>
      <c r="O12" s="95">
        <v>537.66666666667004</v>
      </c>
      <c r="P12" s="95">
        <v>580.33333333333701</v>
      </c>
      <c r="Q12" s="95">
        <v>623.00000000000398</v>
      </c>
      <c r="R12" s="95">
        <v>665.66666666667095</v>
      </c>
      <c r="S12" s="95">
        <v>708.33333333333803</v>
      </c>
      <c r="T12" s="95">
        <v>751.000000000005</v>
      </c>
      <c r="U12" s="95">
        <v>793.66666666667197</v>
      </c>
      <c r="V12" s="95">
        <v>836.33333333333906</v>
      </c>
      <c r="W12" s="95">
        <v>879.00000000000603</v>
      </c>
      <c r="X12" s="96">
        <v>921.666666666673</v>
      </c>
    </row>
    <row r="13" spans="1:32" ht="15" customHeight="1" x14ac:dyDescent="0.25">
      <c r="A13" s="97">
        <v>1</v>
      </c>
      <c r="B13" s="98" t="s">
        <v>14</v>
      </c>
      <c r="C13" s="93" t="s">
        <v>15</v>
      </c>
      <c r="D13" s="94" t="s">
        <v>87</v>
      </c>
      <c r="E13" s="95">
        <v>121</v>
      </c>
      <c r="F13" s="95">
        <v>168.666666666667</v>
      </c>
      <c r="G13" s="95">
        <v>216.333333333334</v>
      </c>
      <c r="H13" s="95">
        <v>264.00000000000102</v>
      </c>
      <c r="I13" s="95">
        <v>311.66666666666799</v>
      </c>
      <c r="J13" s="95">
        <v>359.33333333333502</v>
      </c>
      <c r="K13" s="95">
        <v>407.00000000000199</v>
      </c>
      <c r="L13" s="95">
        <v>454.66666666666902</v>
      </c>
      <c r="M13" s="95">
        <v>502.33333333333599</v>
      </c>
      <c r="N13" s="95">
        <v>550.00000000000296</v>
      </c>
      <c r="O13" s="95">
        <v>597.66666666667004</v>
      </c>
      <c r="P13" s="95">
        <v>645.33333333333701</v>
      </c>
      <c r="Q13" s="95">
        <v>693.00000000000398</v>
      </c>
      <c r="R13" s="95">
        <v>740.66666666667095</v>
      </c>
      <c r="S13" s="95">
        <v>788.33333333333803</v>
      </c>
      <c r="T13" s="95">
        <v>836.000000000005</v>
      </c>
      <c r="U13" s="95">
        <v>883.66666666667197</v>
      </c>
      <c r="V13" s="95">
        <v>931.33333333333906</v>
      </c>
      <c r="W13" s="95">
        <v>979.00000000000603</v>
      </c>
      <c r="X13" s="96">
        <v>1026.6666666666699</v>
      </c>
    </row>
    <row r="14" spans="1:32" ht="15" customHeight="1" x14ac:dyDescent="0.25">
      <c r="A14" s="97">
        <v>1</v>
      </c>
      <c r="B14" s="98" t="s">
        <v>5</v>
      </c>
      <c r="C14" s="93" t="s">
        <v>6</v>
      </c>
      <c r="D14" s="94" t="s">
        <v>88</v>
      </c>
      <c r="E14" s="95">
        <v>131</v>
      </c>
      <c r="F14" s="95">
        <v>183.666666666667</v>
      </c>
      <c r="G14" s="95">
        <v>236.333333333334</v>
      </c>
      <c r="H14" s="95">
        <v>289.00000000000102</v>
      </c>
      <c r="I14" s="95">
        <v>341.66666666666799</v>
      </c>
      <c r="J14" s="95">
        <v>394.33333333333502</v>
      </c>
      <c r="K14" s="95">
        <v>447.00000000000199</v>
      </c>
      <c r="L14" s="95">
        <v>499.66666666666902</v>
      </c>
      <c r="M14" s="95">
        <v>552.33333333333599</v>
      </c>
      <c r="N14" s="95">
        <v>605.00000000000296</v>
      </c>
      <c r="O14" s="95">
        <v>657.66666666667004</v>
      </c>
      <c r="P14" s="95">
        <v>710.33333333333701</v>
      </c>
      <c r="Q14" s="95">
        <v>763.00000000000398</v>
      </c>
      <c r="R14" s="95">
        <v>815.66666666667095</v>
      </c>
      <c r="S14" s="95">
        <v>868.33333333333803</v>
      </c>
      <c r="T14" s="95">
        <v>921.000000000005</v>
      </c>
      <c r="U14" s="95">
        <v>973.66666666667197</v>
      </c>
      <c r="V14" s="95">
        <v>1026.3333333333401</v>
      </c>
      <c r="W14" s="95">
        <v>1079.00000000001</v>
      </c>
      <c r="X14" s="96">
        <v>1131.6666666666699</v>
      </c>
    </row>
    <row r="15" spans="1:32" ht="15" customHeight="1" x14ac:dyDescent="0.25">
      <c r="A15" s="97">
        <v>1</v>
      </c>
      <c r="B15" s="98" t="s">
        <v>4</v>
      </c>
      <c r="C15" s="93" t="s">
        <v>16</v>
      </c>
      <c r="D15" s="94" t="s">
        <v>89</v>
      </c>
      <c r="E15" s="95">
        <v>141</v>
      </c>
      <c r="F15" s="95">
        <v>198.666666666667</v>
      </c>
      <c r="G15" s="95">
        <v>256.333333333334</v>
      </c>
      <c r="H15" s="95">
        <v>314.00000000000102</v>
      </c>
      <c r="I15" s="95">
        <v>371.66666666666799</v>
      </c>
      <c r="J15" s="95">
        <v>429.33333333333502</v>
      </c>
      <c r="K15" s="95">
        <v>487.00000000000199</v>
      </c>
      <c r="L15" s="95">
        <v>544.66666666666902</v>
      </c>
      <c r="M15" s="95">
        <v>602.33333333333599</v>
      </c>
      <c r="N15" s="95">
        <v>660.00000000000296</v>
      </c>
      <c r="O15" s="95">
        <v>717.66666666667004</v>
      </c>
      <c r="P15" s="95">
        <v>775.33333333333701</v>
      </c>
      <c r="Q15" s="95">
        <v>833.00000000000398</v>
      </c>
      <c r="R15" s="95">
        <v>890.66666666667095</v>
      </c>
      <c r="S15" s="95">
        <v>948.33333333333803</v>
      </c>
      <c r="T15" s="95">
        <v>1006.00000000001</v>
      </c>
      <c r="U15" s="95">
        <v>1063.6666666666699</v>
      </c>
      <c r="V15" s="95">
        <v>1121.3333333333401</v>
      </c>
      <c r="W15" s="95">
        <v>1179.00000000001</v>
      </c>
      <c r="X15" s="96">
        <v>1236.6666666666699</v>
      </c>
    </row>
    <row r="16" spans="1:32" ht="15" customHeight="1" x14ac:dyDescent="0.25">
      <c r="A16" s="97">
        <v>0.51400000000000001</v>
      </c>
      <c r="B16" s="98" t="s">
        <v>226</v>
      </c>
      <c r="C16" s="93" t="s">
        <v>10</v>
      </c>
      <c r="D16" s="94" t="s">
        <v>90</v>
      </c>
      <c r="E16" s="95">
        <v>151</v>
      </c>
      <c r="F16" s="95">
        <v>213.666666666667</v>
      </c>
      <c r="G16" s="95">
        <v>276.333333333334</v>
      </c>
      <c r="H16" s="95">
        <v>339.00000000000102</v>
      </c>
      <c r="I16" s="95">
        <v>401.66666666666799</v>
      </c>
      <c r="J16" s="95">
        <v>464.33333333333502</v>
      </c>
      <c r="K16" s="95">
        <v>527.00000000000205</v>
      </c>
      <c r="L16" s="95">
        <v>589.66666666666902</v>
      </c>
      <c r="M16" s="95">
        <v>652.33333333333599</v>
      </c>
      <c r="N16" s="95">
        <v>715.00000000000296</v>
      </c>
      <c r="O16" s="95">
        <v>777.66666666667004</v>
      </c>
      <c r="P16" s="95">
        <v>840.33333333333701</v>
      </c>
      <c r="Q16" s="95">
        <v>903.00000000000398</v>
      </c>
      <c r="R16" s="95">
        <v>965.66666666667095</v>
      </c>
      <c r="S16" s="95">
        <v>1028.3333333333401</v>
      </c>
      <c r="T16" s="95">
        <v>1091.00000000001</v>
      </c>
      <c r="U16" s="95">
        <v>1153.6666666666699</v>
      </c>
      <c r="V16" s="95">
        <v>1216.3333333333401</v>
      </c>
      <c r="W16" s="95">
        <v>1279.00000000001</v>
      </c>
      <c r="X16" s="96">
        <v>1341.6666666666699</v>
      </c>
    </row>
    <row r="17" spans="1:24" ht="15" customHeight="1" x14ac:dyDescent="0.25">
      <c r="A17" s="92">
        <v>0.79300000000000004</v>
      </c>
      <c r="B17" s="93" t="s">
        <v>4</v>
      </c>
      <c r="C17" s="93" t="s">
        <v>17</v>
      </c>
      <c r="D17" s="94" t="s">
        <v>91</v>
      </c>
      <c r="E17" s="95">
        <v>161</v>
      </c>
      <c r="F17" s="95">
        <v>228.666666666667</v>
      </c>
      <c r="G17" s="95">
        <v>296.333333333334</v>
      </c>
      <c r="H17" s="95">
        <v>364.00000000000102</v>
      </c>
      <c r="I17" s="95">
        <v>431.66666666666799</v>
      </c>
      <c r="J17" s="95">
        <v>499.33333333333502</v>
      </c>
      <c r="K17" s="95">
        <v>567.00000000000205</v>
      </c>
      <c r="L17" s="95">
        <v>634.66666666666902</v>
      </c>
      <c r="M17" s="95">
        <v>702.33333333333599</v>
      </c>
      <c r="N17" s="95">
        <v>770.00000000000296</v>
      </c>
      <c r="O17" s="95">
        <v>837.66666666667004</v>
      </c>
      <c r="P17" s="95">
        <v>905.33333333333701</v>
      </c>
      <c r="Q17" s="95">
        <v>973.00000000000398</v>
      </c>
      <c r="R17" s="95">
        <v>1040.6666666666699</v>
      </c>
      <c r="S17" s="95">
        <v>1108.3333333333401</v>
      </c>
      <c r="T17" s="95">
        <v>1176.00000000001</v>
      </c>
      <c r="U17" s="95">
        <v>1243.6666666666699</v>
      </c>
      <c r="V17" s="95">
        <v>1311.3333333333401</v>
      </c>
      <c r="W17" s="95">
        <v>1379.00000000001</v>
      </c>
      <c r="X17" s="96">
        <v>1446.6666666666699</v>
      </c>
    </row>
    <row r="18" spans="1:24" ht="15" customHeight="1" x14ac:dyDescent="0.25">
      <c r="A18" s="97">
        <v>1</v>
      </c>
      <c r="B18" s="98" t="s">
        <v>8</v>
      </c>
      <c r="C18" s="93" t="s">
        <v>9</v>
      </c>
      <c r="D18" s="94" t="s">
        <v>92</v>
      </c>
      <c r="E18" s="95">
        <v>171</v>
      </c>
      <c r="F18" s="95">
        <v>243.666666666667</v>
      </c>
      <c r="G18" s="95">
        <v>316.333333333334</v>
      </c>
      <c r="H18" s="95">
        <v>389.00000000000102</v>
      </c>
      <c r="I18" s="95">
        <v>461.66666666666799</v>
      </c>
      <c r="J18" s="95">
        <v>534.33333333333496</v>
      </c>
      <c r="K18" s="95">
        <v>607.00000000000205</v>
      </c>
      <c r="L18" s="95">
        <v>679.66666666666902</v>
      </c>
      <c r="M18" s="95">
        <v>752.33333333333599</v>
      </c>
      <c r="N18" s="95">
        <v>825.00000000000296</v>
      </c>
      <c r="O18" s="95">
        <v>897.66666666667004</v>
      </c>
      <c r="P18" s="95">
        <v>970.33333333333701</v>
      </c>
      <c r="Q18" s="95">
        <v>1043</v>
      </c>
      <c r="R18" s="95">
        <v>1115.6666666666699</v>
      </c>
      <c r="S18" s="95">
        <v>1188.3333333333401</v>
      </c>
      <c r="T18" s="95">
        <v>1261.00000000001</v>
      </c>
      <c r="U18" s="95">
        <v>1333.6666666666699</v>
      </c>
      <c r="V18" s="95">
        <v>1406.3333333333401</v>
      </c>
      <c r="W18" s="95">
        <v>1479.00000000001</v>
      </c>
      <c r="X18" s="96">
        <v>1551.6666666666699</v>
      </c>
    </row>
    <row r="19" spans="1:24" ht="15" customHeight="1" x14ac:dyDescent="0.25">
      <c r="A19" s="97">
        <v>1</v>
      </c>
      <c r="B19" s="98" t="s">
        <v>14</v>
      </c>
      <c r="C19" s="93" t="s">
        <v>15</v>
      </c>
      <c r="D19" s="94" t="s">
        <v>93</v>
      </c>
      <c r="E19" s="95">
        <v>0.75</v>
      </c>
      <c r="F19" s="95">
        <v>0.75</v>
      </c>
      <c r="G19" s="95">
        <v>0.75</v>
      </c>
      <c r="H19" s="95">
        <v>0.75</v>
      </c>
      <c r="I19" s="95">
        <v>0.75</v>
      </c>
      <c r="J19" s="95">
        <v>0.75</v>
      </c>
      <c r="K19" s="95">
        <v>0.75</v>
      </c>
      <c r="L19" s="95">
        <v>0.75</v>
      </c>
      <c r="M19" s="95">
        <v>0.75</v>
      </c>
      <c r="N19" s="95">
        <v>0.75</v>
      </c>
      <c r="O19" s="95">
        <v>0.75</v>
      </c>
      <c r="P19" s="95">
        <v>0.75</v>
      </c>
      <c r="Q19" s="95">
        <v>0.75</v>
      </c>
      <c r="R19" s="95">
        <v>0.75</v>
      </c>
      <c r="S19" s="95">
        <v>0.75</v>
      </c>
      <c r="T19" s="95">
        <v>0.75</v>
      </c>
      <c r="U19" s="95">
        <v>0.75</v>
      </c>
      <c r="V19" s="95">
        <v>0.75</v>
      </c>
      <c r="W19" s="95">
        <v>0.75</v>
      </c>
      <c r="X19" s="96">
        <v>0.75</v>
      </c>
    </row>
    <row r="20" spans="1:24" ht="15" customHeight="1" x14ac:dyDescent="0.25">
      <c r="A20" s="92">
        <v>1</v>
      </c>
      <c r="B20" s="93" t="s">
        <v>5</v>
      </c>
      <c r="C20" s="93" t="s">
        <v>6</v>
      </c>
      <c r="D20" s="94" t="s">
        <v>94</v>
      </c>
      <c r="E20" s="95">
        <v>0.79166666666666696</v>
      </c>
      <c r="F20" s="95">
        <v>0.79166666666666696</v>
      </c>
      <c r="G20" s="95">
        <v>0.79166666666666696</v>
      </c>
      <c r="H20" s="95">
        <v>0.79166666666666696</v>
      </c>
      <c r="I20" s="95">
        <v>0.79166666666666696</v>
      </c>
      <c r="J20" s="95">
        <v>0.79166666666666696</v>
      </c>
      <c r="K20" s="95">
        <v>0.79166666666666696</v>
      </c>
      <c r="L20" s="95">
        <v>0.79166666666666696</v>
      </c>
      <c r="M20" s="95">
        <v>0.79166666666666696</v>
      </c>
      <c r="N20" s="95">
        <v>0.79166666666666696</v>
      </c>
      <c r="O20" s="95">
        <v>0.79166666666666696</v>
      </c>
      <c r="P20" s="95">
        <v>0.79166666666666696</v>
      </c>
      <c r="Q20" s="95">
        <v>0.79166666666666696</v>
      </c>
      <c r="R20" s="95">
        <v>0.79166666666666696</v>
      </c>
      <c r="S20" s="95">
        <v>0.79166666666666696</v>
      </c>
      <c r="T20" s="95">
        <v>0.79166666666666696</v>
      </c>
      <c r="U20" s="95">
        <v>0.79166666666666696</v>
      </c>
      <c r="V20" s="95">
        <v>0.79166666666666696</v>
      </c>
      <c r="W20" s="95">
        <v>0.79166666666666696</v>
      </c>
      <c r="X20" s="96">
        <v>0.79166666666666696</v>
      </c>
    </row>
    <row r="21" spans="1:24" ht="15" customHeight="1" x14ac:dyDescent="0.25">
      <c r="A21" s="92">
        <v>1</v>
      </c>
      <c r="B21" s="93" t="s">
        <v>226</v>
      </c>
      <c r="C21" s="93" t="s">
        <v>10</v>
      </c>
      <c r="D21" s="94" t="s">
        <v>95</v>
      </c>
      <c r="E21" s="95">
        <v>0.83333333333333304</v>
      </c>
      <c r="F21" s="95">
        <v>0.83333333333333304</v>
      </c>
      <c r="G21" s="95">
        <v>0.83333333333333304</v>
      </c>
      <c r="H21" s="95">
        <v>0.83333333333333304</v>
      </c>
      <c r="I21" s="95">
        <v>0.83333333333333304</v>
      </c>
      <c r="J21" s="95">
        <v>0.83333333333333304</v>
      </c>
      <c r="K21" s="95">
        <v>0.83333333333333304</v>
      </c>
      <c r="L21" s="95">
        <v>0.83333333333333304</v>
      </c>
      <c r="M21" s="95">
        <v>0.83333333333333304</v>
      </c>
      <c r="N21" s="95">
        <v>0.83333333333333304</v>
      </c>
      <c r="O21" s="95">
        <v>0.83333333333333304</v>
      </c>
      <c r="P21" s="95">
        <v>0.83333333333333304</v>
      </c>
      <c r="Q21" s="95">
        <v>0.83333333333333304</v>
      </c>
      <c r="R21" s="95">
        <v>0.83333333333333304</v>
      </c>
      <c r="S21" s="95">
        <v>0.83333333333333304</v>
      </c>
      <c r="T21" s="95">
        <v>0.83333333333333304</v>
      </c>
      <c r="U21" s="95">
        <v>0.83333333333333304</v>
      </c>
      <c r="V21" s="95">
        <v>0.83333333333333304</v>
      </c>
      <c r="W21" s="95">
        <v>0.83333333333333304</v>
      </c>
      <c r="X21" s="96">
        <v>0.83333333333333304</v>
      </c>
    </row>
    <row r="22" spans="1:24" ht="15" customHeight="1" x14ac:dyDescent="0.25">
      <c r="A22" s="92">
        <v>0.82899999999999996</v>
      </c>
      <c r="B22" s="93" t="s">
        <v>226</v>
      </c>
      <c r="C22" s="93" t="s">
        <v>10</v>
      </c>
      <c r="D22" s="94" t="s">
        <v>96</v>
      </c>
      <c r="E22" s="95">
        <v>0.875</v>
      </c>
      <c r="F22" s="95">
        <v>0.875</v>
      </c>
      <c r="G22" s="95">
        <v>0.875</v>
      </c>
      <c r="H22" s="95">
        <v>0.875</v>
      </c>
      <c r="I22" s="95">
        <v>0.875</v>
      </c>
      <c r="J22" s="95">
        <v>0.875</v>
      </c>
      <c r="K22" s="95">
        <v>0.875</v>
      </c>
      <c r="L22" s="95">
        <v>0.875</v>
      </c>
      <c r="M22" s="95">
        <v>0.875</v>
      </c>
      <c r="N22" s="95">
        <v>0.875</v>
      </c>
      <c r="O22" s="95">
        <v>0.875</v>
      </c>
      <c r="P22" s="95">
        <v>0.875</v>
      </c>
      <c r="Q22" s="95">
        <v>0.875</v>
      </c>
      <c r="R22" s="95">
        <v>0.875</v>
      </c>
      <c r="S22" s="95">
        <v>0.875</v>
      </c>
      <c r="T22" s="95">
        <v>0.875</v>
      </c>
      <c r="U22" s="95">
        <v>0.875</v>
      </c>
      <c r="V22" s="95">
        <v>0.875</v>
      </c>
      <c r="W22" s="95">
        <v>0.875</v>
      </c>
      <c r="X22" s="96">
        <v>0.875</v>
      </c>
    </row>
    <row r="23" spans="1:24" ht="15" customHeight="1" x14ac:dyDescent="0.25">
      <c r="A23" s="97">
        <v>1</v>
      </c>
      <c r="B23" s="98" t="s">
        <v>5</v>
      </c>
      <c r="C23" s="93" t="s">
        <v>6</v>
      </c>
      <c r="D23" s="94" t="s">
        <v>97</v>
      </c>
      <c r="E23" s="95">
        <v>0.91666666666666696</v>
      </c>
      <c r="F23" s="95">
        <v>0.91666666666666696</v>
      </c>
      <c r="G23" s="95">
        <v>0.91666666666666696</v>
      </c>
      <c r="H23" s="95">
        <v>0.91666666666666696</v>
      </c>
      <c r="I23" s="95">
        <v>0.91666666666666696</v>
      </c>
      <c r="J23" s="95">
        <v>0.91666666666666696</v>
      </c>
      <c r="K23" s="95">
        <v>0.91666666666666696</v>
      </c>
      <c r="L23" s="95">
        <v>0.91666666666666696</v>
      </c>
      <c r="M23" s="95">
        <v>0.91666666666666696</v>
      </c>
      <c r="N23" s="95">
        <v>0.91666666666666696</v>
      </c>
      <c r="O23" s="95">
        <v>0.91666666666666696</v>
      </c>
      <c r="P23" s="95">
        <v>0.91666666666666696</v>
      </c>
      <c r="Q23" s="95">
        <v>0.91666666666666696</v>
      </c>
      <c r="R23" s="95">
        <v>0.91666666666666696</v>
      </c>
      <c r="S23" s="95">
        <v>0.91666666666666696</v>
      </c>
      <c r="T23" s="95">
        <v>0.91666666666666696</v>
      </c>
      <c r="U23" s="95">
        <v>0.91666666666666696</v>
      </c>
      <c r="V23" s="95">
        <v>0.91666666666666696</v>
      </c>
      <c r="W23" s="95">
        <v>0.91666666666666696</v>
      </c>
      <c r="X23" s="96">
        <v>0.91666666666666696</v>
      </c>
    </row>
    <row r="24" spans="1:24" ht="15" customHeight="1" x14ac:dyDescent="0.25">
      <c r="A24" s="97">
        <v>1</v>
      </c>
      <c r="B24" s="98" t="s">
        <v>4</v>
      </c>
      <c r="C24" s="93" t="s">
        <v>17</v>
      </c>
      <c r="D24" s="94" t="s">
        <v>98</v>
      </c>
      <c r="E24" s="95">
        <v>0.95833333333333304</v>
      </c>
      <c r="F24" s="95">
        <v>0.95833333333333304</v>
      </c>
      <c r="G24" s="95">
        <v>0.95833333333333304</v>
      </c>
      <c r="H24" s="95">
        <v>0.95833333333333304</v>
      </c>
      <c r="I24" s="95">
        <v>0.95833333333333304</v>
      </c>
      <c r="J24" s="95">
        <v>0.95833333333333304</v>
      </c>
      <c r="K24" s="95">
        <v>0.95833333333333304</v>
      </c>
      <c r="L24" s="95">
        <v>0.95833333333333304</v>
      </c>
      <c r="M24" s="95">
        <v>0.95833333333333304</v>
      </c>
      <c r="N24" s="95">
        <v>0.95833333333333304</v>
      </c>
      <c r="O24" s="95">
        <v>0.95833333333333304</v>
      </c>
      <c r="P24" s="95">
        <v>0.95833333333333304</v>
      </c>
      <c r="Q24" s="95">
        <v>0.95833333333333304</v>
      </c>
      <c r="R24" s="95">
        <v>0.95833333333333304</v>
      </c>
      <c r="S24" s="95">
        <v>0.95833333333333304</v>
      </c>
      <c r="T24" s="95">
        <v>0.95833333333333304</v>
      </c>
      <c r="U24" s="95">
        <v>0.95833333333333304</v>
      </c>
      <c r="V24" s="95">
        <v>0.95833333333333304</v>
      </c>
      <c r="W24" s="95">
        <v>0.95833333333333304</v>
      </c>
      <c r="X24" s="96">
        <v>0.95833333333333304</v>
      </c>
    </row>
    <row r="25" spans="1:24" ht="15" customHeight="1" x14ac:dyDescent="0.25">
      <c r="A25" s="97">
        <v>1</v>
      </c>
      <c r="B25" s="98" t="s">
        <v>5</v>
      </c>
      <c r="C25" s="93" t="s">
        <v>6</v>
      </c>
      <c r="D25" s="94" t="s">
        <v>99</v>
      </c>
      <c r="E25" s="95">
        <v>1</v>
      </c>
      <c r="F25" s="95">
        <v>0.51041666666666696</v>
      </c>
      <c r="G25" s="95">
        <v>0.54166666666666696</v>
      </c>
      <c r="H25" s="99">
        <v>0.6875</v>
      </c>
      <c r="I25" s="99">
        <v>0.34375</v>
      </c>
      <c r="J25" s="99">
        <v>0.51041666666666696</v>
      </c>
      <c r="K25" s="99">
        <v>0.54166666666666696</v>
      </c>
      <c r="L25" s="99">
        <v>0.6875</v>
      </c>
      <c r="M25" s="99">
        <v>0.34375</v>
      </c>
      <c r="N25" s="99">
        <v>0.51041666666666696</v>
      </c>
      <c r="O25" s="99">
        <v>0.54166666666666696</v>
      </c>
      <c r="P25" s="99">
        <v>0.6875</v>
      </c>
      <c r="Q25" s="99">
        <v>0.34375</v>
      </c>
      <c r="R25" s="99">
        <v>0.51041666666666696</v>
      </c>
      <c r="S25" s="99">
        <v>0.54166666666666696</v>
      </c>
      <c r="T25" s="99">
        <v>0.6875</v>
      </c>
      <c r="U25" s="99">
        <v>0.34375</v>
      </c>
      <c r="V25" s="99">
        <v>0.51041666666666696</v>
      </c>
      <c r="W25" s="99">
        <v>0.54166666666666696</v>
      </c>
      <c r="X25" s="100">
        <v>0.66666666666666696</v>
      </c>
    </row>
    <row r="26" spans="1:24" ht="15" customHeight="1" x14ac:dyDescent="0.25">
      <c r="A26" s="97">
        <v>0.48599999999999999</v>
      </c>
      <c r="B26" s="98" t="s">
        <v>25</v>
      </c>
      <c r="C26" s="93" t="s">
        <v>26</v>
      </c>
      <c r="D26" s="94" t="s">
        <v>100</v>
      </c>
      <c r="E26" s="95">
        <v>1.0416666666666701</v>
      </c>
      <c r="F26" s="95">
        <v>0</v>
      </c>
      <c r="G26" s="95">
        <v>0.54166666666666696</v>
      </c>
      <c r="H26" s="99">
        <v>0.6875</v>
      </c>
      <c r="I26" s="99">
        <v>0</v>
      </c>
      <c r="J26" s="99">
        <v>0</v>
      </c>
      <c r="K26" s="99">
        <v>0.54166666666666696</v>
      </c>
      <c r="L26" s="99">
        <v>0.6875</v>
      </c>
      <c r="M26" s="99">
        <v>0</v>
      </c>
      <c r="N26" s="99">
        <v>0</v>
      </c>
      <c r="O26" s="99">
        <v>0.54166666666666696</v>
      </c>
      <c r="P26" s="99">
        <v>0.6875</v>
      </c>
      <c r="Q26" s="99">
        <v>0</v>
      </c>
      <c r="R26" s="99">
        <v>0</v>
      </c>
      <c r="S26" s="99">
        <v>0.54166666666666696</v>
      </c>
      <c r="T26" s="99">
        <v>0.6875</v>
      </c>
      <c r="U26" s="99">
        <v>0</v>
      </c>
      <c r="V26" s="99">
        <v>0</v>
      </c>
      <c r="W26" s="99">
        <v>0.54166666666666696</v>
      </c>
      <c r="X26" s="100">
        <v>0.66666666666666696</v>
      </c>
    </row>
    <row r="27" spans="1:24" ht="15" customHeight="1" x14ac:dyDescent="0.25">
      <c r="A27" s="97">
        <v>0.91400000000000003</v>
      </c>
      <c r="B27" s="98" t="s">
        <v>226</v>
      </c>
      <c r="C27" s="93" t="s">
        <v>10</v>
      </c>
      <c r="D27" s="94" t="s">
        <v>101</v>
      </c>
      <c r="E27" s="95">
        <v>1.0833333333333299</v>
      </c>
      <c r="F27" s="95">
        <v>0.5</v>
      </c>
      <c r="G27" s="95">
        <v>0.54166666666666696</v>
      </c>
      <c r="H27" s="99">
        <v>0.6875</v>
      </c>
      <c r="I27" s="99">
        <v>0.375</v>
      </c>
      <c r="J27" s="99">
        <v>0.5</v>
      </c>
      <c r="K27" s="99">
        <v>0.54166666666666696</v>
      </c>
      <c r="L27" s="99">
        <v>0.6875</v>
      </c>
      <c r="M27" s="99">
        <v>0.375</v>
      </c>
      <c r="N27" s="99">
        <v>0.5</v>
      </c>
      <c r="O27" s="99">
        <v>0.54166666666666696</v>
      </c>
      <c r="P27" s="99">
        <v>0.6875</v>
      </c>
      <c r="Q27" s="99">
        <v>0.375</v>
      </c>
      <c r="R27" s="99">
        <v>0.5</v>
      </c>
      <c r="S27" s="99">
        <v>0.54166666666666696</v>
      </c>
      <c r="T27" s="99">
        <v>0.6875</v>
      </c>
      <c r="U27" s="99">
        <v>0.375</v>
      </c>
      <c r="V27" s="99">
        <v>0.5</v>
      </c>
      <c r="W27" s="99">
        <v>0.54166666666666696</v>
      </c>
      <c r="X27" s="100">
        <v>0.66666666666666696</v>
      </c>
    </row>
    <row r="28" spans="1:24" ht="15" customHeight="1" x14ac:dyDescent="0.25">
      <c r="A28" s="97">
        <v>1</v>
      </c>
      <c r="B28" s="98" t="s">
        <v>12</v>
      </c>
      <c r="C28" s="93" t="s">
        <v>13</v>
      </c>
      <c r="D28" s="94" t="s">
        <v>102</v>
      </c>
      <c r="E28" s="95">
        <v>1.125</v>
      </c>
      <c r="F28" s="95">
        <v>0.5</v>
      </c>
      <c r="G28" s="95">
        <v>0.54166666666666696</v>
      </c>
      <c r="H28" s="99">
        <v>0.6875</v>
      </c>
      <c r="I28" s="99">
        <v>0.34375</v>
      </c>
      <c r="J28" s="99">
        <v>0.5</v>
      </c>
      <c r="K28" s="99">
        <v>0.54166666666666696</v>
      </c>
      <c r="L28" s="99">
        <v>0.6875</v>
      </c>
      <c r="M28" s="99">
        <v>0.34375</v>
      </c>
      <c r="N28" s="99">
        <v>0.5</v>
      </c>
      <c r="O28" s="99">
        <v>0.54166666666666696</v>
      </c>
      <c r="P28" s="99">
        <v>0.6875</v>
      </c>
      <c r="Q28" s="99">
        <v>0.34375</v>
      </c>
      <c r="R28" s="99">
        <v>0.5</v>
      </c>
      <c r="S28" s="99">
        <v>0.54166666666666696</v>
      </c>
      <c r="T28" s="99">
        <v>0.6875</v>
      </c>
      <c r="U28" s="99">
        <v>0.34375</v>
      </c>
      <c r="V28" s="99">
        <v>0.5</v>
      </c>
      <c r="W28" s="99">
        <v>0.54166666666666696</v>
      </c>
      <c r="X28" s="100">
        <v>0.66666666666666696</v>
      </c>
    </row>
    <row r="29" spans="1:24" ht="15" customHeight="1" x14ac:dyDescent="0.25">
      <c r="A29" s="92">
        <v>0.91400000000000003</v>
      </c>
      <c r="B29" s="93" t="s">
        <v>18</v>
      </c>
      <c r="C29" s="93" t="s">
        <v>7</v>
      </c>
      <c r="D29" s="94" t="s">
        <v>103</v>
      </c>
      <c r="E29" s="95">
        <v>1.1666666666666701</v>
      </c>
      <c r="F29" s="95">
        <v>0.5</v>
      </c>
      <c r="G29" s="95">
        <v>0.54166666666666696</v>
      </c>
      <c r="H29" s="99">
        <v>0.6875</v>
      </c>
      <c r="I29" s="99">
        <v>0.375</v>
      </c>
      <c r="J29" s="99">
        <v>0.5</v>
      </c>
      <c r="K29" s="99">
        <v>0.54166666666666696</v>
      </c>
      <c r="L29" s="99">
        <v>0.6875</v>
      </c>
      <c r="M29" s="99">
        <v>0.375</v>
      </c>
      <c r="N29" s="99">
        <v>0.5</v>
      </c>
      <c r="O29" s="99">
        <v>0.54166666666666696</v>
      </c>
      <c r="P29" s="99">
        <v>0.6875</v>
      </c>
      <c r="Q29" s="99">
        <v>0.375</v>
      </c>
      <c r="R29" s="99">
        <v>0.5</v>
      </c>
      <c r="S29" s="99">
        <v>0.54166666666666696</v>
      </c>
      <c r="T29" s="99">
        <v>0.6875</v>
      </c>
      <c r="U29" s="99">
        <v>0.375</v>
      </c>
      <c r="V29" s="99">
        <v>0.5</v>
      </c>
      <c r="W29" s="99">
        <v>0.54166666666666696</v>
      </c>
      <c r="X29" s="100">
        <v>0.66666666666666696</v>
      </c>
    </row>
    <row r="30" spans="1:24" ht="15" customHeight="1" x14ac:dyDescent="0.25">
      <c r="A30" s="97">
        <v>0.91400000000000003</v>
      </c>
      <c r="B30" s="98" t="s">
        <v>19</v>
      </c>
      <c r="C30" s="93" t="s">
        <v>20</v>
      </c>
      <c r="D30" s="94" t="s">
        <v>104</v>
      </c>
      <c r="E30" s="95">
        <v>1.2083333333333299</v>
      </c>
      <c r="F30" s="95">
        <v>0.5</v>
      </c>
      <c r="G30" s="95">
        <v>0.54166666666666696</v>
      </c>
      <c r="H30" s="99">
        <v>0.6875</v>
      </c>
      <c r="I30" s="99">
        <v>0.34375</v>
      </c>
      <c r="J30" s="99">
        <v>0.5</v>
      </c>
      <c r="K30" s="99">
        <v>0.54166666666666696</v>
      </c>
      <c r="L30" s="99">
        <v>0.6875</v>
      </c>
      <c r="M30" s="99">
        <v>0.375</v>
      </c>
      <c r="N30" s="99">
        <v>0.5</v>
      </c>
      <c r="O30" s="99">
        <v>0.54166666666666696</v>
      </c>
      <c r="P30" s="99">
        <v>0.6875</v>
      </c>
      <c r="Q30" s="99">
        <v>0.375</v>
      </c>
      <c r="R30" s="99">
        <v>0.5</v>
      </c>
      <c r="S30" s="99">
        <v>0.54166666666666696</v>
      </c>
      <c r="T30" s="99">
        <v>0.6875</v>
      </c>
      <c r="U30" s="99">
        <v>0.375</v>
      </c>
      <c r="V30" s="99">
        <v>0.5</v>
      </c>
      <c r="W30" s="99">
        <v>0.54166666666666696</v>
      </c>
      <c r="X30" s="100">
        <v>0.66666666666666696</v>
      </c>
    </row>
    <row r="31" spans="1:24" ht="15" customHeight="1" x14ac:dyDescent="0.25">
      <c r="A31" s="97">
        <v>1</v>
      </c>
      <c r="B31" s="98" t="s">
        <v>25</v>
      </c>
      <c r="C31" s="93" t="s">
        <v>26</v>
      </c>
      <c r="D31" s="94" t="s">
        <v>105</v>
      </c>
      <c r="E31" s="95">
        <v>1.25</v>
      </c>
      <c r="F31" s="95">
        <v>0.5</v>
      </c>
      <c r="G31" s="95">
        <v>0.54166666666666696</v>
      </c>
      <c r="H31" s="99">
        <v>0.6875</v>
      </c>
      <c r="I31" s="99">
        <v>0.34375</v>
      </c>
      <c r="J31" s="99">
        <v>0.5</v>
      </c>
      <c r="K31" s="99">
        <v>0.54166666666666696</v>
      </c>
      <c r="L31" s="99">
        <v>0.6875</v>
      </c>
      <c r="M31" s="99">
        <v>0.34375</v>
      </c>
      <c r="N31" s="99">
        <v>0.5</v>
      </c>
      <c r="O31" s="99">
        <v>0.54166666666666696</v>
      </c>
      <c r="P31" s="99">
        <v>0.6875</v>
      </c>
      <c r="Q31" s="99">
        <v>0.34375</v>
      </c>
      <c r="R31" s="99">
        <v>0.5</v>
      </c>
      <c r="S31" s="99">
        <v>0.54166666666666696</v>
      </c>
      <c r="T31" s="99">
        <v>0.6875</v>
      </c>
      <c r="U31" s="99">
        <v>0.34375</v>
      </c>
      <c r="V31" s="99">
        <v>0.5</v>
      </c>
      <c r="W31" s="99">
        <v>0.54166666666666696</v>
      </c>
      <c r="X31" s="100">
        <v>0.66666666666666696</v>
      </c>
    </row>
    <row r="32" spans="1:24" ht="15" customHeight="1" x14ac:dyDescent="0.25">
      <c r="A32" s="97">
        <v>1</v>
      </c>
      <c r="B32" s="98" t="s">
        <v>5</v>
      </c>
      <c r="C32" s="93" t="s">
        <v>6</v>
      </c>
      <c r="D32" s="94" t="s">
        <v>106</v>
      </c>
      <c r="E32" s="95">
        <v>1.2916666666666701</v>
      </c>
      <c r="F32" s="95">
        <v>0.51041666666666696</v>
      </c>
      <c r="G32" s="95">
        <v>0.54166666666666696</v>
      </c>
      <c r="H32" s="99">
        <v>0.6875</v>
      </c>
      <c r="I32" s="99">
        <v>0.34375</v>
      </c>
      <c r="J32" s="99">
        <v>0.51041666666666696</v>
      </c>
      <c r="K32" s="99">
        <v>0.54166666666666696</v>
      </c>
      <c r="L32" s="99">
        <v>0.6875</v>
      </c>
      <c r="M32" s="99">
        <v>0.34375</v>
      </c>
      <c r="N32" s="99">
        <v>0.51041666666666696</v>
      </c>
      <c r="O32" s="99">
        <v>0.54166666666666696</v>
      </c>
      <c r="P32" s="99">
        <v>0.6875</v>
      </c>
      <c r="Q32" s="99">
        <v>0.34375</v>
      </c>
      <c r="R32" s="99">
        <v>0.51041666666666696</v>
      </c>
      <c r="S32" s="99">
        <v>0.54166666666666696</v>
      </c>
      <c r="T32" s="99">
        <v>0.6875</v>
      </c>
      <c r="U32" s="99">
        <v>0.34375</v>
      </c>
      <c r="V32" s="99">
        <v>0.51041666666666696</v>
      </c>
      <c r="W32" s="99">
        <v>0.54166666666666696</v>
      </c>
      <c r="X32" s="100">
        <v>0.66666666666666696</v>
      </c>
    </row>
    <row r="33" spans="1:24" ht="15" customHeight="1" x14ac:dyDescent="0.25">
      <c r="A33" s="92">
        <v>0.91400000000000003</v>
      </c>
      <c r="B33" s="93" t="s">
        <v>5</v>
      </c>
      <c r="C33" s="93" t="s">
        <v>6</v>
      </c>
      <c r="D33" s="94" t="s">
        <v>107</v>
      </c>
      <c r="E33" s="95">
        <v>0.375</v>
      </c>
      <c r="F33" s="95">
        <v>0.51041666666666696</v>
      </c>
      <c r="G33" s="95">
        <v>0.54166666666666696</v>
      </c>
      <c r="H33" s="99">
        <v>0.6875</v>
      </c>
      <c r="I33" s="99">
        <v>0.34375</v>
      </c>
      <c r="J33" s="99">
        <v>0.51041666666666696</v>
      </c>
      <c r="K33" s="99">
        <v>0.54166666666666696</v>
      </c>
      <c r="L33" s="99">
        <v>0.6875</v>
      </c>
      <c r="M33" s="99">
        <v>0.34375</v>
      </c>
      <c r="N33" s="99">
        <v>0.51041666666666696</v>
      </c>
      <c r="O33" s="99">
        <v>0.54166666666666696</v>
      </c>
      <c r="P33" s="99">
        <v>0.6875</v>
      </c>
      <c r="Q33" s="99">
        <v>0.34375</v>
      </c>
      <c r="R33" s="99">
        <v>0.51041666666666696</v>
      </c>
      <c r="S33" s="99">
        <v>0.54166666666666696</v>
      </c>
      <c r="T33" s="99">
        <v>0.6875</v>
      </c>
      <c r="U33" s="99">
        <v>0.34375</v>
      </c>
      <c r="V33" s="99">
        <v>0.51041666666666696</v>
      </c>
      <c r="W33" s="99">
        <v>0.54166666666666696</v>
      </c>
      <c r="X33" s="100">
        <v>0.66666666666666696</v>
      </c>
    </row>
    <row r="34" spans="1:24" ht="15" customHeight="1" x14ac:dyDescent="0.25">
      <c r="A34" s="97">
        <v>0.57799999999999996</v>
      </c>
      <c r="B34" s="98" t="s">
        <v>8</v>
      </c>
      <c r="C34" s="93" t="s">
        <v>9</v>
      </c>
      <c r="D34" s="94" t="s">
        <v>108</v>
      </c>
      <c r="E34" s="95">
        <v>0.375</v>
      </c>
      <c r="F34" s="95">
        <v>0.5</v>
      </c>
      <c r="G34" s="95">
        <v>0.54166666666666696</v>
      </c>
      <c r="H34" s="99">
        <v>0.6875</v>
      </c>
      <c r="I34" s="99">
        <v>0.34375</v>
      </c>
      <c r="J34" s="99">
        <v>0.5</v>
      </c>
      <c r="K34" s="99">
        <v>0.54166666666666696</v>
      </c>
      <c r="L34" s="99">
        <v>0.6875</v>
      </c>
      <c r="M34" s="99">
        <v>0</v>
      </c>
      <c r="N34" s="99">
        <v>0</v>
      </c>
      <c r="O34" s="99">
        <v>0.54166666666666696</v>
      </c>
      <c r="P34" s="99">
        <v>0.6875</v>
      </c>
      <c r="Q34" s="99">
        <v>0.34375</v>
      </c>
      <c r="R34" s="99">
        <v>0.5</v>
      </c>
      <c r="S34" s="99">
        <v>0.54166666666666696</v>
      </c>
      <c r="T34" s="99">
        <v>0.6875</v>
      </c>
      <c r="U34" s="99">
        <v>0.34375</v>
      </c>
      <c r="V34" s="99">
        <v>0.5</v>
      </c>
      <c r="W34" s="99">
        <v>0.54166666666666696</v>
      </c>
      <c r="X34" s="100">
        <v>0.66666666666666696</v>
      </c>
    </row>
    <row r="35" spans="1:24" ht="15" customHeight="1" x14ac:dyDescent="0.25">
      <c r="A35" s="97">
        <v>1</v>
      </c>
      <c r="B35" s="98" t="s">
        <v>5</v>
      </c>
      <c r="C35" s="93" t="s">
        <v>6</v>
      </c>
      <c r="D35" s="94" t="s">
        <v>109</v>
      </c>
      <c r="E35" s="95">
        <v>0.375</v>
      </c>
      <c r="F35" s="95">
        <v>0.51041666666666696</v>
      </c>
      <c r="G35" s="95">
        <v>0.54166666666666696</v>
      </c>
      <c r="H35" s="99">
        <v>0.6875</v>
      </c>
      <c r="I35" s="99">
        <v>0.34375</v>
      </c>
      <c r="J35" s="99">
        <v>0.51041666666666696</v>
      </c>
      <c r="K35" s="99">
        <v>0.54166666666666696</v>
      </c>
      <c r="L35" s="99">
        <v>0.6875</v>
      </c>
      <c r="M35" s="99">
        <v>0.34375</v>
      </c>
      <c r="N35" s="99">
        <v>0.51041666666666696</v>
      </c>
      <c r="O35" s="99">
        <v>0.54166666666666696</v>
      </c>
      <c r="P35" s="99">
        <v>0.6875</v>
      </c>
      <c r="Q35" s="99">
        <v>0.34375</v>
      </c>
      <c r="R35" s="99">
        <v>0.51041666666666696</v>
      </c>
      <c r="S35" s="99">
        <v>0.54166666666666696</v>
      </c>
      <c r="T35" s="99">
        <v>0.6875</v>
      </c>
      <c r="U35" s="99">
        <v>0.34375</v>
      </c>
      <c r="V35" s="99">
        <v>0.51041666666666696</v>
      </c>
      <c r="W35" s="99">
        <v>0.54166666666666696</v>
      </c>
      <c r="X35" s="100">
        <v>0.66666666666666696</v>
      </c>
    </row>
    <row r="36" spans="1:24" ht="15" customHeight="1" x14ac:dyDescent="0.25">
      <c r="A36" s="97">
        <v>0.79300000000000004</v>
      </c>
      <c r="B36" s="98" t="s">
        <v>226</v>
      </c>
      <c r="C36" s="93" t="s">
        <v>10</v>
      </c>
      <c r="D36" s="94" t="s">
        <v>110</v>
      </c>
      <c r="E36" s="95">
        <v>0.375</v>
      </c>
      <c r="F36" s="95">
        <v>0.5</v>
      </c>
      <c r="G36" s="95">
        <v>0.54166666666666696</v>
      </c>
      <c r="H36" s="99">
        <v>0.6875</v>
      </c>
      <c r="I36" s="99">
        <v>0.34375</v>
      </c>
      <c r="J36" s="99">
        <v>0.5</v>
      </c>
      <c r="K36" s="99">
        <v>0.54166666666666696</v>
      </c>
      <c r="L36" s="99">
        <v>0.6875</v>
      </c>
      <c r="M36" s="99">
        <v>0</v>
      </c>
      <c r="N36" s="99">
        <v>0</v>
      </c>
      <c r="O36" s="99">
        <v>0.54166666666666696</v>
      </c>
      <c r="P36" s="99">
        <v>0.6875</v>
      </c>
      <c r="Q36" s="99">
        <v>0.34375</v>
      </c>
      <c r="R36" s="99">
        <v>0.5</v>
      </c>
      <c r="S36" s="99">
        <v>0.54166666666666696</v>
      </c>
      <c r="T36" s="99">
        <v>0.6875</v>
      </c>
      <c r="U36" s="99">
        <v>0.34375</v>
      </c>
      <c r="V36" s="99">
        <v>0.5</v>
      </c>
      <c r="W36" s="99">
        <v>0.54166666666666696</v>
      </c>
      <c r="X36" s="100">
        <v>0.66666666666666696</v>
      </c>
    </row>
    <row r="37" spans="1:24" ht="15" customHeight="1" x14ac:dyDescent="0.25">
      <c r="A37" s="97">
        <v>1</v>
      </c>
      <c r="B37" s="98" t="s">
        <v>25</v>
      </c>
      <c r="C37" s="93" t="s">
        <v>26</v>
      </c>
      <c r="D37" s="94" t="s">
        <v>111</v>
      </c>
      <c r="E37" s="95">
        <v>0.375</v>
      </c>
      <c r="F37" s="95">
        <v>0.5</v>
      </c>
      <c r="G37" s="95">
        <v>0.54166666666666696</v>
      </c>
      <c r="H37" s="99">
        <v>0.6875</v>
      </c>
      <c r="I37" s="99">
        <v>0.34375</v>
      </c>
      <c r="J37" s="99">
        <v>0.5</v>
      </c>
      <c r="K37" s="99">
        <v>0.54166666666666696</v>
      </c>
      <c r="L37" s="99">
        <v>0.6875</v>
      </c>
      <c r="M37" s="99">
        <v>0.34375</v>
      </c>
      <c r="N37" s="99">
        <v>0.5</v>
      </c>
      <c r="O37" s="99">
        <v>0.54166666666666696</v>
      </c>
      <c r="P37" s="99">
        <v>0.6875</v>
      </c>
      <c r="Q37" s="99">
        <v>0.34375</v>
      </c>
      <c r="R37" s="99">
        <v>0.5</v>
      </c>
      <c r="S37" s="99">
        <v>0.54166666666666696</v>
      </c>
      <c r="T37" s="99">
        <v>0.6875</v>
      </c>
      <c r="U37" s="99">
        <v>0.34375</v>
      </c>
      <c r="V37" s="99">
        <v>0.5</v>
      </c>
      <c r="W37" s="99">
        <v>0.54166666666666696</v>
      </c>
      <c r="X37" s="100">
        <v>0.66666666666666696</v>
      </c>
    </row>
    <row r="38" spans="1:24" ht="15" customHeight="1" x14ac:dyDescent="0.25">
      <c r="A38" s="97">
        <v>1</v>
      </c>
      <c r="B38" s="98" t="s">
        <v>14</v>
      </c>
      <c r="C38" s="93" t="s">
        <v>15</v>
      </c>
      <c r="D38" s="94" t="s">
        <v>112</v>
      </c>
      <c r="E38" s="95">
        <v>0.375</v>
      </c>
      <c r="F38" s="95">
        <v>0.5</v>
      </c>
      <c r="G38" s="95">
        <v>0.54166666666666696</v>
      </c>
      <c r="H38" s="99">
        <v>0.6875</v>
      </c>
      <c r="I38" s="99">
        <v>0.34375</v>
      </c>
      <c r="J38" s="99">
        <v>0.5</v>
      </c>
      <c r="K38" s="99">
        <v>0.54166666666666696</v>
      </c>
      <c r="L38" s="99">
        <v>0.6875</v>
      </c>
      <c r="M38" s="99">
        <v>0.34375</v>
      </c>
      <c r="N38" s="99">
        <v>0.5</v>
      </c>
      <c r="O38" s="99">
        <v>0.54166666666666696</v>
      </c>
      <c r="P38" s="99">
        <v>0.6875</v>
      </c>
      <c r="Q38" s="99">
        <v>0.34375</v>
      </c>
      <c r="R38" s="99">
        <v>0.5</v>
      </c>
      <c r="S38" s="99">
        <v>0.54166666666666696</v>
      </c>
      <c r="T38" s="99">
        <v>0.6875</v>
      </c>
      <c r="U38" s="99">
        <v>0.34375</v>
      </c>
      <c r="V38" s="99">
        <v>0.5</v>
      </c>
      <c r="W38" s="99">
        <v>0.54166666666666696</v>
      </c>
      <c r="X38" s="100">
        <v>0.66666666666666696</v>
      </c>
    </row>
    <row r="39" spans="1:24" ht="15" customHeight="1" x14ac:dyDescent="0.25">
      <c r="A39" s="97">
        <v>1</v>
      </c>
      <c r="B39" s="98" t="s">
        <v>4</v>
      </c>
      <c r="C39" s="93" t="s">
        <v>21</v>
      </c>
      <c r="D39" s="94" t="s">
        <v>113</v>
      </c>
      <c r="E39" s="95">
        <v>0.375</v>
      </c>
      <c r="F39" s="95">
        <v>0.51041666666666696</v>
      </c>
      <c r="G39" s="95">
        <v>0.54166666666666696</v>
      </c>
      <c r="H39" s="99">
        <v>0.6875</v>
      </c>
      <c r="I39" s="99">
        <v>0.34375</v>
      </c>
      <c r="J39" s="99">
        <v>0.51041666666666696</v>
      </c>
      <c r="K39" s="99">
        <v>0.54166666666666696</v>
      </c>
      <c r="L39" s="99">
        <v>0.6875</v>
      </c>
      <c r="M39" s="99">
        <v>0.34375</v>
      </c>
      <c r="N39" s="99">
        <v>0.51041666666666696</v>
      </c>
      <c r="O39" s="99">
        <v>0.54166666666666696</v>
      </c>
      <c r="P39" s="99">
        <v>0.6875</v>
      </c>
      <c r="Q39" s="99">
        <v>0.34375</v>
      </c>
      <c r="R39" s="99">
        <v>0.51041666666666696</v>
      </c>
      <c r="S39" s="99">
        <v>0.54166666666666696</v>
      </c>
      <c r="T39" s="99">
        <v>0.6875</v>
      </c>
      <c r="U39" s="99">
        <v>0.34375</v>
      </c>
      <c r="V39" s="99">
        <v>0.51041666666666696</v>
      </c>
      <c r="W39" s="99">
        <v>0.54166666666666696</v>
      </c>
      <c r="X39" s="100">
        <v>0.66666666666666696</v>
      </c>
    </row>
    <row r="40" spans="1:24" ht="15" customHeight="1" x14ac:dyDescent="0.25">
      <c r="A40" s="97">
        <v>0.6</v>
      </c>
      <c r="B40" s="98" t="s">
        <v>5</v>
      </c>
      <c r="C40" s="93" t="s">
        <v>6</v>
      </c>
      <c r="D40" s="94" t="s">
        <v>114</v>
      </c>
      <c r="E40" s="95">
        <v>0.45833333333333298</v>
      </c>
      <c r="F40" s="95">
        <v>0.51041666666666696</v>
      </c>
      <c r="G40" s="95">
        <v>0.54166666666666696</v>
      </c>
      <c r="H40" s="99">
        <v>0.6875</v>
      </c>
      <c r="I40" s="99">
        <v>0.45833333333333298</v>
      </c>
      <c r="J40" s="99">
        <v>0.51041666666666696</v>
      </c>
      <c r="K40" s="99">
        <v>0.54166666666666696</v>
      </c>
      <c r="L40" s="99">
        <v>0.6875</v>
      </c>
      <c r="M40" s="99">
        <v>0.45833333333333298</v>
      </c>
      <c r="N40" s="99">
        <v>0.51041666666666696</v>
      </c>
      <c r="O40" s="99">
        <v>0.54166666666666696</v>
      </c>
      <c r="P40" s="99">
        <v>0.6875</v>
      </c>
      <c r="Q40" s="99">
        <v>0.45833333333333298</v>
      </c>
      <c r="R40" s="99">
        <v>0.51041666666666696</v>
      </c>
      <c r="S40" s="99">
        <v>0.54166666666666696</v>
      </c>
      <c r="T40" s="99">
        <v>0.6875</v>
      </c>
      <c r="U40" s="99">
        <v>0.45833333333333298</v>
      </c>
      <c r="V40" s="99">
        <v>0.51041666666666696</v>
      </c>
      <c r="W40" s="99">
        <v>0.54166666666666696</v>
      </c>
      <c r="X40" s="100">
        <v>0.66666666666666696</v>
      </c>
    </row>
    <row r="41" spans="1:24" ht="15" customHeight="1" x14ac:dyDescent="0.25">
      <c r="A41" s="97">
        <v>0.78600000000000003</v>
      </c>
      <c r="B41" s="98" t="s">
        <v>14</v>
      </c>
      <c r="C41" s="93" t="s">
        <v>15</v>
      </c>
      <c r="D41" s="94" t="s">
        <v>115</v>
      </c>
      <c r="E41" s="95">
        <v>0.375</v>
      </c>
      <c r="F41" s="95">
        <v>0.5</v>
      </c>
      <c r="G41" s="95">
        <v>0.54166666666666696</v>
      </c>
      <c r="H41" s="99">
        <v>0.6875</v>
      </c>
      <c r="I41" s="99">
        <v>0</v>
      </c>
      <c r="J41" s="99">
        <v>0</v>
      </c>
      <c r="K41" s="99">
        <v>0.54166666666666696</v>
      </c>
      <c r="L41" s="99">
        <v>0.6875</v>
      </c>
      <c r="M41" s="99">
        <v>0.34375</v>
      </c>
      <c r="N41" s="99">
        <v>0.5</v>
      </c>
      <c r="O41" s="99">
        <v>0.54166666666666696</v>
      </c>
      <c r="P41" s="99">
        <v>0.6875</v>
      </c>
      <c r="Q41" s="99">
        <v>0</v>
      </c>
      <c r="R41" s="99">
        <v>0</v>
      </c>
      <c r="S41" s="99">
        <v>0.54166666666666696</v>
      </c>
      <c r="T41" s="99">
        <v>0.6875</v>
      </c>
      <c r="U41" s="99">
        <v>0.34375</v>
      </c>
      <c r="V41" s="99">
        <v>0.5</v>
      </c>
      <c r="W41" s="99">
        <v>0.54166666666666696</v>
      </c>
      <c r="X41" s="100">
        <v>0.66666666666666696</v>
      </c>
    </row>
    <row r="42" spans="1:24" ht="15" customHeight="1" x14ac:dyDescent="0.25">
      <c r="A42" s="97">
        <v>1</v>
      </c>
      <c r="B42" s="98" t="s">
        <v>5</v>
      </c>
      <c r="C42" s="93" t="s">
        <v>6</v>
      </c>
      <c r="D42" s="94" t="s">
        <v>116</v>
      </c>
      <c r="E42" s="95">
        <v>0.375</v>
      </c>
      <c r="F42" s="95">
        <v>0.51041666666666696</v>
      </c>
      <c r="G42" s="95">
        <v>0.54166666666666696</v>
      </c>
      <c r="H42" s="99">
        <v>0.6875</v>
      </c>
      <c r="I42" s="99">
        <v>0.34375</v>
      </c>
      <c r="J42" s="99">
        <v>0.51041666666666696</v>
      </c>
      <c r="K42" s="99">
        <v>0.54166666666666696</v>
      </c>
      <c r="L42" s="99">
        <v>0.6875</v>
      </c>
      <c r="M42" s="99">
        <v>0.34375</v>
      </c>
      <c r="N42" s="99">
        <v>0.51041666666666696</v>
      </c>
      <c r="O42" s="99">
        <v>0.54166666666666696</v>
      </c>
      <c r="P42" s="99">
        <v>0.6875</v>
      </c>
      <c r="Q42" s="99">
        <v>0.34375</v>
      </c>
      <c r="R42" s="99">
        <v>0.51041666666666696</v>
      </c>
      <c r="S42" s="99">
        <v>0.54166666666666696</v>
      </c>
      <c r="T42" s="99">
        <v>0.6875</v>
      </c>
      <c r="U42" s="99">
        <v>0.34375</v>
      </c>
      <c r="V42" s="99">
        <v>0.51041666666666696</v>
      </c>
      <c r="W42" s="99">
        <v>0.54166666666666696</v>
      </c>
      <c r="X42" s="100">
        <v>0.66666666666666696</v>
      </c>
    </row>
    <row r="43" spans="1:24" ht="15" customHeight="1" x14ac:dyDescent="0.25">
      <c r="A43" s="92">
        <v>1</v>
      </c>
      <c r="B43" s="93" t="s">
        <v>226</v>
      </c>
      <c r="C43" s="93" t="s">
        <v>10</v>
      </c>
      <c r="D43" s="94" t="s">
        <v>117</v>
      </c>
      <c r="E43" s="95">
        <v>0.375</v>
      </c>
      <c r="F43" s="95">
        <v>0.5</v>
      </c>
      <c r="G43" s="95">
        <v>0.54166666666666696</v>
      </c>
      <c r="H43" s="99">
        <v>0.6875</v>
      </c>
      <c r="I43" s="99">
        <v>0.34375</v>
      </c>
      <c r="J43" s="99">
        <v>0.5</v>
      </c>
      <c r="K43" s="99">
        <v>0.54166666666666696</v>
      </c>
      <c r="L43" s="99">
        <v>0.6875</v>
      </c>
      <c r="M43" s="99">
        <v>0.34375</v>
      </c>
      <c r="N43" s="99">
        <v>0.5</v>
      </c>
      <c r="O43" s="99">
        <v>0.54166666666666696</v>
      </c>
      <c r="P43" s="99">
        <v>0.6875</v>
      </c>
      <c r="Q43" s="99">
        <v>0.34375</v>
      </c>
      <c r="R43" s="99">
        <v>0.5</v>
      </c>
      <c r="S43" s="99">
        <v>0.54166666666666696</v>
      </c>
      <c r="T43" s="99">
        <v>0.6875</v>
      </c>
      <c r="U43" s="99">
        <v>0.34375</v>
      </c>
      <c r="V43" s="99">
        <v>0.5</v>
      </c>
      <c r="W43" s="99">
        <v>0.54166666666666696</v>
      </c>
      <c r="X43" s="100">
        <v>0.66666666666666696</v>
      </c>
    </row>
    <row r="44" spans="1:24" ht="15" customHeight="1" x14ac:dyDescent="0.25">
      <c r="A44" s="97">
        <v>1</v>
      </c>
      <c r="B44" s="98" t="s">
        <v>4</v>
      </c>
      <c r="C44" s="93" t="s">
        <v>21</v>
      </c>
      <c r="D44" s="94" t="s">
        <v>118</v>
      </c>
      <c r="E44" s="95">
        <v>0.375</v>
      </c>
      <c r="F44" s="95">
        <v>0.51041666666666696</v>
      </c>
      <c r="G44" s="95">
        <v>0.54166666666666696</v>
      </c>
      <c r="H44" s="99">
        <v>0.6875</v>
      </c>
      <c r="I44" s="99">
        <v>0.34375</v>
      </c>
      <c r="J44" s="99">
        <v>0.51041666666666696</v>
      </c>
      <c r="K44" s="99">
        <v>0.54166666666666696</v>
      </c>
      <c r="L44" s="99">
        <v>0.6875</v>
      </c>
      <c r="M44" s="99">
        <v>0.34375</v>
      </c>
      <c r="N44" s="99">
        <v>0.51041666666666696</v>
      </c>
      <c r="O44" s="99">
        <v>0.54166666666666696</v>
      </c>
      <c r="P44" s="99">
        <v>0.6875</v>
      </c>
      <c r="Q44" s="99">
        <v>0.34375</v>
      </c>
      <c r="R44" s="99">
        <v>0.51041666666666696</v>
      </c>
      <c r="S44" s="99">
        <v>0.54166666666666696</v>
      </c>
      <c r="T44" s="99">
        <v>0.6875</v>
      </c>
      <c r="U44" s="99">
        <v>0.34375</v>
      </c>
      <c r="V44" s="99">
        <v>0.51041666666666696</v>
      </c>
      <c r="W44" s="99">
        <v>0.54166666666666696</v>
      </c>
      <c r="X44" s="100">
        <v>0.66666666666666696</v>
      </c>
    </row>
    <row r="45" spans="1:24" ht="15" customHeight="1" x14ac:dyDescent="0.25">
      <c r="A45" s="97">
        <v>0.48599999999999999</v>
      </c>
      <c r="B45" s="98" t="s">
        <v>14</v>
      </c>
      <c r="C45" s="93" t="s">
        <v>15</v>
      </c>
      <c r="D45" s="94" t="s">
        <v>119</v>
      </c>
      <c r="E45" s="95">
        <v>0</v>
      </c>
      <c r="F45" s="95">
        <v>0</v>
      </c>
      <c r="G45" s="95">
        <v>0.54166666666666696</v>
      </c>
      <c r="H45" s="99">
        <v>0.6875</v>
      </c>
      <c r="I45" s="99">
        <v>0</v>
      </c>
      <c r="J45" s="99">
        <v>0</v>
      </c>
      <c r="K45" s="99">
        <v>0.54166666666666696</v>
      </c>
      <c r="L45" s="99">
        <v>0.6875</v>
      </c>
      <c r="M45" s="99">
        <v>0</v>
      </c>
      <c r="N45" s="99">
        <v>0</v>
      </c>
      <c r="O45" s="99">
        <v>0.54166666666666696</v>
      </c>
      <c r="P45" s="99">
        <v>0.6875</v>
      </c>
      <c r="Q45" s="99">
        <v>0</v>
      </c>
      <c r="R45" s="99">
        <v>0</v>
      </c>
      <c r="S45" s="99">
        <v>0.54166666666666696</v>
      </c>
      <c r="T45" s="99">
        <v>0.6875</v>
      </c>
      <c r="U45" s="99">
        <v>0</v>
      </c>
      <c r="V45" s="99">
        <v>0</v>
      </c>
      <c r="W45" s="99">
        <v>0.54166666666666696</v>
      </c>
      <c r="X45" s="100">
        <v>0.66666666666666696</v>
      </c>
    </row>
    <row r="46" spans="1:24" ht="15" customHeight="1" x14ac:dyDescent="0.25">
      <c r="A46" s="97">
        <v>0.88600000000000001</v>
      </c>
      <c r="B46" s="98" t="s">
        <v>4</v>
      </c>
      <c r="C46" s="93" t="s">
        <v>16</v>
      </c>
      <c r="D46" s="94" t="s">
        <v>120</v>
      </c>
      <c r="E46" s="95">
        <v>0.375</v>
      </c>
      <c r="F46" s="95">
        <v>0.51041666666666696</v>
      </c>
      <c r="G46" s="95">
        <v>0.54166666666666696</v>
      </c>
      <c r="H46" s="99">
        <v>0.6875</v>
      </c>
      <c r="I46" s="99">
        <v>0</v>
      </c>
      <c r="J46" s="99">
        <v>0</v>
      </c>
      <c r="K46" s="99">
        <v>0.54166666666666696</v>
      </c>
      <c r="L46" s="99">
        <v>0.6875</v>
      </c>
      <c r="M46" s="99">
        <v>0.34375</v>
      </c>
      <c r="N46" s="99">
        <v>0.51041666666666696</v>
      </c>
      <c r="O46" s="99">
        <v>0.54166666666666696</v>
      </c>
      <c r="P46" s="99">
        <v>0.6875</v>
      </c>
      <c r="Q46" s="99">
        <v>0.34375</v>
      </c>
      <c r="R46" s="99">
        <v>0.51041666666666696</v>
      </c>
      <c r="S46" s="99">
        <v>0.54166666666666696</v>
      </c>
      <c r="T46" s="99">
        <v>0.6875</v>
      </c>
      <c r="U46" s="99">
        <v>0.34375</v>
      </c>
      <c r="V46" s="99">
        <v>0.51041666666666696</v>
      </c>
      <c r="W46" s="99">
        <v>0.54166666666666696</v>
      </c>
      <c r="X46" s="100">
        <v>0.66666666666666696</v>
      </c>
    </row>
    <row r="47" spans="1:24" ht="15" customHeight="1" x14ac:dyDescent="0.25">
      <c r="A47" s="97">
        <v>1</v>
      </c>
      <c r="B47" s="98" t="s">
        <v>226</v>
      </c>
      <c r="C47" s="93" t="s">
        <v>10</v>
      </c>
      <c r="D47" s="94" t="s">
        <v>121</v>
      </c>
      <c r="E47" s="95">
        <v>0.375</v>
      </c>
      <c r="F47" s="95">
        <v>0.5</v>
      </c>
      <c r="G47" s="95">
        <v>0.54166666666666696</v>
      </c>
      <c r="H47" s="99">
        <v>0.6875</v>
      </c>
      <c r="I47" s="99">
        <v>0.34375</v>
      </c>
      <c r="J47" s="99">
        <v>0.5</v>
      </c>
      <c r="K47" s="99">
        <v>0.54166666666666696</v>
      </c>
      <c r="L47" s="99">
        <v>0.6875</v>
      </c>
      <c r="M47" s="99">
        <v>0.34375</v>
      </c>
      <c r="N47" s="99">
        <v>0.5</v>
      </c>
      <c r="O47" s="99">
        <v>0.54166666666666696</v>
      </c>
      <c r="P47" s="99">
        <v>0.6875</v>
      </c>
      <c r="Q47" s="99">
        <v>0.34375</v>
      </c>
      <c r="R47" s="99">
        <v>0.5</v>
      </c>
      <c r="S47" s="99">
        <v>0.54166666666666696</v>
      </c>
      <c r="T47" s="99">
        <v>0.6875</v>
      </c>
      <c r="U47" s="99">
        <v>0.34375</v>
      </c>
      <c r="V47" s="99">
        <v>0.5</v>
      </c>
      <c r="W47" s="99">
        <v>0.54166666666666696</v>
      </c>
      <c r="X47" s="100">
        <v>0.66666666666666696</v>
      </c>
    </row>
    <row r="48" spans="1:24" ht="15" customHeight="1" x14ac:dyDescent="0.25">
      <c r="A48" s="97">
        <v>1</v>
      </c>
      <c r="B48" s="98" t="s">
        <v>4</v>
      </c>
      <c r="C48" s="93" t="s">
        <v>21</v>
      </c>
      <c r="D48" s="94" t="s">
        <v>122</v>
      </c>
      <c r="E48" s="95">
        <v>0.375</v>
      </c>
      <c r="F48" s="95">
        <v>0.51041666666666696</v>
      </c>
      <c r="G48" s="95">
        <v>0.54166666666666696</v>
      </c>
      <c r="H48" s="99">
        <v>0.6875</v>
      </c>
      <c r="I48" s="99">
        <v>0.34375</v>
      </c>
      <c r="J48" s="99">
        <v>0.51041666666666696</v>
      </c>
      <c r="K48" s="99">
        <v>0.54166666666666696</v>
      </c>
      <c r="L48" s="99">
        <v>0.6875</v>
      </c>
      <c r="M48" s="99">
        <v>0.34375</v>
      </c>
      <c r="N48" s="99">
        <v>0.51041666666666696</v>
      </c>
      <c r="O48" s="99">
        <v>0.54166666666666696</v>
      </c>
      <c r="P48" s="99">
        <v>0.6875</v>
      </c>
      <c r="Q48" s="99">
        <v>0.34375</v>
      </c>
      <c r="R48" s="99">
        <v>0.51041666666666696</v>
      </c>
      <c r="S48" s="99">
        <v>0.54166666666666696</v>
      </c>
      <c r="T48" s="99">
        <v>0.6875</v>
      </c>
      <c r="U48" s="99">
        <v>0.34375</v>
      </c>
      <c r="V48" s="99">
        <v>0.51041666666666696</v>
      </c>
      <c r="W48" s="99">
        <v>0.54166666666666696</v>
      </c>
      <c r="X48" s="100">
        <v>0.66666666666666696</v>
      </c>
    </row>
    <row r="49" spans="1:24" ht="15" customHeight="1" x14ac:dyDescent="0.25">
      <c r="A49" s="97">
        <v>1</v>
      </c>
      <c r="B49" s="98" t="s">
        <v>5</v>
      </c>
      <c r="C49" s="93" t="s">
        <v>6</v>
      </c>
      <c r="D49" s="94" t="s">
        <v>123</v>
      </c>
      <c r="E49" s="95">
        <v>0.375</v>
      </c>
      <c r="F49" s="95">
        <v>0.51041666666666696</v>
      </c>
      <c r="G49" s="95">
        <v>0.54166666666666696</v>
      </c>
      <c r="H49" s="99">
        <v>0.6875</v>
      </c>
      <c r="I49" s="99">
        <v>0.34375</v>
      </c>
      <c r="J49" s="99">
        <v>0.51041666666666696</v>
      </c>
      <c r="K49" s="99">
        <v>0.54166666666666696</v>
      </c>
      <c r="L49" s="99">
        <v>0.6875</v>
      </c>
      <c r="M49" s="99">
        <v>0.34375</v>
      </c>
      <c r="N49" s="99">
        <v>0.51041666666666696</v>
      </c>
      <c r="O49" s="99">
        <v>0.54166666666666696</v>
      </c>
      <c r="P49" s="99">
        <v>0.6875</v>
      </c>
      <c r="Q49" s="99">
        <v>0.34375</v>
      </c>
      <c r="R49" s="99">
        <v>0.51041666666666696</v>
      </c>
      <c r="S49" s="99">
        <v>0.54166666666666696</v>
      </c>
      <c r="T49" s="99">
        <v>0.6875</v>
      </c>
      <c r="U49" s="99">
        <v>0.34375</v>
      </c>
      <c r="V49" s="99">
        <v>0.51041666666666696</v>
      </c>
      <c r="W49" s="99">
        <v>0.54166666666666696</v>
      </c>
      <c r="X49" s="100">
        <v>0.66666666666666696</v>
      </c>
    </row>
    <row r="50" spans="1:24" ht="15" customHeight="1" x14ac:dyDescent="0.25">
      <c r="A50" s="97">
        <v>1</v>
      </c>
      <c r="B50" s="98" t="s">
        <v>226</v>
      </c>
      <c r="C50" s="93" t="s">
        <v>10</v>
      </c>
      <c r="D50" s="94" t="s">
        <v>124</v>
      </c>
      <c r="E50" s="95">
        <v>0.375</v>
      </c>
      <c r="F50" s="95">
        <v>0.5</v>
      </c>
      <c r="G50" s="95">
        <v>0.54166666666666696</v>
      </c>
      <c r="H50" s="99">
        <v>0.6875</v>
      </c>
      <c r="I50" s="99">
        <v>0.34375</v>
      </c>
      <c r="J50" s="99">
        <v>0.5</v>
      </c>
      <c r="K50" s="99">
        <v>0.54166666666666696</v>
      </c>
      <c r="L50" s="99">
        <v>0.6875</v>
      </c>
      <c r="M50" s="99">
        <v>0.34375</v>
      </c>
      <c r="N50" s="99">
        <v>0.5</v>
      </c>
      <c r="O50" s="99">
        <v>0.54166666666666696</v>
      </c>
      <c r="P50" s="99">
        <v>0.6875</v>
      </c>
      <c r="Q50" s="99">
        <v>0.34375</v>
      </c>
      <c r="R50" s="99">
        <v>0.5</v>
      </c>
      <c r="S50" s="99">
        <v>0.54166666666666696</v>
      </c>
      <c r="T50" s="99">
        <v>0.6875</v>
      </c>
      <c r="U50" s="99">
        <v>0.34375</v>
      </c>
      <c r="V50" s="99">
        <v>0.5</v>
      </c>
      <c r="W50" s="99">
        <v>0.54166666666666696</v>
      </c>
      <c r="X50" s="100">
        <v>0.66666666666666696</v>
      </c>
    </row>
    <row r="51" spans="1:24" ht="15" customHeight="1" x14ac:dyDescent="0.25">
      <c r="A51" s="97">
        <v>0.79300000000000004</v>
      </c>
      <c r="B51" s="98" t="s">
        <v>25</v>
      </c>
      <c r="C51" s="93" t="s">
        <v>26</v>
      </c>
      <c r="D51" s="94" t="s">
        <v>125</v>
      </c>
      <c r="E51" s="95">
        <v>0.375</v>
      </c>
      <c r="F51" s="95">
        <v>0.5</v>
      </c>
      <c r="G51" s="95">
        <v>0.54166666666666696</v>
      </c>
      <c r="H51" s="99">
        <v>0.6875</v>
      </c>
      <c r="I51" s="99">
        <v>0.34375</v>
      </c>
      <c r="J51" s="99">
        <v>0.5</v>
      </c>
      <c r="K51" s="99">
        <v>0.54166666666666696</v>
      </c>
      <c r="L51" s="99">
        <v>0.6875</v>
      </c>
      <c r="M51" s="99">
        <v>0</v>
      </c>
      <c r="N51" s="99">
        <v>0</v>
      </c>
      <c r="O51" s="99">
        <v>0.54166666666666696</v>
      </c>
      <c r="P51" s="99">
        <v>0.6875</v>
      </c>
      <c r="Q51" s="99">
        <v>0.34375</v>
      </c>
      <c r="R51" s="99">
        <v>0.5</v>
      </c>
      <c r="S51" s="99">
        <v>0.54166666666666696</v>
      </c>
      <c r="T51" s="99">
        <v>0.6875</v>
      </c>
      <c r="U51" s="99">
        <v>0.34375</v>
      </c>
      <c r="V51" s="99">
        <v>0.5</v>
      </c>
      <c r="W51" s="99">
        <v>0.54166666666666696</v>
      </c>
      <c r="X51" s="100">
        <v>0.66666666666666696</v>
      </c>
    </row>
    <row r="52" spans="1:24" ht="15" customHeight="1" x14ac:dyDescent="0.25">
      <c r="A52" s="92">
        <v>1</v>
      </c>
      <c r="B52" s="93" t="s">
        <v>25</v>
      </c>
      <c r="C52" s="93" t="s">
        <v>26</v>
      </c>
      <c r="D52" s="94" t="s">
        <v>126</v>
      </c>
      <c r="E52" s="95">
        <v>0.375</v>
      </c>
      <c r="F52" s="95">
        <v>0.5</v>
      </c>
      <c r="G52" s="95">
        <v>0.54166666666666696</v>
      </c>
      <c r="H52" s="99">
        <v>0.6875</v>
      </c>
      <c r="I52" s="99">
        <v>0.34375</v>
      </c>
      <c r="J52" s="99">
        <v>0.5</v>
      </c>
      <c r="K52" s="99">
        <v>0.54166666666666696</v>
      </c>
      <c r="L52" s="99">
        <v>0.6875</v>
      </c>
      <c r="M52" s="99">
        <v>0.34375</v>
      </c>
      <c r="N52" s="99">
        <v>0.5</v>
      </c>
      <c r="O52" s="99">
        <v>0.54166666666666696</v>
      </c>
      <c r="P52" s="99">
        <v>0.6875</v>
      </c>
      <c r="Q52" s="99">
        <v>0.34375</v>
      </c>
      <c r="R52" s="99">
        <v>0.5</v>
      </c>
      <c r="S52" s="99">
        <v>0.54166666666666696</v>
      </c>
      <c r="T52" s="99">
        <v>0.6875</v>
      </c>
      <c r="U52" s="99">
        <v>0.34375</v>
      </c>
      <c r="V52" s="99">
        <v>0.5</v>
      </c>
      <c r="W52" s="99">
        <v>0.54166666666666696</v>
      </c>
      <c r="X52" s="100">
        <v>0.66666666666666696</v>
      </c>
    </row>
    <row r="53" spans="1:24" ht="15" customHeight="1" x14ac:dyDescent="0.25">
      <c r="A53" s="97">
        <v>1</v>
      </c>
      <c r="B53" s="98" t="s">
        <v>4</v>
      </c>
      <c r="C53" s="93" t="s">
        <v>11</v>
      </c>
      <c r="D53" s="94" t="s">
        <v>127</v>
      </c>
      <c r="E53" s="95">
        <v>0.375</v>
      </c>
      <c r="F53" s="95">
        <v>0.51041666666666696</v>
      </c>
      <c r="G53" s="95">
        <v>0.54166666666666696</v>
      </c>
      <c r="H53" s="99">
        <v>0.6875</v>
      </c>
      <c r="I53" s="99">
        <v>0.34375</v>
      </c>
      <c r="J53" s="99">
        <v>0.51041666666666696</v>
      </c>
      <c r="K53" s="99">
        <v>0.54166666666666696</v>
      </c>
      <c r="L53" s="99">
        <v>0.6875</v>
      </c>
      <c r="M53" s="99">
        <v>0.34375</v>
      </c>
      <c r="N53" s="99">
        <v>0.51041666666666696</v>
      </c>
      <c r="O53" s="99">
        <v>0.54166666666666696</v>
      </c>
      <c r="P53" s="99">
        <v>0.6875</v>
      </c>
      <c r="Q53" s="99">
        <v>0.34375</v>
      </c>
      <c r="R53" s="99">
        <v>0.51041666666666696</v>
      </c>
      <c r="S53" s="99">
        <v>0.54166666666666696</v>
      </c>
      <c r="T53" s="99">
        <v>0.6875</v>
      </c>
      <c r="U53" s="99">
        <v>0.34375</v>
      </c>
      <c r="V53" s="99">
        <v>0.51041666666666696</v>
      </c>
      <c r="W53" s="99">
        <v>0.54166666666666696</v>
      </c>
      <c r="X53" s="100">
        <v>0.66666666666666696</v>
      </c>
    </row>
    <row r="54" spans="1:24" ht="15" customHeight="1" x14ac:dyDescent="0.25">
      <c r="A54" s="97">
        <v>0.79300000000000004</v>
      </c>
      <c r="B54" s="98" t="s">
        <v>4</v>
      </c>
      <c r="C54" s="93" t="s">
        <v>17</v>
      </c>
      <c r="D54" s="94" t="s">
        <v>128</v>
      </c>
      <c r="E54" s="95">
        <v>0.375</v>
      </c>
      <c r="F54" s="95">
        <v>0.51041666666666696</v>
      </c>
      <c r="G54" s="95">
        <v>0.54166666666666696</v>
      </c>
      <c r="H54" s="99">
        <v>0.6875</v>
      </c>
      <c r="I54" s="99">
        <v>0.34375</v>
      </c>
      <c r="J54" s="99">
        <v>0.51041666666666696</v>
      </c>
      <c r="K54" s="99">
        <v>0.54166666666666696</v>
      </c>
      <c r="L54" s="99">
        <v>0.6875</v>
      </c>
      <c r="M54" s="99">
        <v>0</v>
      </c>
      <c r="N54" s="99">
        <v>0</v>
      </c>
      <c r="O54" s="99">
        <v>0.54166666666666696</v>
      </c>
      <c r="P54" s="99">
        <v>0.6875</v>
      </c>
      <c r="Q54" s="99">
        <v>0.34375</v>
      </c>
      <c r="R54" s="99">
        <v>0.51041666666666696</v>
      </c>
      <c r="S54" s="99">
        <v>0.54166666666666696</v>
      </c>
      <c r="T54" s="99">
        <v>0.6875</v>
      </c>
      <c r="U54" s="99">
        <v>0.34375</v>
      </c>
      <c r="V54" s="99">
        <v>0.51041666666666696</v>
      </c>
      <c r="W54" s="99">
        <v>0.54166666666666696</v>
      </c>
      <c r="X54" s="100">
        <v>0.66666666666666696</v>
      </c>
    </row>
    <row r="55" spans="1:24" ht="15" customHeight="1" x14ac:dyDescent="0.25">
      <c r="A55" s="97">
        <v>1</v>
      </c>
      <c r="B55" s="98" t="s">
        <v>5</v>
      </c>
      <c r="C55" s="93" t="s">
        <v>6</v>
      </c>
      <c r="D55" s="94" t="s">
        <v>129</v>
      </c>
      <c r="E55" s="95">
        <v>0.375</v>
      </c>
      <c r="F55" s="95">
        <v>0.51041666666666696</v>
      </c>
      <c r="G55" s="95">
        <v>0.54166666666666696</v>
      </c>
      <c r="H55" s="99">
        <v>0.6875</v>
      </c>
      <c r="I55" s="99">
        <v>0.34375</v>
      </c>
      <c r="J55" s="99">
        <v>0.51041666666666696</v>
      </c>
      <c r="K55" s="99">
        <v>0.54166666666666696</v>
      </c>
      <c r="L55" s="99">
        <v>0.6875</v>
      </c>
      <c r="M55" s="99">
        <v>0.34375</v>
      </c>
      <c r="N55" s="99">
        <v>0.51041666666666696</v>
      </c>
      <c r="O55" s="99">
        <v>0.54166666666666696</v>
      </c>
      <c r="P55" s="99">
        <v>0.6875</v>
      </c>
      <c r="Q55" s="99">
        <v>0.34375</v>
      </c>
      <c r="R55" s="99">
        <v>0.51041666666666696</v>
      </c>
      <c r="S55" s="99">
        <v>0.54166666666666696</v>
      </c>
      <c r="T55" s="99">
        <v>0.6875</v>
      </c>
      <c r="U55" s="99">
        <v>0.34375</v>
      </c>
      <c r="V55" s="99">
        <v>0.51041666666666696</v>
      </c>
      <c r="W55" s="99">
        <v>0.54166666666666696</v>
      </c>
      <c r="X55" s="100">
        <v>0.66666666666666696</v>
      </c>
    </row>
    <row r="56" spans="1:24" ht="15" customHeight="1" x14ac:dyDescent="0.25">
      <c r="A56" s="97">
        <v>1</v>
      </c>
      <c r="B56" s="98" t="s">
        <v>64</v>
      </c>
      <c r="C56" s="93" t="s">
        <v>63</v>
      </c>
      <c r="D56" s="94" t="s">
        <v>130</v>
      </c>
      <c r="E56" s="95">
        <v>0.35416666666666669</v>
      </c>
      <c r="F56" s="95">
        <v>0.45833333333333331</v>
      </c>
      <c r="G56" s="95">
        <v>0.54166666666666696</v>
      </c>
      <c r="H56" s="99">
        <v>0.6875</v>
      </c>
      <c r="I56" s="99">
        <v>0.35416666666666669</v>
      </c>
      <c r="J56" s="99">
        <v>0.45833333333333331</v>
      </c>
      <c r="K56" s="99">
        <v>0.54166666666666696</v>
      </c>
      <c r="L56" s="99">
        <v>0.6875</v>
      </c>
      <c r="M56" s="99">
        <v>0.35416666666666669</v>
      </c>
      <c r="N56" s="99">
        <v>0.45833333333333331</v>
      </c>
      <c r="O56" s="99">
        <v>0.54166666666666696</v>
      </c>
      <c r="P56" s="99">
        <v>0.6875</v>
      </c>
      <c r="Q56" s="99">
        <v>0.35416666666666669</v>
      </c>
      <c r="R56" s="99">
        <v>0.45833333333333331</v>
      </c>
      <c r="S56" s="99">
        <v>0.54166666666666696</v>
      </c>
      <c r="T56" s="99">
        <v>0.6875</v>
      </c>
      <c r="U56" s="99">
        <v>0.35416666666666669</v>
      </c>
      <c r="V56" s="99">
        <v>0.45833333333333331</v>
      </c>
      <c r="W56" s="99">
        <v>0.54166666666666696</v>
      </c>
      <c r="X56" s="100">
        <v>0.66666666666666696</v>
      </c>
    </row>
    <row r="57" spans="1:24" ht="15" customHeight="1" x14ac:dyDescent="0.25">
      <c r="A57" s="92">
        <v>1</v>
      </c>
      <c r="B57" s="93" t="s">
        <v>4</v>
      </c>
      <c r="C57" s="93" t="s">
        <v>11</v>
      </c>
      <c r="D57" s="94" t="s">
        <v>131</v>
      </c>
      <c r="E57" s="95">
        <v>0.375</v>
      </c>
      <c r="F57" s="95">
        <v>0.51041666666666696</v>
      </c>
      <c r="G57" s="95">
        <v>0.54166666666666696</v>
      </c>
      <c r="H57" s="99">
        <v>0.6875</v>
      </c>
      <c r="I57" s="99">
        <v>0.34375</v>
      </c>
      <c r="J57" s="99">
        <v>0.51041666666666696</v>
      </c>
      <c r="K57" s="99">
        <v>0.54166666666666696</v>
      </c>
      <c r="L57" s="99">
        <v>0.6875</v>
      </c>
      <c r="M57" s="99">
        <v>0.34375</v>
      </c>
      <c r="N57" s="99">
        <v>0.51041666666666696</v>
      </c>
      <c r="O57" s="99">
        <v>0.54166666666666696</v>
      </c>
      <c r="P57" s="99">
        <v>0.6875</v>
      </c>
      <c r="Q57" s="99">
        <v>0.34375</v>
      </c>
      <c r="R57" s="99">
        <v>0.51041666666666696</v>
      </c>
      <c r="S57" s="99">
        <v>0.54166666666666696</v>
      </c>
      <c r="T57" s="99">
        <v>0.6875</v>
      </c>
      <c r="U57" s="99">
        <v>0.34375</v>
      </c>
      <c r="V57" s="99">
        <v>0.51041666666666696</v>
      </c>
      <c r="W57" s="99">
        <v>0.54166666666666696</v>
      </c>
      <c r="X57" s="100">
        <v>0.66666666666666696</v>
      </c>
    </row>
    <row r="58" spans="1:24" ht="15" customHeight="1" x14ac:dyDescent="0.25">
      <c r="A58" s="97">
        <v>1</v>
      </c>
      <c r="B58" s="98" t="s">
        <v>12</v>
      </c>
      <c r="C58" s="93" t="s">
        <v>13</v>
      </c>
      <c r="D58" s="94" t="s">
        <v>132</v>
      </c>
      <c r="E58" s="95">
        <v>0.375</v>
      </c>
      <c r="F58" s="95">
        <v>0.5</v>
      </c>
      <c r="G58" s="95">
        <v>0.54166666666666696</v>
      </c>
      <c r="H58" s="99">
        <v>0.6875</v>
      </c>
      <c r="I58" s="99">
        <v>0.34375</v>
      </c>
      <c r="J58" s="99">
        <v>0.5</v>
      </c>
      <c r="K58" s="99">
        <v>0.54166666666666696</v>
      </c>
      <c r="L58" s="99">
        <v>0.6875</v>
      </c>
      <c r="M58" s="99">
        <v>0.34375</v>
      </c>
      <c r="N58" s="99">
        <v>0.5</v>
      </c>
      <c r="O58" s="99">
        <v>0.54166666666666696</v>
      </c>
      <c r="P58" s="99">
        <v>0.6875</v>
      </c>
      <c r="Q58" s="99">
        <v>0.34375</v>
      </c>
      <c r="R58" s="99">
        <v>0.5</v>
      </c>
      <c r="S58" s="99">
        <v>0.54166666666666696</v>
      </c>
      <c r="T58" s="99">
        <v>0.6875</v>
      </c>
      <c r="U58" s="99">
        <v>0.34375</v>
      </c>
      <c r="V58" s="99">
        <v>0.5</v>
      </c>
      <c r="W58" s="99">
        <v>0.54166666666666696</v>
      </c>
      <c r="X58" s="100">
        <v>0.66666666666666696</v>
      </c>
    </row>
    <row r="59" spans="1:24" ht="15" customHeight="1" x14ac:dyDescent="0.25">
      <c r="A59" s="97">
        <v>0.68600000000000005</v>
      </c>
      <c r="B59" s="98" t="s">
        <v>5</v>
      </c>
      <c r="C59" s="93" t="s">
        <v>6</v>
      </c>
      <c r="D59" s="94" t="s">
        <v>133</v>
      </c>
      <c r="E59" s="95">
        <v>0.375</v>
      </c>
      <c r="F59" s="95">
        <v>0.51041666666666696</v>
      </c>
      <c r="G59" s="95">
        <v>0.54166666666666696</v>
      </c>
      <c r="H59" s="99">
        <v>0.6875</v>
      </c>
      <c r="I59" s="99">
        <v>0.34375</v>
      </c>
      <c r="J59" s="99">
        <v>0.51041666666666696</v>
      </c>
      <c r="K59" s="99">
        <v>0.54166666666666696</v>
      </c>
      <c r="L59" s="99">
        <v>0.6875</v>
      </c>
      <c r="M59" s="99">
        <v>0.34375</v>
      </c>
      <c r="N59" s="99">
        <v>0.51041666666666696</v>
      </c>
      <c r="O59" s="99">
        <v>0.54166666666666696</v>
      </c>
      <c r="P59" s="99">
        <v>0.6875</v>
      </c>
      <c r="Q59" s="99">
        <v>0.34375</v>
      </c>
      <c r="R59" s="99">
        <v>0.51041666666666696</v>
      </c>
      <c r="S59" s="99">
        <v>0.54166666666666696</v>
      </c>
      <c r="T59" s="99">
        <v>0.6875</v>
      </c>
      <c r="U59" s="99">
        <v>0.34375</v>
      </c>
      <c r="V59" s="99">
        <v>0.51041666666666696</v>
      </c>
      <c r="W59" s="99">
        <v>0.54166666666666696</v>
      </c>
      <c r="X59" s="100">
        <v>0.66666666666666696</v>
      </c>
    </row>
    <row r="60" spans="1:24" ht="15" customHeight="1" x14ac:dyDescent="0.25">
      <c r="A60" s="97">
        <v>0.48599999999999999</v>
      </c>
      <c r="B60" s="98" t="s">
        <v>25</v>
      </c>
      <c r="C60" s="93" t="s">
        <v>26</v>
      </c>
      <c r="D60" s="94" t="s">
        <v>134</v>
      </c>
      <c r="E60" s="95">
        <v>0</v>
      </c>
      <c r="F60" s="95">
        <v>0</v>
      </c>
      <c r="G60" s="95">
        <v>0.54166666666666696</v>
      </c>
      <c r="H60" s="99">
        <v>0.6875</v>
      </c>
      <c r="I60" s="99">
        <v>0</v>
      </c>
      <c r="J60" s="99">
        <v>0</v>
      </c>
      <c r="K60" s="99">
        <v>0.54166666666666696</v>
      </c>
      <c r="L60" s="99">
        <v>0.6875</v>
      </c>
      <c r="M60" s="99">
        <v>0</v>
      </c>
      <c r="N60" s="99">
        <v>0</v>
      </c>
      <c r="O60" s="99">
        <v>0.54166666666666696</v>
      </c>
      <c r="P60" s="99">
        <v>0.6875</v>
      </c>
      <c r="Q60" s="99">
        <v>0</v>
      </c>
      <c r="R60" s="99">
        <v>0</v>
      </c>
      <c r="S60" s="99">
        <v>0.54166666666666696</v>
      </c>
      <c r="T60" s="99">
        <v>0.6875</v>
      </c>
      <c r="U60" s="99">
        <v>0</v>
      </c>
      <c r="V60" s="99">
        <v>0</v>
      </c>
      <c r="W60" s="99">
        <v>0.54166666666666696</v>
      </c>
      <c r="X60" s="100">
        <v>0.66666666666666696</v>
      </c>
    </row>
    <row r="61" spans="1:24" ht="15" customHeight="1" x14ac:dyDescent="0.25">
      <c r="A61" s="97">
        <v>0.52900000000000003</v>
      </c>
      <c r="B61" s="98" t="s">
        <v>226</v>
      </c>
      <c r="C61" s="93" t="s">
        <v>10</v>
      </c>
      <c r="D61" s="94" t="s">
        <v>135</v>
      </c>
      <c r="E61" s="95">
        <v>0</v>
      </c>
      <c r="F61" s="95">
        <v>0</v>
      </c>
      <c r="G61" s="95">
        <v>0.54166666666666696</v>
      </c>
      <c r="H61" s="99">
        <v>0.6875</v>
      </c>
      <c r="I61" s="99">
        <v>0.34375</v>
      </c>
      <c r="J61" s="99">
        <v>0.5</v>
      </c>
      <c r="K61" s="99">
        <v>0.54166666666666696</v>
      </c>
      <c r="L61" s="99">
        <v>0.6875</v>
      </c>
      <c r="M61" s="99">
        <v>0.34375</v>
      </c>
      <c r="N61" s="99">
        <v>0.5</v>
      </c>
      <c r="O61" s="99">
        <v>0.54166666666666696</v>
      </c>
      <c r="P61" s="99">
        <v>0.6875</v>
      </c>
      <c r="Q61" s="99">
        <v>0.34375</v>
      </c>
      <c r="R61" s="99">
        <v>0.5</v>
      </c>
      <c r="S61" s="99">
        <v>0.54166666666666696</v>
      </c>
      <c r="T61" s="99">
        <v>0.6875</v>
      </c>
      <c r="U61" s="99">
        <v>0.34375</v>
      </c>
      <c r="V61" s="99">
        <v>0.5</v>
      </c>
      <c r="W61" s="99">
        <v>0.54166666666666696</v>
      </c>
      <c r="X61" s="100">
        <v>0.66666666666666696</v>
      </c>
    </row>
    <row r="62" spans="1:24" ht="15" customHeight="1" x14ac:dyDescent="0.25">
      <c r="A62" s="97">
        <v>1</v>
      </c>
      <c r="B62" s="98" t="s">
        <v>25</v>
      </c>
      <c r="C62" s="93" t="s">
        <v>26</v>
      </c>
      <c r="D62" s="94" t="s">
        <v>136</v>
      </c>
      <c r="E62" s="95">
        <v>0.375</v>
      </c>
      <c r="F62" s="95">
        <v>0.5</v>
      </c>
      <c r="G62" s="95">
        <v>0.54166666666666696</v>
      </c>
      <c r="H62" s="99">
        <v>0.6875</v>
      </c>
      <c r="I62" s="99">
        <v>0.34375</v>
      </c>
      <c r="J62" s="99">
        <v>0.5</v>
      </c>
      <c r="K62" s="99">
        <v>0.54166666666666696</v>
      </c>
      <c r="L62" s="99">
        <v>0.6875</v>
      </c>
      <c r="M62" s="99">
        <v>0.34375</v>
      </c>
      <c r="N62" s="99">
        <v>0.5</v>
      </c>
      <c r="O62" s="99">
        <v>0.54166666666666696</v>
      </c>
      <c r="P62" s="99">
        <v>0.6875</v>
      </c>
      <c r="Q62" s="99">
        <v>0.34375</v>
      </c>
      <c r="R62" s="99">
        <v>0.5</v>
      </c>
      <c r="S62" s="99">
        <v>0.54166666666666696</v>
      </c>
      <c r="T62" s="99">
        <v>0.6875</v>
      </c>
      <c r="U62" s="99">
        <v>0.34375</v>
      </c>
      <c r="V62" s="99">
        <v>0.5</v>
      </c>
      <c r="W62" s="99">
        <v>0.54166666666666696</v>
      </c>
      <c r="X62" s="100">
        <v>0.66666666666666696</v>
      </c>
    </row>
    <row r="63" spans="1:24" ht="15" customHeight="1" x14ac:dyDescent="0.25">
      <c r="A63" s="97">
        <v>0.71399999999999997</v>
      </c>
      <c r="B63" s="98" t="s">
        <v>14</v>
      </c>
      <c r="C63" s="93" t="s">
        <v>15</v>
      </c>
      <c r="D63" s="94" t="s">
        <v>137</v>
      </c>
      <c r="E63" s="95">
        <v>0.375</v>
      </c>
      <c r="F63" s="95">
        <v>0.5</v>
      </c>
      <c r="G63" s="95">
        <v>0.54166666666666696</v>
      </c>
      <c r="H63" s="99">
        <v>0.6875</v>
      </c>
      <c r="I63" s="99">
        <v>0.34375</v>
      </c>
      <c r="J63" s="99">
        <v>0.5</v>
      </c>
      <c r="K63" s="99">
        <v>0.54166666666666696</v>
      </c>
      <c r="L63" s="99">
        <v>0.6875</v>
      </c>
      <c r="M63" s="99">
        <v>0.34375</v>
      </c>
      <c r="N63" s="99">
        <v>0.5</v>
      </c>
      <c r="O63" s="99">
        <v>0.54166666666666696</v>
      </c>
      <c r="P63" s="99">
        <v>0.6875</v>
      </c>
      <c r="Q63" s="99">
        <v>0.34375</v>
      </c>
      <c r="R63" s="99">
        <v>0.5</v>
      </c>
      <c r="S63" s="99">
        <v>0.54166666666666696</v>
      </c>
      <c r="T63" s="99">
        <v>0.6875</v>
      </c>
      <c r="U63" s="99">
        <v>0.34375</v>
      </c>
      <c r="V63" s="99">
        <v>0.5</v>
      </c>
      <c r="W63" s="99">
        <v>0.54166666666666696</v>
      </c>
      <c r="X63" s="100">
        <v>0.66666666666666696</v>
      </c>
    </row>
    <row r="64" spans="1:24" ht="15" customHeight="1" x14ac:dyDescent="0.25">
      <c r="A64" s="97">
        <v>1</v>
      </c>
      <c r="B64" s="98" t="s">
        <v>5</v>
      </c>
      <c r="C64" s="93" t="s">
        <v>6</v>
      </c>
      <c r="D64" s="94" t="s">
        <v>138</v>
      </c>
      <c r="E64" s="95">
        <v>0.375</v>
      </c>
      <c r="F64" s="95">
        <v>0.51041666666666696</v>
      </c>
      <c r="G64" s="95">
        <v>0.54166666666666696</v>
      </c>
      <c r="H64" s="99">
        <v>0.6875</v>
      </c>
      <c r="I64" s="99">
        <v>0.34375</v>
      </c>
      <c r="J64" s="99">
        <v>0.51041666666666696</v>
      </c>
      <c r="K64" s="99">
        <v>0.54166666666666696</v>
      </c>
      <c r="L64" s="99">
        <v>0.6875</v>
      </c>
      <c r="M64" s="99">
        <v>0.34375</v>
      </c>
      <c r="N64" s="99">
        <v>0.51041666666666696</v>
      </c>
      <c r="O64" s="99">
        <v>0.54166666666666696</v>
      </c>
      <c r="P64" s="99">
        <v>0.6875</v>
      </c>
      <c r="Q64" s="99">
        <v>0.34375</v>
      </c>
      <c r="R64" s="99">
        <v>0.51041666666666696</v>
      </c>
      <c r="S64" s="99">
        <v>0.54166666666666696</v>
      </c>
      <c r="T64" s="99">
        <v>0.6875</v>
      </c>
      <c r="U64" s="99">
        <v>0.34375</v>
      </c>
      <c r="V64" s="99">
        <v>0.51041666666666696</v>
      </c>
      <c r="W64" s="99">
        <v>0.54166666666666696</v>
      </c>
      <c r="X64" s="100">
        <v>0.66666666666666696</v>
      </c>
    </row>
    <row r="65" spans="1:24" ht="15" customHeight="1" x14ac:dyDescent="0.25">
      <c r="A65" s="101">
        <v>0.58499999999999996</v>
      </c>
      <c r="B65" s="101" t="s">
        <v>5</v>
      </c>
      <c r="C65" s="101" t="s">
        <v>6</v>
      </c>
      <c r="D65" s="94" t="s">
        <v>139</v>
      </c>
      <c r="E65" s="99">
        <v>0.375</v>
      </c>
      <c r="F65" s="99">
        <v>0.51041666666666696</v>
      </c>
      <c r="G65" s="95">
        <v>0.54166666666666696</v>
      </c>
      <c r="H65" s="99">
        <v>0.6875</v>
      </c>
      <c r="I65" s="99">
        <v>0</v>
      </c>
      <c r="J65" s="99">
        <v>0</v>
      </c>
      <c r="K65" s="99">
        <v>0.54166666666666696</v>
      </c>
      <c r="L65" s="99">
        <v>0.6875</v>
      </c>
      <c r="M65" s="99">
        <v>0.34375</v>
      </c>
      <c r="N65" s="99">
        <v>0.51041666666666696</v>
      </c>
      <c r="O65" s="99">
        <v>0.54166666666666696</v>
      </c>
      <c r="P65" s="99">
        <v>0.6875</v>
      </c>
      <c r="Q65" s="99">
        <v>0</v>
      </c>
      <c r="R65" s="99">
        <v>0</v>
      </c>
      <c r="S65" s="99">
        <v>0.54166666666666696</v>
      </c>
      <c r="T65" s="99">
        <v>0.6875</v>
      </c>
      <c r="U65" s="99">
        <v>0.34375</v>
      </c>
      <c r="V65" s="99">
        <v>0.51041666666666696</v>
      </c>
      <c r="W65" s="99">
        <v>0.54166666666666696</v>
      </c>
      <c r="X65" s="100">
        <v>0.66666666666666696</v>
      </c>
    </row>
    <row r="66" spans="1:24" ht="15" customHeight="1" x14ac:dyDescent="0.25">
      <c r="A66" s="101">
        <v>1</v>
      </c>
      <c r="B66" s="101" t="s">
        <v>4</v>
      </c>
      <c r="C66" s="101" t="s">
        <v>21</v>
      </c>
      <c r="D66" s="94" t="s">
        <v>140</v>
      </c>
      <c r="E66" s="99">
        <v>0.375</v>
      </c>
      <c r="F66" s="99">
        <v>0.51041666666666696</v>
      </c>
      <c r="G66" s="95">
        <v>0.54166666666666696</v>
      </c>
      <c r="H66" s="99">
        <v>0.6875</v>
      </c>
      <c r="I66" s="99">
        <v>0.34375</v>
      </c>
      <c r="J66" s="99">
        <v>0.51041666666666696</v>
      </c>
      <c r="K66" s="99">
        <v>0.54166666666666696</v>
      </c>
      <c r="L66" s="99">
        <v>0.6875</v>
      </c>
      <c r="M66" s="99">
        <v>0.34375</v>
      </c>
      <c r="N66" s="99">
        <v>0.51041666666666696</v>
      </c>
      <c r="O66" s="99">
        <v>0.54166666666666696</v>
      </c>
      <c r="P66" s="99">
        <v>0.6875</v>
      </c>
      <c r="Q66" s="99">
        <v>0.34375</v>
      </c>
      <c r="R66" s="99">
        <v>0.51041666666666696</v>
      </c>
      <c r="S66" s="99">
        <v>0.54166666666666696</v>
      </c>
      <c r="T66" s="99">
        <v>0.6875</v>
      </c>
      <c r="U66" s="99">
        <v>0.34375</v>
      </c>
      <c r="V66" s="99">
        <v>0.51041666666666696</v>
      </c>
      <c r="W66" s="99">
        <v>0.54166666666666696</v>
      </c>
      <c r="X66" s="100">
        <v>0.66666666666666696</v>
      </c>
    </row>
    <row r="67" spans="1:24" ht="15" customHeight="1" x14ac:dyDescent="0.25">
      <c r="A67" s="101">
        <v>1</v>
      </c>
      <c r="B67" s="101" t="s">
        <v>8</v>
      </c>
      <c r="C67" s="101" t="s">
        <v>9</v>
      </c>
      <c r="D67" s="94" t="s">
        <v>141</v>
      </c>
      <c r="E67" s="99">
        <v>0.375</v>
      </c>
      <c r="F67" s="99">
        <v>0.5</v>
      </c>
      <c r="G67" s="95">
        <v>0.54166666666666696</v>
      </c>
      <c r="H67" s="99">
        <v>0.6875</v>
      </c>
      <c r="I67" s="99">
        <v>0.34375</v>
      </c>
      <c r="J67" s="99">
        <v>0.5</v>
      </c>
      <c r="K67" s="99">
        <v>0.54166666666666696</v>
      </c>
      <c r="L67" s="99">
        <v>0.6875</v>
      </c>
      <c r="M67" s="99">
        <v>0.34375</v>
      </c>
      <c r="N67" s="99">
        <v>0.5</v>
      </c>
      <c r="O67" s="99">
        <v>0.54166666666666696</v>
      </c>
      <c r="P67" s="99">
        <v>0.6875</v>
      </c>
      <c r="Q67" s="99">
        <v>0.34375</v>
      </c>
      <c r="R67" s="99">
        <v>0.5</v>
      </c>
      <c r="S67" s="99">
        <v>0.54166666666666696</v>
      </c>
      <c r="T67" s="99">
        <v>0.6875</v>
      </c>
      <c r="U67" s="99">
        <v>0.34375</v>
      </c>
      <c r="V67" s="99">
        <v>0.5</v>
      </c>
      <c r="W67" s="99">
        <v>0.54166666666666696</v>
      </c>
      <c r="X67" s="100">
        <v>0.66666666666666696</v>
      </c>
    </row>
    <row r="68" spans="1:24" ht="15" customHeight="1" x14ac:dyDescent="0.25">
      <c r="A68" s="101">
        <v>1</v>
      </c>
      <c r="B68" s="101" t="s">
        <v>4</v>
      </c>
      <c r="C68" s="101" t="s">
        <v>16</v>
      </c>
      <c r="D68" s="94" t="s">
        <v>142</v>
      </c>
      <c r="E68" s="99">
        <v>0.375</v>
      </c>
      <c r="F68" s="99">
        <v>0.51041666666666696</v>
      </c>
      <c r="G68" s="95">
        <v>0.54166666666666696</v>
      </c>
      <c r="H68" s="99">
        <v>0.6875</v>
      </c>
      <c r="I68" s="99">
        <v>0.34375</v>
      </c>
      <c r="J68" s="99">
        <v>0.51041666666666696</v>
      </c>
      <c r="K68" s="99">
        <v>0.54166666666666696</v>
      </c>
      <c r="L68" s="99">
        <v>0.6875</v>
      </c>
      <c r="M68" s="99">
        <v>0.34375</v>
      </c>
      <c r="N68" s="99">
        <v>0.51041666666666696</v>
      </c>
      <c r="O68" s="99">
        <v>0.54166666666666696</v>
      </c>
      <c r="P68" s="99">
        <v>0.6875</v>
      </c>
      <c r="Q68" s="99">
        <v>0.34375</v>
      </c>
      <c r="R68" s="99">
        <v>0.51041666666666696</v>
      </c>
      <c r="S68" s="99">
        <v>0.54166666666666696</v>
      </c>
      <c r="T68" s="99">
        <v>0.6875</v>
      </c>
      <c r="U68" s="99">
        <v>0.34375</v>
      </c>
      <c r="V68" s="99">
        <v>0.51041666666666696</v>
      </c>
      <c r="W68" s="99">
        <v>0.54166666666666696</v>
      </c>
      <c r="X68" s="100">
        <v>0.66666666666666696</v>
      </c>
    </row>
    <row r="69" spans="1:24" ht="15" customHeight="1" x14ac:dyDescent="0.25">
      <c r="A69" s="101">
        <v>0.7</v>
      </c>
      <c r="B69" s="101" t="s">
        <v>5</v>
      </c>
      <c r="C69" s="101" t="s">
        <v>6</v>
      </c>
      <c r="D69" s="94" t="s">
        <v>143</v>
      </c>
      <c r="E69" s="99">
        <v>0.4375</v>
      </c>
      <c r="F69" s="99">
        <v>0.51041666666666696</v>
      </c>
      <c r="G69" s="95">
        <v>0.54166666666666696</v>
      </c>
      <c r="H69" s="99">
        <v>0.6875</v>
      </c>
      <c r="I69" s="99">
        <v>0.4375</v>
      </c>
      <c r="J69" s="99">
        <v>0.51041666666666696</v>
      </c>
      <c r="K69" s="99">
        <v>0.54166666666666696</v>
      </c>
      <c r="L69" s="99">
        <v>0.6875</v>
      </c>
      <c r="M69" s="99">
        <v>0.4375</v>
      </c>
      <c r="N69" s="99">
        <v>0.51041666666666696</v>
      </c>
      <c r="O69" s="99">
        <v>0.54166666666666696</v>
      </c>
      <c r="P69" s="99">
        <v>0.6875</v>
      </c>
      <c r="Q69" s="99">
        <v>0.4375</v>
      </c>
      <c r="R69" s="99">
        <v>0.51041666666666696</v>
      </c>
      <c r="S69" s="99">
        <v>0.54166666666666696</v>
      </c>
      <c r="T69" s="99">
        <v>0.6875</v>
      </c>
      <c r="U69" s="99">
        <v>0.4375</v>
      </c>
      <c r="V69" s="99">
        <v>0.51041666666666696</v>
      </c>
      <c r="W69" s="99">
        <v>0.54166666666666696</v>
      </c>
      <c r="X69" s="100">
        <v>0.66666666666666696</v>
      </c>
    </row>
    <row r="70" spans="1:24" ht="15" customHeight="1" x14ac:dyDescent="0.25">
      <c r="A70" s="101">
        <v>1</v>
      </c>
      <c r="B70" s="101" t="s">
        <v>18</v>
      </c>
      <c r="C70" s="101" t="s">
        <v>7</v>
      </c>
      <c r="D70" s="94" t="s">
        <v>144</v>
      </c>
      <c r="E70" s="99">
        <v>0.375</v>
      </c>
      <c r="F70" s="99">
        <v>0.5</v>
      </c>
      <c r="G70" s="95">
        <v>0.54166666666666696</v>
      </c>
      <c r="H70" s="99">
        <v>0.6875</v>
      </c>
      <c r="I70" s="99">
        <v>0.34375</v>
      </c>
      <c r="J70" s="99">
        <v>0.5</v>
      </c>
      <c r="K70" s="99">
        <v>0.54166666666666696</v>
      </c>
      <c r="L70" s="99">
        <v>0.6875</v>
      </c>
      <c r="M70" s="99">
        <v>0.34375</v>
      </c>
      <c r="N70" s="99">
        <v>0.5</v>
      </c>
      <c r="O70" s="99">
        <v>0.54166666666666696</v>
      </c>
      <c r="P70" s="99">
        <v>0.6875</v>
      </c>
      <c r="Q70" s="99">
        <v>0.34375</v>
      </c>
      <c r="R70" s="99">
        <v>0.5</v>
      </c>
      <c r="S70" s="99">
        <v>0.54166666666666696</v>
      </c>
      <c r="T70" s="99">
        <v>0.6875</v>
      </c>
      <c r="U70" s="99">
        <v>0.34375</v>
      </c>
      <c r="V70" s="99">
        <v>0.5</v>
      </c>
      <c r="W70" s="99">
        <v>0.54166666666666696</v>
      </c>
      <c r="X70" s="100">
        <v>0.66666666666666696</v>
      </c>
    </row>
    <row r="71" spans="1:24" ht="15" customHeight="1" x14ac:dyDescent="0.25">
      <c r="A71" s="101">
        <v>0.97099999999999997</v>
      </c>
      <c r="B71" s="101" t="s">
        <v>25</v>
      </c>
      <c r="C71" s="101" t="s">
        <v>26</v>
      </c>
      <c r="D71" s="94" t="s">
        <v>145</v>
      </c>
      <c r="E71" s="99">
        <v>0.375</v>
      </c>
      <c r="F71" s="99">
        <v>0.5</v>
      </c>
      <c r="G71" s="95">
        <v>0.54166666666666696</v>
      </c>
      <c r="H71" s="99">
        <v>0.6875</v>
      </c>
      <c r="I71" s="99">
        <v>0.34375</v>
      </c>
      <c r="J71" s="99">
        <v>0.5</v>
      </c>
      <c r="K71" s="99">
        <v>0.54166666666666696</v>
      </c>
      <c r="L71" s="99">
        <v>0.6875</v>
      </c>
      <c r="M71" s="99">
        <v>0.34375</v>
      </c>
      <c r="N71" s="99">
        <v>0.5</v>
      </c>
      <c r="O71" s="99">
        <v>0.54166666666666696</v>
      </c>
      <c r="P71" s="99">
        <v>0.6875</v>
      </c>
      <c r="Q71" s="99">
        <v>0.34375</v>
      </c>
      <c r="R71" s="99">
        <v>0.5</v>
      </c>
      <c r="S71" s="99">
        <v>0.54166666666666696</v>
      </c>
      <c r="T71" s="99">
        <v>0.6875</v>
      </c>
      <c r="U71" s="99">
        <v>0.34375</v>
      </c>
      <c r="V71" s="99">
        <v>0.5</v>
      </c>
      <c r="W71" s="99">
        <v>0.54166666666666696</v>
      </c>
      <c r="X71" s="100">
        <v>0.66666666666666696</v>
      </c>
    </row>
    <row r="72" spans="1:24" ht="15" customHeight="1" x14ac:dyDescent="0.25">
      <c r="A72" s="101">
        <v>0.57099999999999995</v>
      </c>
      <c r="B72" s="101" t="s">
        <v>25</v>
      </c>
      <c r="C72" s="101" t="s">
        <v>26</v>
      </c>
      <c r="D72" s="94" t="s">
        <v>146</v>
      </c>
      <c r="E72" s="99">
        <v>0.375</v>
      </c>
      <c r="F72" s="99">
        <v>0.5</v>
      </c>
      <c r="G72" s="95">
        <v>0.54166666666666696</v>
      </c>
      <c r="H72" s="99">
        <v>0.6875</v>
      </c>
      <c r="I72" s="99">
        <v>0</v>
      </c>
      <c r="J72" s="99">
        <v>0</v>
      </c>
      <c r="K72" s="99">
        <v>0.54166666666666696</v>
      </c>
      <c r="L72" s="99">
        <v>0.6875</v>
      </c>
      <c r="M72" s="99">
        <v>0</v>
      </c>
      <c r="N72" s="99">
        <v>0</v>
      </c>
      <c r="O72" s="99">
        <v>0.54166666666666696</v>
      </c>
      <c r="P72" s="99">
        <v>0.6875</v>
      </c>
      <c r="Q72" s="99">
        <v>0</v>
      </c>
      <c r="R72" s="99">
        <v>0</v>
      </c>
      <c r="S72" s="99">
        <v>0.54166666666666696</v>
      </c>
      <c r="T72" s="99">
        <v>0.6875</v>
      </c>
      <c r="U72" s="99">
        <v>0</v>
      </c>
      <c r="V72" s="99">
        <v>0</v>
      </c>
      <c r="W72" s="99">
        <v>0.54166666666666696</v>
      </c>
      <c r="X72" s="100">
        <v>0.66666666666666696</v>
      </c>
    </row>
    <row r="73" spans="1:24" ht="15" customHeight="1" x14ac:dyDescent="0.25">
      <c r="A73" s="101">
        <v>1</v>
      </c>
      <c r="B73" s="101" t="s">
        <v>4</v>
      </c>
      <c r="C73" s="101" t="s">
        <v>17</v>
      </c>
      <c r="D73" s="94" t="s">
        <v>147</v>
      </c>
      <c r="E73" s="99">
        <v>0.375</v>
      </c>
      <c r="F73" s="99">
        <v>0.51041666666666696</v>
      </c>
      <c r="G73" s="95">
        <v>0.54166666666666696</v>
      </c>
      <c r="H73" s="99">
        <v>0.6875</v>
      </c>
      <c r="I73" s="99">
        <v>0.34375</v>
      </c>
      <c r="J73" s="99">
        <v>0.51041666666666696</v>
      </c>
      <c r="K73" s="99">
        <v>0.54166666666666696</v>
      </c>
      <c r="L73" s="99">
        <v>0.6875</v>
      </c>
      <c r="M73" s="99">
        <v>0.34375</v>
      </c>
      <c r="N73" s="99">
        <v>0.51041666666666696</v>
      </c>
      <c r="O73" s="99">
        <v>0.54166666666666696</v>
      </c>
      <c r="P73" s="99">
        <v>0.6875</v>
      </c>
      <c r="Q73" s="99">
        <v>0.34375</v>
      </c>
      <c r="R73" s="99">
        <v>0.51041666666666696</v>
      </c>
      <c r="S73" s="99">
        <v>0.54166666666666696</v>
      </c>
      <c r="T73" s="99">
        <v>0.6875</v>
      </c>
      <c r="U73" s="99">
        <v>0.34375</v>
      </c>
      <c r="V73" s="99">
        <v>0.51041666666666696</v>
      </c>
      <c r="W73" s="99">
        <v>0.54166666666666696</v>
      </c>
      <c r="X73" s="100">
        <v>0.66666666666666696</v>
      </c>
    </row>
    <row r="74" spans="1:24" ht="15" customHeight="1" x14ac:dyDescent="0.25">
      <c r="A74" s="101">
        <v>1</v>
      </c>
      <c r="B74" s="101" t="s">
        <v>8</v>
      </c>
      <c r="C74" s="101" t="s">
        <v>9</v>
      </c>
      <c r="D74" s="94" t="s">
        <v>148</v>
      </c>
      <c r="E74" s="99">
        <v>0.375</v>
      </c>
      <c r="F74" s="99">
        <v>0.5</v>
      </c>
      <c r="G74" s="95">
        <v>0.54166666666666696</v>
      </c>
      <c r="H74" s="99">
        <v>0.6875</v>
      </c>
      <c r="I74" s="99">
        <v>0.34375</v>
      </c>
      <c r="J74" s="99">
        <v>0.5</v>
      </c>
      <c r="K74" s="99">
        <v>0.54166666666666696</v>
      </c>
      <c r="L74" s="99">
        <v>0.6875</v>
      </c>
      <c r="M74" s="99">
        <v>0.34375</v>
      </c>
      <c r="N74" s="99">
        <v>0.5</v>
      </c>
      <c r="O74" s="99">
        <v>0.54166666666666696</v>
      </c>
      <c r="P74" s="99">
        <v>0.6875</v>
      </c>
      <c r="Q74" s="99">
        <v>0.34375</v>
      </c>
      <c r="R74" s="99">
        <v>0.5</v>
      </c>
      <c r="S74" s="99">
        <v>0.54166666666666696</v>
      </c>
      <c r="T74" s="99">
        <v>0.6875</v>
      </c>
      <c r="U74" s="99">
        <v>0.34375</v>
      </c>
      <c r="V74" s="99">
        <v>0.5</v>
      </c>
      <c r="W74" s="99">
        <v>0.54166666666666696</v>
      </c>
      <c r="X74" s="100">
        <v>0.66666666666666696</v>
      </c>
    </row>
    <row r="75" spans="1:24" ht="15" customHeight="1" x14ac:dyDescent="0.25">
      <c r="A75" s="101">
        <v>0.80700000000000005</v>
      </c>
      <c r="B75" s="101" t="s">
        <v>25</v>
      </c>
      <c r="C75" s="101" t="s">
        <v>26</v>
      </c>
      <c r="D75" s="94" t="s">
        <v>149</v>
      </c>
      <c r="E75" s="99">
        <v>0.375</v>
      </c>
      <c r="F75" s="99">
        <v>0.5</v>
      </c>
      <c r="G75" s="95">
        <v>0.54166666666666696</v>
      </c>
      <c r="H75" s="99">
        <v>0.6875</v>
      </c>
      <c r="I75" s="99">
        <v>0.34375</v>
      </c>
      <c r="J75" s="99">
        <v>0.5</v>
      </c>
      <c r="K75" s="99">
        <v>0.54166666666666696</v>
      </c>
      <c r="L75" s="99">
        <v>0.6875</v>
      </c>
      <c r="M75" s="99">
        <v>0.34375</v>
      </c>
      <c r="N75" s="99">
        <v>0.5</v>
      </c>
      <c r="O75" s="99">
        <v>0.54166666666666696</v>
      </c>
      <c r="P75" s="99">
        <v>0.6875</v>
      </c>
      <c r="Q75" s="99">
        <v>0.34375</v>
      </c>
      <c r="R75" s="99">
        <v>0.5</v>
      </c>
      <c r="S75" s="99">
        <v>0.54166666666666696</v>
      </c>
      <c r="T75" s="99">
        <v>0.6875</v>
      </c>
      <c r="U75" s="99">
        <v>0</v>
      </c>
      <c r="V75" s="99">
        <v>0</v>
      </c>
      <c r="W75" s="99">
        <v>0.54166666666666696</v>
      </c>
      <c r="X75" s="100">
        <v>0.66666666666666696</v>
      </c>
    </row>
    <row r="76" spans="1:24" ht="15" customHeight="1" x14ac:dyDescent="0.25">
      <c r="A76" s="101">
        <v>1</v>
      </c>
      <c r="B76" s="101" t="s">
        <v>4</v>
      </c>
      <c r="C76" s="101" t="s">
        <v>17</v>
      </c>
      <c r="D76" s="94" t="s">
        <v>150</v>
      </c>
      <c r="E76" s="99">
        <v>0.375</v>
      </c>
      <c r="F76" s="99">
        <v>0.51041666666666696</v>
      </c>
      <c r="G76" s="95">
        <v>0.54166666666666696</v>
      </c>
      <c r="H76" s="99">
        <v>0.6875</v>
      </c>
      <c r="I76" s="99">
        <v>0.34375</v>
      </c>
      <c r="J76" s="99">
        <v>0.51041666666666696</v>
      </c>
      <c r="K76" s="99">
        <v>0.54166666666666696</v>
      </c>
      <c r="L76" s="99">
        <v>0.6875</v>
      </c>
      <c r="M76" s="99">
        <v>0.34375</v>
      </c>
      <c r="N76" s="99">
        <v>0.51041666666666696</v>
      </c>
      <c r="O76" s="99">
        <v>0.54166666666666696</v>
      </c>
      <c r="P76" s="99">
        <v>0.6875</v>
      </c>
      <c r="Q76" s="99">
        <v>0.34375</v>
      </c>
      <c r="R76" s="99">
        <v>0.51041666666666696</v>
      </c>
      <c r="S76" s="99">
        <v>0.54166666666666696</v>
      </c>
      <c r="T76" s="99">
        <v>0.6875</v>
      </c>
      <c r="U76" s="99">
        <v>0.34375</v>
      </c>
      <c r="V76" s="99">
        <v>0.51041666666666696</v>
      </c>
      <c r="W76" s="99">
        <v>0.54166666666666696</v>
      </c>
      <c r="X76" s="100">
        <v>0.66666666666666696</v>
      </c>
    </row>
    <row r="77" spans="1:24" ht="15" customHeight="1" x14ac:dyDescent="0.25">
      <c r="A77" s="101">
        <v>1</v>
      </c>
      <c r="B77" s="101" t="s">
        <v>19</v>
      </c>
      <c r="C77" s="101" t="s">
        <v>20</v>
      </c>
      <c r="D77" s="94" t="s">
        <v>151</v>
      </c>
      <c r="E77" s="99">
        <v>0.35416666666666702</v>
      </c>
      <c r="F77" s="99">
        <v>0.5</v>
      </c>
      <c r="G77" s="95">
        <v>0.54166666666666696</v>
      </c>
      <c r="H77" s="99">
        <v>0.6875</v>
      </c>
      <c r="I77" s="99">
        <v>0.34375</v>
      </c>
      <c r="J77" s="99">
        <v>0.5</v>
      </c>
      <c r="K77" s="99">
        <v>0.54166666666666696</v>
      </c>
      <c r="L77" s="99">
        <v>0.6875</v>
      </c>
      <c r="M77" s="99">
        <v>0.34375</v>
      </c>
      <c r="N77" s="99">
        <v>0.5</v>
      </c>
      <c r="O77" s="99">
        <v>0.54166666666666696</v>
      </c>
      <c r="P77" s="99">
        <v>0.6875</v>
      </c>
      <c r="Q77" s="99">
        <v>0.34375</v>
      </c>
      <c r="R77" s="99">
        <v>0.5</v>
      </c>
      <c r="S77" s="99">
        <v>0.54166666666666696</v>
      </c>
      <c r="T77" s="99">
        <v>0.6875</v>
      </c>
      <c r="U77" s="99">
        <v>0.34375</v>
      </c>
      <c r="V77" s="99">
        <v>0.5</v>
      </c>
      <c r="W77" s="99">
        <v>0.54166666666666696</v>
      </c>
      <c r="X77" s="100">
        <v>0.66666666666666696</v>
      </c>
    </row>
    <row r="78" spans="1:24" ht="15" customHeight="1" x14ac:dyDescent="0.25">
      <c r="A78" s="101">
        <v>0.128</v>
      </c>
      <c r="B78" s="101" t="s">
        <v>22</v>
      </c>
      <c r="C78" s="101" t="s">
        <v>7</v>
      </c>
      <c r="D78" s="94" t="s">
        <v>152</v>
      </c>
      <c r="E78" s="99">
        <v>0</v>
      </c>
      <c r="F78" s="99">
        <v>0</v>
      </c>
      <c r="G78" s="95">
        <v>0.54166666666666696</v>
      </c>
      <c r="H78" s="99">
        <v>0.6875</v>
      </c>
      <c r="I78" s="99">
        <v>0.34375</v>
      </c>
      <c r="J78" s="99">
        <v>0.5</v>
      </c>
      <c r="K78" s="99">
        <v>0.54166666666666696</v>
      </c>
      <c r="L78" s="99">
        <v>0.6875</v>
      </c>
      <c r="M78" s="99">
        <v>0</v>
      </c>
      <c r="N78" s="99">
        <v>0</v>
      </c>
      <c r="O78" s="99">
        <v>0.54166666666666696</v>
      </c>
      <c r="P78" s="99">
        <v>0.6875</v>
      </c>
      <c r="Q78" s="99">
        <v>0</v>
      </c>
      <c r="R78" s="99">
        <v>0</v>
      </c>
      <c r="S78" s="99">
        <v>0.54166666666666696</v>
      </c>
      <c r="T78" s="99">
        <v>0.6875</v>
      </c>
      <c r="U78" s="99">
        <v>0</v>
      </c>
      <c r="V78" s="99">
        <v>0</v>
      </c>
      <c r="W78" s="99">
        <v>0.54166666666666696</v>
      </c>
      <c r="X78" s="100">
        <v>0.66666666666666696</v>
      </c>
    </row>
    <row r="79" spans="1:24" ht="15" customHeight="1" x14ac:dyDescent="0.25">
      <c r="A79" s="101">
        <v>1</v>
      </c>
      <c r="B79" s="101" t="s">
        <v>4</v>
      </c>
      <c r="C79" s="101" t="s">
        <v>11</v>
      </c>
      <c r="D79" s="94" t="s">
        <v>153</v>
      </c>
      <c r="E79" s="99">
        <v>0.375</v>
      </c>
      <c r="F79" s="99">
        <v>0.51041666666666696</v>
      </c>
      <c r="G79" s="95">
        <v>0.54166666666666696</v>
      </c>
      <c r="H79" s="99">
        <v>0.6875</v>
      </c>
      <c r="I79" s="99">
        <v>0.34375</v>
      </c>
      <c r="J79" s="99">
        <v>0.51041666666666696</v>
      </c>
      <c r="K79" s="99">
        <v>0.54166666666666696</v>
      </c>
      <c r="L79" s="99">
        <v>0.6875</v>
      </c>
      <c r="M79" s="99">
        <v>0.34375</v>
      </c>
      <c r="N79" s="99">
        <v>0.51041666666666696</v>
      </c>
      <c r="O79" s="99">
        <v>0.54166666666666696</v>
      </c>
      <c r="P79" s="99">
        <v>0.6875</v>
      </c>
      <c r="Q79" s="99">
        <v>0.34375</v>
      </c>
      <c r="R79" s="99">
        <v>0.51041666666666696</v>
      </c>
      <c r="S79" s="99">
        <v>0.54166666666666696</v>
      </c>
      <c r="T79" s="99">
        <v>0.6875</v>
      </c>
      <c r="U79" s="99">
        <v>0.34375</v>
      </c>
      <c r="V79" s="99">
        <v>0.51041666666666696</v>
      </c>
      <c r="W79" s="99">
        <v>0.54166666666666696</v>
      </c>
      <c r="X79" s="100">
        <v>0.66666666666666696</v>
      </c>
    </row>
    <row r="80" spans="1:24" ht="15" customHeight="1" x14ac:dyDescent="0.25">
      <c r="A80" s="101">
        <v>1</v>
      </c>
      <c r="B80" s="101" t="s">
        <v>25</v>
      </c>
      <c r="C80" s="101" t="s">
        <v>26</v>
      </c>
      <c r="D80" s="94" t="s">
        <v>154</v>
      </c>
      <c r="E80" s="99">
        <v>0.375</v>
      </c>
      <c r="F80" s="99">
        <v>0.5</v>
      </c>
      <c r="G80" s="95">
        <v>0.54166666666666696</v>
      </c>
      <c r="H80" s="99">
        <v>0.6875</v>
      </c>
      <c r="I80" s="99">
        <v>0.34375</v>
      </c>
      <c r="J80" s="99">
        <v>0.5</v>
      </c>
      <c r="K80" s="99">
        <v>0.54166666666666696</v>
      </c>
      <c r="L80" s="99">
        <v>0.6875</v>
      </c>
      <c r="M80" s="99">
        <v>0.34375</v>
      </c>
      <c r="N80" s="99">
        <v>0.5</v>
      </c>
      <c r="O80" s="99">
        <v>0.54166666666666696</v>
      </c>
      <c r="P80" s="99">
        <v>0.6875</v>
      </c>
      <c r="Q80" s="99">
        <v>0.34375</v>
      </c>
      <c r="R80" s="99">
        <v>0.5</v>
      </c>
      <c r="S80" s="99">
        <v>0.54166666666666696</v>
      </c>
      <c r="T80" s="99">
        <v>0.6875</v>
      </c>
      <c r="U80" s="99">
        <v>0.34375</v>
      </c>
      <c r="V80" s="99">
        <v>0.5</v>
      </c>
      <c r="W80" s="99">
        <v>0.54166666666666696</v>
      </c>
      <c r="X80" s="100">
        <v>0.66666666666666696</v>
      </c>
    </row>
    <row r="81" spans="1:24" ht="15" customHeight="1" x14ac:dyDescent="0.25">
      <c r="A81" s="101">
        <v>1</v>
      </c>
      <c r="B81" s="101" t="s">
        <v>23</v>
      </c>
      <c r="C81" s="101" t="s">
        <v>24</v>
      </c>
      <c r="D81" s="94" t="s">
        <v>155</v>
      </c>
      <c r="E81" s="99">
        <v>0.3263888888888889</v>
      </c>
      <c r="F81" s="99">
        <v>0.51041666666666696</v>
      </c>
      <c r="G81" s="95">
        <v>0.54166666666666696</v>
      </c>
      <c r="H81" s="99">
        <v>0.6875</v>
      </c>
      <c r="I81" s="99">
        <v>0.3263888888888889</v>
      </c>
      <c r="J81" s="99">
        <v>0.51041666666666696</v>
      </c>
      <c r="K81" s="99">
        <v>0.54166666666666696</v>
      </c>
      <c r="L81" s="99">
        <v>0.6875</v>
      </c>
      <c r="M81" s="99">
        <v>0.3263888888888889</v>
      </c>
      <c r="N81" s="99">
        <v>0.51041666666666696</v>
      </c>
      <c r="O81" s="99">
        <v>0.54166666666666696</v>
      </c>
      <c r="P81" s="99">
        <v>0.6875</v>
      </c>
      <c r="Q81" s="99">
        <v>0.3263888888888889</v>
      </c>
      <c r="R81" s="99">
        <v>0.51041666666666696</v>
      </c>
      <c r="S81" s="99">
        <v>0.54166666666666696</v>
      </c>
      <c r="T81" s="99">
        <v>0.6875</v>
      </c>
      <c r="U81" s="99">
        <v>0.3263888888888889</v>
      </c>
      <c r="V81" s="99">
        <v>0.50694444444444442</v>
      </c>
      <c r="W81" s="99">
        <v>0.54166666666666696</v>
      </c>
      <c r="X81" s="100">
        <v>0.66666666666666696</v>
      </c>
    </row>
    <row r="82" spans="1:24" ht="15" customHeight="1" x14ac:dyDescent="0.25">
      <c r="A82" s="101">
        <v>1</v>
      </c>
      <c r="B82" s="101" t="s">
        <v>4</v>
      </c>
      <c r="C82" s="101" t="s">
        <v>16</v>
      </c>
      <c r="D82" s="94" t="s">
        <v>156</v>
      </c>
      <c r="E82" s="99">
        <v>0.375</v>
      </c>
      <c r="F82" s="99">
        <v>0.51041666666666696</v>
      </c>
      <c r="G82" s="95">
        <v>0.54166666666666696</v>
      </c>
      <c r="H82" s="99">
        <v>0.6875</v>
      </c>
      <c r="I82" s="99">
        <v>0.34375</v>
      </c>
      <c r="J82" s="99">
        <v>0.51041666666666696</v>
      </c>
      <c r="K82" s="99">
        <v>0.54166666666666696</v>
      </c>
      <c r="L82" s="99">
        <v>0.6875</v>
      </c>
      <c r="M82" s="99">
        <v>0.34375</v>
      </c>
      <c r="N82" s="99">
        <v>0.51041666666666696</v>
      </c>
      <c r="O82" s="99">
        <v>0.54166666666666696</v>
      </c>
      <c r="P82" s="99">
        <v>0.6875</v>
      </c>
      <c r="Q82" s="99">
        <v>0.34375</v>
      </c>
      <c r="R82" s="99">
        <v>0.51041666666666696</v>
      </c>
      <c r="S82" s="99">
        <v>0.54166666666666696</v>
      </c>
      <c r="T82" s="99">
        <v>0.6875</v>
      </c>
      <c r="U82" s="99">
        <v>0.34375</v>
      </c>
      <c r="V82" s="99">
        <v>0.51041666666666696</v>
      </c>
      <c r="W82" s="99">
        <v>0.54166666666666696</v>
      </c>
      <c r="X82" s="100">
        <v>0.66666666666666696</v>
      </c>
    </row>
    <row r="83" spans="1:24" ht="15" customHeight="1" x14ac:dyDescent="0.25">
      <c r="A83" s="101">
        <v>1</v>
      </c>
      <c r="B83" s="101" t="s">
        <v>8</v>
      </c>
      <c r="C83" s="101" t="s">
        <v>9</v>
      </c>
      <c r="D83" s="94" t="s">
        <v>157</v>
      </c>
      <c r="E83" s="99">
        <v>0.375</v>
      </c>
      <c r="F83" s="99">
        <v>0.5</v>
      </c>
      <c r="G83" s="95">
        <v>0.54166666666666696</v>
      </c>
      <c r="H83" s="99">
        <v>0.6875</v>
      </c>
      <c r="I83" s="99">
        <v>0.34375</v>
      </c>
      <c r="J83" s="99">
        <v>0.5</v>
      </c>
      <c r="K83" s="99">
        <v>0.54166666666666696</v>
      </c>
      <c r="L83" s="99">
        <v>0.6875</v>
      </c>
      <c r="M83" s="99">
        <v>0.34375</v>
      </c>
      <c r="N83" s="99">
        <v>0.5</v>
      </c>
      <c r="O83" s="99">
        <v>0.54166666666666696</v>
      </c>
      <c r="P83" s="99">
        <v>0.6875</v>
      </c>
      <c r="Q83" s="99">
        <v>0.34375</v>
      </c>
      <c r="R83" s="99">
        <v>0.5</v>
      </c>
      <c r="S83" s="99">
        <v>0.54166666666666696</v>
      </c>
      <c r="T83" s="99">
        <v>0.6875</v>
      </c>
      <c r="U83" s="99">
        <v>0.34375</v>
      </c>
      <c r="V83" s="99">
        <v>0.5</v>
      </c>
      <c r="W83" s="99">
        <v>0.54166666666666696</v>
      </c>
      <c r="X83" s="100">
        <v>0.66666666666666696</v>
      </c>
    </row>
    <row r="84" spans="1:24" ht="15" customHeight="1" x14ac:dyDescent="0.25">
      <c r="A84" s="101">
        <v>0.90700000000000003</v>
      </c>
      <c r="B84" s="101" t="s">
        <v>5</v>
      </c>
      <c r="C84" s="101" t="s">
        <v>6</v>
      </c>
      <c r="D84" s="94" t="s">
        <v>158</v>
      </c>
      <c r="E84" s="99">
        <v>0.375</v>
      </c>
      <c r="F84" s="99">
        <v>0.51041666666666696</v>
      </c>
      <c r="G84" s="95">
        <v>0.54166666666666696</v>
      </c>
      <c r="H84" s="99">
        <v>0.6875</v>
      </c>
      <c r="I84" s="99">
        <v>0.34375</v>
      </c>
      <c r="J84" s="99">
        <v>0.51041666666666696</v>
      </c>
      <c r="K84" s="99">
        <v>0.54166666666666696</v>
      </c>
      <c r="L84" s="99">
        <v>0.6875</v>
      </c>
      <c r="M84" s="99">
        <v>0.34375</v>
      </c>
      <c r="N84" s="99">
        <v>0.51041666666666696</v>
      </c>
      <c r="O84" s="99">
        <v>0.54166666666666696</v>
      </c>
      <c r="P84" s="99">
        <v>0.6875</v>
      </c>
      <c r="Q84" s="99">
        <v>0.34375</v>
      </c>
      <c r="R84" s="99">
        <v>0.51041666666666696</v>
      </c>
      <c r="S84" s="99">
        <v>0.54166666666666696</v>
      </c>
      <c r="T84" s="99">
        <v>0.6875</v>
      </c>
      <c r="U84" s="99">
        <v>0.34375</v>
      </c>
      <c r="V84" s="99">
        <v>0.51041666666666696</v>
      </c>
      <c r="W84" s="99">
        <v>0.54166666666666696</v>
      </c>
      <c r="X84" s="100">
        <v>0.66666666666666696</v>
      </c>
    </row>
    <row r="85" spans="1:24" ht="15" customHeight="1" x14ac:dyDescent="0.25">
      <c r="A85" s="101">
        <v>0.48599999999999999</v>
      </c>
      <c r="B85" s="101" t="s">
        <v>19</v>
      </c>
      <c r="C85" s="101" t="s">
        <v>20</v>
      </c>
      <c r="D85" s="94" t="s">
        <v>159</v>
      </c>
      <c r="E85" s="99">
        <v>0.35416666666666702</v>
      </c>
      <c r="F85" s="99">
        <v>0.5</v>
      </c>
      <c r="G85" s="95">
        <v>0.54166666666666696</v>
      </c>
      <c r="H85" s="99">
        <v>0.6875</v>
      </c>
      <c r="I85" s="99">
        <v>0.34375</v>
      </c>
      <c r="J85" s="99">
        <v>0.53125</v>
      </c>
      <c r="K85" s="99">
        <v>0.54166666666666696</v>
      </c>
      <c r="L85" s="99">
        <v>0.6875</v>
      </c>
      <c r="M85" s="99">
        <v>0.34375</v>
      </c>
      <c r="N85" s="99">
        <v>0.53125</v>
      </c>
      <c r="O85" s="99">
        <v>0.54166666666666696</v>
      </c>
      <c r="P85" s="99">
        <v>0.6875</v>
      </c>
      <c r="Q85" s="99">
        <v>0.34375</v>
      </c>
      <c r="R85" s="99">
        <v>0.53125</v>
      </c>
      <c r="S85" s="99">
        <v>0.54166666666666696</v>
      </c>
      <c r="T85" s="99">
        <v>0.6875</v>
      </c>
      <c r="U85" s="99">
        <v>0</v>
      </c>
      <c r="V85" s="99">
        <v>0</v>
      </c>
      <c r="W85" s="99">
        <v>0.54166666666666696</v>
      </c>
      <c r="X85" s="100">
        <v>0.66666666666666696</v>
      </c>
    </row>
    <row r="86" spans="1:24" ht="15" customHeight="1" x14ac:dyDescent="0.25">
      <c r="A86" s="101">
        <v>1</v>
      </c>
      <c r="B86" s="101" t="s">
        <v>226</v>
      </c>
      <c r="C86" s="101" t="s">
        <v>10</v>
      </c>
      <c r="D86" s="94" t="s">
        <v>160</v>
      </c>
      <c r="E86" s="99">
        <v>0.375</v>
      </c>
      <c r="F86" s="99">
        <v>0.5</v>
      </c>
      <c r="G86" s="95">
        <v>0.54166666666666696</v>
      </c>
      <c r="H86" s="99">
        <v>0.6875</v>
      </c>
      <c r="I86" s="99">
        <v>0.34375</v>
      </c>
      <c r="J86" s="99">
        <v>0.5</v>
      </c>
      <c r="K86" s="99">
        <v>0.54166666666666696</v>
      </c>
      <c r="L86" s="99">
        <v>0.6875</v>
      </c>
      <c r="M86" s="99">
        <v>0.34375</v>
      </c>
      <c r="N86" s="99">
        <v>0.5</v>
      </c>
      <c r="O86" s="99">
        <v>0.54166666666666696</v>
      </c>
      <c r="P86" s="99">
        <v>0.6875</v>
      </c>
      <c r="Q86" s="99">
        <v>0.34375</v>
      </c>
      <c r="R86" s="99">
        <v>0.5</v>
      </c>
      <c r="S86" s="99">
        <v>0.54166666666666696</v>
      </c>
      <c r="T86" s="99">
        <v>0.6875</v>
      </c>
      <c r="U86" s="99">
        <v>0.34375</v>
      </c>
      <c r="V86" s="99">
        <v>0.5</v>
      </c>
      <c r="W86" s="99">
        <v>0.54166666666666696</v>
      </c>
      <c r="X86" s="100">
        <v>0.66666666666666696</v>
      </c>
    </row>
    <row r="87" spans="1:24" ht="15" customHeight="1" x14ac:dyDescent="0.25">
      <c r="A87" s="101">
        <v>1</v>
      </c>
      <c r="B87" s="101" t="s">
        <v>14</v>
      </c>
      <c r="C87" s="101" t="s">
        <v>15</v>
      </c>
      <c r="D87" s="94" t="s">
        <v>161</v>
      </c>
      <c r="E87" s="99">
        <v>0.375</v>
      </c>
      <c r="F87" s="99">
        <v>0.5</v>
      </c>
      <c r="G87" s="95">
        <v>0.54166666666666696</v>
      </c>
      <c r="H87" s="99">
        <v>0.6875</v>
      </c>
      <c r="I87" s="99">
        <v>0.34375</v>
      </c>
      <c r="J87" s="99">
        <v>0.5</v>
      </c>
      <c r="K87" s="99">
        <v>0.54166666666666696</v>
      </c>
      <c r="L87" s="99">
        <v>0.6875</v>
      </c>
      <c r="M87" s="99">
        <v>0.34375</v>
      </c>
      <c r="N87" s="99">
        <v>0.5</v>
      </c>
      <c r="O87" s="99">
        <v>0.54166666666666696</v>
      </c>
      <c r="P87" s="99">
        <v>0.6875</v>
      </c>
      <c r="Q87" s="99">
        <v>0.34375</v>
      </c>
      <c r="R87" s="99">
        <v>0.5</v>
      </c>
      <c r="S87" s="99">
        <v>0.54166666666666696</v>
      </c>
      <c r="T87" s="99">
        <v>0.6875</v>
      </c>
      <c r="U87" s="99">
        <v>0.34375</v>
      </c>
      <c r="V87" s="99">
        <v>0.5</v>
      </c>
      <c r="W87" s="99">
        <v>0.54166666666666696</v>
      </c>
      <c r="X87" s="100">
        <v>0.66666666666666696</v>
      </c>
    </row>
    <row r="88" spans="1:24" ht="15" customHeight="1" x14ac:dyDescent="0.25">
      <c r="A88" s="101">
        <v>1</v>
      </c>
      <c r="B88" s="101" t="s">
        <v>14</v>
      </c>
      <c r="C88" s="101" t="s">
        <v>15</v>
      </c>
      <c r="D88" s="94" t="s">
        <v>162</v>
      </c>
      <c r="E88" s="99">
        <v>0.375</v>
      </c>
      <c r="F88" s="99">
        <v>0.5</v>
      </c>
      <c r="G88" s="95">
        <v>0.54166666666666696</v>
      </c>
      <c r="H88" s="99">
        <v>0.6875</v>
      </c>
      <c r="I88" s="99">
        <v>0.34375</v>
      </c>
      <c r="J88" s="99">
        <v>0.5</v>
      </c>
      <c r="K88" s="99">
        <v>0.54166666666666696</v>
      </c>
      <c r="L88" s="99">
        <v>0.6875</v>
      </c>
      <c r="M88" s="99">
        <v>0.34375</v>
      </c>
      <c r="N88" s="99">
        <v>0.5</v>
      </c>
      <c r="O88" s="99">
        <v>0.54166666666666696</v>
      </c>
      <c r="P88" s="99">
        <v>0.6875</v>
      </c>
      <c r="Q88" s="99">
        <v>0.34375</v>
      </c>
      <c r="R88" s="99">
        <v>0.5</v>
      </c>
      <c r="S88" s="99">
        <v>0.54166666666666696</v>
      </c>
      <c r="T88" s="99">
        <v>0.6875</v>
      </c>
      <c r="U88" s="99">
        <v>0.34375</v>
      </c>
      <c r="V88" s="99">
        <v>0.5</v>
      </c>
      <c r="W88" s="99">
        <v>0.54166666666666696</v>
      </c>
      <c r="X88" s="100">
        <v>0.66666666666666696</v>
      </c>
    </row>
    <row r="89" spans="1:24" ht="15" customHeight="1" x14ac:dyDescent="0.25">
      <c r="A89" s="101">
        <v>1</v>
      </c>
      <c r="B89" s="101" t="s">
        <v>226</v>
      </c>
      <c r="C89" s="101" t="s">
        <v>10</v>
      </c>
      <c r="D89" s="94" t="s">
        <v>163</v>
      </c>
      <c r="E89" s="99">
        <v>0.375</v>
      </c>
      <c r="F89" s="99">
        <v>0.5</v>
      </c>
      <c r="G89" s="95">
        <v>0.54166666666666696</v>
      </c>
      <c r="H89" s="99">
        <v>0.6875</v>
      </c>
      <c r="I89" s="99">
        <v>0.34375</v>
      </c>
      <c r="J89" s="99">
        <v>0.5</v>
      </c>
      <c r="K89" s="99">
        <v>0.54166666666666696</v>
      </c>
      <c r="L89" s="99">
        <v>0.6875</v>
      </c>
      <c r="M89" s="99">
        <v>0.34375</v>
      </c>
      <c r="N89" s="99">
        <v>0.5</v>
      </c>
      <c r="O89" s="99">
        <v>0.54166666666666696</v>
      </c>
      <c r="P89" s="99">
        <v>0.6875</v>
      </c>
      <c r="Q89" s="99">
        <v>0.34375</v>
      </c>
      <c r="R89" s="99">
        <v>0.5</v>
      </c>
      <c r="S89" s="99">
        <v>0.54166666666666696</v>
      </c>
      <c r="T89" s="99">
        <v>0.6875</v>
      </c>
      <c r="U89" s="99">
        <v>0.34375</v>
      </c>
      <c r="V89" s="99">
        <v>0.5</v>
      </c>
      <c r="W89" s="99">
        <v>0.54166666666666696</v>
      </c>
      <c r="X89" s="100">
        <v>0.66666666666666696</v>
      </c>
    </row>
    <row r="90" spans="1:24" ht="15" customHeight="1" x14ac:dyDescent="0.25">
      <c r="A90" s="101">
        <v>1</v>
      </c>
      <c r="B90" s="101" t="s">
        <v>226</v>
      </c>
      <c r="C90" s="101" t="s">
        <v>10</v>
      </c>
      <c r="D90" s="94" t="s">
        <v>164</v>
      </c>
      <c r="E90" s="99">
        <v>0.375</v>
      </c>
      <c r="F90" s="99">
        <v>0.5</v>
      </c>
      <c r="G90" s="95">
        <v>0.54166666666666696</v>
      </c>
      <c r="H90" s="99">
        <v>0.6875</v>
      </c>
      <c r="I90" s="99">
        <v>0.34375</v>
      </c>
      <c r="J90" s="99">
        <v>0.5</v>
      </c>
      <c r="K90" s="99">
        <v>0.54166666666666696</v>
      </c>
      <c r="L90" s="99">
        <v>0.6875</v>
      </c>
      <c r="M90" s="99">
        <v>0.34375</v>
      </c>
      <c r="N90" s="99">
        <v>0.5</v>
      </c>
      <c r="O90" s="99">
        <v>0.54166666666666696</v>
      </c>
      <c r="P90" s="99">
        <v>0.6875</v>
      </c>
      <c r="Q90" s="99">
        <v>0.34375</v>
      </c>
      <c r="R90" s="99">
        <v>0.5</v>
      </c>
      <c r="S90" s="99">
        <v>0.54166666666666696</v>
      </c>
      <c r="T90" s="99">
        <v>0.6875</v>
      </c>
      <c r="U90" s="99">
        <v>0.34375</v>
      </c>
      <c r="V90" s="99">
        <v>0.5</v>
      </c>
      <c r="W90" s="99">
        <v>0.54166666666666696</v>
      </c>
      <c r="X90" s="100">
        <v>0.66666666666666696</v>
      </c>
    </row>
    <row r="91" spans="1:24" ht="15" customHeight="1" x14ac:dyDescent="0.25">
      <c r="A91" s="101">
        <v>0.77100000000000002</v>
      </c>
      <c r="B91" s="101" t="s">
        <v>14</v>
      </c>
      <c r="C91" s="101" t="s">
        <v>15</v>
      </c>
      <c r="D91" s="94" t="s">
        <v>165</v>
      </c>
      <c r="E91" s="99">
        <v>0.41666666666666702</v>
      </c>
      <c r="F91" s="99">
        <v>0.5</v>
      </c>
      <c r="G91" s="95">
        <v>0.54166666666666696</v>
      </c>
      <c r="H91" s="99">
        <v>0.6875</v>
      </c>
      <c r="I91" s="99">
        <v>0.41666666666666702</v>
      </c>
      <c r="J91" s="99">
        <v>0.5</v>
      </c>
      <c r="K91" s="99">
        <v>0.54166666666666696</v>
      </c>
      <c r="L91" s="99">
        <v>0.6875</v>
      </c>
      <c r="M91" s="99">
        <v>0.41666666666666702</v>
      </c>
      <c r="N91" s="99">
        <v>0.5</v>
      </c>
      <c r="O91" s="99">
        <v>0.54166666666666696</v>
      </c>
      <c r="P91" s="99">
        <v>0.6875</v>
      </c>
      <c r="Q91" s="99">
        <v>0.41666666666666702</v>
      </c>
      <c r="R91" s="99">
        <v>0.5</v>
      </c>
      <c r="S91" s="99">
        <v>0.54166666666666696</v>
      </c>
      <c r="T91" s="99">
        <v>0.6875</v>
      </c>
      <c r="U91" s="99">
        <v>0.41666666666666702</v>
      </c>
      <c r="V91" s="99">
        <v>0.5</v>
      </c>
      <c r="W91" s="99">
        <v>0.54166666666666696</v>
      </c>
      <c r="X91" s="100">
        <v>0.66666666666666696</v>
      </c>
    </row>
    <row r="92" spans="1:24" ht="15" customHeight="1" x14ac:dyDescent="0.25">
      <c r="A92" s="101">
        <v>1</v>
      </c>
      <c r="B92" s="101" t="s">
        <v>23</v>
      </c>
      <c r="C92" s="101" t="s">
        <v>24</v>
      </c>
      <c r="D92" s="94" t="s">
        <v>166</v>
      </c>
      <c r="E92" s="99">
        <v>0.3263888888888889</v>
      </c>
      <c r="F92" s="99">
        <v>0.51041666666666696</v>
      </c>
      <c r="G92" s="95">
        <v>0.54166666666666696</v>
      </c>
      <c r="H92" s="99">
        <v>0.6875</v>
      </c>
      <c r="I92" s="99">
        <v>0.3263888888888889</v>
      </c>
      <c r="J92" s="99">
        <v>0.51041666666666696</v>
      </c>
      <c r="K92" s="99">
        <v>0.54166666666666696</v>
      </c>
      <c r="L92" s="99">
        <v>0.6875</v>
      </c>
      <c r="M92" s="99">
        <v>0.3263888888888889</v>
      </c>
      <c r="N92" s="99">
        <v>0.51041666666666696</v>
      </c>
      <c r="O92" s="99">
        <v>0.54166666666666696</v>
      </c>
      <c r="P92" s="99">
        <v>0.6875</v>
      </c>
      <c r="Q92" s="99">
        <v>0.3263888888888889</v>
      </c>
      <c r="R92" s="99">
        <v>0.51041666666666696</v>
      </c>
      <c r="S92" s="99">
        <v>0.54166666666666696</v>
      </c>
      <c r="T92" s="99">
        <v>0.6875</v>
      </c>
      <c r="U92" s="99">
        <v>0.3263888888888889</v>
      </c>
      <c r="V92" s="99">
        <v>0.50694444444444442</v>
      </c>
      <c r="W92" s="99">
        <v>0.54166666666666696</v>
      </c>
      <c r="X92" s="100">
        <v>0.66666666666666696</v>
      </c>
    </row>
    <row r="93" spans="1:24" ht="15" customHeight="1" x14ac:dyDescent="0.25">
      <c r="A93" s="101">
        <v>0.47899999999999998</v>
      </c>
      <c r="B93" s="101" t="s">
        <v>25</v>
      </c>
      <c r="C93" s="101" t="s">
        <v>26</v>
      </c>
      <c r="D93" s="94" t="s">
        <v>167</v>
      </c>
      <c r="E93" s="99">
        <v>0.375</v>
      </c>
      <c r="F93" s="99">
        <v>0.5</v>
      </c>
      <c r="G93" s="95">
        <v>0.54166666666666696</v>
      </c>
      <c r="H93" s="99">
        <v>0.6875</v>
      </c>
      <c r="I93" s="99">
        <v>0</v>
      </c>
      <c r="J93" s="99">
        <v>0</v>
      </c>
      <c r="K93" s="99">
        <v>0.54166666666666696</v>
      </c>
      <c r="L93" s="99">
        <v>0.6875</v>
      </c>
      <c r="M93" s="99">
        <v>0</v>
      </c>
      <c r="N93" s="99">
        <v>0</v>
      </c>
      <c r="O93" s="99">
        <v>0.54166666666666696</v>
      </c>
      <c r="P93" s="99">
        <v>0.6875</v>
      </c>
      <c r="Q93" s="99">
        <v>0.34375</v>
      </c>
      <c r="R93" s="99">
        <v>0.5</v>
      </c>
      <c r="S93" s="99">
        <v>0.54166666666666696</v>
      </c>
      <c r="T93" s="99">
        <v>0.6875</v>
      </c>
      <c r="U93" s="99">
        <v>0</v>
      </c>
      <c r="V93" s="99">
        <v>0</v>
      </c>
      <c r="W93" s="99">
        <v>0.54166666666666696</v>
      </c>
      <c r="X93" s="100">
        <v>0.66666666666666696</v>
      </c>
    </row>
    <row r="94" spans="1:24" ht="15" customHeight="1" x14ac:dyDescent="0.25">
      <c r="A94" s="101">
        <v>0.38600000000000001</v>
      </c>
      <c r="B94" s="101" t="s">
        <v>14</v>
      </c>
      <c r="C94" s="101" t="s">
        <v>15</v>
      </c>
      <c r="D94" s="94" t="s">
        <v>168</v>
      </c>
      <c r="E94" s="99">
        <v>0</v>
      </c>
      <c r="F94" s="99">
        <v>0</v>
      </c>
      <c r="G94" s="95">
        <v>0.54166666666666696</v>
      </c>
      <c r="H94" s="99">
        <v>0.6875</v>
      </c>
      <c r="I94" s="99">
        <v>0</v>
      </c>
      <c r="J94" s="99">
        <v>0</v>
      </c>
      <c r="K94" s="99">
        <v>0.54166666666666696</v>
      </c>
      <c r="L94" s="99">
        <v>0.6875</v>
      </c>
      <c r="M94" s="99">
        <v>0</v>
      </c>
      <c r="N94" s="99">
        <v>0</v>
      </c>
      <c r="O94" s="99">
        <v>0.54166666666666696</v>
      </c>
      <c r="P94" s="99">
        <v>0.6875</v>
      </c>
      <c r="Q94" s="99">
        <v>0</v>
      </c>
      <c r="R94" s="99">
        <v>0</v>
      </c>
      <c r="S94" s="99">
        <v>0.54166666666666696</v>
      </c>
      <c r="T94" s="99">
        <v>0.6875</v>
      </c>
      <c r="U94" s="99">
        <v>0</v>
      </c>
      <c r="V94" s="99">
        <v>0</v>
      </c>
      <c r="W94" s="99">
        <v>0.54166666666666696</v>
      </c>
      <c r="X94" s="100">
        <v>0.66666666666666696</v>
      </c>
    </row>
    <row r="95" spans="1:24" ht="15" customHeight="1" x14ac:dyDescent="0.25">
      <c r="A95" s="101">
        <v>1</v>
      </c>
      <c r="B95" s="101" t="s">
        <v>23</v>
      </c>
      <c r="C95" s="101" t="s">
        <v>24</v>
      </c>
      <c r="D95" s="94" t="s">
        <v>169</v>
      </c>
      <c r="E95" s="99">
        <v>0.3263888888888889</v>
      </c>
      <c r="F95" s="99">
        <v>0.51041666666666696</v>
      </c>
      <c r="G95" s="95">
        <v>0.54166666666666696</v>
      </c>
      <c r="H95" s="99">
        <v>0.6875</v>
      </c>
      <c r="I95" s="99">
        <v>0.3263888888888889</v>
      </c>
      <c r="J95" s="99">
        <v>0.51041666666666696</v>
      </c>
      <c r="K95" s="99">
        <v>0.54166666666666696</v>
      </c>
      <c r="L95" s="99">
        <v>0.6875</v>
      </c>
      <c r="M95" s="99">
        <v>0.3263888888888889</v>
      </c>
      <c r="N95" s="99">
        <v>0.51041666666666696</v>
      </c>
      <c r="O95" s="99">
        <v>0.54166666666666696</v>
      </c>
      <c r="P95" s="99">
        <v>0.6875</v>
      </c>
      <c r="Q95" s="99">
        <v>0.3263888888888889</v>
      </c>
      <c r="R95" s="99">
        <v>0.51041666666666696</v>
      </c>
      <c r="S95" s="99">
        <v>0.54166666666666696</v>
      </c>
      <c r="T95" s="99">
        <v>0.6875</v>
      </c>
      <c r="U95" s="99">
        <v>0.3263888888888889</v>
      </c>
      <c r="V95" s="99">
        <v>0.50694444444444442</v>
      </c>
      <c r="W95" s="99">
        <v>0.54166666666666696</v>
      </c>
      <c r="X95" s="100">
        <v>0.66666666666666696</v>
      </c>
    </row>
    <row r="96" spans="1:24" ht="15" customHeight="1" x14ac:dyDescent="0.25">
      <c r="A96" s="101">
        <v>1</v>
      </c>
      <c r="B96" s="101" t="s">
        <v>23</v>
      </c>
      <c r="C96" s="101" t="s">
        <v>24</v>
      </c>
      <c r="D96" s="94" t="s">
        <v>170</v>
      </c>
      <c r="E96" s="99">
        <v>0.3263888888888889</v>
      </c>
      <c r="F96" s="99">
        <v>0.51041666666666696</v>
      </c>
      <c r="G96" s="95">
        <v>0.54166666666666696</v>
      </c>
      <c r="H96" s="99">
        <v>0.6875</v>
      </c>
      <c r="I96" s="99">
        <v>0.3263888888888889</v>
      </c>
      <c r="J96" s="99">
        <v>0.51041666666666696</v>
      </c>
      <c r="K96" s="99">
        <v>0.54166666666666696</v>
      </c>
      <c r="L96" s="99">
        <v>0.6875</v>
      </c>
      <c r="M96" s="99">
        <v>0.3263888888888889</v>
      </c>
      <c r="N96" s="99">
        <v>0.51041666666666696</v>
      </c>
      <c r="O96" s="99">
        <v>0.54166666666666696</v>
      </c>
      <c r="P96" s="99">
        <v>0.6875</v>
      </c>
      <c r="Q96" s="99">
        <v>0.3263888888888889</v>
      </c>
      <c r="R96" s="99">
        <v>0.51041666666666696</v>
      </c>
      <c r="S96" s="99">
        <v>0.54166666666666696</v>
      </c>
      <c r="T96" s="99">
        <v>0.6875</v>
      </c>
      <c r="U96" s="99">
        <v>0.3263888888888889</v>
      </c>
      <c r="V96" s="99">
        <v>0.50694444444444442</v>
      </c>
      <c r="W96" s="99">
        <v>0.54166666666666696</v>
      </c>
      <c r="X96" s="100">
        <v>0.66666666666666696</v>
      </c>
    </row>
    <row r="97" spans="1:24" ht="15" customHeight="1" x14ac:dyDescent="0.25">
      <c r="A97" s="101">
        <v>0.79300000000000004</v>
      </c>
      <c r="B97" s="101" t="s">
        <v>8</v>
      </c>
      <c r="C97" s="101" t="s">
        <v>9</v>
      </c>
      <c r="D97" s="94" t="s">
        <v>171</v>
      </c>
      <c r="E97" s="99">
        <v>0.375</v>
      </c>
      <c r="F97" s="99">
        <v>0.5</v>
      </c>
      <c r="G97" s="95">
        <v>0.54166666666666696</v>
      </c>
      <c r="H97" s="99">
        <v>0.6875</v>
      </c>
      <c r="I97" s="99">
        <v>0.34375</v>
      </c>
      <c r="J97" s="99">
        <v>0.5</v>
      </c>
      <c r="K97" s="99">
        <v>0.54166666666666696</v>
      </c>
      <c r="L97" s="99">
        <v>0.6875</v>
      </c>
      <c r="M97" s="99">
        <v>0</v>
      </c>
      <c r="N97" s="99">
        <v>0</v>
      </c>
      <c r="O97" s="99">
        <v>0.54166666666666696</v>
      </c>
      <c r="P97" s="99">
        <v>0.6875</v>
      </c>
      <c r="Q97" s="99">
        <v>0.34375</v>
      </c>
      <c r="R97" s="99">
        <v>0.5</v>
      </c>
      <c r="S97" s="99">
        <v>0.54166666666666696</v>
      </c>
      <c r="T97" s="99">
        <v>0.6875</v>
      </c>
      <c r="U97" s="99">
        <v>0.34375</v>
      </c>
      <c r="V97" s="99">
        <v>0.5</v>
      </c>
      <c r="W97" s="99">
        <v>0.54166666666666696</v>
      </c>
      <c r="X97" s="100">
        <v>0.66666666666666696</v>
      </c>
    </row>
    <row r="98" spans="1:24" ht="15" customHeight="1" x14ac:dyDescent="0.25">
      <c r="A98" s="101">
        <v>0.64300000000000002</v>
      </c>
      <c r="B98" s="101" t="s">
        <v>25</v>
      </c>
      <c r="C98" s="101" t="s">
        <v>26</v>
      </c>
      <c r="D98" s="94" t="s">
        <v>172</v>
      </c>
      <c r="E98" s="99">
        <v>0</v>
      </c>
      <c r="F98" s="99">
        <v>0</v>
      </c>
      <c r="G98" s="95">
        <v>0.54166666666666696</v>
      </c>
      <c r="H98" s="99">
        <v>0.6875</v>
      </c>
      <c r="I98" s="99">
        <v>0.375</v>
      </c>
      <c r="J98" s="99">
        <v>0.5</v>
      </c>
      <c r="K98" s="99">
        <v>0.54166666666666696</v>
      </c>
      <c r="L98" s="99">
        <v>0.6875</v>
      </c>
      <c r="M98" s="99">
        <v>0.375</v>
      </c>
      <c r="N98" s="99">
        <v>0.5</v>
      </c>
      <c r="O98" s="99">
        <v>0.54166666666666696</v>
      </c>
      <c r="P98" s="99">
        <v>0.6875</v>
      </c>
      <c r="Q98" s="99">
        <v>0.375</v>
      </c>
      <c r="R98" s="99">
        <v>0.5</v>
      </c>
      <c r="S98" s="99">
        <v>0.54166666666666696</v>
      </c>
      <c r="T98" s="99">
        <v>0.6875</v>
      </c>
      <c r="U98" s="99">
        <v>0.375</v>
      </c>
      <c r="V98" s="99">
        <v>0.5</v>
      </c>
      <c r="W98" s="99">
        <v>0.54166666666666696</v>
      </c>
      <c r="X98" s="100">
        <v>0.66666666666666696</v>
      </c>
    </row>
    <row r="99" spans="1:24" ht="15" customHeight="1" x14ac:dyDescent="0.25">
      <c r="A99" s="101">
        <v>1</v>
      </c>
      <c r="B99" s="101" t="s">
        <v>23</v>
      </c>
      <c r="C99" s="101" t="s">
        <v>24</v>
      </c>
      <c r="D99" s="94" t="s">
        <v>173</v>
      </c>
      <c r="E99" s="99">
        <v>0.3263888888888889</v>
      </c>
      <c r="F99" s="99">
        <v>0.51041666666666696</v>
      </c>
      <c r="G99" s="95">
        <v>0.54166666666666696</v>
      </c>
      <c r="H99" s="99">
        <v>0.6875</v>
      </c>
      <c r="I99" s="99">
        <v>0.3263888888888889</v>
      </c>
      <c r="J99" s="99">
        <v>0.51041666666666696</v>
      </c>
      <c r="K99" s="99">
        <v>0.54166666666666696</v>
      </c>
      <c r="L99" s="99">
        <v>0.6875</v>
      </c>
      <c r="M99" s="99">
        <v>0.3263888888888889</v>
      </c>
      <c r="N99" s="99">
        <v>0.51041666666666696</v>
      </c>
      <c r="O99" s="99">
        <v>0.54166666666666696</v>
      </c>
      <c r="P99" s="99">
        <v>0.6875</v>
      </c>
      <c r="Q99" s="99">
        <v>0.3263888888888889</v>
      </c>
      <c r="R99" s="99">
        <v>0.51041666666666696</v>
      </c>
      <c r="S99" s="99">
        <v>0.54166666666666696</v>
      </c>
      <c r="T99" s="99">
        <v>0.6875</v>
      </c>
      <c r="U99" s="99">
        <v>0.3263888888888889</v>
      </c>
      <c r="V99" s="99">
        <v>0.50694444444444442</v>
      </c>
      <c r="W99" s="99">
        <v>0.54166666666666696</v>
      </c>
      <c r="X99" s="100">
        <v>0.66666666666666696</v>
      </c>
    </row>
    <row r="100" spans="1:24" ht="15" customHeight="1" x14ac:dyDescent="0.25">
      <c r="A100" s="101">
        <v>1</v>
      </c>
      <c r="B100" s="101" t="s">
        <v>14</v>
      </c>
      <c r="C100" s="101" t="s">
        <v>15</v>
      </c>
      <c r="D100" s="94" t="s">
        <v>174</v>
      </c>
      <c r="E100" s="99">
        <v>0.375</v>
      </c>
      <c r="F100" s="99">
        <v>0.5</v>
      </c>
      <c r="G100" s="95">
        <v>0.54166666666666696</v>
      </c>
      <c r="H100" s="99">
        <v>0.6875</v>
      </c>
      <c r="I100" s="99">
        <v>0.34375</v>
      </c>
      <c r="J100" s="99">
        <v>0.5</v>
      </c>
      <c r="K100" s="99">
        <v>0.54166666666666696</v>
      </c>
      <c r="L100" s="99">
        <v>0.6875</v>
      </c>
      <c r="M100" s="99">
        <v>0.34375</v>
      </c>
      <c r="N100" s="99">
        <v>0.5</v>
      </c>
      <c r="O100" s="99">
        <v>0.54166666666666696</v>
      </c>
      <c r="P100" s="99">
        <v>0.6875</v>
      </c>
      <c r="Q100" s="99">
        <v>0.34375</v>
      </c>
      <c r="R100" s="99">
        <v>0.5</v>
      </c>
      <c r="S100" s="99">
        <v>0.54166666666666696</v>
      </c>
      <c r="T100" s="99">
        <v>0.6875</v>
      </c>
      <c r="U100" s="99">
        <v>0.34375</v>
      </c>
      <c r="V100" s="99">
        <v>0.5</v>
      </c>
      <c r="W100" s="99">
        <v>0.54166666666666696</v>
      </c>
      <c r="X100" s="100">
        <v>0.66666666666666696</v>
      </c>
    </row>
    <row r="101" spans="1:24" ht="15" customHeight="1" x14ac:dyDescent="0.25">
      <c r="A101" s="101">
        <v>0.79300000000000004</v>
      </c>
      <c r="B101" s="101" t="s">
        <v>8</v>
      </c>
      <c r="C101" s="101" t="s">
        <v>9</v>
      </c>
      <c r="D101" s="94" t="s">
        <v>175</v>
      </c>
      <c r="E101" s="99">
        <v>0.375</v>
      </c>
      <c r="F101" s="99">
        <v>0.5</v>
      </c>
      <c r="G101" s="95">
        <v>0.54166666666666696</v>
      </c>
      <c r="H101" s="99">
        <v>0.6875</v>
      </c>
      <c r="I101" s="99">
        <v>0.34375</v>
      </c>
      <c r="J101" s="99">
        <v>0.5</v>
      </c>
      <c r="K101" s="99">
        <v>0.54166666666666696</v>
      </c>
      <c r="L101" s="99">
        <v>0.6875</v>
      </c>
      <c r="M101" s="99">
        <v>0</v>
      </c>
      <c r="N101" s="99">
        <v>0</v>
      </c>
      <c r="O101" s="99">
        <v>0.54166666666666696</v>
      </c>
      <c r="P101" s="99">
        <v>0.6875</v>
      </c>
      <c r="Q101" s="99">
        <v>0.34375</v>
      </c>
      <c r="R101" s="99">
        <v>0.5</v>
      </c>
      <c r="S101" s="99">
        <v>0.54166666666666696</v>
      </c>
      <c r="T101" s="99">
        <v>0.6875</v>
      </c>
      <c r="U101" s="99">
        <v>0.34375</v>
      </c>
      <c r="V101" s="99">
        <v>0.5</v>
      </c>
      <c r="W101" s="99">
        <v>0.54166666666666696</v>
      </c>
      <c r="X101" s="100">
        <v>0.66666666666666696</v>
      </c>
    </row>
    <row r="102" spans="1:24" ht="15" customHeight="1" x14ac:dyDescent="0.25">
      <c r="A102" s="101">
        <v>1</v>
      </c>
      <c r="B102" s="101" t="s">
        <v>5</v>
      </c>
      <c r="C102" s="101" t="s">
        <v>6</v>
      </c>
      <c r="D102" s="94" t="s">
        <v>176</v>
      </c>
      <c r="E102" s="99">
        <v>0.375</v>
      </c>
      <c r="F102" s="99">
        <v>0.51041666666666696</v>
      </c>
      <c r="G102" s="95">
        <v>0.54166666666666696</v>
      </c>
      <c r="H102" s="99">
        <v>0.6875</v>
      </c>
      <c r="I102" s="99">
        <v>0.34375</v>
      </c>
      <c r="J102" s="99">
        <v>0.51041666666666696</v>
      </c>
      <c r="K102" s="99">
        <v>0.54166666666666696</v>
      </c>
      <c r="L102" s="99">
        <v>0.6875</v>
      </c>
      <c r="M102" s="99">
        <v>0.34375</v>
      </c>
      <c r="N102" s="99">
        <v>0.51041666666666696</v>
      </c>
      <c r="O102" s="99">
        <v>0.54166666666666696</v>
      </c>
      <c r="P102" s="99">
        <v>0.6875</v>
      </c>
      <c r="Q102" s="99">
        <v>0.34375</v>
      </c>
      <c r="R102" s="99">
        <v>0.51041666666666696</v>
      </c>
      <c r="S102" s="99">
        <v>0.54166666666666696</v>
      </c>
      <c r="T102" s="99">
        <v>0.6875</v>
      </c>
      <c r="U102" s="99">
        <v>0.34375</v>
      </c>
      <c r="V102" s="99">
        <v>0.51041666666666696</v>
      </c>
      <c r="W102" s="99">
        <v>0.54166666666666696</v>
      </c>
      <c r="X102" s="100">
        <v>0.66666666666666696</v>
      </c>
    </row>
    <row r="103" spans="1:24" ht="15" customHeight="1" x14ac:dyDescent="0.25">
      <c r="A103" s="101">
        <v>1</v>
      </c>
      <c r="B103" s="101" t="s">
        <v>19</v>
      </c>
      <c r="C103" s="101" t="s">
        <v>20</v>
      </c>
      <c r="D103" s="94" t="s">
        <v>177</v>
      </c>
      <c r="E103" s="99">
        <v>0.375</v>
      </c>
      <c r="F103" s="99">
        <v>0.5</v>
      </c>
      <c r="G103" s="95">
        <v>0.54166666666666696</v>
      </c>
      <c r="H103" s="99">
        <v>0.6875</v>
      </c>
      <c r="I103" s="99">
        <v>0.34375</v>
      </c>
      <c r="J103" s="99">
        <v>0.5</v>
      </c>
      <c r="K103" s="99">
        <v>0.54166666666666696</v>
      </c>
      <c r="L103" s="99">
        <v>0.6875</v>
      </c>
      <c r="M103" s="99">
        <v>0.34375</v>
      </c>
      <c r="N103" s="99">
        <v>0.5</v>
      </c>
      <c r="O103" s="99">
        <v>0.54166666666666696</v>
      </c>
      <c r="P103" s="99">
        <v>0.6875</v>
      </c>
      <c r="Q103" s="99">
        <v>0.34375</v>
      </c>
      <c r="R103" s="99">
        <v>0.5</v>
      </c>
      <c r="S103" s="99">
        <v>0.54166666666666696</v>
      </c>
      <c r="T103" s="99">
        <v>0.6875</v>
      </c>
      <c r="U103" s="99">
        <v>0.34375</v>
      </c>
      <c r="V103" s="99">
        <v>0.5</v>
      </c>
      <c r="W103" s="99">
        <v>0.54166666666666696</v>
      </c>
      <c r="X103" s="100">
        <v>0.66666666666666696</v>
      </c>
    </row>
    <row r="104" spans="1:24" ht="15" customHeight="1" x14ac:dyDescent="0.25">
      <c r="A104" s="101">
        <v>0.9</v>
      </c>
      <c r="B104" s="101" t="s">
        <v>4</v>
      </c>
      <c r="C104" s="101" t="s">
        <v>17</v>
      </c>
      <c r="D104" s="94" t="s">
        <v>178</v>
      </c>
      <c r="E104" s="99">
        <v>0.375</v>
      </c>
      <c r="F104" s="99">
        <v>0.51041666666666696</v>
      </c>
      <c r="G104" s="95">
        <v>0.54166666666666696</v>
      </c>
      <c r="H104" s="99">
        <v>0.6875</v>
      </c>
      <c r="I104" s="99">
        <v>0.34375</v>
      </c>
      <c r="J104" s="99">
        <v>0.51041666666666696</v>
      </c>
      <c r="K104" s="99">
        <v>0.54166666666666696</v>
      </c>
      <c r="L104" s="99">
        <v>0.6875</v>
      </c>
      <c r="M104" s="99">
        <v>0.34375</v>
      </c>
      <c r="N104" s="99">
        <v>0.51041666666666696</v>
      </c>
      <c r="O104" s="99">
        <v>0.54166666666666696</v>
      </c>
      <c r="P104" s="99">
        <v>0.6875</v>
      </c>
      <c r="Q104" s="99">
        <v>0.34375</v>
      </c>
      <c r="R104" s="99">
        <v>0.5</v>
      </c>
      <c r="S104" s="99">
        <v>0.54166666666666696</v>
      </c>
      <c r="T104" s="99">
        <v>0.6875</v>
      </c>
      <c r="U104" s="99">
        <v>0.34375</v>
      </c>
      <c r="V104" s="99">
        <v>0.51041666666666696</v>
      </c>
      <c r="W104" s="99">
        <v>0.54166666666666696</v>
      </c>
      <c r="X104" s="100">
        <v>0.66666666666666696</v>
      </c>
    </row>
    <row r="105" spans="1:24" ht="15" customHeight="1" x14ac:dyDescent="0.25">
      <c r="A105" s="101">
        <v>1</v>
      </c>
      <c r="B105" s="101" t="s">
        <v>8</v>
      </c>
      <c r="C105" s="101" t="s">
        <v>9</v>
      </c>
      <c r="D105" s="94" t="s">
        <v>179</v>
      </c>
      <c r="E105" s="99">
        <v>0.375</v>
      </c>
      <c r="F105" s="99">
        <v>0.5</v>
      </c>
      <c r="G105" s="95">
        <v>0.54166666666666696</v>
      </c>
      <c r="H105" s="99">
        <v>0.6875</v>
      </c>
      <c r="I105" s="99">
        <v>0.34375</v>
      </c>
      <c r="J105" s="99">
        <v>0.5</v>
      </c>
      <c r="K105" s="99">
        <v>0.54166666666666696</v>
      </c>
      <c r="L105" s="99">
        <v>0.6875</v>
      </c>
      <c r="M105" s="99">
        <v>0.34375</v>
      </c>
      <c r="N105" s="99">
        <v>0.5</v>
      </c>
      <c r="O105" s="99">
        <v>0.54166666666666696</v>
      </c>
      <c r="P105" s="99">
        <v>0.6875</v>
      </c>
      <c r="Q105" s="99">
        <v>0.34375</v>
      </c>
      <c r="R105" s="99">
        <v>0.5</v>
      </c>
      <c r="S105" s="99">
        <v>0.54166666666666696</v>
      </c>
      <c r="T105" s="99">
        <v>0.6875</v>
      </c>
      <c r="U105" s="99">
        <v>0.34375</v>
      </c>
      <c r="V105" s="99">
        <v>0.5</v>
      </c>
      <c r="W105" s="99">
        <v>0.54166666666666696</v>
      </c>
      <c r="X105" s="100">
        <v>0.66666666666666696</v>
      </c>
    </row>
    <row r="106" spans="1:24" ht="15" customHeight="1" x14ac:dyDescent="0.25">
      <c r="A106" s="101">
        <v>0.40699999999999997</v>
      </c>
      <c r="B106" s="101" t="s">
        <v>12</v>
      </c>
      <c r="C106" s="101" t="s">
        <v>13</v>
      </c>
      <c r="D106" s="94" t="s">
        <v>180</v>
      </c>
      <c r="E106" s="99">
        <v>0.375</v>
      </c>
      <c r="F106" s="99">
        <v>0.5</v>
      </c>
      <c r="G106" s="95">
        <v>0.54166666666666696</v>
      </c>
      <c r="H106" s="99">
        <v>0.6875</v>
      </c>
      <c r="I106" s="99">
        <v>0.34375</v>
      </c>
      <c r="J106" s="99">
        <v>0.5</v>
      </c>
      <c r="K106" s="99">
        <v>0.54166666666666696</v>
      </c>
      <c r="L106" s="99">
        <v>0.6875</v>
      </c>
      <c r="M106" s="99">
        <v>0</v>
      </c>
      <c r="N106" s="99">
        <v>0</v>
      </c>
      <c r="O106" s="99">
        <v>0.54166666666666696</v>
      </c>
      <c r="P106" s="99">
        <v>0.6875</v>
      </c>
      <c r="Q106" s="99">
        <v>0.34375</v>
      </c>
      <c r="R106" s="99">
        <v>0.5</v>
      </c>
      <c r="S106" s="99">
        <v>0.54166666666666696</v>
      </c>
      <c r="T106" s="99">
        <v>0.6875</v>
      </c>
      <c r="U106" s="99">
        <v>0.34375</v>
      </c>
      <c r="V106" s="99">
        <v>0.5</v>
      </c>
      <c r="W106" s="99">
        <v>0.54166666666666696</v>
      </c>
      <c r="X106" s="100">
        <v>0.66666666666666696</v>
      </c>
    </row>
    <row r="107" spans="1:24" ht="15" customHeight="1" x14ac:dyDescent="0.25">
      <c r="A107" s="101">
        <v>1</v>
      </c>
      <c r="B107" s="101" t="s">
        <v>4</v>
      </c>
      <c r="C107" s="101" t="s">
        <v>11</v>
      </c>
      <c r="D107" s="94" t="s">
        <v>181</v>
      </c>
      <c r="E107" s="99">
        <v>0.375</v>
      </c>
      <c r="F107" s="99">
        <v>0.51041666666666696</v>
      </c>
      <c r="G107" s="95">
        <v>0.54166666666666696</v>
      </c>
      <c r="H107" s="99">
        <v>0.6875</v>
      </c>
      <c r="I107" s="99">
        <v>0.34375</v>
      </c>
      <c r="J107" s="99">
        <v>0.51041666666666696</v>
      </c>
      <c r="K107" s="99">
        <v>0.54166666666666696</v>
      </c>
      <c r="L107" s="99">
        <v>0.6875</v>
      </c>
      <c r="M107" s="99">
        <v>0.34375</v>
      </c>
      <c r="N107" s="99">
        <v>0.51041666666666696</v>
      </c>
      <c r="O107" s="99">
        <v>0.54166666666666696</v>
      </c>
      <c r="P107" s="99">
        <v>0.6875</v>
      </c>
      <c r="Q107" s="99">
        <v>0.34375</v>
      </c>
      <c r="R107" s="99">
        <v>0.51041666666666696</v>
      </c>
      <c r="S107" s="99">
        <v>0.54166666666666696</v>
      </c>
      <c r="T107" s="99">
        <v>0.6875</v>
      </c>
      <c r="U107" s="99">
        <v>0.34375</v>
      </c>
      <c r="V107" s="99">
        <v>0.51041666666666696</v>
      </c>
      <c r="W107" s="99">
        <v>0.54166666666666696</v>
      </c>
      <c r="X107" s="100">
        <v>0.66666666666666696</v>
      </c>
    </row>
    <row r="108" spans="1:24" ht="15" customHeight="1" x14ac:dyDescent="0.25">
      <c r="A108" s="101">
        <v>0.72899999999999998</v>
      </c>
      <c r="B108" s="101" t="s">
        <v>8</v>
      </c>
      <c r="C108" s="101" t="s">
        <v>9</v>
      </c>
      <c r="D108" s="94" t="s">
        <v>182</v>
      </c>
      <c r="E108" s="99">
        <v>0.375</v>
      </c>
      <c r="F108" s="99">
        <v>0.5</v>
      </c>
      <c r="G108" s="95">
        <v>0.54166666666666696</v>
      </c>
      <c r="H108" s="99">
        <v>0.6875</v>
      </c>
      <c r="I108" s="99">
        <v>0.34375</v>
      </c>
      <c r="J108" s="99">
        <v>0.5</v>
      </c>
      <c r="K108" s="99">
        <v>0.54166666666666696</v>
      </c>
      <c r="L108" s="99">
        <v>0.6875</v>
      </c>
      <c r="M108" s="99">
        <v>0.34375</v>
      </c>
      <c r="N108" s="99">
        <v>0.5</v>
      </c>
      <c r="O108" s="99">
        <v>0.54166666666666696</v>
      </c>
      <c r="P108" s="99">
        <v>0.6875</v>
      </c>
      <c r="Q108" s="99">
        <v>0.34375</v>
      </c>
      <c r="R108" s="99">
        <v>0.5</v>
      </c>
      <c r="S108" s="99">
        <v>0.54166666666666696</v>
      </c>
      <c r="T108" s="99">
        <v>0.6875</v>
      </c>
      <c r="U108" s="99">
        <v>0.34375</v>
      </c>
      <c r="V108" s="99">
        <v>0.5</v>
      </c>
      <c r="W108" s="99">
        <v>0.54166666666666696</v>
      </c>
      <c r="X108" s="100">
        <v>0.66666666666666696</v>
      </c>
    </row>
    <row r="109" spans="1:24" ht="15" customHeight="1" x14ac:dyDescent="0.25">
      <c r="A109" s="101">
        <v>0.89300000000000002</v>
      </c>
      <c r="B109" s="101" t="s">
        <v>226</v>
      </c>
      <c r="C109" s="101" t="s">
        <v>10</v>
      </c>
      <c r="D109" s="94" t="s">
        <v>183</v>
      </c>
      <c r="E109" s="99">
        <v>0.375</v>
      </c>
      <c r="F109" s="99">
        <v>0.5</v>
      </c>
      <c r="G109" s="95">
        <v>0.54166666666666696</v>
      </c>
      <c r="H109" s="99">
        <v>0.6875</v>
      </c>
      <c r="I109" s="99"/>
      <c r="J109" s="99"/>
      <c r="K109" s="99">
        <v>0.54166666666666696</v>
      </c>
      <c r="L109" s="99">
        <v>0.6875</v>
      </c>
      <c r="M109" s="99">
        <v>0.34375</v>
      </c>
      <c r="N109" s="99">
        <v>0.5</v>
      </c>
      <c r="O109" s="99">
        <v>0.54166666666666696</v>
      </c>
      <c r="P109" s="99">
        <v>0.6875</v>
      </c>
      <c r="Q109" s="99">
        <v>0.34375</v>
      </c>
      <c r="R109" s="99">
        <v>0.5</v>
      </c>
      <c r="S109" s="99">
        <v>0.54166666666666696</v>
      </c>
      <c r="T109" s="99">
        <v>0.6875</v>
      </c>
      <c r="U109" s="99">
        <v>0.34375</v>
      </c>
      <c r="V109" s="99">
        <v>0.5</v>
      </c>
      <c r="W109" s="99">
        <v>0.54166666666666696</v>
      </c>
      <c r="X109" s="100">
        <v>0.66666666666666696</v>
      </c>
    </row>
    <row r="110" spans="1:24" ht="15" customHeight="1" x14ac:dyDescent="0.25">
      <c r="A110" s="101">
        <v>1</v>
      </c>
      <c r="B110" s="101" t="s">
        <v>8</v>
      </c>
      <c r="C110" s="101" t="s">
        <v>9</v>
      </c>
      <c r="D110" s="94" t="s">
        <v>184</v>
      </c>
      <c r="E110" s="99">
        <v>0.375</v>
      </c>
      <c r="F110" s="99">
        <v>0.5</v>
      </c>
      <c r="G110" s="95">
        <v>0.54166666666666696</v>
      </c>
      <c r="H110" s="99">
        <v>0.6875</v>
      </c>
      <c r="I110" s="99">
        <v>0.34375</v>
      </c>
      <c r="J110" s="99">
        <v>0.5</v>
      </c>
      <c r="K110" s="99">
        <v>0.54166666666666696</v>
      </c>
      <c r="L110" s="99">
        <v>0.6875</v>
      </c>
      <c r="M110" s="99">
        <v>0.34375</v>
      </c>
      <c r="N110" s="99">
        <v>0.5</v>
      </c>
      <c r="O110" s="99">
        <v>0.54166666666666696</v>
      </c>
      <c r="P110" s="99">
        <v>0.6875</v>
      </c>
      <c r="Q110" s="99">
        <v>0.34375</v>
      </c>
      <c r="R110" s="99">
        <v>0.5</v>
      </c>
      <c r="S110" s="99">
        <v>0.54166666666666696</v>
      </c>
      <c r="T110" s="99">
        <v>0.6875</v>
      </c>
      <c r="U110" s="99">
        <v>0.34375</v>
      </c>
      <c r="V110" s="99">
        <v>0.5</v>
      </c>
      <c r="W110" s="99">
        <v>0.54166666666666696</v>
      </c>
      <c r="X110" s="100">
        <v>0.66666666666666696</v>
      </c>
    </row>
    <row r="111" spans="1:24" ht="15" customHeight="1" x14ac:dyDescent="0.25">
      <c r="A111" s="101">
        <v>1</v>
      </c>
      <c r="B111" s="101" t="s">
        <v>5</v>
      </c>
      <c r="C111" s="101" t="s">
        <v>6</v>
      </c>
      <c r="D111" s="94" t="s">
        <v>185</v>
      </c>
      <c r="E111" s="99">
        <v>0.375</v>
      </c>
      <c r="F111" s="99">
        <v>0.51041666666666696</v>
      </c>
      <c r="G111" s="95">
        <v>0.54166666666666696</v>
      </c>
      <c r="H111" s="99">
        <v>0.6875</v>
      </c>
      <c r="I111" s="99">
        <v>0.34375</v>
      </c>
      <c r="J111" s="99">
        <v>0.51041666666666696</v>
      </c>
      <c r="K111" s="99">
        <v>0.54166666666666696</v>
      </c>
      <c r="L111" s="99">
        <v>0.6875</v>
      </c>
      <c r="M111" s="99">
        <v>0.34375</v>
      </c>
      <c r="N111" s="99">
        <v>0.51041666666666696</v>
      </c>
      <c r="O111" s="99">
        <v>0.54166666666666696</v>
      </c>
      <c r="P111" s="99">
        <v>0.6875</v>
      </c>
      <c r="Q111" s="99">
        <v>0.34375</v>
      </c>
      <c r="R111" s="99">
        <v>0.51041666666666696</v>
      </c>
      <c r="S111" s="99">
        <v>0.54166666666666696</v>
      </c>
      <c r="T111" s="99">
        <v>0.6875</v>
      </c>
      <c r="U111" s="99">
        <v>0.34375</v>
      </c>
      <c r="V111" s="99">
        <v>0.51041666666666696</v>
      </c>
      <c r="W111" s="99">
        <v>0.54166666666666696</v>
      </c>
      <c r="X111" s="100">
        <v>0.66666666666666696</v>
      </c>
    </row>
    <row r="112" spans="1:24" ht="15" customHeight="1" x14ac:dyDescent="0.25">
      <c r="A112" s="101">
        <v>0.45700000000000002</v>
      </c>
      <c r="B112" s="101" t="s">
        <v>25</v>
      </c>
      <c r="C112" s="101" t="s">
        <v>26</v>
      </c>
      <c r="D112" s="94" t="s">
        <v>186</v>
      </c>
      <c r="E112" s="99">
        <v>0.39583333333333331</v>
      </c>
      <c r="F112" s="99">
        <v>0.5</v>
      </c>
      <c r="G112" s="95">
        <v>0.54166666666666696</v>
      </c>
      <c r="H112" s="99">
        <v>0.6875</v>
      </c>
      <c r="I112" s="99">
        <v>0</v>
      </c>
      <c r="J112" s="99">
        <v>0</v>
      </c>
      <c r="K112" s="99">
        <v>0.54166666666666696</v>
      </c>
      <c r="L112" s="99">
        <v>0.6875</v>
      </c>
      <c r="M112" s="99">
        <v>0.39583333333333331</v>
      </c>
      <c r="N112" s="99">
        <v>0.5</v>
      </c>
      <c r="O112" s="99">
        <v>0.54166666666666696</v>
      </c>
      <c r="P112" s="99">
        <v>0.6875</v>
      </c>
      <c r="Q112" s="99">
        <v>0</v>
      </c>
      <c r="R112" s="99">
        <v>0</v>
      </c>
      <c r="S112" s="99">
        <v>0.54166666666666696</v>
      </c>
      <c r="T112" s="99">
        <v>0.6875</v>
      </c>
      <c r="U112" s="99">
        <v>0.39583333333333331</v>
      </c>
      <c r="V112" s="99">
        <v>0.5</v>
      </c>
      <c r="W112" s="99">
        <v>0.54166666666666696</v>
      </c>
      <c r="X112" s="100">
        <v>0.66666666666666696</v>
      </c>
    </row>
    <row r="113" spans="1:24" ht="15" customHeight="1" x14ac:dyDescent="0.25">
      <c r="A113" s="101">
        <v>0.79300000000000004</v>
      </c>
      <c r="B113" s="101" t="s">
        <v>18</v>
      </c>
      <c r="C113" s="101" t="s">
        <v>7</v>
      </c>
      <c r="D113" s="94" t="s">
        <v>187</v>
      </c>
      <c r="E113" s="99">
        <v>0.375</v>
      </c>
      <c r="F113" s="99">
        <v>0.5</v>
      </c>
      <c r="G113" s="95">
        <v>0.54166666666666696</v>
      </c>
      <c r="H113" s="99">
        <v>0.6875</v>
      </c>
      <c r="I113" s="99">
        <v>0.34375</v>
      </c>
      <c r="J113" s="99">
        <v>0.5</v>
      </c>
      <c r="K113" s="99">
        <v>0.54166666666666696</v>
      </c>
      <c r="L113" s="99">
        <v>0.6875</v>
      </c>
      <c r="M113" s="99">
        <v>0</v>
      </c>
      <c r="N113" s="99">
        <v>0</v>
      </c>
      <c r="O113" s="99">
        <v>0.54166666666666696</v>
      </c>
      <c r="P113" s="99">
        <v>0.6875</v>
      </c>
      <c r="Q113" s="99">
        <v>0.34375</v>
      </c>
      <c r="R113" s="99">
        <v>0.5</v>
      </c>
      <c r="S113" s="99">
        <v>0.54166666666666696</v>
      </c>
      <c r="T113" s="99">
        <v>0.6875</v>
      </c>
      <c r="U113" s="99">
        <v>0.34375</v>
      </c>
      <c r="V113" s="99">
        <v>0.5</v>
      </c>
      <c r="W113" s="99">
        <v>0.54166666666666696</v>
      </c>
      <c r="X113" s="100">
        <v>0.66666666666666696</v>
      </c>
    </row>
    <row r="114" spans="1:24" ht="15" customHeight="1" x14ac:dyDescent="0.25">
      <c r="A114" s="101">
        <v>1</v>
      </c>
      <c r="B114" s="101" t="s">
        <v>226</v>
      </c>
      <c r="C114" s="101" t="s">
        <v>10</v>
      </c>
      <c r="D114" s="94" t="s">
        <v>188</v>
      </c>
      <c r="E114" s="99">
        <v>0.375</v>
      </c>
      <c r="F114" s="99">
        <v>0.5</v>
      </c>
      <c r="G114" s="95">
        <v>0.54166666666666696</v>
      </c>
      <c r="H114" s="99">
        <v>0.6875</v>
      </c>
      <c r="I114" s="99">
        <v>0.34375</v>
      </c>
      <c r="J114" s="99">
        <v>0.5</v>
      </c>
      <c r="K114" s="99">
        <v>0.54166666666666696</v>
      </c>
      <c r="L114" s="99">
        <v>0.6875</v>
      </c>
      <c r="M114" s="99">
        <v>0.34375</v>
      </c>
      <c r="N114" s="99">
        <v>0.5</v>
      </c>
      <c r="O114" s="99">
        <v>0.54166666666666696</v>
      </c>
      <c r="P114" s="99">
        <v>0.6875</v>
      </c>
      <c r="Q114" s="99">
        <v>0.34375</v>
      </c>
      <c r="R114" s="99">
        <v>0.5</v>
      </c>
      <c r="S114" s="99">
        <v>0.54166666666666696</v>
      </c>
      <c r="T114" s="99">
        <v>0.6875</v>
      </c>
      <c r="U114" s="99">
        <v>0.34375</v>
      </c>
      <c r="V114" s="99">
        <v>0.5</v>
      </c>
      <c r="W114" s="99">
        <v>0.54166666666666696</v>
      </c>
      <c r="X114" s="100">
        <v>0.66666666666666696</v>
      </c>
    </row>
    <row r="115" spans="1:24" ht="15" customHeight="1" x14ac:dyDescent="0.25">
      <c r="A115" s="101">
        <v>1</v>
      </c>
      <c r="B115" s="101" t="s">
        <v>4</v>
      </c>
      <c r="C115" s="101" t="s">
        <v>16</v>
      </c>
      <c r="D115" s="94" t="s">
        <v>189</v>
      </c>
      <c r="E115" s="99">
        <v>0.375</v>
      </c>
      <c r="F115" s="99">
        <v>0.51041666666666696</v>
      </c>
      <c r="G115" s="95">
        <v>0.54166666666666696</v>
      </c>
      <c r="H115" s="99">
        <v>0.6875</v>
      </c>
      <c r="I115" s="99">
        <v>0.34375</v>
      </c>
      <c r="J115" s="99">
        <v>0.51041666666666696</v>
      </c>
      <c r="K115" s="99">
        <v>0.54166666666666696</v>
      </c>
      <c r="L115" s="99">
        <v>0.6875</v>
      </c>
      <c r="M115" s="99">
        <v>0.34375</v>
      </c>
      <c r="N115" s="99">
        <v>0.51041666666666696</v>
      </c>
      <c r="O115" s="99">
        <v>0.54166666666666696</v>
      </c>
      <c r="P115" s="99">
        <v>0.6875</v>
      </c>
      <c r="Q115" s="99">
        <v>0.34375</v>
      </c>
      <c r="R115" s="99">
        <v>0.51041666666666696</v>
      </c>
      <c r="S115" s="99">
        <v>0.54166666666666696</v>
      </c>
      <c r="T115" s="99">
        <v>0.6875</v>
      </c>
      <c r="U115" s="99">
        <v>0.34375</v>
      </c>
      <c r="V115" s="99">
        <v>0.51041666666666696</v>
      </c>
      <c r="W115" s="99">
        <v>0.54166666666666696</v>
      </c>
      <c r="X115" s="100">
        <v>0.66666666666666696</v>
      </c>
    </row>
    <row r="116" spans="1:24" ht="15" customHeight="1" x14ac:dyDescent="0.25">
      <c r="A116" s="101">
        <v>0.51400000000000001</v>
      </c>
      <c r="B116" s="101" t="s">
        <v>25</v>
      </c>
      <c r="C116" s="101" t="s">
        <v>26</v>
      </c>
      <c r="D116" s="94" t="s">
        <v>190</v>
      </c>
      <c r="E116" s="99">
        <v>0.375</v>
      </c>
      <c r="F116" s="99">
        <v>0.5</v>
      </c>
      <c r="G116" s="95">
        <v>0.54166666666666696</v>
      </c>
      <c r="H116" s="99">
        <v>0.6875</v>
      </c>
      <c r="I116" s="99">
        <v>0.34375</v>
      </c>
      <c r="J116" s="99">
        <v>0.5</v>
      </c>
      <c r="K116" s="99">
        <v>0.54166666666666696</v>
      </c>
      <c r="L116" s="99">
        <v>0.6875</v>
      </c>
      <c r="M116" s="99">
        <v>0.34375</v>
      </c>
      <c r="N116" s="99">
        <v>0.5</v>
      </c>
      <c r="O116" s="99">
        <v>0.54166666666666696</v>
      </c>
      <c r="P116" s="99">
        <v>0.6875</v>
      </c>
      <c r="Q116" s="99">
        <v>0.34375</v>
      </c>
      <c r="R116" s="99">
        <v>0.5</v>
      </c>
      <c r="S116" s="99">
        <v>0.54166666666666696</v>
      </c>
      <c r="T116" s="99">
        <v>0.6875</v>
      </c>
      <c r="U116" s="99">
        <v>0.34375</v>
      </c>
      <c r="V116" s="99">
        <v>0.5</v>
      </c>
      <c r="W116" s="99">
        <v>0.54166666666666696</v>
      </c>
      <c r="X116" s="100">
        <v>0.66666666666666696</v>
      </c>
    </row>
    <row r="117" spans="1:24" ht="15" customHeight="1" x14ac:dyDescent="0.25">
      <c r="A117" s="101">
        <v>1</v>
      </c>
      <c r="B117" s="101" t="s">
        <v>14</v>
      </c>
      <c r="C117" s="101" t="s">
        <v>15</v>
      </c>
      <c r="D117" s="94" t="s">
        <v>191</v>
      </c>
      <c r="E117" s="99">
        <v>0.375</v>
      </c>
      <c r="F117" s="99">
        <v>0.5</v>
      </c>
      <c r="G117" s="95">
        <v>0.54166666666666696</v>
      </c>
      <c r="H117" s="99">
        <v>0.6875</v>
      </c>
      <c r="I117" s="99">
        <v>0.34375</v>
      </c>
      <c r="J117" s="99">
        <v>0.5</v>
      </c>
      <c r="K117" s="99">
        <v>0.54166666666666696</v>
      </c>
      <c r="L117" s="99">
        <v>0.6875</v>
      </c>
      <c r="M117" s="99">
        <v>0.34375</v>
      </c>
      <c r="N117" s="99">
        <v>0.5</v>
      </c>
      <c r="O117" s="99">
        <v>0.54166666666666696</v>
      </c>
      <c r="P117" s="99">
        <v>0.6875</v>
      </c>
      <c r="Q117" s="99">
        <v>0.34375</v>
      </c>
      <c r="R117" s="99">
        <v>0.5</v>
      </c>
      <c r="S117" s="99">
        <v>0.54166666666666696</v>
      </c>
      <c r="T117" s="99">
        <v>0.6875</v>
      </c>
      <c r="U117" s="99">
        <v>0.34375</v>
      </c>
      <c r="V117" s="99">
        <v>0.5</v>
      </c>
      <c r="W117" s="99">
        <v>0.54166666666666696</v>
      </c>
      <c r="X117" s="100">
        <v>0.66666666666666696</v>
      </c>
    </row>
    <row r="118" spans="1:24" ht="15" customHeight="1" x14ac:dyDescent="0.25">
      <c r="A118" s="101">
        <v>1</v>
      </c>
      <c r="B118" s="101" t="s">
        <v>12</v>
      </c>
      <c r="C118" s="101" t="s">
        <v>13</v>
      </c>
      <c r="D118" s="94" t="s">
        <v>192</v>
      </c>
      <c r="E118" s="99">
        <v>0.375</v>
      </c>
      <c r="F118" s="99">
        <v>0.5</v>
      </c>
      <c r="G118" s="95">
        <v>0.54166666666666696</v>
      </c>
      <c r="H118" s="99">
        <v>0.6875</v>
      </c>
      <c r="I118" s="99">
        <v>0.34375</v>
      </c>
      <c r="J118" s="99">
        <v>0.5</v>
      </c>
      <c r="K118" s="99">
        <v>0.54166666666666696</v>
      </c>
      <c r="L118" s="99">
        <v>0.6875</v>
      </c>
      <c r="M118" s="99">
        <v>0.34375</v>
      </c>
      <c r="N118" s="99">
        <v>0.5</v>
      </c>
      <c r="O118" s="99">
        <v>0.54166666666666696</v>
      </c>
      <c r="P118" s="99">
        <v>0.6875</v>
      </c>
      <c r="Q118" s="99">
        <v>0.34375</v>
      </c>
      <c r="R118" s="99">
        <v>0.5</v>
      </c>
      <c r="S118" s="99">
        <v>0.54166666666666696</v>
      </c>
      <c r="T118" s="99">
        <v>0.6875</v>
      </c>
      <c r="U118" s="99">
        <v>0.34375</v>
      </c>
      <c r="V118" s="99">
        <v>0.5</v>
      </c>
      <c r="W118" s="99">
        <v>0.54166666666666696</v>
      </c>
      <c r="X118" s="100">
        <v>0.66666666666666696</v>
      </c>
    </row>
    <row r="119" spans="1:24" ht="15" customHeight="1" x14ac:dyDescent="0.25">
      <c r="A119" s="101">
        <v>1</v>
      </c>
      <c r="B119" s="101" t="s">
        <v>226</v>
      </c>
      <c r="C119" s="101" t="s">
        <v>10</v>
      </c>
      <c r="D119" s="94" t="s">
        <v>193</v>
      </c>
      <c r="E119" s="99">
        <v>0.375</v>
      </c>
      <c r="F119" s="99">
        <v>0.5</v>
      </c>
      <c r="G119" s="95">
        <v>0.54166666666666696</v>
      </c>
      <c r="H119" s="99">
        <v>0.6875</v>
      </c>
      <c r="I119" s="99">
        <v>0.34375</v>
      </c>
      <c r="J119" s="99">
        <v>0.5</v>
      </c>
      <c r="K119" s="99">
        <v>0.54166666666666696</v>
      </c>
      <c r="L119" s="99">
        <v>0.6875</v>
      </c>
      <c r="M119" s="99">
        <v>0.34375</v>
      </c>
      <c r="N119" s="99">
        <v>0.5</v>
      </c>
      <c r="O119" s="99">
        <v>0.54166666666666696</v>
      </c>
      <c r="P119" s="99">
        <v>0.6875</v>
      </c>
      <c r="Q119" s="99">
        <v>0.34375</v>
      </c>
      <c r="R119" s="99">
        <v>0.5</v>
      </c>
      <c r="S119" s="99">
        <v>0.54166666666666696</v>
      </c>
      <c r="T119" s="99">
        <v>0.6875</v>
      </c>
      <c r="U119" s="99">
        <v>0.34375</v>
      </c>
      <c r="V119" s="99">
        <v>0.5</v>
      </c>
      <c r="W119" s="99">
        <v>0.54166666666666696</v>
      </c>
      <c r="X119" s="100">
        <v>0.66666666666666696</v>
      </c>
    </row>
    <row r="120" spans="1:24" ht="15" customHeight="1" x14ac:dyDescent="0.25">
      <c r="A120" s="101">
        <v>1</v>
      </c>
      <c r="B120" s="101" t="s">
        <v>25</v>
      </c>
      <c r="C120" s="101" t="s">
        <v>26</v>
      </c>
      <c r="D120" s="94" t="s">
        <v>194</v>
      </c>
      <c r="E120" s="99">
        <v>0.375</v>
      </c>
      <c r="F120" s="99">
        <v>0.5</v>
      </c>
      <c r="G120" s="95">
        <v>0.54166666666666696</v>
      </c>
      <c r="H120" s="99">
        <v>0.6875</v>
      </c>
      <c r="I120" s="99">
        <v>0.34375</v>
      </c>
      <c r="J120" s="99">
        <v>0.5</v>
      </c>
      <c r="K120" s="99">
        <v>0.54166666666666696</v>
      </c>
      <c r="L120" s="99">
        <v>0.6875</v>
      </c>
      <c r="M120" s="99">
        <v>0.34375</v>
      </c>
      <c r="N120" s="99">
        <v>0.5</v>
      </c>
      <c r="O120" s="99">
        <v>0.54166666666666696</v>
      </c>
      <c r="P120" s="99">
        <v>0.6875</v>
      </c>
      <c r="Q120" s="99">
        <v>0.34375</v>
      </c>
      <c r="R120" s="99">
        <v>0.5</v>
      </c>
      <c r="S120" s="99">
        <v>0.54166666666666696</v>
      </c>
      <c r="T120" s="99">
        <v>0.6875</v>
      </c>
      <c r="U120" s="99">
        <v>0.34375</v>
      </c>
      <c r="V120" s="99">
        <v>0.5</v>
      </c>
      <c r="W120" s="99">
        <v>0.54166666666666696</v>
      </c>
      <c r="X120" s="100">
        <v>0.66666666666666696</v>
      </c>
    </row>
    <row r="121" spans="1:24" ht="15" customHeight="1" x14ac:dyDescent="0.25">
      <c r="A121" s="101">
        <v>0.80700000000000005</v>
      </c>
      <c r="B121" s="101" t="s">
        <v>8</v>
      </c>
      <c r="C121" s="101" t="s">
        <v>9</v>
      </c>
      <c r="D121" s="94" t="s">
        <v>195</v>
      </c>
      <c r="E121" s="99">
        <v>0.375</v>
      </c>
      <c r="F121" s="99">
        <v>0.5</v>
      </c>
      <c r="G121" s="95">
        <v>0.54166666666666696</v>
      </c>
      <c r="H121" s="99">
        <v>0.6875</v>
      </c>
      <c r="I121" s="99">
        <v>0.34375</v>
      </c>
      <c r="J121" s="99">
        <v>0.5</v>
      </c>
      <c r="K121" s="99">
        <v>0.54166666666666696</v>
      </c>
      <c r="L121" s="99">
        <v>0.6875</v>
      </c>
      <c r="M121" s="99">
        <v>0.34375</v>
      </c>
      <c r="N121" s="99">
        <v>0.5</v>
      </c>
      <c r="O121" s="99">
        <v>0.54166666666666696</v>
      </c>
      <c r="P121" s="99">
        <v>0.6875</v>
      </c>
      <c r="Q121" s="99">
        <v>0.34375</v>
      </c>
      <c r="R121" s="99">
        <v>0.5</v>
      </c>
      <c r="S121" s="99">
        <v>0.54166666666666696</v>
      </c>
      <c r="T121" s="99">
        <v>0.6875</v>
      </c>
      <c r="U121" s="99">
        <v>0</v>
      </c>
      <c r="V121" s="99">
        <v>0</v>
      </c>
      <c r="W121" s="99">
        <v>0.54166666666666696</v>
      </c>
      <c r="X121" s="100">
        <v>0.66666666666666696</v>
      </c>
    </row>
    <row r="122" spans="1:24" ht="15" customHeight="1" x14ac:dyDescent="0.25">
      <c r="A122" s="101">
        <v>1</v>
      </c>
      <c r="B122" s="101" t="s">
        <v>14</v>
      </c>
      <c r="C122" s="101" t="s">
        <v>15</v>
      </c>
      <c r="D122" s="94" t="s">
        <v>196</v>
      </c>
      <c r="E122" s="99">
        <v>0.375</v>
      </c>
      <c r="F122" s="99">
        <v>0.5</v>
      </c>
      <c r="G122" s="95">
        <v>0.54166666666666696</v>
      </c>
      <c r="H122" s="99">
        <v>0.6875</v>
      </c>
      <c r="I122" s="99">
        <v>0.34375</v>
      </c>
      <c r="J122" s="99">
        <v>0.5</v>
      </c>
      <c r="K122" s="99">
        <v>0.54166666666666696</v>
      </c>
      <c r="L122" s="99">
        <v>0.6875</v>
      </c>
      <c r="M122" s="99">
        <v>0.34375</v>
      </c>
      <c r="N122" s="99">
        <v>0.5</v>
      </c>
      <c r="O122" s="99">
        <v>0.54166666666666696</v>
      </c>
      <c r="P122" s="99">
        <v>0.6875</v>
      </c>
      <c r="Q122" s="99">
        <v>0.34375</v>
      </c>
      <c r="R122" s="99">
        <v>0.5</v>
      </c>
      <c r="S122" s="99">
        <v>0.54166666666666696</v>
      </c>
      <c r="T122" s="99">
        <v>0.6875</v>
      </c>
      <c r="U122" s="99">
        <v>0.34375</v>
      </c>
      <c r="V122" s="99">
        <v>0.5</v>
      </c>
      <c r="W122" s="99">
        <v>0.54166666666666696</v>
      </c>
      <c r="X122" s="100">
        <v>0.66666666666666696</v>
      </c>
    </row>
    <row r="123" spans="1:24" ht="15" customHeight="1" x14ac:dyDescent="0.25">
      <c r="A123" s="101">
        <v>1</v>
      </c>
      <c r="B123" s="101" t="s">
        <v>4</v>
      </c>
      <c r="C123" s="101" t="s">
        <v>21</v>
      </c>
      <c r="D123" s="94" t="s">
        <v>197</v>
      </c>
      <c r="E123" s="99">
        <v>0.375</v>
      </c>
      <c r="F123" s="99">
        <v>0.5</v>
      </c>
      <c r="G123" s="95">
        <v>0.54166666666666696</v>
      </c>
      <c r="H123" s="99">
        <v>0.6875</v>
      </c>
      <c r="I123" s="99">
        <v>0.34375</v>
      </c>
      <c r="J123" s="99">
        <v>0.5</v>
      </c>
      <c r="K123" s="99">
        <v>0.54166666666666696</v>
      </c>
      <c r="L123" s="99">
        <v>0.6875</v>
      </c>
      <c r="M123" s="99">
        <v>0.34375</v>
      </c>
      <c r="N123" s="99">
        <v>0.5</v>
      </c>
      <c r="O123" s="99">
        <v>0.54166666666666696</v>
      </c>
      <c r="P123" s="99">
        <v>0.6875</v>
      </c>
      <c r="Q123" s="99">
        <v>0.34375</v>
      </c>
      <c r="R123" s="99">
        <v>0.5</v>
      </c>
      <c r="S123" s="99">
        <v>0.54166666666666696</v>
      </c>
      <c r="T123" s="99">
        <v>0.6875</v>
      </c>
      <c r="U123" s="99">
        <v>0.34375</v>
      </c>
      <c r="V123" s="99">
        <v>0.5</v>
      </c>
      <c r="W123" s="99">
        <v>0.54166666666666696</v>
      </c>
      <c r="X123" s="100">
        <v>0.66666666666666696</v>
      </c>
    </row>
    <row r="124" spans="1:24" ht="15" customHeight="1" x14ac:dyDescent="0.25">
      <c r="A124" s="101">
        <v>1</v>
      </c>
      <c r="B124" s="101" t="s">
        <v>18</v>
      </c>
      <c r="C124" s="101" t="s">
        <v>7</v>
      </c>
      <c r="D124" s="94" t="s">
        <v>198</v>
      </c>
      <c r="E124" s="99">
        <v>0.375</v>
      </c>
      <c r="F124" s="99">
        <v>0.5</v>
      </c>
      <c r="G124" s="95">
        <v>0.54166666666666696</v>
      </c>
      <c r="H124" s="99">
        <v>0.6875</v>
      </c>
      <c r="I124" s="99">
        <v>0.34375</v>
      </c>
      <c r="J124" s="99">
        <v>0.5</v>
      </c>
      <c r="K124" s="99">
        <v>0.54166666666666696</v>
      </c>
      <c r="L124" s="99">
        <v>0.6875</v>
      </c>
      <c r="M124" s="99">
        <v>0.34375</v>
      </c>
      <c r="N124" s="99">
        <v>0.5</v>
      </c>
      <c r="O124" s="99">
        <v>0.54166666666666696</v>
      </c>
      <c r="P124" s="99">
        <v>0.6875</v>
      </c>
      <c r="Q124" s="99">
        <v>0.34375</v>
      </c>
      <c r="R124" s="99">
        <v>0.5</v>
      </c>
      <c r="S124" s="99">
        <v>0.54166666666666696</v>
      </c>
      <c r="T124" s="99">
        <v>0.6875</v>
      </c>
      <c r="U124" s="99">
        <v>0.34375</v>
      </c>
      <c r="V124" s="99">
        <v>0.5</v>
      </c>
      <c r="W124" s="99">
        <v>0.54166666666666696</v>
      </c>
      <c r="X124" s="100">
        <v>0.66666666666666696</v>
      </c>
    </row>
    <row r="125" spans="1:24" ht="15" customHeight="1" x14ac:dyDescent="0.25">
      <c r="A125" s="101">
        <v>1</v>
      </c>
      <c r="B125" s="101" t="s">
        <v>18</v>
      </c>
      <c r="C125" s="101" t="s">
        <v>7</v>
      </c>
      <c r="D125" s="94" t="s">
        <v>199</v>
      </c>
      <c r="E125" s="99">
        <v>0.375</v>
      </c>
      <c r="F125" s="99">
        <v>0.5</v>
      </c>
      <c r="G125" s="95">
        <v>0.54166666666666696</v>
      </c>
      <c r="H125" s="99">
        <v>0.6875</v>
      </c>
      <c r="I125" s="99">
        <v>0.34375</v>
      </c>
      <c r="J125" s="99">
        <v>0.5</v>
      </c>
      <c r="K125" s="99">
        <v>0.54166666666666696</v>
      </c>
      <c r="L125" s="99">
        <v>0.6875</v>
      </c>
      <c r="M125" s="99">
        <v>0.34375</v>
      </c>
      <c r="N125" s="99">
        <v>0.5</v>
      </c>
      <c r="O125" s="99">
        <v>0.54166666666666696</v>
      </c>
      <c r="P125" s="99">
        <v>0.6875</v>
      </c>
      <c r="Q125" s="99">
        <v>0.34375</v>
      </c>
      <c r="R125" s="99">
        <v>0.5</v>
      </c>
      <c r="S125" s="99">
        <v>0.54166666666666696</v>
      </c>
      <c r="T125" s="99">
        <v>0.6875</v>
      </c>
      <c r="U125" s="99">
        <v>0.34375</v>
      </c>
      <c r="V125" s="99">
        <v>0.5</v>
      </c>
      <c r="W125" s="99">
        <v>0.54166666666666696</v>
      </c>
      <c r="X125" s="100">
        <v>0.66666666666666696</v>
      </c>
    </row>
    <row r="126" spans="1:24" ht="15" customHeight="1" x14ac:dyDescent="0.25">
      <c r="A126" s="101">
        <v>0.91400000000000003</v>
      </c>
      <c r="B126" s="101" t="s">
        <v>14</v>
      </c>
      <c r="C126" s="101" t="s">
        <v>15</v>
      </c>
      <c r="D126" s="94" t="s">
        <v>200</v>
      </c>
      <c r="E126" s="99">
        <v>0.375</v>
      </c>
      <c r="F126" s="99">
        <v>0.5</v>
      </c>
      <c r="G126" s="95">
        <v>0.54166666666666696</v>
      </c>
      <c r="H126" s="99">
        <v>0.6875</v>
      </c>
      <c r="I126" s="99">
        <v>0.34375</v>
      </c>
      <c r="J126" s="99">
        <v>0.5</v>
      </c>
      <c r="K126" s="99">
        <v>0.54166666666666696</v>
      </c>
      <c r="L126" s="99">
        <v>0.6875</v>
      </c>
      <c r="M126" s="99">
        <v>0.34375</v>
      </c>
      <c r="N126" s="99">
        <v>0.5</v>
      </c>
      <c r="O126" s="99">
        <v>0.54166666666666696</v>
      </c>
      <c r="P126" s="99">
        <v>0.6875</v>
      </c>
      <c r="Q126" s="99">
        <v>0.34375</v>
      </c>
      <c r="R126" s="99">
        <v>0.5</v>
      </c>
      <c r="S126" s="99">
        <v>0.54166666666666696</v>
      </c>
      <c r="T126" s="99">
        <v>0.6875</v>
      </c>
      <c r="U126" s="99">
        <v>0.34375</v>
      </c>
      <c r="V126" s="99">
        <v>0.5</v>
      </c>
      <c r="W126" s="99">
        <v>0.54166666666666696</v>
      </c>
      <c r="X126" s="100">
        <v>0.66666666666666696</v>
      </c>
    </row>
    <row r="127" spans="1:24" ht="15" customHeight="1" x14ac:dyDescent="0.25">
      <c r="A127" s="101">
        <v>0.51400000000000001</v>
      </c>
      <c r="B127" s="101" t="s">
        <v>25</v>
      </c>
      <c r="C127" s="101" t="s">
        <v>26</v>
      </c>
      <c r="D127" s="94" t="s">
        <v>201</v>
      </c>
      <c r="E127" s="99">
        <v>0.41666666666666669</v>
      </c>
      <c r="F127" s="99">
        <v>0.5</v>
      </c>
      <c r="G127" s="95">
        <v>0.54166666666666696</v>
      </c>
      <c r="H127" s="99">
        <v>0.6875</v>
      </c>
      <c r="I127" s="99">
        <v>0.41666666666666669</v>
      </c>
      <c r="J127" s="99">
        <v>0.5</v>
      </c>
      <c r="K127" s="99">
        <v>0.54166666666666696</v>
      </c>
      <c r="L127" s="99">
        <v>0.6875</v>
      </c>
      <c r="M127" s="99">
        <v>0.34375</v>
      </c>
      <c r="N127" s="99">
        <v>0.5</v>
      </c>
      <c r="O127" s="99">
        <v>0.54166666666666696</v>
      </c>
      <c r="P127" s="99">
        <v>0.6875</v>
      </c>
      <c r="Q127" s="99">
        <v>0.41666666666666669</v>
      </c>
      <c r="R127" s="99">
        <v>0.5</v>
      </c>
      <c r="S127" s="99">
        <v>0.54166666666666696</v>
      </c>
      <c r="T127" s="99">
        <v>0.6875</v>
      </c>
      <c r="U127" s="99">
        <v>0.41666666666666669</v>
      </c>
      <c r="V127" s="99">
        <v>0.5</v>
      </c>
      <c r="W127" s="99">
        <v>0.54166666666666696</v>
      </c>
      <c r="X127" s="100">
        <v>0.66666666666666696</v>
      </c>
    </row>
    <row r="128" spans="1:24" ht="15" customHeight="1" x14ac:dyDescent="0.25">
      <c r="A128" s="102"/>
      <c r="B128" s="102"/>
      <c r="C128" s="102"/>
      <c r="D128" s="94" t="s">
        <v>202</v>
      </c>
      <c r="E128" s="99"/>
      <c r="F128" s="99"/>
      <c r="G128" s="95"/>
      <c r="H128" s="99"/>
      <c r="I128" s="99"/>
      <c r="J128" s="99"/>
      <c r="K128" s="99"/>
      <c r="L128" s="99"/>
      <c r="M128" s="99"/>
      <c r="N128" s="99"/>
      <c r="O128" s="99"/>
      <c r="P128" s="99"/>
      <c r="Q128" s="99"/>
      <c r="R128" s="99"/>
      <c r="S128" s="99"/>
      <c r="T128" s="99"/>
      <c r="U128" s="99"/>
      <c r="V128" s="99"/>
      <c r="W128" s="99"/>
      <c r="X128" s="100"/>
    </row>
    <row r="129" spans="1:24" ht="15" customHeight="1" x14ac:dyDescent="0.25">
      <c r="A129" s="102"/>
      <c r="B129" s="102"/>
      <c r="C129" s="102"/>
      <c r="D129" s="94" t="s">
        <v>203</v>
      </c>
      <c r="E129" s="103"/>
      <c r="F129" s="103"/>
      <c r="G129" s="104"/>
      <c r="H129" s="103"/>
      <c r="I129" s="103"/>
      <c r="J129" s="103"/>
      <c r="K129" s="103"/>
      <c r="L129" s="103"/>
      <c r="M129" s="103"/>
      <c r="N129" s="103"/>
      <c r="O129" s="103"/>
      <c r="P129" s="103"/>
      <c r="Q129" s="103"/>
      <c r="R129" s="103"/>
      <c r="S129" s="103"/>
      <c r="T129" s="103"/>
      <c r="U129" s="103"/>
      <c r="V129" s="103"/>
      <c r="W129" s="103"/>
      <c r="X129" s="105"/>
    </row>
    <row r="130" spans="1:24" ht="15" customHeight="1" x14ac:dyDescent="0.25">
      <c r="A130" s="102"/>
      <c r="B130" s="102"/>
      <c r="C130" s="102"/>
      <c r="D130" s="94" t="s">
        <v>204</v>
      </c>
      <c r="E130" s="103"/>
      <c r="F130" s="103"/>
      <c r="G130" s="104"/>
      <c r="H130" s="103"/>
      <c r="I130" s="103"/>
      <c r="J130" s="103"/>
      <c r="K130" s="103"/>
      <c r="L130" s="103"/>
      <c r="M130" s="103"/>
      <c r="N130" s="103"/>
      <c r="O130" s="103"/>
      <c r="P130" s="103"/>
      <c r="Q130" s="103"/>
      <c r="R130" s="103"/>
      <c r="S130" s="103"/>
      <c r="T130" s="103"/>
      <c r="U130" s="103"/>
      <c r="V130" s="103"/>
      <c r="W130" s="103"/>
      <c r="X130" s="105"/>
    </row>
    <row r="131" spans="1:24" ht="15" customHeight="1" x14ac:dyDescent="0.25">
      <c r="A131" s="102"/>
      <c r="B131" s="102"/>
      <c r="C131" s="102"/>
      <c r="D131" s="94" t="s">
        <v>205</v>
      </c>
      <c r="E131" s="103"/>
      <c r="F131" s="103"/>
      <c r="G131" s="104"/>
      <c r="H131" s="103"/>
      <c r="I131" s="103"/>
      <c r="J131" s="103"/>
      <c r="K131" s="103"/>
      <c r="L131" s="103"/>
      <c r="M131" s="103"/>
      <c r="N131" s="103"/>
      <c r="O131" s="103"/>
      <c r="P131" s="103"/>
      <c r="Q131" s="103"/>
      <c r="R131" s="103"/>
      <c r="S131" s="103"/>
      <c r="T131" s="103"/>
      <c r="U131" s="103"/>
      <c r="V131" s="103"/>
      <c r="W131" s="103"/>
      <c r="X131" s="105"/>
    </row>
    <row r="132" spans="1:24" ht="15" customHeight="1" x14ac:dyDescent="0.25">
      <c r="A132" s="102"/>
      <c r="B132" s="102"/>
      <c r="C132" s="102"/>
      <c r="D132" s="94" t="s">
        <v>206</v>
      </c>
      <c r="E132" s="103"/>
      <c r="F132" s="103"/>
      <c r="G132" s="104"/>
      <c r="H132" s="103"/>
      <c r="I132" s="103"/>
      <c r="J132" s="103"/>
      <c r="K132" s="103"/>
      <c r="L132" s="103"/>
      <c r="M132" s="103"/>
      <c r="N132" s="103"/>
      <c r="O132" s="103"/>
      <c r="P132" s="103"/>
      <c r="Q132" s="103"/>
      <c r="R132" s="103"/>
      <c r="S132" s="103"/>
      <c r="T132" s="103"/>
      <c r="U132" s="103"/>
      <c r="V132" s="103"/>
      <c r="W132" s="103"/>
      <c r="X132" s="105"/>
    </row>
    <row r="133" spans="1:24" ht="15" customHeight="1" x14ac:dyDescent="0.25">
      <c r="A133" s="102"/>
      <c r="B133" s="102"/>
      <c r="C133" s="102"/>
      <c r="D133" s="94" t="s">
        <v>207</v>
      </c>
      <c r="E133" s="103"/>
      <c r="F133" s="103"/>
      <c r="G133" s="104"/>
      <c r="H133" s="103"/>
      <c r="I133" s="103"/>
      <c r="J133" s="103"/>
      <c r="K133" s="103"/>
      <c r="L133" s="103"/>
      <c r="M133" s="103"/>
      <c r="N133" s="103"/>
      <c r="O133" s="103"/>
      <c r="P133" s="103"/>
      <c r="Q133" s="103"/>
      <c r="R133" s="103"/>
      <c r="S133" s="103"/>
      <c r="T133" s="103"/>
      <c r="U133" s="103"/>
      <c r="V133" s="103"/>
      <c r="W133" s="103"/>
      <c r="X133" s="105"/>
    </row>
    <row r="134" spans="1:24" ht="15" customHeight="1" x14ac:dyDescent="0.25">
      <c r="A134" s="102"/>
      <c r="B134" s="102"/>
      <c r="C134" s="102"/>
      <c r="D134" s="94" t="s">
        <v>208</v>
      </c>
      <c r="E134" s="103"/>
      <c r="F134" s="103"/>
      <c r="G134" s="104"/>
      <c r="H134" s="103"/>
      <c r="I134" s="103"/>
      <c r="J134" s="103"/>
      <c r="K134" s="103"/>
      <c r="L134" s="103"/>
      <c r="M134" s="103"/>
      <c r="N134" s="103"/>
      <c r="O134" s="103"/>
      <c r="P134" s="103"/>
      <c r="Q134" s="103"/>
      <c r="R134" s="103"/>
      <c r="S134" s="103"/>
      <c r="T134" s="103"/>
      <c r="U134" s="103"/>
      <c r="V134" s="103"/>
      <c r="W134" s="103"/>
      <c r="X134" s="105"/>
    </row>
    <row r="135" spans="1:24" ht="15" customHeight="1" x14ac:dyDescent="0.25">
      <c r="A135" s="102"/>
      <c r="B135" s="102"/>
      <c r="C135" s="102"/>
      <c r="D135" s="94" t="s">
        <v>209</v>
      </c>
      <c r="E135" s="103"/>
      <c r="F135" s="103"/>
      <c r="G135" s="104"/>
      <c r="H135" s="103"/>
      <c r="I135" s="103"/>
      <c r="J135" s="103"/>
      <c r="K135" s="103"/>
      <c r="L135" s="103"/>
      <c r="M135" s="103"/>
      <c r="N135" s="103"/>
      <c r="O135" s="103"/>
      <c r="P135" s="103"/>
      <c r="Q135" s="103"/>
      <c r="R135" s="103"/>
      <c r="S135" s="103"/>
      <c r="T135" s="103"/>
      <c r="U135" s="103"/>
      <c r="V135" s="103"/>
      <c r="W135" s="103"/>
      <c r="X135" s="105"/>
    </row>
    <row r="136" spans="1:24" ht="15" customHeight="1" x14ac:dyDescent="0.25">
      <c r="A136" s="102"/>
      <c r="B136" s="102"/>
      <c r="C136" s="102"/>
      <c r="D136" s="94" t="s">
        <v>210</v>
      </c>
      <c r="E136" s="103"/>
      <c r="F136" s="103"/>
      <c r="G136" s="104"/>
      <c r="H136" s="103"/>
      <c r="I136" s="103"/>
      <c r="J136" s="103"/>
      <c r="K136" s="103"/>
      <c r="L136" s="103"/>
      <c r="M136" s="103"/>
      <c r="N136" s="103"/>
      <c r="O136" s="103"/>
      <c r="P136" s="103"/>
      <c r="Q136" s="103"/>
      <c r="R136" s="103"/>
      <c r="S136" s="103"/>
      <c r="T136" s="103"/>
      <c r="U136" s="103"/>
      <c r="V136" s="103"/>
      <c r="W136" s="103"/>
      <c r="X136" s="105"/>
    </row>
    <row r="137" spans="1:24" ht="15" customHeight="1" x14ac:dyDescent="0.25">
      <c r="A137" s="102"/>
      <c r="B137" s="102"/>
      <c r="C137" s="102"/>
      <c r="D137" s="94" t="s">
        <v>211</v>
      </c>
      <c r="E137" s="103"/>
      <c r="F137" s="103"/>
      <c r="G137" s="104"/>
      <c r="H137" s="103"/>
      <c r="I137" s="103"/>
      <c r="J137" s="103"/>
      <c r="K137" s="103"/>
      <c r="L137" s="103"/>
      <c r="M137" s="103"/>
      <c r="N137" s="103"/>
      <c r="O137" s="103"/>
      <c r="P137" s="103"/>
      <c r="Q137" s="103"/>
      <c r="R137" s="103"/>
      <c r="S137" s="103"/>
      <c r="T137" s="103"/>
      <c r="U137" s="103"/>
      <c r="V137" s="103"/>
      <c r="W137" s="103"/>
      <c r="X137" s="105"/>
    </row>
    <row r="138" spans="1:24" ht="15" customHeight="1" x14ac:dyDescent="0.25">
      <c r="A138" s="102"/>
      <c r="B138" s="102"/>
      <c r="C138" s="102"/>
      <c r="D138" s="94" t="s">
        <v>212</v>
      </c>
      <c r="E138" s="103"/>
      <c r="F138" s="103"/>
      <c r="G138" s="104"/>
      <c r="H138" s="103"/>
      <c r="I138" s="103"/>
      <c r="J138" s="103"/>
      <c r="K138" s="103"/>
      <c r="L138" s="103"/>
      <c r="M138" s="103"/>
      <c r="N138" s="103"/>
      <c r="O138" s="103"/>
      <c r="P138" s="103"/>
      <c r="Q138" s="103"/>
      <c r="R138" s="103"/>
      <c r="S138" s="103"/>
      <c r="T138" s="103"/>
      <c r="U138" s="103"/>
      <c r="V138" s="103"/>
      <c r="W138" s="103"/>
      <c r="X138" s="105"/>
    </row>
    <row r="139" spans="1:24" ht="15" customHeight="1" x14ac:dyDescent="0.25">
      <c r="A139" s="102"/>
      <c r="B139" s="102"/>
      <c r="C139" s="102"/>
      <c r="D139" s="94" t="s">
        <v>213</v>
      </c>
      <c r="E139" s="103"/>
      <c r="F139" s="103"/>
      <c r="G139" s="104"/>
      <c r="H139" s="103"/>
      <c r="I139" s="103"/>
      <c r="J139" s="103"/>
      <c r="K139" s="103"/>
      <c r="L139" s="103"/>
      <c r="M139" s="103"/>
      <c r="N139" s="103"/>
      <c r="O139" s="103"/>
      <c r="P139" s="103"/>
      <c r="Q139" s="103"/>
      <c r="R139" s="103"/>
      <c r="S139" s="103"/>
      <c r="T139" s="103"/>
      <c r="U139" s="103"/>
      <c r="V139" s="103"/>
      <c r="W139" s="103"/>
      <c r="X139" s="105"/>
    </row>
    <row r="140" spans="1:24" ht="15" customHeight="1" x14ac:dyDescent="0.25">
      <c r="A140" s="102"/>
      <c r="B140" s="102"/>
      <c r="C140" s="102"/>
      <c r="D140" s="94" t="s">
        <v>214</v>
      </c>
      <c r="E140" s="103"/>
      <c r="F140" s="103"/>
      <c r="G140" s="104"/>
      <c r="H140" s="103"/>
      <c r="I140" s="103"/>
      <c r="J140" s="103"/>
      <c r="K140" s="103"/>
      <c r="L140" s="103"/>
      <c r="M140" s="103"/>
      <c r="N140" s="103"/>
      <c r="O140" s="103"/>
      <c r="P140" s="103"/>
      <c r="Q140" s="103"/>
      <c r="R140" s="103"/>
      <c r="S140" s="103"/>
      <c r="T140" s="103"/>
      <c r="U140" s="103"/>
      <c r="V140" s="103"/>
      <c r="W140" s="103"/>
      <c r="X140" s="105"/>
    </row>
    <row r="141" spans="1:24" ht="15" customHeight="1" x14ac:dyDescent="0.25">
      <c r="A141" s="102"/>
      <c r="B141" s="102"/>
      <c r="C141" s="102"/>
      <c r="D141" s="94" t="s">
        <v>215</v>
      </c>
      <c r="E141" s="103"/>
      <c r="F141" s="103"/>
      <c r="G141" s="104"/>
      <c r="H141" s="103"/>
      <c r="I141" s="103"/>
      <c r="J141" s="103"/>
      <c r="K141" s="103"/>
      <c r="L141" s="103"/>
      <c r="M141" s="103"/>
      <c r="N141" s="103"/>
      <c r="O141" s="103"/>
      <c r="P141" s="103"/>
      <c r="Q141" s="103"/>
      <c r="R141" s="103"/>
      <c r="S141" s="103"/>
      <c r="T141" s="103"/>
      <c r="U141" s="103"/>
      <c r="V141" s="103"/>
      <c r="W141" s="103"/>
      <c r="X141" s="105"/>
    </row>
    <row r="142" spans="1:24" ht="15" customHeight="1" x14ac:dyDescent="0.25">
      <c r="A142" s="102"/>
      <c r="B142" s="102"/>
      <c r="C142" s="102"/>
      <c r="D142" s="94" t="s">
        <v>216</v>
      </c>
      <c r="E142" s="103"/>
      <c r="F142" s="103"/>
      <c r="G142" s="104"/>
      <c r="H142" s="103"/>
      <c r="I142" s="103"/>
      <c r="J142" s="103"/>
      <c r="K142" s="103"/>
      <c r="L142" s="103"/>
      <c r="M142" s="103"/>
      <c r="N142" s="103"/>
      <c r="O142" s="103"/>
      <c r="P142" s="103"/>
      <c r="Q142" s="103"/>
      <c r="R142" s="103"/>
      <c r="S142" s="103"/>
      <c r="T142" s="103"/>
      <c r="U142" s="103"/>
      <c r="V142" s="103"/>
      <c r="W142" s="103"/>
      <c r="X142" s="105"/>
    </row>
    <row r="143" spans="1:24" ht="15" customHeight="1" x14ac:dyDescent="0.25">
      <c r="A143" s="102"/>
      <c r="B143" s="102"/>
      <c r="C143" s="102"/>
      <c r="D143" s="94" t="s">
        <v>217</v>
      </c>
      <c r="E143" s="103"/>
      <c r="F143" s="103"/>
      <c r="G143" s="104"/>
      <c r="H143" s="103"/>
      <c r="I143" s="103"/>
      <c r="J143" s="103"/>
      <c r="K143" s="103"/>
      <c r="L143" s="103"/>
      <c r="M143" s="103"/>
      <c r="N143" s="103"/>
      <c r="O143" s="103"/>
      <c r="P143" s="103"/>
      <c r="Q143" s="103"/>
      <c r="R143" s="103"/>
      <c r="S143" s="103"/>
      <c r="T143" s="103"/>
      <c r="U143" s="103"/>
      <c r="V143" s="103"/>
      <c r="W143" s="103"/>
      <c r="X143" s="105"/>
    </row>
    <row r="144" spans="1:24" ht="15" customHeight="1" x14ac:dyDescent="0.25">
      <c r="A144" s="102"/>
      <c r="B144" s="102"/>
      <c r="C144" s="102"/>
      <c r="D144" s="94" t="s">
        <v>218</v>
      </c>
      <c r="E144" s="103"/>
      <c r="F144" s="103"/>
      <c r="G144" s="104"/>
      <c r="H144" s="103"/>
      <c r="I144" s="103"/>
      <c r="J144" s="103"/>
      <c r="K144" s="103"/>
      <c r="L144" s="103"/>
      <c r="M144" s="103"/>
      <c r="N144" s="103"/>
      <c r="O144" s="103"/>
      <c r="P144" s="103"/>
      <c r="Q144" s="103"/>
      <c r="R144" s="103"/>
      <c r="S144" s="103"/>
      <c r="T144" s="103"/>
      <c r="U144" s="103"/>
      <c r="V144" s="103"/>
      <c r="W144" s="103"/>
      <c r="X144" s="105"/>
    </row>
    <row r="145" spans="1:24" ht="15" customHeight="1" x14ac:dyDescent="0.25">
      <c r="A145" s="102"/>
      <c r="B145" s="102"/>
      <c r="C145" s="102"/>
      <c r="D145" s="94" t="s">
        <v>219</v>
      </c>
      <c r="E145" s="103"/>
      <c r="F145" s="103"/>
      <c r="G145" s="104"/>
      <c r="H145" s="103"/>
      <c r="I145" s="103"/>
      <c r="J145" s="103"/>
      <c r="K145" s="103"/>
      <c r="L145" s="103"/>
      <c r="M145" s="103"/>
      <c r="N145" s="103"/>
      <c r="O145" s="103"/>
      <c r="P145" s="103"/>
      <c r="Q145" s="103"/>
      <c r="R145" s="103"/>
      <c r="S145" s="103"/>
      <c r="T145" s="103"/>
      <c r="U145" s="103"/>
      <c r="V145" s="103"/>
      <c r="W145" s="103"/>
      <c r="X145" s="105"/>
    </row>
    <row r="146" spans="1:24" ht="15" customHeight="1" x14ac:dyDescent="0.25">
      <c r="A146" s="102"/>
      <c r="B146" s="102"/>
      <c r="C146" s="102"/>
      <c r="D146" s="94" t="s">
        <v>220</v>
      </c>
      <c r="E146" s="103"/>
      <c r="F146" s="103"/>
      <c r="G146" s="104"/>
      <c r="H146" s="103"/>
      <c r="I146" s="103"/>
      <c r="J146" s="103"/>
      <c r="K146" s="103"/>
      <c r="L146" s="103"/>
      <c r="M146" s="103"/>
      <c r="N146" s="103"/>
      <c r="O146" s="103"/>
      <c r="P146" s="103"/>
      <c r="Q146" s="103"/>
      <c r="R146" s="103"/>
      <c r="S146" s="103"/>
      <c r="T146" s="103"/>
      <c r="U146" s="103"/>
      <c r="V146" s="103"/>
      <c r="W146" s="103"/>
      <c r="X146" s="105"/>
    </row>
    <row r="147" spans="1:24" ht="15" customHeight="1" x14ac:dyDescent="0.25">
      <c r="A147" s="102"/>
      <c r="B147" s="102"/>
      <c r="C147" s="102"/>
      <c r="D147" s="94" t="s">
        <v>221</v>
      </c>
      <c r="E147" s="103"/>
      <c r="F147" s="103"/>
      <c r="G147" s="104"/>
      <c r="H147" s="103"/>
      <c r="I147" s="103"/>
      <c r="J147" s="103"/>
      <c r="K147" s="103"/>
      <c r="L147" s="103"/>
      <c r="M147" s="103"/>
      <c r="N147" s="103"/>
      <c r="O147" s="103"/>
      <c r="P147" s="103"/>
      <c r="Q147" s="103"/>
      <c r="R147" s="103"/>
      <c r="S147" s="103"/>
      <c r="T147" s="103"/>
      <c r="U147" s="103"/>
      <c r="V147" s="103"/>
      <c r="W147" s="103"/>
      <c r="X147" s="105"/>
    </row>
    <row r="148" spans="1:24" ht="15" customHeight="1" x14ac:dyDescent="0.25">
      <c r="A148" s="102"/>
      <c r="B148" s="102"/>
      <c r="C148" s="102"/>
      <c r="D148" s="94" t="s">
        <v>222</v>
      </c>
      <c r="E148" s="103"/>
      <c r="F148" s="103"/>
      <c r="G148" s="104"/>
      <c r="H148" s="103"/>
      <c r="I148" s="103"/>
      <c r="J148" s="103"/>
      <c r="K148" s="103"/>
      <c r="L148" s="103"/>
      <c r="M148" s="103"/>
      <c r="N148" s="103"/>
      <c r="O148" s="103"/>
      <c r="P148" s="103"/>
      <c r="Q148" s="103"/>
      <c r="R148" s="103"/>
      <c r="S148" s="103"/>
      <c r="T148" s="103"/>
      <c r="U148" s="103"/>
      <c r="V148" s="103"/>
      <c r="W148" s="103"/>
      <c r="X148" s="105"/>
    </row>
    <row r="149" spans="1:24" ht="15" customHeight="1" x14ac:dyDescent="0.25">
      <c r="A149" s="102"/>
      <c r="B149" s="102"/>
      <c r="C149" s="102"/>
      <c r="D149" s="94" t="s">
        <v>223</v>
      </c>
      <c r="E149" s="103"/>
      <c r="F149" s="103"/>
      <c r="G149" s="104"/>
      <c r="H149" s="103"/>
      <c r="I149" s="103"/>
      <c r="J149" s="103"/>
      <c r="K149" s="103"/>
      <c r="L149" s="103"/>
      <c r="M149" s="103"/>
      <c r="N149" s="103"/>
      <c r="O149" s="103"/>
      <c r="P149" s="103"/>
      <c r="Q149" s="103"/>
      <c r="R149" s="103"/>
      <c r="S149" s="103"/>
      <c r="T149" s="103"/>
      <c r="U149" s="103"/>
      <c r="V149" s="103"/>
      <c r="W149" s="103"/>
      <c r="X149" s="105"/>
    </row>
    <row r="150" spans="1:24" ht="15" customHeight="1" x14ac:dyDescent="0.25">
      <c r="A150" s="102"/>
      <c r="B150" s="102"/>
      <c r="C150" s="102"/>
      <c r="D150" s="94" t="s">
        <v>224</v>
      </c>
      <c r="E150" s="103"/>
      <c r="F150" s="103"/>
      <c r="G150" s="104"/>
      <c r="H150" s="103"/>
      <c r="I150" s="103"/>
      <c r="J150" s="103"/>
      <c r="K150" s="103"/>
      <c r="L150" s="103"/>
      <c r="M150" s="103"/>
      <c r="N150" s="103"/>
      <c r="O150" s="103"/>
      <c r="P150" s="103"/>
      <c r="Q150" s="103"/>
      <c r="R150" s="103"/>
      <c r="S150" s="103"/>
      <c r="T150" s="103"/>
      <c r="U150" s="103"/>
      <c r="V150" s="103"/>
      <c r="W150" s="103"/>
      <c r="X150" s="105"/>
    </row>
    <row r="151" spans="1:24" ht="15" customHeight="1" x14ac:dyDescent="0.25">
      <c r="A151" s="102"/>
      <c r="B151" s="102"/>
      <c r="C151" s="102"/>
      <c r="D151" s="106" t="s">
        <v>225</v>
      </c>
      <c r="E151" s="107"/>
      <c r="F151" s="107"/>
      <c r="G151" s="108"/>
      <c r="H151" s="107"/>
      <c r="I151" s="107"/>
      <c r="J151" s="107"/>
      <c r="K151" s="107"/>
      <c r="L151" s="107"/>
      <c r="M151" s="107"/>
      <c r="N151" s="107"/>
      <c r="O151" s="107"/>
      <c r="P151" s="107"/>
      <c r="Q151" s="107"/>
      <c r="R151" s="107"/>
      <c r="S151" s="107"/>
      <c r="T151" s="107"/>
      <c r="U151" s="107"/>
      <c r="V151" s="107"/>
      <c r="W151" s="107"/>
      <c r="X151" s="109"/>
    </row>
  </sheetData>
  <sheetProtection selectLockedCells="1"/>
  <dataValidations count="1">
    <dataValidation type="list" allowBlank="1" showInputMessage="1" showErrorMessage="1" sqref="BA1">
      <formula1>Année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V361"/>
  <sheetViews>
    <sheetView showGridLines="0" tabSelected="1" zoomScale="110" zoomScaleNormal="11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baseColWidth="10" defaultRowHeight="18.75" x14ac:dyDescent="0.25"/>
  <cols>
    <col min="1" max="1" width="5.42578125" style="23" customWidth="1"/>
    <col min="2" max="2" width="17" style="22" customWidth="1"/>
    <col min="3" max="3" width="11.42578125" style="22" customWidth="1"/>
    <col min="4" max="4" width="24.5703125" style="23" customWidth="1"/>
    <col min="5" max="5" width="3.85546875" style="22" customWidth="1"/>
    <col min="6" max="6" width="6.42578125" style="22" customWidth="1"/>
    <col min="7" max="7" width="3.7109375" style="29" customWidth="1"/>
    <col min="8" max="8" width="3.7109375" style="30" customWidth="1"/>
    <col min="9" max="10" width="3.7109375" style="22" customWidth="1"/>
    <col min="11" max="11" width="3.7109375" style="29" customWidth="1"/>
    <col min="12" max="12" width="3.140625" style="30" customWidth="1"/>
    <col min="13" max="14" width="3.7109375" style="22" customWidth="1"/>
    <col min="15" max="15" width="3.7109375" style="29" customWidth="1"/>
    <col min="16" max="16" width="3.7109375" style="30" customWidth="1"/>
    <col min="17" max="18" width="3.7109375" style="22" customWidth="1"/>
    <col min="19" max="19" width="3.7109375" style="29" customWidth="1"/>
    <col min="20" max="20" width="3.7109375" style="30" customWidth="1"/>
    <col min="21" max="22" width="3.7109375" style="22" customWidth="1"/>
    <col min="23" max="23" width="3.7109375" style="29" customWidth="1"/>
    <col min="24" max="24" width="3.7109375" style="30" customWidth="1"/>
    <col min="25" max="26" width="3.7109375" style="22" customWidth="1"/>
    <col min="27" max="27" width="3.7109375" style="29" customWidth="1"/>
    <col min="28" max="28" width="3.7109375" style="30" customWidth="1"/>
    <col min="29" max="30" width="3.7109375" style="22" customWidth="1"/>
    <col min="31" max="31" width="3.7109375" style="29" customWidth="1"/>
    <col min="32" max="32" width="3.7109375" style="30" customWidth="1"/>
    <col min="33" max="34" width="3.7109375" style="22" customWidth="1"/>
    <col min="35" max="35" width="3.7109375" style="29" customWidth="1"/>
    <col min="36" max="36" width="3.7109375" style="30" customWidth="1"/>
    <col min="37" max="38" width="3.7109375" style="22" customWidth="1"/>
    <col min="39" max="39" width="3.7109375" style="29" customWidth="1"/>
    <col min="40" max="40" width="3.7109375" style="30" customWidth="1"/>
    <col min="41" max="42" width="3.7109375" style="22" customWidth="1"/>
    <col min="43" max="43" width="3.7109375" style="29" customWidth="1"/>
    <col min="44" max="44" width="3.7109375" style="30" customWidth="1"/>
    <col min="45" max="46" width="3.7109375" style="24" customWidth="1"/>
    <col min="47" max="47" width="3.7109375" style="50" customWidth="1"/>
    <col min="48" max="48" width="3.7109375" style="51" customWidth="1"/>
    <col min="49" max="50" width="3.7109375" style="24" customWidth="1"/>
    <col min="51" max="51" width="3.7109375" style="50" customWidth="1"/>
    <col min="52" max="52" width="3.7109375" style="51" customWidth="1"/>
    <col min="53" max="54" width="3.7109375" style="24" customWidth="1"/>
    <col min="55" max="55" width="3.7109375" style="50" customWidth="1"/>
    <col min="56" max="56" width="3.7109375" style="51" customWidth="1"/>
    <col min="57" max="58" width="3.7109375" style="24" customWidth="1"/>
    <col min="59" max="59" width="3.7109375" style="50" customWidth="1"/>
    <col min="60" max="60" width="3.7109375" style="51" customWidth="1"/>
    <col min="61" max="62" width="3.7109375" style="24" customWidth="1"/>
    <col min="63" max="63" width="3.7109375" style="50" customWidth="1"/>
    <col min="64" max="64" width="3.7109375" style="51" customWidth="1"/>
    <col min="65" max="66" width="3.7109375" style="24" customWidth="1"/>
    <col min="67" max="67" width="3.7109375" style="50" customWidth="1"/>
    <col min="68" max="68" width="3.7109375" style="51" customWidth="1"/>
    <col min="69" max="70" width="3.7109375" style="24" customWidth="1"/>
    <col min="71" max="71" width="3.7109375" style="50" customWidth="1"/>
    <col min="72" max="72" width="3.7109375" style="51" customWidth="1"/>
    <col min="73" max="74" width="3.7109375" style="24" customWidth="1"/>
    <col min="75" max="75" width="3.7109375" style="50" customWidth="1"/>
    <col min="76" max="76" width="3.7109375" style="51" customWidth="1"/>
    <col min="77" max="78" width="3.7109375" style="24" customWidth="1"/>
    <col min="79" max="79" width="3.7109375" style="50" customWidth="1"/>
    <col min="80" max="80" width="3.7109375" style="51" customWidth="1"/>
    <col min="81" max="82" width="3.7109375" style="24" customWidth="1"/>
    <col min="83" max="83" width="3.7109375" style="50" customWidth="1"/>
    <col min="84" max="84" width="3.7109375" style="51" customWidth="1"/>
    <col min="85" max="86" width="3.7109375" style="24" customWidth="1"/>
    <col min="87" max="87" width="3.7109375" style="50" customWidth="1"/>
    <col min="88" max="88" width="3.7109375" style="51" customWidth="1"/>
    <col min="89" max="90" width="3.7109375" style="24" customWidth="1"/>
    <col min="91" max="91" width="3.7109375" style="50" customWidth="1"/>
    <col min="92" max="92" width="3.7109375" style="51" customWidth="1"/>
    <col min="93" max="94" width="3.7109375" style="24" customWidth="1"/>
    <col min="95" max="95" width="3.7109375" style="50" customWidth="1"/>
    <col min="96" max="96" width="3.7109375" style="51" customWidth="1"/>
    <col min="97" max="98" width="3.7109375" style="24" customWidth="1"/>
    <col min="99" max="99" width="3.7109375" style="50" customWidth="1"/>
    <col min="100" max="100" width="3.7109375" style="51" customWidth="1"/>
    <col min="101" max="102" width="3.7109375" style="24" customWidth="1"/>
    <col min="103" max="103" width="3.7109375" style="50" customWidth="1"/>
    <col min="104" max="104" width="3.7109375" style="51" customWidth="1"/>
    <col min="105" max="105" width="11.42578125" style="24" customWidth="1"/>
    <col min="106" max="106" width="11.42578125" style="24" hidden="1" customWidth="1"/>
    <col min="107" max="111" width="0" style="24" hidden="1" customWidth="1"/>
    <col min="112" max="16384" width="11.42578125" style="24"/>
  </cols>
  <sheetData>
    <row r="1" spans="1:111" ht="17.100000000000001" customHeight="1" x14ac:dyDescent="0.25">
      <c r="A1" s="20">
        <f>DATE(YEAR(A2),MONTH(A2)+1,0)</f>
        <v>41305</v>
      </c>
      <c r="B1" s="21"/>
      <c r="G1" s="27"/>
      <c r="H1" s="28"/>
      <c r="K1" s="23"/>
      <c r="O1" s="31"/>
      <c r="R1" s="23"/>
      <c r="S1" s="22"/>
      <c r="T1" s="35"/>
      <c r="W1" s="22"/>
    </row>
    <row r="2" spans="1:111" ht="17.100000000000001" customHeight="1" x14ac:dyDescent="0.25">
      <c r="A2" s="20">
        <v>41275</v>
      </c>
      <c r="B2" s="21"/>
      <c r="H2" s="112"/>
      <c r="K2" s="23"/>
      <c r="O2" s="22"/>
      <c r="R2" s="23"/>
      <c r="S2" s="22"/>
      <c r="W2" s="22"/>
    </row>
    <row r="3" spans="1:111" ht="17.100000000000001" customHeight="1" x14ac:dyDescent="0.25">
      <c r="A3" s="25"/>
      <c r="B3" s="21"/>
      <c r="K3" s="23"/>
      <c r="O3" s="22"/>
      <c r="S3" s="22"/>
      <c r="W3" s="22"/>
      <c r="AE3" s="23"/>
      <c r="AI3" s="22"/>
      <c r="AM3" s="22"/>
      <c r="AQ3" s="22"/>
      <c r="CE3" s="56"/>
    </row>
    <row r="4" spans="1:111" ht="17.100000000000001" customHeight="1" thickBot="1" x14ac:dyDescent="0.3">
      <c r="B4" s="21"/>
      <c r="K4" s="22"/>
      <c r="O4" s="22"/>
      <c r="S4" s="22"/>
      <c r="W4" s="22"/>
    </row>
    <row r="5" spans="1:111" s="18" customFormat="1" ht="33" thickTop="1" thickBot="1" x14ac:dyDescent="0.3">
      <c r="A5" s="16"/>
      <c r="B5" s="17"/>
      <c r="D5" s="19"/>
      <c r="E5" s="120">
        <f>INT((A2-SUM(MOD(DATE(YEAR(A2-MOD(A2-2,7)+3),1,2),{1E+99;7})*{1;-1})+5)/7)</f>
        <v>1</v>
      </c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0">
        <f>E5+1</f>
        <v>2</v>
      </c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0">
        <f>Y5+1</f>
        <v>3</v>
      </c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0">
        <f>AS5+1</f>
        <v>4</v>
      </c>
      <c r="BN5" s="121"/>
      <c r="BO5" s="121"/>
      <c r="BP5" s="121"/>
      <c r="BQ5" s="121"/>
      <c r="BR5" s="121"/>
      <c r="BS5" s="121"/>
      <c r="BT5" s="121"/>
      <c r="BU5" s="121"/>
      <c r="BV5" s="121"/>
      <c r="BW5" s="121"/>
      <c r="BX5" s="121"/>
      <c r="BY5" s="121"/>
      <c r="BZ5" s="121"/>
      <c r="CA5" s="121"/>
      <c r="CB5" s="121"/>
      <c r="CC5" s="121"/>
      <c r="CD5" s="121"/>
      <c r="CE5" s="121"/>
      <c r="CF5" s="121"/>
      <c r="CG5" s="120">
        <f>BM5+1</f>
        <v>5</v>
      </c>
      <c r="CH5" s="121"/>
      <c r="CI5" s="121"/>
      <c r="CJ5" s="121"/>
      <c r="CK5" s="121"/>
      <c r="CL5" s="121"/>
      <c r="CM5" s="121"/>
      <c r="CN5" s="121"/>
      <c r="CO5" s="121"/>
      <c r="CP5" s="121"/>
      <c r="CQ5" s="121"/>
      <c r="CR5" s="121"/>
      <c r="CS5" s="121"/>
      <c r="CT5" s="121"/>
      <c r="CU5" s="121"/>
      <c r="CV5" s="121"/>
      <c r="CW5" s="121"/>
      <c r="CX5" s="121"/>
      <c r="CY5" s="121"/>
      <c r="CZ5" s="121"/>
    </row>
    <row r="6" spans="1:111" s="115" customFormat="1" ht="18" thickTop="1" thickBot="1" x14ac:dyDescent="0.3">
      <c r="A6" s="113" t="s">
        <v>0</v>
      </c>
      <c r="B6" s="114" t="s">
        <v>3</v>
      </c>
      <c r="C6" s="114" t="s">
        <v>2</v>
      </c>
      <c r="D6" s="114" t="s">
        <v>1</v>
      </c>
      <c r="E6" s="122">
        <f>IF(MONTH(7*$E5+DATE(an,1,3)-WEEKDAY(DATE(an,1,3))-5+INT(COLUMNS($E6:E6)/4))&lt;&gt;MONTH($U6),"",DATE(an,1,1)+7*(E5-(MOD(DATE(an,1,6),7)&lt;4))-MOD(DATE(an,1,6),7))</f>
        <v>40910</v>
      </c>
      <c r="F6" s="123"/>
      <c r="G6" s="123"/>
      <c r="H6" s="124"/>
      <c r="I6" s="122">
        <f>IF(MONTH(7*$E5+DATE(an,1,3)-WEEKDAY(DATE(an,1,3))-5+INT(COLUMNS($E6:I6)/4))&lt;&gt;MONTH($U6),"",7*$E5+DATE(an,1,3)-WEEKDAY(DATE(an,1,3))-5+INT(COLUMNS($E6:I6)/4))</f>
        <v>40911</v>
      </c>
      <c r="J6" s="125"/>
      <c r="K6" s="125"/>
      <c r="L6" s="126"/>
      <c r="M6" s="122">
        <f>IF(MONTH(7*$E5+DATE(an,1,3)-WEEKDAY(DATE(an,1,3))-5+INT(COLUMNS($E6:M6)/4))&lt;&gt;MONTH($U6),"",7*$E5+DATE(an,1,3)-WEEKDAY(DATE(an,1,3))-5+INT(COLUMNS($E6:M6)/4))</f>
        <v>40912</v>
      </c>
      <c r="N6" s="123"/>
      <c r="O6" s="123"/>
      <c r="P6" s="124"/>
      <c r="Q6" s="122">
        <f>IF(MONTH(7*$E5+DATE(an,1,3)-WEEKDAY(DATE(an,1,3))-5+INT(COLUMNS($E6:Q6)/4))&lt;&gt;MONTH($U6),"",7*$E5+DATE(an,1,3)-WEEKDAY(DATE(an,1,3))-5+INT(COLUMNS($E6:Q6)/4))</f>
        <v>40913</v>
      </c>
      <c r="R6" s="123"/>
      <c r="S6" s="123"/>
      <c r="T6" s="124"/>
      <c r="U6" s="122">
        <f>7*$E5+DATE(an,1,3)-WEEKDAY(DATE(an,1,3))-5+INT(COLUMNS($E6:U6)/4)</f>
        <v>40914</v>
      </c>
      <c r="V6" s="123"/>
      <c r="W6" s="123"/>
      <c r="X6" s="124"/>
      <c r="Y6" s="122">
        <f>7*Y5+DATE(an,1,3)-WEEKDAY(DATE(an,1,3))-5</f>
        <v>40917</v>
      </c>
      <c r="Z6" s="123"/>
      <c r="AA6" s="123"/>
      <c r="AB6" s="124"/>
      <c r="AC6" s="122">
        <f>Y6+1</f>
        <v>40918</v>
      </c>
      <c r="AD6" s="123"/>
      <c r="AE6" s="123"/>
      <c r="AF6" s="124"/>
      <c r="AG6" s="122">
        <f>AC6+1</f>
        <v>40919</v>
      </c>
      <c r="AH6" s="123"/>
      <c r="AI6" s="123"/>
      <c r="AJ6" s="124"/>
      <c r="AK6" s="122">
        <f>AG6+1</f>
        <v>40920</v>
      </c>
      <c r="AL6" s="123"/>
      <c r="AM6" s="123"/>
      <c r="AN6" s="124"/>
      <c r="AO6" s="122">
        <f>AK6+1</f>
        <v>40921</v>
      </c>
      <c r="AP6" s="123"/>
      <c r="AQ6" s="123"/>
      <c r="AR6" s="124"/>
      <c r="AS6" s="122">
        <f>7*AS5+DATE(an,1,3)-WEEKDAY(DATE(an,1,3))-5</f>
        <v>40924</v>
      </c>
      <c r="AT6" s="123"/>
      <c r="AU6" s="123"/>
      <c r="AV6" s="124"/>
      <c r="AW6" s="122">
        <f>AS6+1</f>
        <v>40925</v>
      </c>
      <c r="AX6" s="123"/>
      <c r="AY6" s="123"/>
      <c r="AZ6" s="124"/>
      <c r="BA6" s="122">
        <f>AW6+1</f>
        <v>40926</v>
      </c>
      <c r="BB6" s="123"/>
      <c r="BC6" s="123"/>
      <c r="BD6" s="124"/>
      <c r="BE6" s="122">
        <f>BA6+1</f>
        <v>40927</v>
      </c>
      <c r="BF6" s="123"/>
      <c r="BG6" s="123"/>
      <c r="BH6" s="124"/>
      <c r="BI6" s="122">
        <f>BE6+1</f>
        <v>40928</v>
      </c>
      <c r="BJ6" s="123"/>
      <c r="BK6" s="123"/>
      <c r="BL6" s="124"/>
      <c r="BM6" s="122">
        <f>7*BM5+DATE(an,1,3)-WEEKDAY(DATE(an,1,3))-5</f>
        <v>40931</v>
      </c>
      <c r="BN6" s="123"/>
      <c r="BO6" s="123"/>
      <c r="BP6" s="124"/>
      <c r="BQ6" s="122">
        <f>BM6+1</f>
        <v>40932</v>
      </c>
      <c r="BR6" s="123"/>
      <c r="BS6" s="123"/>
      <c r="BT6" s="124"/>
      <c r="BU6" s="122">
        <f>BQ6+1</f>
        <v>40933</v>
      </c>
      <c r="BV6" s="123"/>
      <c r="BW6" s="123"/>
      <c r="BX6" s="124"/>
      <c r="BY6" s="122">
        <f>BU6+1</f>
        <v>40934</v>
      </c>
      <c r="BZ6" s="123"/>
      <c r="CA6" s="123"/>
      <c r="CB6" s="124"/>
      <c r="CC6" s="122">
        <f>IF(MONTH(7*$BM5+DATE(2013,1,3)-WEEKDAY(DATE(2013,1,3))-5+INT(COLUMNS($BM6:CC6)/4))&lt;&gt;MONTH($BM6),"",7*$BM5+DATE(2013,1,3)-WEEKDAY(DATE(2013,1,3))-5+INT(COLUMNS($BM6:CC6)/4))</f>
        <v>41299</v>
      </c>
      <c r="CD6" s="123"/>
      <c r="CE6" s="123"/>
      <c r="CF6" s="124"/>
      <c r="CG6" s="122">
        <f>7*$CG5+DATE(2013,1,3)-WEEKDAY(DATE(2013,1,3))-5+INT(COLUMNS($CG6:CG6)/4)</f>
        <v>41302</v>
      </c>
      <c r="CH6" s="123"/>
      <c r="CI6" s="123"/>
      <c r="CJ6" s="124"/>
      <c r="CK6" s="122">
        <f>IF(MONTH(7*$CG5+DATE(2013,1,3)-WEEKDAY(DATE(2013,1,3))-5+INT(COLUMNS($CG6:CK6)/4))&lt;&gt;MONTH($CG6),"",7*$CG5+DATE(2013,1,3)-WEEKDAY(DATE(2013,1,3))-5+INT(COLUMNS($CG6:CK6)/4))</f>
        <v>41303</v>
      </c>
      <c r="CL6" s="123"/>
      <c r="CM6" s="123"/>
      <c r="CN6" s="124"/>
      <c r="CO6" s="122">
        <f>IF(MONTH(7*$CG5+DATE(2013,1,3)-WEEKDAY(DATE(2013,1,3))-5+INT(COLUMNS($CG6:CO6)/4))&lt;&gt;MONTH($CG6),"",7*$CG5+DATE(2013,1,3)-WEEKDAY(DATE(2013,1,3))-5+INT(COLUMNS($CG6:CO6)/4))</f>
        <v>41304</v>
      </c>
      <c r="CP6" s="123"/>
      <c r="CQ6" s="123"/>
      <c r="CR6" s="124"/>
      <c r="CS6" s="122">
        <f>IF(MONTH(7*$CG5+DATE(2013,1,3)-WEEKDAY(DATE(2013,1,3))-5+INT(COLUMNS($CG6:CS6)/4))&lt;&gt;MONTH($CG6),"",7*$CG5+DATE(2013,1,3)-WEEKDAY(DATE(2013,1,3))-5+INT(COLUMNS($CG6:CS6)/4))</f>
        <v>41305</v>
      </c>
      <c r="CT6" s="123"/>
      <c r="CU6" s="123"/>
      <c r="CV6" s="124"/>
      <c r="CW6" s="122" t="str">
        <f>IF(MONTH(7*$CG5+DATE(2013,1,3)-WEEKDAY(DATE(2013,1,3))-5+INT(COLUMNS($CG6:CW6)/4))&lt;&gt;MONTH($CG6),"",7*$CG5+DATE(2013,1,3)-WEEKDAY(DATE(2013,1,3))-5+INT(COLUMNS($CG6:CW6)/4))</f>
        <v/>
      </c>
      <c r="CX6" s="123"/>
      <c r="CY6" s="123"/>
      <c r="CZ6" s="124"/>
      <c r="DC6" s="115" t="s">
        <v>69</v>
      </c>
      <c r="DD6" s="116">
        <f>A1</f>
        <v>41305</v>
      </c>
      <c r="DE6" s="117"/>
      <c r="DF6" s="117"/>
      <c r="DG6" s="117"/>
    </row>
    <row r="7" spans="1:111" s="4" customFormat="1" ht="16.5" hidden="1" customHeight="1" thickTop="1" thickBot="1" x14ac:dyDescent="0.3">
      <c r="A7" s="3"/>
      <c r="B7" s="3"/>
      <c r="C7" s="3"/>
      <c r="D7" s="3"/>
      <c r="E7" s="32"/>
      <c r="F7" s="33"/>
      <c r="G7" s="33"/>
      <c r="H7" s="34"/>
      <c r="I7" s="32"/>
      <c r="J7" s="33"/>
      <c r="K7" s="33"/>
      <c r="L7" s="34"/>
      <c r="M7" s="32"/>
      <c r="N7" s="33"/>
      <c r="O7" s="33"/>
      <c r="P7" s="34"/>
      <c r="Q7" s="32"/>
      <c r="R7" s="33"/>
      <c r="S7" s="33"/>
      <c r="T7" s="34"/>
      <c r="U7" s="32"/>
      <c r="V7" s="33"/>
      <c r="W7" s="33"/>
      <c r="X7" s="34"/>
      <c r="Y7" s="32"/>
      <c r="Z7" s="33"/>
      <c r="AA7" s="33"/>
      <c r="AB7" s="34"/>
      <c r="AC7" s="32"/>
      <c r="AD7" s="33"/>
      <c r="AE7" s="33"/>
      <c r="AF7" s="34"/>
      <c r="AG7" s="32"/>
      <c r="AH7" s="33"/>
      <c r="AI7" s="33"/>
      <c r="AJ7" s="34"/>
      <c r="AK7" s="32"/>
      <c r="AL7" s="33"/>
      <c r="AM7" s="33"/>
      <c r="AN7" s="34"/>
      <c r="AO7" s="32"/>
      <c r="AP7" s="33"/>
      <c r="AQ7" s="33"/>
      <c r="AR7" s="34"/>
      <c r="AS7" s="5"/>
      <c r="AT7" s="6"/>
      <c r="AU7" s="6"/>
      <c r="AV7" s="7"/>
      <c r="AW7" s="5"/>
      <c r="AX7" s="6"/>
      <c r="AY7" s="6"/>
      <c r="AZ7" s="7"/>
      <c r="BA7" s="5"/>
      <c r="BB7" s="6"/>
      <c r="BC7" s="6"/>
      <c r="BD7" s="7"/>
      <c r="BE7" s="5"/>
      <c r="BF7" s="6"/>
      <c r="BG7" s="6"/>
      <c r="BH7" s="7"/>
      <c r="BI7" s="5"/>
      <c r="BJ7" s="6"/>
      <c r="BK7" s="6"/>
      <c r="BL7" s="7"/>
      <c r="BM7" s="5"/>
      <c r="BN7" s="6"/>
      <c r="BO7" s="6"/>
      <c r="BP7" s="7"/>
      <c r="BQ7" s="5"/>
      <c r="BR7" s="6"/>
      <c r="BS7" s="6"/>
      <c r="BT7" s="7"/>
      <c r="BU7" s="5"/>
      <c r="BV7" s="6"/>
      <c r="BW7" s="6"/>
      <c r="BX7" s="7"/>
      <c r="BY7" s="5"/>
      <c r="BZ7" s="6"/>
      <c r="CA7" s="6"/>
      <c r="CB7" s="7"/>
      <c r="CC7" s="5"/>
      <c r="CD7" s="6"/>
      <c r="CE7" s="6"/>
      <c r="CF7" s="7"/>
      <c r="CG7" s="5"/>
      <c r="CH7" s="6"/>
      <c r="CI7" s="6"/>
      <c r="CJ7" s="7"/>
      <c r="CK7" s="5"/>
      <c r="CL7" s="6"/>
      <c r="CM7" s="6"/>
      <c r="CN7" s="7"/>
      <c r="CO7" s="5"/>
      <c r="CP7" s="6"/>
      <c r="CQ7" s="6"/>
      <c r="CR7" s="7"/>
      <c r="CS7" s="5"/>
      <c r="CT7" s="6"/>
      <c r="CU7" s="6"/>
      <c r="CV7" s="7"/>
      <c r="CW7" s="5"/>
      <c r="CX7" s="6"/>
      <c r="CY7" s="6"/>
      <c r="CZ7" s="7"/>
      <c r="DA7" s="2" t="s">
        <v>61</v>
      </c>
      <c r="DB7" s="2"/>
    </row>
    <row r="8" spans="1:111" s="1" customFormat="1" ht="16.5" thickTop="1" x14ac:dyDescent="0.25">
      <c r="A8" s="118">
        <f ca="1">INDIRECT("bdd!A"&amp;(ROW(bdd!2:2)/2+1))</f>
        <v>1</v>
      </c>
      <c r="B8" s="118" t="str">
        <f ca="1">INDIRECT("bdd!B"&amp;(ROW(bdd!2:2)/2+1))</f>
        <v>ELECTRICITE</v>
      </c>
      <c r="C8" s="118" t="str">
        <f ca="1">INDIRECT("bdd!C"&amp;(ROW(bdd!2:2)/2+1))</f>
        <v>MARIE-JO</v>
      </c>
      <c r="D8" s="118" t="str">
        <f ca="1">INDIRECT("bdd!D"&amp;(ROW(bdd!2:2)/2+1))</f>
        <v>utilisateur1</v>
      </c>
      <c r="E8" s="79">
        <f>IF(OR(COUNTIF(fériés,E$6),E$6=""),"",bdd!E2)</f>
        <v>1</v>
      </c>
      <c r="F8" s="79">
        <f>IF(OR(COUNTIF(fériés,E$6),E$6=""),"",bdd!F2)</f>
        <v>2</v>
      </c>
      <c r="G8" s="81"/>
      <c r="H8" s="81"/>
      <c r="I8" s="79">
        <f>IF(OR(COUNTIF(fériés,I$6),I$6=""),"",bdd!I2)</f>
        <v>5</v>
      </c>
      <c r="J8" s="79">
        <f>IF(OR(COUNTIF(fériés,I$6),I$6=""),"",bdd!J2)</f>
        <v>6</v>
      </c>
      <c r="K8" s="80"/>
      <c r="L8" s="81"/>
      <c r="M8" s="79">
        <f>IF(OR(COUNTIF(fériés,M$6),M$6=""),"",bdd!M2)</f>
        <v>9</v>
      </c>
      <c r="N8" s="79">
        <f>IF(OR(COUNTIF(fériés,M$6),M$6=""),"",bdd!N2)</f>
        <v>10</v>
      </c>
      <c r="O8" s="80"/>
      <c r="P8" s="81"/>
      <c r="Q8" s="79">
        <f>IF(OR(COUNTIF(fériés,Q$6),Q$6=""),"",bdd!Q2)</f>
        <v>13</v>
      </c>
      <c r="R8" s="79">
        <f>IF(OR(COUNTIF(fériés,Q$6),Q$6=""),"",bdd!R2)</f>
        <v>14</v>
      </c>
      <c r="S8" s="80"/>
      <c r="T8" s="81"/>
      <c r="U8" s="79">
        <f>IF(OR(COUNTIF(fériés,U$6),U$6=""),"",bdd!U2)</f>
        <v>17</v>
      </c>
      <c r="V8" s="79">
        <f>IF(OR(COUNTIF(fériés,U$6),U$6=""),"",bdd!V2)</f>
        <v>18</v>
      </c>
      <c r="W8" s="80"/>
      <c r="X8" s="69"/>
      <c r="Y8" s="79">
        <f>IF(OR(COUNTIF(fériés,Y$6),Y$6=""),"",bdd!$E$2)</f>
        <v>1</v>
      </c>
      <c r="Z8" s="79">
        <f>IF(OR(COUNTIF(fériés,Y$6),Y$6=""),"",bdd!$F$2)</f>
        <v>2</v>
      </c>
      <c r="AA8" s="80"/>
      <c r="AB8" s="81"/>
      <c r="AC8" s="79">
        <f>IF(OR(COUNTIF(fériés,AC$6),AC$6=""),"",bdd!$I$2)</f>
        <v>5</v>
      </c>
      <c r="AD8" s="79">
        <f>IF(OR(COUNTIF(fériés,AC$6),AC$6=""),"",bdd!$J$2)</f>
        <v>6</v>
      </c>
      <c r="AE8" s="80"/>
      <c r="AF8" s="81"/>
      <c r="AG8" s="79">
        <f>IF(OR(COUNTIF(fériés,AG$6),AG$6=""),"",bdd!$M$2)</f>
        <v>9</v>
      </c>
      <c r="AH8" s="79">
        <f>IF(OR(COUNTIF(fériés,AG$6),AG$6=""),"",bdd!$N$2)</f>
        <v>10</v>
      </c>
      <c r="AI8" s="80"/>
      <c r="AJ8" s="81"/>
      <c r="AK8" s="79">
        <f>IF(OR(COUNTIF(fériés,AK$6),AK$6=""),"",bdd!$Q$2)</f>
        <v>13</v>
      </c>
      <c r="AL8" s="79">
        <f>IF(OR(COUNTIF(fériés,AK$6),AK$6=""),"",bdd!$R$2)</f>
        <v>14</v>
      </c>
      <c r="AM8" s="80"/>
      <c r="AN8" s="81"/>
      <c r="AO8" s="79">
        <f>IF(OR(COUNTIF(fériés,AO$6),AO$6=""),"",bdd!$U$2)</f>
        <v>17</v>
      </c>
      <c r="AP8" s="79">
        <f>IF(OR(COUNTIF(fériés,AO$6),AO$6=""),"",bdd!$V$2)</f>
        <v>18</v>
      </c>
      <c r="AQ8" s="80"/>
      <c r="AR8" s="81"/>
      <c r="AS8" s="79">
        <f>IF(OR(COUNTIF(fériés,AS$6),AS$6=""),"",bdd!$E2)</f>
        <v>1</v>
      </c>
      <c r="AT8" s="79">
        <f>IF(OR(COUNTIF(fériés,AS$6),AS$6=""),"",bdd!$F2)</f>
        <v>2</v>
      </c>
      <c r="AU8" s="80"/>
      <c r="AV8" s="81"/>
      <c r="AW8" s="79">
        <f>IF(OR(COUNTIF(fériés,AW$6),AW$6=""),"",bdd!$I$2)</f>
        <v>5</v>
      </c>
      <c r="AX8" s="79">
        <f>IF(OR(COUNTIF(fériés,AW$6),AW$6=""),"",bdd!$J$2)</f>
        <v>6</v>
      </c>
      <c r="AY8" s="80"/>
      <c r="AZ8" s="81"/>
      <c r="BA8" s="79">
        <f>IF(OR(COUNTIF(fériés,BA$6),BA$6=""),"",bdd!$M$2)</f>
        <v>9</v>
      </c>
      <c r="BB8" s="79">
        <f>IF(OR(COUNTIF(fériés,BA$6),BA$6=""),"",bdd!$N$2)</f>
        <v>10</v>
      </c>
      <c r="BC8" s="80"/>
      <c r="BD8" s="81"/>
      <c r="BE8" s="79">
        <f>IF(OR(COUNTIF(fériés,BE$6),BE$6=""),"",bdd!$Q$2)</f>
        <v>13</v>
      </c>
      <c r="BF8" s="79">
        <f>IF(OR(COUNTIF(fériés,BE$6),BE$6=""),"",bdd!$R$2)</f>
        <v>14</v>
      </c>
      <c r="BG8" s="80"/>
      <c r="BH8" s="81"/>
      <c r="BI8" s="79">
        <f>IF(OR(COUNTIF(fériés,BI$6),BI$6=""),"",bdd!$U$2)</f>
        <v>17</v>
      </c>
      <c r="BJ8" s="79">
        <f>IF(OR(COUNTIF(fériés,BI$6),BI$6=""),"",bdd!$V$2)</f>
        <v>18</v>
      </c>
      <c r="BK8" s="80"/>
      <c r="BL8" s="81"/>
      <c r="BM8" s="79">
        <f>IF(OR(COUNTIF(fériés,BM$6),BM$6=""),"",bdd!$E$2)</f>
        <v>1</v>
      </c>
      <c r="BN8" s="79">
        <f>IF(OR(COUNTIF(fériés,BM$6),BM$6=""),"",bdd!$F$2)</f>
        <v>2</v>
      </c>
      <c r="BO8" s="80"/>
      <c r="BP8" s="81"/>
      <c r="BQ8" s="79">
        <f>IF(OR(COUNTIF(fériés,BQ$6),BQ$6=""),"",bdd!$I$2)</f>
        <v>5</v>
      </c>
      <c r="BR8" s="79">
        <f>IF(OR(COUNTIF(fériés,BQ$6),BQ$6=""),"",bdd!$J$2)</f>
        <v>6</v>
      </c>
      <c r="BS8" s="80"/>
      <c r="BT8" s="81"/>
      <c r="BU8" s="79">
        <f>IF(OR(COUNTIF(fériés,BU$6),BU$6=""),"",bdd!$M$2)</f>
        <v>9</v>
      </c>
      <c r="BV8" s="79">
        <f>IF(OR(COUNTIF(fériés,BU$6),BU$6=""),"",bdd!$N$2)</f>
        <v>10</v>
      </c>
      <c r="BW8" s="80"/>
      <c r="BX8" s="81"/>
      <c r="BY8" s="79">
        <f>IF(OR(COUNTIF(fériés,BY$6),BY$6=""),"",bdd!$Q$2)</f>
        <v>13</v>
      </c>
      <c r="BZ8" s="79">
        <f>IF(OR(COUNTIF(fériés,BY$6),BY$6=""),"",bdd!$R$2)</f>
        <v>14</v>
      </c>
      <c r="CA8" s="80"/>
      <c r="CB8" s="81"/>
      <c r="CC8" s="79">
        <f>IF(OR(COUNTIF(fériés,CC$6),CC$6=""),"",bdd!$U$2)</f>
        <v>17</v>
      </c>
      <c r="CD8" s="79">
        <f>IF(OR(COUNTIF(fériés,CC$6),CC$6=""),"",bdd!$V$2)</f>
        <v>18</v>
      </c>
      <c r="CE8" s="80"/>
      <c r="CF8" s="81"/>
      <c r="CG8" s="79">
        <f>IF(OR(COUNTIF(fériés,CG$6),CG$6=""),"",bdd!$E$2)</f>
        <v>1</v>
      </c>
      <c r="CH8" s="79">
        <f>IF(OR(COUNTIF(fériés,CG$6),CG$6=""),"",bdd!$F$2)</f>
        <v>2</v>
      </c>
      <c r="CI8" s="80"/>
      <c r="CJ8" s="81"/>
      <c r="CK8" s="79">
        <f>IF(OR(COUNTIF(fériés,CK$6),CK$6=""),"",bdd!$I$2)</f>
        <v>5</v>
      </c>
      <c r="CL8" s="79">
        <f>IF(OR(COUNTIF(fériés,CK$6),CK$6=""),"",bdd!$J$2)</f>
        <v>6</v>
      </c>
      <c r="CM8" s="80"/>
      <c r="CN8" s="81"/>
      <c r="CO8" s="79">
        <f>IF(OR(COUNTIF(fériés,CO$6),CO$6=""),"",bdd!$M$2)</f>
        <v>9</v>
      </c>
      <c r="CP8" s="79">
        <f>IF(OR(COUNTIF(fériés,CO$6),CO$6=""),"",bdd!$N$2)</f>
        <v>10</v>
      </c>
      <c r="CQ8" s="80"/>
      <c r="CR8" s="81"/>
      <c r="CS8" s="79">
        <f>IF(OR(COUNTIF(fériés,CS$6),CS$6=""),"",bdd!$Q$2)</f>
        <v>13</v>
      </c>
      <c r="CT8" s="79">
        <f>IF(OR(COUNTIF(fériés,CS$6),CS$6=""),"",bdd!$R$2)</f>
        <v>14</v>
      </c>
      <c r="CU8" s="80"/>
      <c r="CV8" s="81"/>
      <c r="CW8" s="79" t="str">
        <f>IF(OR(COUNTIF(fériés,CW$6),CW$6=""),"",bdd!$U$2)</f>
        <v/>
      </c>
      <c r="CX8" s="79" t="str">
        <f>IF(OR(COUNTIF(fériés,CW$6),CW$6=""),"",bdd!$V$2)</f>
        <v/>
      </c>
      <c r="CY8" s="80"/>
      <c r="CZ8" s="81"/>
      <c r="DA8" s="127">
        <f>SUM(H8+H9+L8+L9+P8+P9+T8+T9+X8+X9+AB8+AB9+AF8+AF9+AJ8+AJ9+AN8+AN9+AR8+AR9+AV8+AV9+AZ8+AZ9+BD8+BD9+BH8+BH9+BL8+BL9+BP8+BP9+BT8+BT9+BX8+BX9+CB8+CB9+CF8+CF9+CJ8+CJ9+CN8+CN9+CR8+CR9+CV8+CV9+CZ8+CZ9)</f>
        <v>0</v>
      </c>
      <c r="DB8" s="36">
        <f>DA8</f>
        <v>0</v>
      </c>
      <c r="DC8" s="52">
        <f>$B$1</f>
        <v>0</v>
      </c>
      <c r="DD8" s="52">
        <f>$B$2</f>
        <v>0</v>
      </c>
      <c r="DE8" s="52">
        <f>$B$3</f>
        <v>0</v>
      </c>
      <c r="DF8" s="52">
        <f>$B$4</f>
        <v>0</v>
      </c>
      <c r="DG8" s="52">
        <f>$B$5</f>
        <v>0</v>
      </c>
    </row>
    <row r="9" spans="1:111" s="1" customFormat="1" ht="16.5" thickBot="1" x14ac:dyDescent="0.3">
      <c r="A9" s="119"/>
      <c r="B9" s="119"/>
      <c r="C9" s="119"/>
      <c r="D9" s="119"/>
      <c r="E9" s="82">
        <f>IF(OR(COUNTIF(fériés,E$6),E$6=""),"",bdd!G2)</f>
        <v>3</v>
      </c>
      <c r="F9" s="82">
        <f>IF(OR(COUNTIF(fériés,E$6),E$6=""),"",bdd!H2)</f>
        <v>4</v>
      </c>
      <c r="G9" s="84"/>
      <c r="H9" s="84"/>
      <c r="I9" s="82">
        <f>IF(OR(COUNTIF(fériés,I$6),I$6=""),"",bdd!K2)</f>
        <v>7</v>
      </c>
      <c r="J9" s="82">
        <f>IF(OR(COUNTIF(fériés,I$6),I$6=""),"",bdd!L2)</f>
        <v>8</v>
      </c>
      <c r="K9" s="83"/>
      <c r="L9" s="84"/>
      <c r="M9" s="82">
        <f>IF(OR(COUNTIF(fériés,M$6),M$6=""),"",bdd!O2)</f>
        <v>11</v>
      </c>
      <c r="N9" s="82">
        <f>IF(OR(COUNTIF(fériés,M$6),M$6=""),"",bdd!P2)</f>
        <v>12</v>
      </c>
      <c r="O9" s="83"/>
      <c r="P9" s="84"/>
      <c r="Q9" s="82">
        <f>IF(OR(COUNTIF(fériés,Q$6),Q$6=""),"",bdd!S2)</f>
        <v>15</v>
      </c>
      <c r="R9" s="82">
        <f>IF(OR(COUNTIF(fériés,Q$6),Q$6=""),"",bdd!T2)</f>
        <v>16</v>
      </c>
      <c r="S9" s="83"/>
      <c r="T9" s="84"/>
      <c r="U9" s="82">
        <f>IF(OR(COUNTIF(fériés,U$6),U$6=""),"",bdd!W2)</f>
        <v>19</v>
      </c>
      <c r="V9" s="82">
        <f>IF(OR(COUNTIF(fériés,U$6),U$6=""),"",bdd!X2)</f>
        <v>20</v>
      </c>
      <c r="W9" s="83"/>
      <c r="X9" s="70"/>
      <c r="Y9" s="82">
        <f>IF(OR(COUNTIF(fériés,Y$6),Y$6=""),"",bdd!$G$2)</f>
        <v>3</v>
      </c>
      <c r="Z9" s="82">
        <f>IF(OR(COUNTIF(fériés,Y$6),Y$6=""),"",bdd!$H$2)</f>
        <v>4</v>
      </c>
      <c r="AA9" s="83"/>
      <c r="AB9" s="84"/>
      <c r="AC9" s="82">
        <f>IF(OR(COUNTIF(fériés,AC$6),AC$6=""),"",bdd!$K$2)</f>
        <v>7</v>
      </c>
      <c r="AD9" s="82">
        <f>IF(OR(COUNTIF(fériés,AC$6),AC$6=""),"",bdd!$L$2)</f>
        <v>8</v>
      </c>
      <c r="AE9" s="83"/>
      <c r="AF9" s="84"/>
      <c r="AG9" s="82">
        <f>IF(OR(COUNTIF(fériés,AG$6),AG$6=""),"",bdd!$O$2)</f>
        <v>11</v>
      </c>
      <c r="AH9" s="82">
        <f>IF(OR(COUNTIF(fériés,AG$6),AG$6=""),"",bdd!$P$2)</f>
        <v>12</v>
      </c>
      <c r="AI9" s="83"/>
      <c r="AJ9" s="84"/>
      <c r="AK9" s="82">
        <f>IF(OR(COUNTIF(fériés,AK$6),AK$6=""),"",bdd!$S$2)</f>
        <v>15</v>
      </c>
      <c r="AL9" s="82">
        <f>IF(OR(COUNTIF(fériés,AK$6),AK$6=""),"",bdd!$T$2)</f>
        <v>16</v>
      </c>
      <c r="AM9" s="83"/>
      <c r="AN9" s="84"/>
      <c r="AO9" s="82">
        <f>IF(OR(COUNTIF(fériés,AO$6),AO$6=""),"",bdd!$W$2)</f>
        <v>19</v>
      </c>
      <c r="AP9" s="82">
        <f>IF(OR(COUNTIF(fériés,AO$6),AO$6=""),"",bdd!$X$2)</f>
        <v>20</v>
      </c>
      <c r="AQ9" s="83"/>
      <c r="AR9" s="84"/>
      <c r="AS9" s="82">
        <f>IF(OR(COUNTIF(fériés,AS$6),AS$6=""),"",bdd!$G2)</f>
        <v>3</v>
      </c>
      <c r="AT9" s="82">
        <f>IF(OR(COUNTIF(fériés,AS$6),AS$6=""),"",bdd!$H2)</f>
        <v>4</v>
      </c>
      <c r="AU9" s="83"/>
      <c r="AV9" s="84"/>
      <c r="AW9" s="82">
        <f>IF(OR(COUNTIF(fériés,AW$6),AW$6=""),"",bdd!$K$2)</f>
        <v>7</v>
      </c>
      <c r="AX9" s="82">
        <f>IF(OR(COUNTIF(fériés,AW$6),AW$6=""),"",bdd!$L$2)</f>
        <v>8</v>
      </c>
      <c r="AY9" s="83"/>
      <c r="AZ9" s="84"/>
      <c r="BA9" s="82">
        <f>IF(OR(COUNTIF(fériés,BA$6),BA$6=""),"",bdd!$O$2)</f>
        <v>11</v>
      </c>
      <c r="BB9" s="82">
        <f>IF(OR(COUNTIF(fériés,BA$6),BA$6=""),"",bdd!$P$2)</f>
        <v>12</v>
      </c>
      <c r="BC9" s="83"/>
      <c r="BD9" s="84"/>
      <c r="BE9" s="82">
        <f>IF(OR(COUNTIF(fériés,BE$6),BE$6=""),"",bdd!$S$2)</f>
        <v>15</v>
      </c>
      <c r="BF9" s="82">
        <f>IF(OR(COUNTIF(fériés,BE$6),BE$6=""),"",bdd!$T$2)</f>
        <v>16</v>
      </c>
      <c r="BG9" s="83"/>
      <c r="BH9" s="84"/>
      <c r="BI9" s="82">
        <f>IF(OR(COUNTIF(fériés,BI$6),BI$6=""),"",bdd!$W$2)</f>
        <v>19</v>
      </c>
      <c r="BJ9" s="82">
        <f>IF(OR(COUNTIF(fériés,BI$6),BI$6=""),"",bdd!$X$2)</f>
        <v>20</v>
      </c>
      <c r="BK9" s="83"/>
      <c r="BL9" s="84"/>
      <c r="BM9" s="82">
        <f>IF(OR(COUNTIF(fériés,BM$6),BM$6=""),"",bdd!$G$2)</f>
        <v>3</v>
      </c>
      <c r="BN9" s="82">
        <f>IF(OR(COUNTIF(fériés,BM$6),BM$6=""),"",bdd!$H$2)</f>
        <v>4</v>
      </c>
      <c r="BO9" s="83"/>
      <c r="BP9" s="84"/>
      <c r="BQ9" s="82">
        <f>IF(OR(COUNTIF(fériés,BQ$6),BQ$6=""),"",bdd!$K$2)</f>
        <v>7</v>
      </c>
      <c r="BR9" s="82">
        <f>IF(OR(COUNTIF(fériés,BQ$6),BQ$6=""),"",bdd!$L$2)</f>
        <v>8</v>
      </c>
      <c r="BS9" s="83"/>
      <c r="BT9" s="84"/>
      <c r="BU9" s="82">
        <f>IF(OR(COUNTIF(fériés,BU$6),BU$6=""),"",bdd!$O$2)</f>
        <v>11</v>
      </c>
      <c r="BV9" s="82">
        <f>IF(OR(COUNTIF(fériés,BU$6),BU$6=""),"",bdd!$P$2)</f>
        <v>12</v>
      </c>
      <c r="BW9" s="83"/>
      <c r="BX9" s="84"/>
      <c r="BY9" s="82">
        <f>IF(OR(COUNTIF(fériés,BY$6),BY$6=""),"",bdd!$S$2)</f>
        <v>15</v>
      </c>
      <c r="BZ9" s="82">
        <f>IF(OR(COUNTIF(fériés,BY$6),BY$6=""),"",bdd!$T$2)</f>
        <v>16</v>
      </c>
      <c r="CA9" s="83"/>
      <c r="CB9" s="84"/>
      <c r="CC9" s="82">
        <f>IF(OR(COUNTIF(fériés,CC$6),CC$6=""),"",bdd!$W$2)</f>
        <v>19</v>
      </c>
      <c r="CD9" s="82">
        <f>IF(OR(COUNTIF(fériés,CC$6),CC$6=""),"",bdd!$X$2)</f>
        <v>20</v>
      </c>
      <c r="CE9" s="83"/>
      <c r="CF9" s="84"/>
      <c r="CG9" s="82">
        <f>IF(OR(COUNTIF(fériés,CG$6),CG$6=""),"",bdd!$G$2)</f>
        <v>3</v>
      </c>
      <c r="CH9" s="82">
        <f>IF(OR(COUNTIF(fériés,CG$6),CG$6=""),"",bdd!$H$2)</f>
        <v>4</v>
      </c>
      <c r="CI9" s="83"/>
      <c r="CJ9" s="84"/>
      <c r="CK9" s="82">
        <f>IF(OR(COUNTIF(fériés,CK$6),CK$6=""),"",bdd!$K$2)</f>
        <v>7</v>
      </c>
      <c r="CL9" s="82">
        <f>IF(OR(COUNTIF(fériés,CK$6),CK$6=""),"",bdd!$L$2)</f>
        <v>8</v>
      </c>
      <c r="CM9" s="83"/>
      <c r="CN9" s="84"/>
      <c r="CO9" s="82">
        <f>IF(OR(COUNTIF(fériés,CO$6),CO$6=""),"",bdd!$O$2)</f>
        <v>11</v>
      </c>
      <c r="CP9" s="82">
        <f>IF(OR(COUNTIF(fériés,CO$6),CO$6=""),"",bdd!$P$2)</f>
        <v>12</v>
      </c>
      <c r="CQ9" s="83"/>
      <c r="CR9" s="84"/>
      <c r="CS9" s="82">
        <f>IF(OR(COUNTIF(fériés,CS$6),CS$6=""),"",bdd!$S$2)</f>
        <v>15</v>
      </c>
      <c r="CT9" s="82">
        <f>IF(OR(COUNTIF(fériés,CS$6),CS$6=""),"",bdd!$T$2)</f>
        <v>16</v>
      </c>
      <c r="CU9" s="83"/>
      <c r="CV9" s="84"/>
      <c r="CW9" s="82" t="str">
        <f>IF(OR(COUNTIF(fériés,CW$6),CW$6=""),"",bdd!$W$2)</f>
        <v/>
      </c>
      <c r="CX9" s="82" t="str">
        <f>IF(OR(COUNTIF(fériés,CW$6),CW$6=""),"",bdd!$X$2)</f>
        <v/>
      </c>
      <c r="CY9" s="83"/>
      <c r="CZ9" s="84"/>
      <c r="DA9" s="128"/>
      <c r="DB9" s="36">
        <f>DA8</f>
        <v>0</v>
      </c>
      <c r="DC9" s="53">
        <f>SUM(H8:H9,L8:L9,P8:P9,T8:T9,X8:X9)</f>
        <v>0</v>
      </c>
      <c r="DD9" s="53">
        <f>SUM(AB8:AB9,AF8:AF9,AJ8:AJ9,AN8:AN9,AR8:AR9)</f>
        <v>0</v>
      </c>
      <c r="DE9" s="53">
        <f>SUM(AV8:AV9,AZ8:AZ9,BD8:BD9,BH8:BH9,BL8:BL9)</f>
        <v>0</v>
      </c>
      <c r="DF9" s="53">
        <f>SUM(BP8:BP9,BT8:BT9,BX8:BX9,CB8:CB9,CF8:CF9)</f>
        <v>0</v>
      </c>
      <c r="DG9" s="53">
        <f>SUM(CJ8:CJ9,CN8:CN9,CR8:CR9,CV8:CV9,CZ8:CZ9)</f>
        <v>0</v>
      </c>
    </row>
    <row r="10" spans="1:111" s="1" customFormat="1" ht="17.100000000000001" customHeight="1" x14ac:dyDescent="0.25">
      <c r="A10" s="118">
        <f ca="1">INDIRECT("bdd!A"&amp;(ROW(bdd!4:4)/2+1))</f>
        <v>0.78600000000000003</v>
      </c>
      <c r="B10" s="118" t="str">
        <f ca="1">INDIRECT("bdd!B"&amp;(ROW(bdd!4:4)/2+1))</f>
        <v>PASTEL</v>
      </c>
      <c r="C10" s="118" t="str">
        <f ca="1">INDIRECT("bdd!C"&amp;(ROW(bdd!4:4)/2+1))</f>
        <v>CORINNE</v>
      </c>
      <c r="D10" s="118" t="str">
        <f ca="1">INDIRECT("bdd!D"&amp;(ROW(bdd!4:4)/2+1))</f>
        <v>utilisateur2</v>
      </c>
      <c r="E10" s="79"/>
      <c r="F10" s="79"/>
      <c r="G10" s="80"/>
      <c r="H10" s="81"/>
      <c r="I10" s="79"/>
      <c r="J10" s="79"/>
      <c r="K10" s="80"/>
      <c r="L10" s="81"/>
      <c r="M10" s="79"/>
      <c r="N10" s="79"/>
      <c r="O10" s="80"/>
      <c r="P10" s="81"/>
      <c r="Q10" s="79"/>
      <c r="R10" s="79"/>
      <c r="S10" s="80"/>
      <c r="T10" s="81"/>
      <c r="U10" s="79"/>
      <c r="V10" s="79"/>
      <c r="W10" s="80"/>
      <c r="X10" s="69"/>
      <c r="Y10" s="79"/>
      <c r="Z10" s="79"/>
      <c r="AA10" s="80"/>
      <c r="AB10" s="81"/>
      <c r="AC10" s="79"/>
      <c r="AD10" s="79"/>
      <c r="AE10" s="80"/>
      <c r="AF10" s="81"/>
      <c r="AG10" s="79"/>
      <c r="AH10" s="79"/>
      <c r="AI10" s="80"/>
      <c r="AJ10" s="81"/>
      <c r="AK10" s="79"/>
      <c r="AL10" s="79"/>
      <c r="AM10" s="80"/>
      <c r="AN10" s="81"/>
      <c r="AO10" s="79"/>
      <c r="AP10" s="79"/>
      <c r="AQ10" s="80"/>
      <c r="AR10" s="81"/>
      <c r="AS10" s="79"/>
      <c r="AT10" s="79"/>
      <c r="AU10" s="80"/>
      <c r="AV10" s="81"/>
      <c r="AW10" s="79"/>
      <c r="AX10" s="79"/>
      <c r="AY10" s="80"/>
      <c r="AZ10" s="81"/>
      <c r="BA10" s="79"/>
      <c r="BB10" s="79"/>
      <c r="BC10" s="80"/>
      <c r="BD10" s="81"/>
      <c r="BE10" s="79"/>
      <c r="BF10" s="79"/>
      <c r="BG10" s="80"/>
      <c r="BH10" s="81"/>
      <c r="BI10" s="79"/>
      <c r="BJ10" s="79"/>
      <c r="BK10" s="80"/>
      <c r="BL10" s="81"/>
      <c r="BM10" s="79"/>
      <c r="BN10" s="79"/>
      <c r="BO10" s="80"/>
      <c r="BP10" s="81"/>
      <c r="BQ10" s="79"/>
      <c r="BR10" s="79"/>
      <c r="BS10" s="80"/>
      <c r="BT10" s="81"/>
      <c r="BU10" s="79"/>
      <c r="BV10" s="79"/>
      <c r="BW10" s="80"/>
      <c r="BX10" s="81"/>
      <c r="BY10" s="79"/>
      <c r="BZ10" s="79"/>
      <c r="CA10" s="80"/>
      <c r="CB10" s="81"/>
      <c r="CC10" s="79"/>
      <c r="CD10" s="79"/>
      <c r="CE10" s="80"/>
      <c r="CF10" s="81"/>
      <c r="CG10" s="79"/>
      <c r="CH10" s="79"/>
      <c r="CI10" s="80"/>
      <c r="CJ10" s="81"/>
      <c r="CK10" s="79"/>
      <c r="CL10" s="79"/>
      <c r="CM10" s="80"/>
      <c r="CN10" s="81"/>
      <c r="CO10" s="79"/>
      <c r="CP10" s="79"/>
      <c r="CQ10" s="80"/>
      <c r="CR10" s="81"/>
      <c r="CS10" s="79"/>
      <c r="CT10" s="79"/>
      <c r="CU10" s="80"/>
      <c r="CV10" s="81"/>
      <c r="CW10" s="79"/>
      <c r="CX10" s="79"/>
      <c r="CY10" s="80"/>
      <c r="CZ10" s="81"/>
      <c r="DA10" s="127">
        <f>SUM(H10+H11+L10+L11+P10+P11+T10+T11+X10+X11+AB10+AB11+AF10+AF11+AJ10+AJ11+AN10+AN11+AR10+AR11+AV10+AV11+AZ10+AZ11+BD10+BD11+BH10+BH11+BL10+BL11+BP10+BP11+BT10+BT11+BX10+BX11+CB10+CB11+CF10+CF11+CJ10+CJ11+CN10+CN11+CR10+CR11+CV10+CV11+CZ10+CZ11)</f>
        <v>0</v>
      </c>
      <c r="DB10" s="36">
        <f>DA10</f>
        <v>0</v>
      </c>
      <c r="DC10" s="52">
        <f>$B$1</f>
        <v>0</v>
      </c>
      <c r="DD10" s="52">
        <f>$B$2</f>
        <v>0</v>
      </c>
      <c r="DE10" s="52">
        <f>$B$3</f>
        <v>0</v>
      </c>
      <c r="DF10" s="52">
        <f>$B$4</f>
        <v>0</v>
      </c>
      <c r="DG10" s="52">
        <f>$B$5</f>
        <v>0</v>
      </c>
    </row>
    <row r="11" spans="1:111" s="1" customFormat="1" ht="17.100000000000001" customHeight="1" thickBot="1" x14ac:dyDescent="0.3">
      <c r="A11" s="119"/>
      <c r="B11" s="119"/>
      <c r="C11" s="119"/>
      <c r="D11" s="119"/>
      <c r="E11" s="82"/>
      <c r="F11" s="82"/>
      <c r="G11" s="83"/>
      <c r="H11" s="84"/>
      <c r="I11" s="82"/>
      <c r="J11" s="82"/>
      <c r="K11" s="83"/>
      <c r="L11" s="84"/>
      <c r="M11" s="82"/>
      <c r="N11" s="82"/>
      <c r="O11" s="83"/>
      <c r="P11" s="84"/>
      <c r="Q11" s="82"/>
      <c r="R11" s="82"/>
      <c r="S11" s="83"/>
      <c r="T11" s="84"/>
      <c r="U11" s="82"/>
      <c r="V11" s="82"/>
      <c r="W11" s="83"/>
      <c r="X11" s="70"/>
      <c r="Y11" s="82"/>
      <c r="Z11" s="82"/>
      <c r="AA11" s="83"/>
      <c r="AB11" s="84"/>
      <c r="AC11" s="82"/>
      <c r="AD11" s="82"/>
      <c r="AE11" s="83"/>
      <c r="AF11" s="84"/>
      <c r="AG11" s="82"/>
      <c r="AH11" s="82"/>
      <c r="AI11" s="83"/>
      <c r="AJ11" s="84"/>
      <c r="AK11" s="82"/>
      <c r="AL11" s="82"/>
      <c r="AM11" s="83"/>
      <c r="AN11" s="84"/>
      <c r="AO11" s="82"/>
      <c r="AP11" s="82"/>
      <c r="AQ11" s="83"/>
      <c r="AR11" s="84"/>
      <c r="AS11" s="82"/>
      <c r="AT11" s="82"/>
      <c r="AU11" s="83"/>
      <c r="AV11" s="84"/>
      <c r="AW11" s="82"/>
      <c r="AX11" s="82"/>
      <c r="AY11" s="83"/>
      <c r="AZ11" s="84"/>
      <c r="BA11" s="82"/>
      <c r="BB11" s="82"/>
      <c r="BC11" s="83"/>
      <c r="BD11" s="84"/>
      <c r="BE11" s="82"/>
      <c r="BF11" s="82"/>
      <c r="BG11" s="83"/>
      <c r="BH11" s="84"/>
      <c r="BI11" s="82"/>
      <c r="BJ11" s="82"/>
      <c r="BK11" s="83"/>
      <c r="BL11" s="84"/>
      <c r="BM11" s="82"/>
      <c r="BN11" s="82"/>
      <c r="BO11" s="83"/>
      <c r="BP11" s="84"/>
      <c r="BQ11" s="82"/>
      <c r="BR11" s="82"/>
      <c r="BS11" s="83"/>
      <c r="BT11" s="84"/>
      <c r="BU11" s="82"/>
      <c r="BV11" s="82"/>
      <c r="BW11" s="83"/>
      <c r="BX11" s="84"/>
      <c r="BY11" s="82"/>
      <c r="BZ11" s="82"/>
      <c r="CA11" s="83"/>
      <c r="CB11" s="84"/>
      <c r="CC11" s="82"/>
      <c r="CD11" s="82"/>
      <c r="CE11" s="83"/>
      <c r="CF11" s="84"/>
      <c r="CG11" s="82"/>
      <c r="CH11" s="82"/>
      <c r="CI11" s="83"/>
      <c r="CJ11" s="84"/>
      <c r="CK11" s="82"/>
      <c r="CL11" s="82"/>
      <c r="CM11" s="83"/>
      <c r="CN11" s="84"/>
      <c r="CO11" s="82"/>
      <c r="CP11" s="82"/>
      <c r="CQ11" s="83"/>
      <c r="CR11" s="84"/>
      <c r="CS11" s="82"/>
      <c r="CT11" s="82"/>
      <c r="CU11" s="83"/>
      <c r="CV11" s="84"/>
      <c r="CW11" s="82"/>
      <c r="CX11" s="82"/>
      <c r="CY11" s="83"/>
      <c r="CZ11" s="84"/>
      <c r="DA11" s="128"/>
      <c r="DB11" s="36">
        <f>DA10</f>
        <v>0</v>
      </c>
      <c r="DC11" s="59">
        <f>SUM(H10:H11,L10:L11,P10:P11,T10:T11,X10:X11)</f>
        <v>0</v>
      </c>
      <c r="DD11" s="59">
        <f>SUM(AB10:AB11,AF10:AF11,AJ10:AJ11,AN10:AN11,AR10:AR11)</f>
        <v>0</v>
      </c>
      <c r="DE11" s="59">
        <f>SUM(AV10:AV11,AZ10:AZ11,BD10:BD11,BH10:BH11,BL10:BL11)</f>
        <v>0</v>
      </c>
      <c r="DF11" s="59">
        <f>SUM(BP10:BP11,BT10:BT11,BX10:BX11,CB10:CB11,CF10:CF11)</f>
        <v>0</v>
      </c>
      <c r="DG11" s="59">
        <f>SUM(CJ10:CJ11,CN10:CN11,CR10:CR11,CV10:CV11,CZ10:CZ11)</f>
        <v>0</v>
      </c>
    </row>
    <row r="12" spans="1:111" s="1" customFormat="1" ht="17.100000000000001" customHeight="1" x14ac:dyDescent="0.25">
      <c r="A12" s="118">
        <f ca="1">INDIRECT("bdd!A"&amp;(ROW(bdd!6:6)/2+1))</f>
        <v>1</v>
      </c>
      <c r="B12" s="118" t="str">
        <f ca="1">INDIRECT("bdd!B"&amp;(ROW(bdd!6:6)/2+1))</f>
        <v>ALTIA</v>
      </c>
      <c r="C12" s="118" t="str">
        <f ca="1">INDIRECT("bdd!C"&amp;(ROW(bdd!6:6)/2+1))</f>
        <v>VINCENT</v>
      </c>
      <c r="D12" s="118" t="str">
        <f ca="1">INDIRECT("bdd!D"&amp;(ROW(bdd!6:6)/2+1))</f>
        <v>utilisateur3</v>
      </c>
      <c r="E12" s="79"/>
      <c r="F12" s="79"/>
      <c r="G12" s="80"/>
      <c r="H12" s="81"/>
      <c r="I12" s="79"/>
      <c r="J12" s="79"/>
      <c r="K12" s="80"/>
      <c r="L12" s="81"/>
      <c r="M12" s="79"/>
      <c r="N12" s="79"/>
      <c r="O12" s="80"/>
      <c r="P12" s="81"/>
      <c r="Q12" s="79"/>
      <c r="R12" s="79"/>
      <c r="S12" s="80"/>
      <c r="T12" s="81"/>
      <c r="U12" s="79"/>
      <c r="V12" s="79"/>
      <c r="W12" s="80"/>
      <c r="X12" s="69"/>
      <c r="Y12" s="79"/>
      <c r="Z12" s="79"/>
      <c r="AA12" s="80"/>
      <c r="AB12" s="81"/>
      <c r="AC12" s="79"/>
      <c r="AD12" s="79"/>
      <c r="AE12" s="80"/>
      <c r="AF12" s="81"/>
      <c r="AG12" s="79"/>
      <c r="AH12" s="79"/>
      <c r="AI12" s="80"/>
      <c r="AJ12" s="81"/>
      <c r="AK12" s="79"/>
      <c r="AL12" s="79"/>
      <c r="AM12" s="80"/>
      <c r="AN12" s="81"/>
      <c r="AO12" s="79"/>
      <c r="AP12" s="79"/>
      <c r="AQ12" s="80"/>
      <c r="AR12" s="81"/>
      <c r="AS12" s="87"/>
      <c r="AT12" s="87"/>
      <c r="AU12" s="80"/>
      <c r="AV12" s="81"/>
      <c r="AW12" s="79"/>
      <c r="AX12" s="79"/>
      <c r="AY12" s="80"/>
      <c r="AZ12" s="81"/>
      <c r="BA12" s="79"/>
      <c r="BB12" s="79"/>
      <c r="BC12" s="80"/>
      <c r="BD12" s="81"/>
      <c r="BE12" s="79"/>
      <c r="BF12" s="79"/>
      <c r="BG12" s="80"/>
      <c r="BH12" s="81"/>
      <c r="BI12" s="79"/>
      <c r="BJ12" s="79"/>
      <c r="BK12" s="80"/>
      <c r="BL12" s="81"/>
      <c r="BM12" s="87"/>
      <c r="BN12" s="87"/>
      <c r="BO12" s="80"/>
      <c r="BP12" s="81"/>
      <c r="BQ12" s="79"/>
      <c r="BR12" s="79"/>
      <c r="BS12" s="80"/>
      <c r="BT12" s="81"/>
      <c r="BU12" s="79"/>
      <c r="BV12" s="79"/>
      <c r="BW12" s="80"/>
      <c r="BX12" s="81"/>
      <c r="BY12" s="79"/>
      <c r="BZ12" s="79"/>
      <c r="CA12" s="80"/>
      <c r="CB12" s="81"/>
      <c r="CC12" s="79"/>
      <c r="CD12" s="79"/>
      <c r="CE12" s="80"/>
      <c r="CF12" s="81"/>
      <c r="CG12" s="87"/>
      <c r="CH12" s="87"/>
      <c r="CI12" s="80"/>
      <c r="CJ12" s="81"/>
      <c r="CK12" s="79"/>
      <c r="CL12" s="79"/>
      <c r="CM12" s="80"/>
      <c r="CN12" s="81"/>
      <c r="CO12" s="79"/>
      <c r="CP12" s="79"/>
      <c r="CQ12" s="80"/>
      <c r="CR12" s="81"/>
      <c r="CS12" s="79"/>
      <c r="CT12" s="79"/>
      <c r="CU12" s="80"/>
      <c r="CV12" s="81"/>
      <c r="CW12" s="79"/>
      <c r="CX12" s="79"/>
      <c r="CY12" s="80"/>
      <c r="CZ12" s="81"/>
      <c r="DA12" s="127">
        <f>SUM(H12+H13+L12+L13+P12+P13+T12+T13+X12+X13+AB12+AB13+AF12+AF13+AJ12+AJ13+AN12+AN13+AR12+AR13+AV12+AV13+AZ12+AZ13+BD12+BD13+BH12+BH13+BL12+BL13+BP12+BP13+BT12+BT13+BX12+BX13+CB12+CB13+CF12+CF13+CJ12+CJ13+CN12+CN13+CR12+CR13+CV12+CV13+CZ12+CZ13)</f>
        <v>0</v>
      </c>
      <c r="DB12" s="36">
        <f>DA12</f>
        <v>0</v>
      </c>
      <c r="DC12" s="60">
        <f>$B$1</f>
        <v>0</v>
      </c>
      <c r="DD12" s="61">
        <f>$B$2</f>
        <v>0</v>
      </c>
      <c r="DE12" s="61">
        <f>$B$3</f>
        <v>0</v>
      </c>
      <c r="DF12" s="61">
        <f>$B$4</f>
        <v>0</v>
      </c>
      <c r="DG12" s="62">
        <f>$B$5</f>
        <v>0</v>
      </c>
    </row>
    <row r="13" spans="1:111" s="1" customFormat="1" ht="17.100000000000001" customHeight="1" thickBot="1" x14ac:dyDescent="0.3">
      <c r="A13" s="119"/>
      <c r="B13" s="119"/>
      <c r="C13" s="119"/>
      <c r="D13" s="119"/>
      <c r="E13" s="82"/>
      <c r="F13" s="82"/>
      <c r="G13" s="83"/>
      <c r="H13" s="84"/>
      <c r="I13" s="82"/>
      <c r="J13" s="82"/>
      <c r="K13" s="83"/>
      <c r="L13" s="84"/>
      <c r="M13" s="82"/>
      <c r="N13" s="82"/>
      <c r="O13" s="83"/>
      <c r="P13" s="84"/>
      <c r="Q13" s="82"/>
      <c r="R13" s="82"/>
      <c r="S13" s="83"/>
      <c r="T13" s="84"/>
      <c r="U13" s="82"/>
      <c r="V13" s="82"/>
      <c r="W13" s="83"/>
      <c r="X13" s="70"/>
      <c r="Y13" s="82"/>
      <c r="Z13" s="82"/>
      <c r="AA13" s="83"/>
      <c r="AB13" s="84"/>
      <c r="AC13" s="82"/>
      <c r="AD13" s="82"/>
      <c r="AE13" s="83"/>
      <c r="AF13" s="84"/>
      <c r="AG13" s="82"/>
      <c r="AH13" s="82"/>
      <c r="AI13" s="83"/>
      <c r="AJ13" s="84"/>
      <c r="AK13" s="82"/>
      <c r="AL13" s="82"/>
      <c r="AM13" s="83"/>
      <c r="AN13" s="84"/>
      <c r="AO13" s="82"/>
      <c r="AP13" s="82"/>
      <c r="AQ13" s="83"/>
      <c r="AR13" s="84"/>
      <c r="AS13" s="88"/>
      <c r="AT13" s="88"/>
      <c r="AU13" s="83"/>
      <c r="AV13" s="84"/>
      <c r="AW13" s="82"/>
      <c r="AX13" s="82"/>
      <c r="AY13" s="83"/>
      <c r="AZ13" s="84"/>
      <c r="BA13" s="82"/>
      <c r="BB13" s="82"/>
      <c r="BC13" s="83"/>
      <c r="BD13" s="84"/>
      <c r="BE13" s="82"/>
      <c r="BF13" s="82"/>
      <c r="BG13" s="83"/>
      <c r="BH13" s="84"/>
      <c r="BI13" s="82"/>
      <c r="BJ13" s="82"/>
      <c r="BK13" s="83"/>
      <c r="BL13" s="84"/>
      <c r="BM13" s="88"/>
      <c r="BN13" s="88"/>
      <c r="BO13" s="83"/>
      <c r="BP13" s="84"/>
      <c r="BQ13" s="82"/>
      <c r="BR13" s="82"/>
      <c r="BS13" s="83"/>
      <c r="BT13" s="84"/>
      <c r="BU13" s="82"/>
      <c r="BV13" s="82"/>
      <c r="BW13" s="83"/>
      <c r="BX13" s="84"/>
      <c r="BY13" s="82"/>
      <c r="BZ13" s="82"/>
      <c r="CA13" s="83"/>
      <c r="CB13" s="84"/>
      <c r="CC13" s="82"/>
      <c r="CD13" s="82"/>
      <c r="CE13" s="83"/>
      <c r="CF13" s="84"/>
      <c r="CG13" s="88"/>
      <c r="CH13" s="88"/>
      <c r="CI13" s="83"/>
      <c r="CJ13" s="84"/>
      <c r="CK13" s="82"/>
      <c r="CL13" s="82"/>
      <c r="CM13" s="83"/>
      <c r="CN13" s="84"/>
      <c r="CO13" s="82"/>
      <c r="CP13" s="82"/>
      <c r="CQ13" s="83"/>
      <c r="CR13" s="84"/>
      <c r="CS13" s="82"/>
      <c r="CT13" s="82"/>
      <c r="CU13" s="83"/>
      <c r="CV13" s="84"/>
      <c r="CW13" s="82"/>
      <c r="CX13" s="82"/>
      <c r="CY13" s="83"/>
      <c r="CZ13" s="84"/>
      <c r="DA13" s="128"/>
      <c r="DB13" s="36">
        <f>DA12</f>
        <v>0</v>
      </c>
      <c r="DC13" s="63">
        <f>SUM(H12:H13,L12:L13,P12:P13,T12:T13,X12:X13)</f>
        <v>0</v>
      </c>
      <c r="DD13" s="58">
        <f>SUM(AB12:AB13,AF12:AF13,AJ12:AJ13,AN12:AN13,AR12:AR13)</f>
        <v>0</v>
      </c>
      <c r="DE13" s="58">
        <f>SUM(AV12:AV13,AZ12:AZ13,BD12:BD13,BH12:BH13,BL12:BL13)</f>
        <v>0</v>
      </c>
      <c r="DF13" s="58">
        <f>SUM(BP12:BP13,BT12:BT13,BX12:BX13,CB12:CB13,CF12:CF13)</f>
        <v>0</v>
      </c>
      <c r="DG13" s="64">
        <f>SUM(CJ12:CJ13,CN12:CN13,CR12:CR13,CV12:CV13,CZ12:CZ13)</f>
        <v>0</v>
      </c>
    </row>
    <row r="14" spans="1:111" s="1" customFormat="1" ht="17.100000000000001" customHeight="1" x14ac:dyDescent="0.25">
      <c r="A14" s="118">
        <f ca="1">INDIRECT("bdd!A"&amp;(ROW(bdd!8:8)/2+1))</f>
        <v>0.3</v>
      </c>
      <c r="B14" s="118" t="str">
        <f ca="1">INDIRECT("bdd!B"&amp;(ROW(bdd!8:8)/2+1))</f>
        <v>MAILING</v>
      </c>
      <c r="C14" s="118" t="str">
        <f ca="1">INDIRECT("bdd!C"&amp;(ROW(bdd!8:8)/2+1))</f>
        <v>FLORENCE</v>
      </c>
      <c r="D14" s="118" t="str">
        <f ca="1">INDIRECT("bdd!D"&amp;(ROW(bdd!8:8)/2+1))</f>
        <v>utilisateur4</v>
      </c>
      <c r="E14" s="79"/>
      <c r="F14" s="79"/>
      <c r="G14" s="80"/>
      <c r="H14" s="81"/>
      <c r="I14" s="79"/>
      <c r="J14" s="79"/>
      <c r="K14" s="80"/>
      <c r="L14" s="81"/>
      <c r="M14" s="79"/>
      <c r="N14" s="79"/>
      <c r="O14" s="80"/>
      <c r="P14" s="81"/>
      <c r="Q14" s="79"/>
      <c r="R14" s="79"/>
      <c r="S14" s="80"/>
      <c r="T14" s="81"/>
      <c r="U14" s="79"/>
      <c r="V14" s="79"/>
      <c r="W14" s="80"/>
      <c r="X14" s="69"/>
      <c r="Y14" s="79"/>
      <c r="Z14" s="79"/>
      <c r="AA14" s="80"/>
      <c r="AB14" s="81"/>
      <c r="AC14" s="79"/>
      <c r="AD14" s="79"/>
      <c r="AE14" s="80"/>
      <c r="AF14" s="81"/>
      <c r="AG14" s="79"/>
      <c r="AH14" s="79"/>
      <c r="AI14" s="80"/>
      <c r="AJ14" s="81"/>
      <c r="AK14" s="79"/>
      <c r="AL14" s="79"/>
      <c r="AM14" s="80"/>
      <c r="AN14" s="81"/>
      <c r="AO14" s="79"/>
      <c r="AP14" s="79"/>
      <c r="AQ14" s="80"/>
      <c r="AR14" s="81"/>
      <c r="AS14" s="87"/>
      <c r="AT14" s="87"/>
      <c r="AU14" s="80"/>
      <c r="AV14" s="81"/>
      <c r="AW14" s="79"/>
      <c r="AX14" s="79"/>
      <c r="AY14" s="80"/>
      <c r="AZ14" s="81"/>
      <c r="BA14" s="79"/>
      <c r="BB14" s="79"/>
      <c r="BC14" s="80"/>
      <c r="BD14" s="81"/>
      <c r="BE14" s="79"/>
      <c r="BF14" s="79"/>
      <c r="BG14" s="80"/>
      <c r="BH14" s="81"/>
      <c r="BI14" s="79"/>
      <c r="BJ14" s="79"/>
      <c r="BK14" s="80"/>
      <c r="BL14" s="81"/>
      <c r="BM14" s="87"/>
      <c r="BN14" s="87"/>
      <c r="BO14" s="80"/>
      <c r="BP14" s="81"/>
      <c r="BQ14" s="79"/>
      <c r="BR14" s="79"/>
      <c r="BS14" s="80"/>
      <c r="BT14" s="81"/>
      <c r="BU14" s="79"/>
      <c r="BV14" s="79"/>
      <c r="BW14" s="80"/>
      <c r="BX14" s="81"/>
      <c r="BY14" s="79"/>
      <c r="BZ14" s="79"/>
      <c r="CA14" s="80"/>
      <c r="CB14" s="81"/>
      <c r="CC14" s="79"/>
      <c r="CD14" s="79"/>
      <c r="CE14" s="80"/>
      <c r="CF14" s="81"/>
      <c r="CG14" s="87"/>
      <c r="CH14" s="87"/>
      <c r="CI14" s="80"/>
      <c r="CJ14" s="81"/>
      <c r="CK14" s="79"/>
      <c r="CL14" s="79"/>
      <c r="CM14" s="80"/>
      <c r="CN14" s="81"/>
      <c r="CO14" s="79"/>
      <c r="CP14" s="79"/>
      <c r="CQ14" s="80"/>
      <c r="CR14" s="81"/>
      <c r="CS14" s="79"/>
      <c r="CT14" s="79"/>
      <c r="CU14" s="80"/>
      <c r="CV14" s="81"/>
      <c r="CW14" s="79"/>
      <c r="CX14" s="79"/>
      <c r="CY14" s="80"/>
      <c r="CZ14" s="81"/>
      <c r="DA14" s="127">
        <f>SUM(H14+H15+L14+L15+P14+P15+T14+T15+X14+X15+AB14+AB15+AF14+AF15+AJ14+AJ15+AN14+AN15+AR14+AR15+AV14+AV15+AZ14+AZ15+BD14+BD15+BH14+BH15+BL14+BL15+BP14+BP15+BT14+BT15+BX14+BX15+CB14+CB15+CF14+CF15+CJ14+CJ15+CN14+CN15+CR14+CR15+CV14+CV15+CZ14+CZ15)</f>
        <v>0</v>
      </c>
      <c r="DB14" s="36">
        <f>DA14</f>
        <v>0</v>
      </c>
      <c r="DC14" s="57">
        <f>$B$1</f>
        <v>0</v>
      </c>
      <c r="DD14" s="57">
        <f>$B$2</f>
        <v>0</v>
      </c>
      <c r="DE14" s="57">
        <f>$B$3</f>
        <v>0</v>
      </c>
      <c r="DF14" s="57">
        <f>$B$4</f>
        <v>0</v>
      </c>
      <c r="DG14" s="57">
        <f>$B$5</f>
        <v>0</v>
      </c>
    </row>
    <row r="15" spans="1:111" s="1" customFormat="1" ht="17.100000000000001" customHeight="1" thickBot="1" x14ac:dyDescent="0.3">
      <c r="A15" s="119"/>
      <c r="B15" s="119"/>
      <c r="C15" s="119"/>
      <c r="D15" s="119"/>
      <c r="E15" s="82"/>
      <c r="F15" s="82"/>
      <c r="G15" s="83"/>
      <c r="H15" s="84"/>
      <c r="I15" s="82"/>
      <c r="J15" s="82"/>
      <c r="K15" s="83"/>
      <c r="L15" s="84"/>
      <c r="M15" s="82"/>
      <c r="N15" s="82"/>
      <c r="O15" s="83"/>
      <c r="P15" s="84"/>
      <c r="Q15" s="82"/>
      <c r="R15" s="82"/>
      <c r="S15" s="83"/>
      <c r="T15" s="84"/>
      <c r="U15" s="82"/>
      <c r="V15" s="82"/>
      <c r="W15" s="83"/>
      <c r="X15" s="70"/>
      <c r="Y15" s="82"/>
      <c r="Z15" s="82"/>
      <c r="AA15" s="83"/>
      <c r="AB15" s="84"/>
      <c r="AC15" s="82"/>
      <c r="AD15" s="82"/>
      <c r="AE15" s="83"/>
      <c r="AF15" s="84"/>
      <c r="AG15" s="82"/>
      <c r="AH15" s="82"/>
      <c r="AI15" s="83"/>
      <c r="AJ15" s="84"/>
      <c r="AK15" s="82"/>
      <c r="AL15" s="82"/>
      <c r="AM15" s="83"/>
      <c r="AN15" s="84"/>
      <c r="AO15" s="82"/>
      <c r="AP15" s="82"/>
      <c r="AQ15" s="83"/>
      <c r="AR15" s="84"/>
      <c r="AS15" s="88"/>
      <c r="AT15" s="88"/>
      <c r="AU15" s="83"/>
      <c r="AV15" s="84"/>
      <c r="AW15" s="82"/>
      <c r="AX15" s="82"/>
      <c r="AY15" s="83"/>
      <c r="AZ15" s="84"/>
      <c r="BA15" s="82"/>
      <c r="BB15" s="82"/>
      <c r="BC15" s="83"/>
      <c r="BD15" s="84"/>
      <c r="BE15" s="82"/>
      <c r="BF15" s="82"/>
      <c r="BG15" s="83"/>
      <c r="BH15" s="84"/>
      <c r="BI15" s="82"/>
      <c r="BJ15" s="82"/>
      <c r="BK15" s="83"/>
      <c r="BL15" s="84"/>
      <c r="BM15" s="88"/>
      <c r="BN15" s="88"/>
      <c r="BO15" s="83"/>
      <c r="BP15" s="84"/>
      <c r="BQ15" s="82"/>
      <c r="BR15" s="82"/>
      <c r="BS15" s="83"/>
      <c r="BT15" s="84"/>
      <c r="BU15" s="82"/>
      <c r="BV15" s="82"/>
      <c r="BW15" s="83"/>
      <c r="BX15" s="84"/>
      <c r="BY15" s="82"/>
      <c r="BZ15" s="82"/>
      <c r="CA15" s="83"/>
      <c r="CB15" s="84"/>
      <c r="CC15" s="82"/>
      <c r="CD15" s="82"/>
      <c r="CE15" s="83"/>
      <c r="CF15" s="84"/>
      <c r="CG15" s="88"/>
      <c r="CH15" s="88"/>
      <c r="CI15" s="83"/>
      <c r="CJ15" s="84"/>
      <c r="CK15" s="82"/>
      <c r="CL15" s="82"/>
      <c r="CM15" s="83"/>
      <c r="CN15" s="84"/>
      <c r="CO15" s="82"/>
      <c r="CP15" s="82"/>
      <c r="CQ15" s="83"/>
      <c r="CR15" s="84"/>
      <c r="CS15" s="82"/>
      <c r="CT15" s="82"/>
      <c r="CU15" s="83"/>
      <c r="CV15" s="84"/>
      <c r="CW15" s="82"/>
      <c r="CX15" s="82"/>
      <c r="CY15" s="83"/>
      <c r="CZ15" s="84"/>
      <c r="DA15" s="128"/>
      <c r="DB15" s="36">
        <f>DA14</f>
        <v>0</v>
      </c>
      <c r="DC15" s="53">
        <f>SUM(H14:H15,L14:L15,P14:P15,T14:T15,X14:X15)</f>
        <v>0</v>
      </c>
      <c r="DD15" s="53">
        <f>SUM(AB14:AB15,AF14:AF15,AJ14:AJ15,AN14:AN15,AR14:AR15)</f>
        <v>0</v>
      </c>
      <c r="DE15" s="53">
        <f>SUM(AV14:AV15,AZ14:AZ15,BD14:BD15,BH14:BH15,BL14:BL15)</f>
        <v>0</v>
      </c>
      <c r="DF15" s="53">
        <f>SUM(BP14:BP15,BT14:BT15,BX14:BX15,CB14:CB15,CF14:CF15)</f>
        <v>0</v>
      </c>
      <c r="DG15" s="53">
        <f>SUM(CJ14:CJ15,CN14:CN15,CR14:CR15,CV14:CV15,CZ14:CZ15)</f>
        <v>0</v>
      </c>
    </row>
    <row r="16" spans="1:111" s="1" customFormat="1" ht="17.100000000000001" customHeight="1" x14ac:dyDescent="0.25">
      <c r="A16" s="118">
        <f ca="1">INDIRECT("bdd!A"&amp;(ROW(bdd!10:10)/2+1))</f>
        <v>0.79300000000000004</v>
      </c>
      <c r="B16" s="118" t="str">
        <f ca="1">INDIRECT("bdd!B"&amp;(ROW(bdd!10:10)/2+1))</f>
        <v>THIPH</v>
      </c>
      <c r="C16" s="118" t="str">
        <f ca="1">INDIRECT("bdd!C"&amp;(ROW(bdd!10:10)/2+1))</f>
        <v>NATHALIE</v>
      </c>
      <c r="D16" s="118" t="str">
        <f ca="1">INDIRECT("bdd!D"&amp;(ROW(bdd!10:10)/2+1))</f>
        <v>utilisateur5</v>
      </c>
      <c r="E16" s="79"/>
      <c r="F16" s="79"/>
      <c r="G16" s="80"/>
      <c r="H16" s="81"/>
      <c r="I16" s="79"/>
      <c r="J16" s="79"/>
      <c r="K16" s="80"/>
      <c r="L16" s="81"/>
      <c r="M16" s="79"/>
      <c r="N16" s="79"/>
      <c r="O16" s="80"/>
      <c r="P16" s="81"/>
      <c r="Q16" s="79"/>
      <c r="R16" s="79"/>
      <c r="S16" s="80"/>
      <c r="T16" s="81"/>
      <c r="U16" s="79"/>
      <c r="V16" s="79"/>
      <c r="W16" s="80"/>
      <c r="X16" s="69"/>
      <c r="Y16" s="87"/>
      <c r="Z16" s="87"/>
      <c r="AA16" s="80"/>
      <c r="AB16" s="81"/>
      <c r="AC16" s="79"/>
      <c r="AD16" s="79"/>
      <c r="AE16" s="80"/>
      <c r="AF16" s="81"/>
      <c r="AG16" s="79"/>
      <c r="AH16" s="79"/>
      <c r="AI16" s="80"/>
      <c r="AJ16" s="81"/>
      <c r="AK16" s="79"/>
      <c r="AL16" s="79"/>
      <c r="AM16" s="80"/>
      <c r="AN16" s="81"/>
      <c r="AO16" s="79"/>
      <c r="AP16" s="79"/>
      <c r="AQ16" s="80"/>
      <c r="AR16" s="81"/>
      <c r="AS16" s="87"/>
      <c r="AT16" s="87"/>
      <c r="AU16" s="80"/>
      <c r="AV16" s="81"/>
      <c r="AW16" s="79"/>
      <c r="AX16" s="79"/>
      <c r="AY16" s="80"/>
      <c r="AZ16" s="81"/>
      <c r="BA16" s="79"/>
      <c r="BB16" s="79"/>
      <c r="BC16" s="80"/>
      <c r="BD16" s="81"/>
      <c r="BE16" s="79"/>
      <c r="BF16" s="79"/>
      <c r="BG16" s="80"/>
      <c r="BH16" s="81"/>
      <c r="BI16" s="79"/>
      <c r="BJ16" s="79"/>
      <c r="BK16" s="80"/>
      <c r="BL16" s="81"/>
      <c r="BM16" s="87"/>
      <c r="BN16" s="87"/>
      <c r="BO16" s="80"/>
      <c r="BP16" s="81"/>
      <c r="BQ16" s="79"/>
      <c r="BR16" s="79"/>
      <c r="BS16" s="80"/>
      <c r="BT16" s="81"/>
      <c r="BU16" s="79"/>
      <c r="BV16" s="79"/>
      <c r="BW16" s="80"/>
      <c r="BX16" s="81"/>
      <c r="BY16" s="79"/>
      <c r="BZ16" s="79"/>
      <c r="CA16" s="80"/>
      <c r="CB16" s="81"/>
      <c r="CC16" s="79"/>
      <c r="CD16" s="79"/>
      <c r="CE16" s="80"/>
      <c r="CF16" s="81"/>
      <c r="CG16" s="87"/>
      <c r="CH16" s="87"/>
      <c r="CI16" s="80"/>
      <c r="CJ16" s="81"/>
      <c r="CK16" s="79"/>
      <c r="CL16" s="79"/>
      <c r="CM16" s="80"/>
      <c r="CN16" s="81"/>
      <c r="CO16" s="79"/>
      <c r="CP16" s="79"/>
      <c r="CQ16" s="80"/>
      <c r="CR16" s="81"/>
      <c r="CS16" s="79"/>
      <c r="CT16" s="79"/>
      <c r="CU16" s="80"/>
      <c r="CV16" s="81"/>
      <c r="CW16" s="79"/>
      <c r="CX16" s="79"/>
      <c r="CY16" s="80"/>
      <c r="CZ16" s="81"/>
      <c r="DA16" s="127">
        <f>SUM(H16+H17+L16+L17+P16+P17+T16+T17+X16+X17+AB16+AB17+AF16+AF17+AJ16+AJ17+AN16+AN17+AR16+AR17+AV16+AV17+AZ16+AZ17+BD16+BD17+BH16+BH17+BL16+BL17+BP16+BP17+BT16+BT17+BX16+BX17+CB16+CB17+CF16+CF17+CJ16+CJ17+CN16+CN17+CR16+CR17+CV16+CV17+CZ16+CZ17)</f>
        <v>0</v>
      </c>
      <c r="DB16" s="36">
        <f>DA16</f>
        <v>0</v>
      </c>
      <c r="DC16" s="52">
        <f>$B$1</f>
        <v>0</v>
      </c>
      <c r="DD16" s="52">
        <f>$B$2</f>
        <v>0</v>
      </c>
      <c r="DE16" s="52">
        <f>$B$3</f>
        <v>0</v>
      </c>
      <c r="DF16" s="52">
        <f>$B$4</f>
        <v>0</v>
      </c>
      <c r="DG16" s="52">
        <f>$B$5</f>
        <v>0</v>
      </c>
    </row>
    <row r="17" spans="1:111" s="1" customFormat="1" ht="17.100000000000001" customHeight="1" thickBot="1" x14ac:dyDescent="0.3">
      <c r="A17" s="119"/>
      <c r="B17" s="119"/>
      <c r="C17" s="119"/>
      <c r="D17" s="119"/>
      <c r="E17" s="82"/>
      <c r="F17" s="82"/>
      <c r="G17" s="83"/>
      <c r="H17" s="84"/>
      <c r="I17" s="82"/>
      <c r="J17" s="82"/>
      <c r="K17" s="83"/>
      <c r="L17" s="84"/>
      <c r="M17" s="82"/>
      <c r="N17" s="82"/>
      <c r="O17" s="83"/>
      <c r="P17" s="84"/>
      <c r="Q17" s="82"/>
      <c r="R17" s="82"/>
      <c r="S17" s="83"/>
      <c r="T17" s="84"/>
      <c r="U17" s="82"/>
      <c r="V17" s="82"/>
      <c r="W17" s="83"/>
      <c r="X17" s="70"/>
      <c r="Y17" s="88"/>
      <c r="Z17" s="88"/>
      <c r="AA17" s="83"/>
      <c r="AB17" s="84"/>
      <c r="AC17" s="82"/>
      <c r="AD17" s="82"/>
      <c r="AE17" s="83"/>
      <c r="AF17" s="84"/>
      <c r="AG17" s="82"/>
      <c r="AH17" s="82"/>
      <c r="AI17" s="83"/>
      <c r="AJ17" s="84"/>
      <c r="AK17" s="82"/>
      <c r="AL17" s="82"/>
      <c r="AM17" s="83"/>
      <c r="AN17" s="84"/>
      <c r="AO17" s="82"/>
      <c r="AP17" s="82"/>
      <c r="AQ17" s="83"/>
      <c r="AR17" s="84"/>
      <c r="AS17" s="88"/>
      <c r="AT17" s="88"/>
      <c r="AU17" s="83"/>
      <c r="AV17" s="84"/>
      <c r="AW17" s="82"/>
      <c r="AX17" s="82"/>
      <c r="AY17" s="83"/>
      <c r="AZ17" s="84"/>
      <c r="BA17" s="82"/>
      <c r="BB17" s="82"/>
      <c r="BC17" s="83"/>
      <c r="BD17" s="84"/>
      <c r="BE17" s="82"/>
      <c r="BF17" s="82"/>
      <c r="BG17" s="83"/>
      <c r="BH17" s="84"/>
      <c r="BI17" s="82"/>
      <c r="BJ17" s="82"/>
      <c r="BK17" s="83"/>
      <c r="BL17" s="84"/>
      <c r="BM17" s="88"/>
      <c r="BN17" s="88"/>
      <c r="BO17" s="83"/>
      <c r="BP17" s="84"/>
      <c r="BQ17" s="82"/>
      <c r="BR17" s="82"/>
      <c r="BS17" s="83"/>
      <c r="BT17" s="84"/>
      <c r="BU17" s="82"/>
      <c r="BV17" s="82"/>
      <c r="BW17" s="83"/>
      <c r="BX17" s="84"/>
      <c r="BY17" s="82"/>
      <c r="BZ17" s="82"/>
      <c r="CA17" s="83"/>
      <c r="CB17" s="84"/>
      <c r="CC17" s="82"/>
      <c r="CD17" s="82"/>
      <c r="CE17" s="83"/>
      <c r="CF17" s="84"/>
      <c r="CG17" s="88"/>
      <c r="CH17" s="88"/>
      <c r="CI17" s="83"/>
      <c r="CJ17" s="84"/>
      <c r="CK17" s="82"/>
      <c r="CL17" s="82"/>
      <c r="CM17" s="83"/>
      <c r="CN17" s="84"/>
      <c r="CO17" s="82"/>
      <c r="CP17" s="82"/>
      <c r="CQ17" s="83"/>
      <c r="CR17" s="84"/>
      <c r="CS17" s="82"/>
      <c r="CT17" s="82"/>
      <c r="CU17" s="83"/>
      <c r="CV17" s="84"/>
      <c r="CW17" s="82"/>
      <c r="CX17" s="82"/>
      <c r="CY17" s="83"/>
      <c r="CZ17" s="84"/>
      <c r="DA17" s="128"/>
      <c r="DB17" s="36">
        <f>DA16</f>
        <v>0</v>
      </c>
      <c r="DC17" s="53">
        <f>SUM(H16:H17,L16:L17,P16:P17,T16:T17,X16:X17)</f>
        <v>0</v>
      </c>
      <c r="DD17" s="53">
        <f>SUM(AB16:AB17,AF16:AF17,AJ16:AJ17,AN16:AN17,AR16:AR17)</f>
        <v>0</v>
      </c>
      <c r="DE17" s="53">
        <f>SUM(AV16:AV17,AZ16:AZ17,BD16:BD17,BH16:BH17,BL16:BL17)</f>
        <v>0</v>
      </c>
      <c r="DF17" s="53">
        <f>SUM(BP16:BP17,BT16:BT17,BX16:BX17,CB16:CB17,CF16:CF17)</f>
        <v>0</v>
      </c>
      <c r="DG17" s="53">
        <f>SUM(CJ16:CJ17,CN16:CN17,CR16:CR17,CV16:CV17,CZ16:CZ17)</f>
        <v>0</v>
      </c>
    </row>
    <row r="18" spans="1:111" s="1" customFormat="1" ht="17.100000000000001" customHeight="1" x14ac:dyDescent="0.25">
      <c r="A18" s="118">
        <f ca="1">INDIRECT("bdd!A"&amp;(ROW(bdd!12:12)/2+1))</f>
        <v>1</v>
      </c>
      <c r="B18" s="118" t="str">
        <f ca="1">INDIRECT("bdd!B"&amp;(ROW(bdd!12:12)/2+1))</f>
        <v>ALTIA</v>
      </c>
      <c r="C18" s="118" t="str">
        <f ca="1">INDIRECT("bdd!C"&amp;(ROW(bdd!12:12)/2+1))</f>
        <v>VINCENT</v>
      </c>
      <c r="D18" s="118" t="str">
        <f ca="1">INDIRECT("bdd!D"&amp;(ROW(bdd!12:12)/2+1))</f>
        <v>utilisateur6</v>
      </c>
      <c r="E18" s="79"/>
      <c r="F18" s="79"/>
      <c r="G18" s="80"/>
      <c r="H18" s="81"/>
      <c r="I18" s="79"/>
      <c r="J18" s="79"/>
      <c r="K18" s="80"/>
      <c r="L18" s="81"/>
      <c r="M18" s="79"/>
      <c r="N18" s="79"/>
      <c r="O18" s="80"/>
      <c r="P18" s="81"/>
      <c r="Q18" s="79"/>
      <c r="R18" s="79"/>
      <c r="S18" s="80"/>
      <c r="T18" s="81"/>
      <c r="U18" s="79"/>
      <c r="V18" s="79"/>
      <c r="W18" s="80"/>
      <c r="X18" s="69"/>
      <c r="Y18" s="87"/>
      <c r="Z18" s="87"/>
      <c r="AA18" s="80"/>
      <c r="AB18" s="81"/>
      <c r="AC18" s="79"/>
      <c r="AD18" s="79"/>
      <c r="AE18" s="80"/>
      <c r="AF18" s="81"/>
      <c r="AG18" s="79"/>
      <c r="AH18" s="79"/>
      <c r="AI18" s="80"/>
      <c r="AJ18" s="81"/>
      <c r="AK18" s="79"/>
      <c r="AL18" s="79"/>
      <c r="AM18" s="80"/>
      <c r="AN18" s="81"/>
      <c r="AO18" s="79"/>
      <c r="AP18" s="79"/>
      <c r="AQ18" s="80"/>
      <c r="AR18" s="81"/>
      <c r="AS18" s="87"/>
      <c r="AT18" s="87"/>
      <c r="AU18" s="80"/>
      <c r="AV18" s="81"/>
      <c r="AW18" s="79"/>
      <c r="AX18" s="79"/>
      <c r="AY18" s="80"/>
      <c r="AZ18" s="81"/>
      <c r="BA18" s="79"/>
      <c r="BB18" s="79"/>
      <c r="BC18" s="80"/>
      <c r="BD18" s="81"/>
      <c r="BE18" s="79"/>
      <c r="BF18" s="79"/>
      <c r="BG18" s="80"/>
      <c r="BH18" s="81"/>
      <c r="BI18" s="79"/>
      <c r="BJ18" s="79"/>
      <c r="BK18" s="80"/>
      <c r="BL18" s="81"/>
      <c r="BM18" s="87"/>
      <c r="BN18" s="87"/>
      <c r="BO18" s="80"/>
      <c r="BP18" s="81"/>
      <c r="BQ18" s="79"/>
      <c r="BR18" s="79"/>
      <c r="BS18" s="80"/>
      <c r="BT18" s="81"/>
      <c r="BU18" s="79"/>
      <c r="BV18" s="79"/>
      <c r="BW18" s="80"/>
      <c r="BX18" s="81"/>
      <c r="BY18" s="79"/>
      <c r="BZ18" s="79"/>
      <c r="CA18" s="80"/>
      <c r="CB18" s="81"/>
      <c r="CC18" s="79"/>
      <c r="CD18" s="79"/>
      <c r="CE18" s="80"/>
      <c r="CF18" s="81"/>
      <c r="CG18" s="87"/>
      <c r="CH18" s="87"/>
      <c r="CI18" s="80"/>
      <c r="CJ18" s="81"/>
      <c r="CK18" s="79"/>
      <c r="CL18" s="79"/>
      <c r="CM18" s="80"/>
      <c r="CN18" s="81"/>
      <c r="CO18" s="79"/>
      <c r="CP18" s="79"/>
      <c r="CQ18" s="80"/>
      <c r="CR18" s="81"/>
      <c r="CS18" s="79"/>
      <c r="CT18" s="79"/>
      <c r="CU18" s="80"/>
      <c r="CV18" s="81"/>
      <c r="CW18" s="79"/>
      <c r="CX18" s="79"/>
      <c r="CY18" s="80"/>
      <c r="CZ18" s="81"/>
      <c r="DA18" s="127">
        <f>SUM(H18+H19+L18+L19+P18+P19+T18+T19+X18+X19+AB18+AB19+AF18+AF19+AJ18+AJ19+AN18+AN19+AR18+AR19+AV18+AV19+AZ18+AZ19+BD18+BD19+BH18+BH19+BL18+BL19+BP18+BP19+BT18+BT19+BX18+BX19+CB18+CB19+CF18+CF19+CJ18+CJ19+CN18+CN19+CR18+CR19+CV18+CV19+CZ18+CZ19)</f>
        <v>0</v>
      </c>
      <c r="DB18" s="36">
        <f>DA18</f>
        <v>0</v>
      </c>
      <c r="DC18" s="52">
        <f>$B$1</f>
        <v>0</v>
      </c>
      <c r="DD18" s="52">
        <f>$B$2</f>
        <v>0</v>
      </c>
      <c r="DE18" s="52">
        <f>$B$3</f>
        <v>0</v>
      </c>
      <c r="DF18" s="52">
        <f>$B$4</f>
        <v>0</v>
      </c>
      <c r="DG18" s="52">
        <f>$B$5</f>
        <v>0</v>
      </c>
    </row>
    <row r="19" spans="1:111" s="1" customFormat="1" ht="17.100000000000001" customHeight="1" thickBot="1" x14ac:dyDescent="0.3">
      <c r="A19" s="119"/>
      <c r="B19" s="119"/>
      <c r="C19" s="119"/>
      <c r="D19" s="119"/>
      <c r="E19" s="82"/>
      <c r="F19" s="82"/>
      <c r="G19" s="83"/>
      <c r="H19" s="84"/>
      <c r="I19" s="82"/>
      <c r="J19" s="82"/>
      <c r="K19" s="83"/>
      <c r="L19" s="84"/>
      <c r="M19" s="82"/>
      <c r="N19" s="82"/>
      <c r="O19" s="83"/>
      <c r="P19" s="84"/>
      <c r="Q19" s="82"/>
      <c r="R19" s="82"/>
      <c r="S19" s="83"/>
      <c r="T19" s="84"/>
      <c r="U19" s="82"/>
      <c r="V19" s="82"/>
      <c r="W19" s="83"/>
      <c r="X19" s="70"/>
      <c r="Y19" s="88"/>
      <c r="Z19" s="88"/>
      <c r="AA19" s="83"/>
      <c r="AB19" s="84"/>
      <c r="AC19" s="82"/>
      <c r="AD19" s="82"/>
      <c r="AE19" s="83"/>
      <c r="AF19" s="84"/>
      <c r="AG19" s="82"/>
      <c r="AH19" s="82"/>
      <c r="AI19" s="83"/>
      <c r="AJ19" s="84"/>
      <c r="AK19" s="82"/>
      <c r="AL19" s="82"/>
      <c r="AM19" s="83"/>
      <c r="AN19" s="84"/>
      <c r="AO19" s="82"/>
      <c r="AP19" s="82"/>
      <c r="AQ19" s="83"/>
      <c r="AR19" s="84"/>
      <c r="AS19" s="88"/>
      <c r="AT19" s="88"/>
      <c r="AU19" s="83"/>
      <c r="AV19" s="84"/>
      <c r="AW19" s="82"/>
      <c r="AX19" s="82"/>
      <c r="AY19" s="83"/>
      <c r="AZ19" s="84"/>
      <c r="BA19" s="82"/>
      <c r="BB19" s="82"/>
      <c r="BC19" s="83"/>
      <c r="BD19" s="84"/>
      <c r="BE19" s="82"/>
      <c r="BF19" s="82"/>
      <c r="BG19" s="83"/>
      <c r="BH19" s="84"/>
      <c r="BI19" s="82"/>
      <c r="BJ19" s="82"/>
      <c r="BK19" s="83"/>
      <c r="BL19" s="84"/>
      <c r="BM19" s="88"/>
      <c r="BN19" s="88"/>
      <c r="BO19" s="83"/>
      <c r="BP19" s="84"/>
      <c r="BQ19" s="82"/>
      <c r="BR19" s="82"/>
      <c r="BS19" s="83"/>
      <c r="BT19" s="84"/>
      <c r="BU19" s="82"/>
      <c r="BV19" s="82"/>
      <c r="BW19" s="83"/>
      <c r="BX19" s="84"/>
      <c r="BY19" s="82"/>
      <c r="BZ19" s="82"/>
      <c r="CA19" s="83"/>
      <c r="CB19" s="84"/>
      <c r="CC19" s="82"/>
      <c r="CD19" s="82"/>
      <c r="CE19" s="83"/>
      <c r="CF19" s="84"/>
      <c r="CG19" s="88"/>
      <c r="CH19" s="88"/>
      <c r="CI19" s="83"/>
      <c r="CJ19" s="84"/>
      <c r="CK19" s="82"/>
      <c r="CL19" s="82"/>
      <c r="CM19" s="83"/>
      <c r="CN19" s="84"/>
      <c r="CO19" s="82"/>
      <c r="CP19" s="82"/>
      <c r="CQ19" s="83"/>
      <c r="CR19" s="84"/>
      <c r="CS19" s="82"/>
      <c r="CT19" s="82"/>
      <c r="CU19" s="83"/>
      <c r="CV19" s="84"/>
      <c r="CW19" s="82"/>
      <c r="CX19" s="82"/>
      <c r="CY19" s="83"/>
      <c r="CZ19" s="84"/>
      <c r="DA19" s="128"/>
      <c r="DB19" s="36">
        <f>DA18</f>
        <v>0</v>
      </c>
      <c r="DC19" s="53">
        <f>SUM(H18:H19,L18:L19,P18:P19,T18:T19,X18:X19)</f>
        <v>0</v>
      </c>
      <c r="DD19" s="53">
        <f>SUM(AB18:AB19,AF18:AF19,AJ18:AJ19,AN18:AN19,AR18:AR19)</f>
        <v>0</v>
      </c>
      <c r="DE19" s="53">
        <f>SUM(AV18:AV19,AZ18:AZ19,BD18:BD19,BH18:BH19,BL18:BL19)</f>
        <v>0</v>
      </c>
      <c r="DF19" s="53">
        <f>SUM(BP18:BP19,BT18:BT19,BX18:BX19,CB18:CB19,CF18:CF19)</f>
        <v>0</v>
      </c>
      <c r="DG19" s="53">
        <f>SUM(CJ18:CJ19,CN18:CN19,CR18:CR19,CV18:CV19,CZ18:CZ19)</f>
        <v>0</v>
      </c>
    </row>
    <row r="20" spans="1:111" s="1" customFormat="1" ht="17.100000000000001" customHeight="1" x14ac:dyDescent="0.25">
      <c r="A20" s="118">
        <f ca="1">INDIRECT("bdd!A"&amp;(ROW(bdd!14:14)/2+1))</f>
        <v>0.72899999999999998</v>
      </c>
      <c r="B20" s="118" t="str">
        <f ca="1">INDIRECT("bdd!B"&amp;(ROW(bdd!14:14)/2+1))</f>
        <v>MAILING</v>
      </c>
      <c r="C20" s="118" t="str">
        <f ca="1">INDIRECT("bdd!C"&amp;(ROW(bdd!14:14)/2+1))</f>
        <v>FLORENCE</v>
      </c>
      <c r="D20" s="118" t="str">
        <f ca="1">INDIRECT("bdd!D"&amp;(ROW(bdd!14:14)/2+1))</f>
        <v>utilisateur7</v>
      </c>
      <c r="E20" s="79"/>
      <c r="F20" s="79"/>
      <c r="G20" s="80"/>
      <c r="H20" s="81"/>
      <c r="I20" s="79"/>
      <c r="J20" s="79"/>
      <c r="K20" s="80"/>
      <c r="L20" s="81"/>
      <c r="M20" s="79"/>
      <c r="N20" s="79"/>
      <c r="O20" s="80"/>
      <c r="P20" s="81"/>
      <c r="Q20" s="79"/>
      <c r="R20" s="79"/>
      <c r="S20" s="80"/>
      <c r="T20" s="81"/>
      <c r="U20" s="79"/>
      <c r="V20" s="79"/>
      <c r="W20" s="80"/>
      <c r="X20" s="69"/>
      <c r="Y20" s="87"/>
      <c r="Z20" s="87"/>
      <c r="AA20" s="80"/>
      <c r="AB20" s="81"/>
      <c r="AC20" s="79"/>
      <c r="AD20" s="79"/>
      <c r="AE20" s="80"/>
      <c r="AF20" s="81"/>
      <c r="AG20" s="79"/>
      <c r="AH20" s="79"/>
      <c r="AI20" s="80"/>
      <c r="AJ20" s="81"/>
      <c r="AK20" s="79"/>
      <c r="AL20" s="79"/>
      <c r="AM20" s="80"/>
      <c r="AN20" s="81"/>
      <c r="AO20" s="79"/>
      <c r="AP20" s="79"/>
      <c r="AQ20" s="80"/>
      <c r="AR20" s="81"/>
      <c r="AS20" s="87"/>
      <c r="AT20" s="87"/>
      <c r="AU20" s="80"/>
      <c r="AV20" s="81"/>
      <c r="AW20" s="79"/>
      <c r="AX20" s="79"/>
      <c r="AY20" s="80"/>
      <c r="AZ20" s="81"/>
      <c r="BA20" s="79"/>
      <c r="BB20" s="79"/>
      <c r="BC20" s="80"/>
      <c r="BD20" s="81"/>
      <c r="BE20" s="79"/>
      <c r="BF20" s="79"/>
      <c r="BG20" s="80"/>
      <c r="BH20" s="81"/>
      <c r="BI20" s="79"/>
      <c r="BJ20" s="79"/>
      <c r="BK20" s="80"/>
      <c r="BL20" s="81"/>
      <c r="BM20" s="87"/>
      <c r="BN20" s="87"/>
      <c r="BO20" s="80"/>
      <c r="BP20" s="81"/>
      <c r="BQ20" s="79"/>
      <c r="BR20" s="79"/>
      <c r="BS20" s="80"/>
      <c r="BT20" s="81"/>
      <c r="BU20" s="79"/>
      <c r="BV20" s="79"/>
      <c r="BW20" s="80"/>
      <c r="BX20" s="81"/>
      <c r="BY20" s="79"/>
      <c r="BZ20" s="79"/>
      <c r="CA20" s="80"/>
      <c r="CB20" s="81"/>
      <c r="CC20" s="79"/>
      <c r="CD20" s="79"/>
      <c r="CE20" s="80"/>
      <c r="CF20" s="81"/>
      <c r="CG20" s="87"/>
      <c r="CH20" s="87"/>
      <c r="CI20" s="80"/>
      <c r="CJ20" s="81"/>
      <c r="CK20" s="79"/>
      <c r="CL20" s="79"/>
      <c r="CM20" s="80"/>
      <c r="CN20" s="81"/>
      <c r="CO20" s="79"/>
      <c r="CP20" s="79"/>
      <c r="CQ20" s="80"/>
      <c r="CR20" s="81"/>
      <c r="CS20" s="79"/>
      <c r="CT20" s="79"/>
      <c r="CU20" s="80"/>
      <c r="CV20" s="81"/>
      <c r="CW20" s="79"/>
      <c r="CX20" s="79"/>
      <c r="CY20" s="80"/>
      <c r="CZ20" s="81"/>
      <c r="DA20" s="127">
        <f>SUM(H20+H21+L20+L21+P20+P21+T20+T21+X20+X21+AB20+AB21+AF20+AF21+AJ20+AJ21+AN20+AN21+AR20+AR21+AV20+AV21+AZ20+AZ21+BD20+BD21+BH20+BH21+BL20+BL21+BP20+BP21+BT20+BT21+BX20+BX21+CB20+CB21+CF20+CF21+CJ20+CJ21+CN20+CN21+CR20+CR21+CV20+CV21+CZ20+CZ21)</f>
        <v>0</v>
      </c>
      <c r="DB20" s="36">
        <f>DA20</f>
        <v>0</v>
      </c>
      <c r="DC20" s="52">
        <f>$B$1</f>
        <v>0</v>
      </c>
      <c r="DD20" s="52">
        <f>$B$2</f>
        <v>0</v>
      </c>
      <c r="DE20" s="52">
        <f>$B$3</f>
        <v>0</v>
      </c>
      <c r="DF20" s="52">
        <f>$B$4</f>
        <v>0</v>
      </c>
      <c r="DG20" s="52">
        <f>$B$5</f>
        <v>0</v>
      </c>
    </row>
    <row r="21" spans="1:111" s="1" customFormat="1" ht="17.100000000000001" customHeight="1" thickBot="1" x14ac:dyDescent="0.3">
      <c r="A21" s="119"/>
      <c r="B21" s="119"/>
      <c r="C21" s="119"/>
      <c r="D21" s="119"/>
      <c r="E21" s="82"/>
      <c r="F21" s="82"/>
      <c r="G21" s="83"/>
      <c r="H21" s="84"/>
      <c r="I21" s="82"/>
      <c r="J21" s="82"/>
      <c r="K21" s="83"/>
      <c r="L21" s="84"/>
      <c r="M21" s="82"/>
      <c r="N21" s="82"/>
      <c r="O21" s="83"/>
      <c r="P21" s="84"/>
      <c r="Q21" s="82"/>
      <c r="R21" s="82"/>
      <c r="S21" s="83"/>
      <c r="T21" s="84"/>
      <c r="U21" s="82"/>
      <c r="V21" s="82"/>
      <c r="W21" s="83"/>
      <c r="X21" s="70"/>
      <c r="Y21" s="88"/>
      <c r="Z21" s="88"/>
      <c r="AA21" s="83"/>
      <c r="AB21" s="84"/>
      <c r="AC21" s="82"/>
      <c r="AD21" s="82"/>
      <c r="AE21" s="83"/>
      <c r="AF21" s="84"/>
      <c r="AG21" s="82"/>
      <c r="AH21" s="82"/>
      <c r="AI21" s="83"/>
      <c r="AJ21" s="84"/>
      <c r="AK21" s="82"/>
      <c r="AL21" s="82"/>
      <c r="AM21" s="83"/>
      <c r="AN21" s="84"/>
      <c r="AO21" s="82"/>
      <c r="AP21" s="82"/>
      <c r="AQ21" s="83"/>
      <c r="AR21" s="84"/>
      <c r="AS21" s="88"/>
      <c r="AT21" s="88"/>
      <c r="AU21" s="83"/>
      <c r="AV21" s="84"/>
      <c r="AW21" s="82"/>
      <c r="AX21" s="82"/>
      <c r="AY21" s="83"/>
      <c r="AZ21" s="84"/>
      <c r="BA21" s="82"/>
      <c r="BB21" s="82"/>
      <c r="BC21" s="83"/>
      <c r="BD21" s="84"/>
      <c r="BE21" s="82"/>
      <c r="BF21" s="82"/>
      <c r="BG21" s="83"/>
      <c r="BH21" s="84"/>
      <c r="BI21" s="82"/>
      <c r="BJ21" s="82"/>
      <c r="BK21" s="83"/>
      <c r="BL21" s="84"/>
      <c r="BM21" s="88"/>
      <c r="BN21" s="88"/>
      <c r="BO21" s="83"/>
      <c r="BP21" s="84"/>
      <c r="BQ21" s="82"/>
      <c r="BR21" s="82"/>
      <c r="BS21" s="83"/>
      <c r="BT21" s="84"/>
      <c r="BU21" s="82"/>
      <c r="BV21" s="82"/>
      <c r="BW21" s="83"/>
      <c r="BX21" s="84"/>
      <c r="BY21" s="82"/>
      <c r="BZ21" s="82"/>
      <c r="CA21" s="83"/>
      <c r="CB21" s="84"/>
      <c r="CC21" s="82"/>
      <c r="CD21" s="82"/>
      <c r="CE21" s="83"/>
      <c r="CF21" s="84"/>
      <c r="CG21" s="88"/>
      <c r="CH21" s="88"/>
      <c r="CI21" s="83"/>
      <c r="CJ21" s="84"/>
      <c r="CK21" s="82"/>
      <c r="CL21" s="82"/>
      <c r="CM21" s="83"/>
      <c r="CN21" s="84"/>
      <c r="CO21" s="82"/>
      <c r="CP21" s="82"/>
      <c r="CQ21" s="83"/>
      <c r="CR21" s="84"/>
      <c r="CS21" s="82"/>
      <c r="CT21" s="82"/>
      <c r="CU21" s="83"/>
      <c r="CV21" s="84"/>
      <c r="CW21" s="82"/>
      <c r="CX21" s="82"/>
      <c r="CY21" s="83"/>
      <c r="CZ21" s="84"/>
      <c r="DA21" s="128"/>
      <c r="DB21" s="36">
        <f>DA20</f>
        <v>0</v>
      </c>
      <c r="DC21" s="53">
        <f>SUM(H20:H21,L20:L21,P20:P21,T20:T21,X20:X21)</f>
        <v>0</v>
      </c>
      <c r="DD21" s="53">
        <f>SUM(AB20:AB21,AF20:AF21,AJ20:AJ21,AN20:AN21,AR20:AR21)</f>
        <v>0</v>
      </c>
      <c r="DE21" s="53">
        <f>SUM(AV20:AV21,AZ20:AZ21,BD20:BD21,BH20:BH21,BL20:BL21)</f>
        <v>0</v>
      </c>
      <c r="DF21" s="53">
        <f>SUM(BP20:BP21,BT20:BT21,BX20:BX21,CB20:CB21,CF20:CF21)</f>
        <v>0</v>
      </c>
      <c r="DG21" s="53">
        <f>SUM(CJ20:CJ21,CN20:CN21,CR20:CR21,CV20:CV21,CZ20:CZ21)</f>
        <v>0</v>
      </c>
    </row>
    <row r="22" spans="1:111" s="1" customFormat="1" ht="17.100000000000001" customHeight="1" x14ac:dyDescent="0.25">
      <c r="A22" s="118">
        <f ca="1">INDIRECT("bdd!A"&amp;(ROW(bdd!16:16)/2+1))</f>
        <v>1</v>
      </c>
      <c r="B22" s="118" t="str">
        <f ca="1">INDIRECT("bdd!B"&amp;(ROW(bdd!16:16)/2+1))</f>
        <v>EV</v>
      </c>
      <c r="C22" s="118" t="str">
        <f ca="1">INDIRECT("bdd!C"&amp;(ROW(bdd!16:16)/2+1))</f>
        <v>DAVID</v>
      </c>
      <c r="D22" s="118" t="str">
        <f ca="1">INDIRECT("bdd!D"&amp;(ROW(bdd!16:16)/2+1))</f>
        <v>utilisateur8</v>
      </c>
      <c r="E22" s="79"/>
      <c r="F22" s="79"/>
      <c r="G22" s="80"/>
      <c r="H22" s="81"/>
      <c r="I22" s="79"/>
      <c r="J22" s="79"/>
      <c r="K22" s="80"/>
      <c r="L22" s="81"/>
      <c r="M22" s="79"/>
      <c r="N22" s="79"/>
      <c r="O22" s="80"/>
      <c r="P22" s="81"/>
      <c r="Q22" s="79"/>
      <c r="R22" s="79"/>
      <c r="S22" s="80"/>
      <c r="T22" s="81"/>
      <c r="U22" s="79"/>
      <c r="V22" s="79"/>
      <c r="W22" s="80"/>
      <c r="X22" s="69"/>
      <c r="Y22" s="87"/>
      <c r="Z22" s="87"/>
      <c r="AA22" s="80"/>
      <c r="AB22" s="81"/>
      <c r="AC22" s="79"/>
      <c r="AD22" s="79"/>
      <c r="AE22" s="80"/>
      <c r="AF22" s="81"/>
      <c r="AG22" s="79"/>
      <c r="AH22" s="79"/>
      <c r="AI22" s="80"/>
      <c r="AJ22" s="81"/>
      <c r="AK22" s="79"/>
      <c r="AL22" s="79"/>
      <c r="AM22" s="80"/>
      <c r="AN22" s="81"/>
      <c r="AO22" s="79"/>
      <c r="AP22" s="79"/>
      <c r="AQ22" s="80"/>
      <c r="AR22" s="81"/>
      <c r="AS22" s="87"/>
      <c r="AT22" s="87"/>
      <c r="AU22" s="80"/>
      <c r="AV22" s="81"/>
      <c r="AW22" s="79"/>
      <c r="AX22" s="79"/>
      <c r="AY22" s="80"/>
      <c r="AZ22" s="81"/>
      <c r="BA22" s="79"/>
      <c r="BB22" s="79"/>
      <c r="BC22" s="80"/>
      <c r="BD22" s="81"/>
      <c r="BE22" s="79"/>
      <c r="BF22" s="79"/>
      <c r="BG22" s="80"/>
      <c r="BH22" s="81"/>
      <c r="BI22" s="79"/>
      <c r="BJ22" s="79"/>
      <c r="BK22" s="80"/>
      <c r="BL22" s="81"/>
      <c r="BM22" s="87"/>
      <c r="BN22" s="87"/>
      <c r="BO22" s="80"/>
      <c r="BP22" s="81"/>
      <c r="BQ22" s="79"/>
      <c r="BR22" s="79"/>
      <c r="BS22" s="80"/>
      <c r="BT22" s="81"/>
      <c r="BU22" s="79"/>
      <c r="BV22" s="79"/>
      <c r="BW22" s="80"/>
      <c r="BX22" s="81"/>
      <c r="BY22" s="79"/>
      <c r="BZ22" s="79"/>
      <c r="CA22" s="80"/>
      <c r="CB22" s="81"/>
      <c r="CC22" s="79"/>
      <c r="CD22" s="79"/>
      <c r="CE22" s="80"/>
      <c r="CF22" s="81"/>
      <c r="CG22" s="87"/>
      <c r="CH22" s="87"/>
      <c r="CI22" s="80"/>
      <c r="CJ22" s="81"/>
      <c r="CK22" s="79"/>
      <c r="CL22" s="79"/>
      <c r="CM22" s="80"/>
      <c r="CN22" s="81"/>
      <c r="CO22" s="79"/>
      <c r="CP22" s="79"/>
      <c r="CQ22" s="80"/>
      <c r="CR22" s="81"/>
      <c r="CS22" s="79"/>
      <c r="CT22" s="79"/>
      <c r="CU22" s="80"/>
      <c r="CV22" s="81"/>
      <c r="CW22" s="79"/>
      <c r="CX22" s="79"/>
      <c r="CY22" s="80"/>
      <c r="CZ22" s="81"/>
      <c r="DA22" s="127">
        <f>SUM(H22+H23+L22+L23+P22+P23+T22+T23+X22+X23+AB22+AB23+AF22+AF23+AJ22+AJ23+AN22+AN23+AR22+AR23+AV22+AV23+AZ22+AZ23+BD22+BD23+BH22+BH23+BL22+BL23+BP22+BP23+BT22+BT23+BX22+BX23+CB22+CB23+CF22+CF23+CJ22+CJ23+CN22+CN23+CR22+CR23+CV22+CV23+CZ22+CZ23)</f>
        <v>0</v>
      </c>
      <c r="DB22" s="36">
        <f>DA22</f>
        <v>0</v>
      </c>
      <c r="DC22" s="52">
        <f>$B$1</f>
        <v>0</v>
      </c>
      <c r="DD22" s="52">
        <f>$B$2</f>
        <v>0</v>
      </c>
      <c r="DE22" s="52">
        <f>$B$3</f>
        <v>0</v>
      </c>
      <c r="DF22" s="52">
        <f>$B$4</f>
        <v>0</v>
      </c>
      <c r="DG22" s="52">
        <f>$B$5</f>
        <v>0</v>
      </c>
    </row>
    <row r="23" spans="1:111" s="1" customFormat="1" ht="17.100000000000001" customHeight="1" thickBot="1" x14ac:dyDescent="0.3">
      <c r="A23" s="119"/>
      <c r="B23" s="119"/>
      <c r="C23" s="119"/>
      <c r="D23" s="119"/>
      <c r="E23" s="82"/>
      <c r="F23" s="82"/>
      <c r="G23" s="83"/>
      <c r="H23" s="84"/>
      <c r="I23" s="82"/>
      <c r="J23" s="82"/>
      <c r="K23" s="83"/>
      <c r="L23" s="84"/>
      <c r="M23" s="82"/>
      <c r="N23" s="82"/>
      <c r="O23" s="83"/>
      <c r="P23" s="84"/>
      <c r="Q23" s="82"/>
      <c r="R23" s="82"/>
      <c r="S23" s="83"/>
      <c r="T23" s="84"/>
      <c r="U23" s="82"/>
      <c r="V23" s="82"/>
      <c r="W23" s="83"/>
      <c r="X23" s="70"/>
      <c r="Y23" s="88"/>
      <c r="Z23" s="88"/>
      <c r="AA23" s="83"/>
      <c r="AB23" s="84"/>
      <c r="AC23" s="82"/>
      <c r="AD23" s="82"/>
      <c r="AE23" s="83"/>
      <c r="AF23" s="84"/>
      <c r="AG23" s="82"/>
      <c r="AH23" s="82"/>
      <c r="AI23" s="83"/>
      <c r="AJ23" s="84"/>
      <c r="AK23" s="82"/>
      <c r="AL23" s="82"/>
      <c r="AM23" s="83"/>
      <c r="AN23" s="84"/>
      <c r="AO23" s="82"/>
      <c r="AP23" s="82"/>
      <c r="AQ23" s="83"/>
      <c r="AR23" s="84"/>
      <c r="AS23" s="88"/>
      <c r="AT23" s="88"/>
      <c r="AU23" s="83"/>
      <c r="AV23" s="84"/>
      <c r="AW23" s="82"/>
      <c r="AX23" s="82"/>
      <c r="AY23" s="83"/>
      <c r="AZ23" s="84"/>
      <c r="BA23" s="82"/>
      <c r="BB23" s="82"/>
      <c r="BC23" s="83"/>
      <c r="BD23" s="84"/>
      <c r="BE23" s="82"/>
      <c r="BF23" s="82"/>
      <c r="BG23" s="83"/>
      <c r="BH23" s="84"/>
      <c r="BI23" s="82"/>
      <c r="BJ23" s="82"/>
      <c r="BK23" s="83"/>
      <c r="BL23" s="84"/>
      <c r="BM23" s="88"/>
      <c r="BN23" s="88"/>
      <c r="BO23" s="83"/>
      <c r="BP23" s="84"/>
      <c r="BQ23" s="82"/>
      <c r="BR23" s="82"/>
      <c r="BS23" s="83"/>
      <c r="BT23" s="84"/>
      <c r="BU23" s="82"/>
      <c r="BV23" s="82"/>
      <c r="BW23" s="83"/>
      <c r="BX23" s="84"/>
      <c r="BY23" s="82"/>
      <c r="BZ23" s="82"/>
      <c r="CA23" s="83"/>
      <c r="CB23" s="84"/>
      <c r="CC23" s="82"/>
      <c r="CD23" s="82"/>
      <c r="CE23" s="83"/>
      <c r="CF23" s="84"/>
      <c r="CG23" s="88"/>
      <c r="CH23" s="88"/>
      <c r="CI23" s="83"/>
      <c r="CJ23" s="84"/>
      <c r="CK23" s="82"/>
      <c r="CL23" s="82"/>
      <c r="CM23" s="83"/>
      <c r="CN23" s="84"/>
      <c r="CO23" s="82"/>
      <c r="CP23" s="82"/>
      <c r="CQ23" s="83"/>
      <c r="CR23" s="84"/>
      <c r="CS23" s="82"/>
      <c r="CT23" s="82"/>
      <c r="CU23" s="83"/>
      <c r="CV23" s="84"/>
      <c r="CW23" s="82"/>
      <c r="CX23" s="82"/>
      <c r="CY23" s="83"/>
      <c r="CZ23" s="84"/>
      <c r="DA23" s="128"/>
      <c r="DB23" s="36">
        <f>DA22</f>
        <v>0</v>
      </c>
      <c r="DC23" s="53">
        <f>SUM(H22:H23,L22:L23,P22:P23,T22:T23,X22:X23)</f>
        <v>0</v>
      </c>
      <c r="DD23" s="53">
        <f>SUM(AB22:AB23,AF22:AF23,AJ22:AJ23,AN22:AN23,AR22:AR23)</f>
        <v>0</v>
      </c>
      <c r="DE23" s="53">
        <f>SUM(AV22:AV23,AZ22:AZ23,BD22:BD23,BH22:BH23,BL22:BL23)</f>
        <v>0</v>
      </c>
      <c r="DF23" s="53">
        <f>SUM(BP22:BP23,BT22:BT23,BX22:BX23,CB22:CB23,CF22:CF23)</f>
        <v>0</v>
      </c>
      <c r="DG23" s="53">
        <f>SUM(CJ22:CJ23,CN22:CN23,CR22:CR23,CV22:CV23,CZ22:CZ23)</f>
        <v>0</v>
      </c>
    </row>
    <row r="24" spans="1:111" s="1" customFormat="1" ht="17.100000000000001" customHeight="1" x14ac:dyDescent="0.25">
      <c r="A24" s="118">
        <f ca="1">INDIRECT("bdd!A"&amp;(ROW(bdd!18:18)/2+1))</f>
        <v>1</v>
      </c>
      <c r="B24" s="118" t="str">
        <f ca="1">INDIRECT("bdd!B"&amp;(ROW(bdd!18:18)/2+1))</f>
        <v>THIPH</v>
      </c>
      <c r="C24" s="118" t="str">
        <f ca="1">INDIRECT("bdd!C"&amp;(ROW(bdd!18:18)/2+1))</f>
        <v>NATHALIE</v>
      </c>
      <c r="D24" s="118" t="str">
        <f ca="1">INDIRECT("bdd!D"&amp;(ROW(bdd!18:18)/2+1))</f>
        <v>utilisateur9</v>
      </c>
      <c r="E24" s="79"/>
      <c r="F24" s="79"/>
      <c r="G24" s="80"/>
      <c r="H24" s="81"/>
      <c r="I24" s="79"/>
      <c r="J24" s="79"/>
      <c r="K24" s="80"/>
      <c r="L24" s="81"/>
      <c r="M24" s="79"/>
      <c r="N24" s="79"/>
      <c r="O24" s="80"/>
      <c r="P24" s="81"/>
      <c r="Q24" s="79"/>
      <c r="R24" s="79"/>
      <c r="S24" s="80"/>
      <c r="T24" s="81"/>
      <c r="U24" s="79"/>
      <c r="V24" s="79"/>
      <c r="W24" s="80"/>
      <c r="X24" s="69"/>
      <c r="Y24" s="87"/>
      <c r="Z24" s="87"/>
      <c r="AA24" s="80"/>
      <c r="AB24" s="81"/>
      <c r="AC24" s="79"/>
      <c r="AD24" s="79"/>
      <c r="AE24" s="80"/>
      <c r="AF24" s="81"/>
      <c r="AG24" s="79"/>
      <c r="AH24" s="79"/>
      <c r="AI24" s="80"/>
      <c r="AJ24" s="81"/>
      <c r="AK24" s="79"/>
      <c r="AL24" s="79"/>
      <c r="AM24" s="80"/>
      <c r="AN24" s="81"/>
      <c r="AO24" s="79"/>
      <c r="AP24" s="79"/>
      <c r="AQ24" s="80"/>
      <c r="AR24" s="81"/>
      <c r="AS24" s="87"/>
      <c r="AT24" s="87"/>
      <c r="AU24" s="80"/>
      <c r="AV24" s="81"/>
      <c r="AW24" s="79"/>
      <c r="AX24" s="79"/>
      <c r="AY24" s="80"/>
      <c r="AZ24" s="81"/>
      <c r="BA24" s="79"/>
      <c r="BB24" s="79"/>
      <c r="BC24" s="80"/>
      <c r="BD24" s="81"/>
      <c r="BE24" s="79"/>
      <c r="BF24" s="79"/>
      <c r="BG24" s="80"/>
      <c r="BH24" s="81"/>
      <c r="BI24" s="79"/>
      <c r="BJ24" s="79"/>
      <c r="BK24" s="80"/>
      <c r="BL24" s="81"/>
      <c r="BM24" s="87"/>
      <c r="BN24" s="87"/>
      <c r="BO24" s="80"/>
      <c r="BP24" s="81"/>
      <c r="BQ24" s="79"/>
      <c r="BR24" s="79"/>
      <c r="BS24" s="80"/>
      <c r="BT24" s="81"/>
      <c r="BU24" s="79"/>
      <c r="BV24" s="79"/>
      <c r="BW24" s="80"/>
      <c r="BX24" s="81"/>
      <c r="BY24" s="79"/>
      <c r="BZ24" s="79"/>
      <c r="CA24" s="80"/>
      <c r="CB24" s="81"/>
      <c r="CC24" s="79"/>
      <c r="CD24" s="79"/>
      <c r="CE24" s="80"/>
      <c r="CF24" s="81"/>
      <c r="CG24" s="87"/>
      <c r="CH24" s="87"/>
      <c r="CI24" s="80"/>
      <c r="CJ24" s="81"/>
      <c r="CK24" s="79"/>
      <c r="CL24" s="79"/>
      <c r="CM24" s="80"/>
      <c r="CN24" s="81"/>
      <c r="CO24" s="79"/>
      <c r="CP24" s="79"/>
      <c r="CQ24" s="80"/>
      <c r="CR24" s="81"/>
      <c r="CS24" s="79"/>
      <c r="CT24" s="79"/>
      <c r="CU24" s="80"/>
      <c r="CV24" s="81"/>
      <c r="CW24" s="79"/>
      <c r="CX24" s="79"/>
      <c r="CY24" s="80"/>
      <c r="CZ24" s="81"/>
      <c r="DA24" s="127">
        <f>SUM(H24+H25+L24+L25+P24+P25+T24+T25+X24+X25+AB24+AB25+AF24+AF25+AJ24+AJ25+AN24+AN25+AR24+AR25+AV24+AV25+AZ24+AZ25+BD24+BD25+BH24+BH25+BL24+BL25+BP24+BP25+BT24+BT25+BX24+BX25+CB24+CB25+CF24+CF25+CJ24+CJ25+CN24+CN25+CR24+CR25+CV24+CV25+CZ24+CZ25)</f>
        <v>0</v>
      </c>
      <c r="DB24" s="36">
        <f>DA24</f>
        <v>0</v>
      </c>
      <c r="DC24" s="52">
        <f>$B$1</f>
        <v>0</v>
      </c>
      <c r="DD24" s="52">
        <f>$B$2</f>
        <v>0</v>
      </c>
      <c r="DE24" s="52">
        <f>$B$3</f>
        <v>0</v>
      </c>
      <c r="DF24" s="52">
        <f>$B$4</f>
        <v>0</v>
      </c>
      <c r="DG24" s="52">
        <f>$B$5</f>
        <v>0</v>
      </c>
    </row>
    <row r="25" spans="1:111" s="1" customFormat="1" ht="17.100000000000001" customHeight="1" thickBot="1" x14ac:dyDescent="0.3">
      <c r="A25" s="119"/>
      <c r="B25" s="119"/>
      <c r="C25" s="119"/>
      <c r="D25" s="119"/>
      <c r="E25" s="82"/>
      <c r="F25" s="82"/>
      <c r="G25" s="83"/>
      <c r="H25" s="84"/>
      <c r="I25" s="82"/>
      <c r="J25" s="82"/>
      <c r="K25" s="83"/>
      <c r="L25" s="84"/>
      <c r="M25" s="82"/>
      <c r="N25" s="82"/>
      <c r="O25" s="83"/>
      <c r="P25" s="84"/>
      <c r="Q25" s="82"/>
      <c r="R25" s="82"/>
      <c r="S25" s="83"/>
      <c r="T25" s="84"/>
      <c r="U25" s="82"/>
      <c r="V25" s="82"/>
      <c r="W25" s="83"/>
      <c r="X25" s="70"/>
      <c r="Y25" s="88"/>
      <c r="Z25" s="88"/>
      <c r="AA25" s="83"/>
      <c r="AB25" s="84"/>
      <c r="AC25" s="82"/>
      <c r="AD25" s="82"/>
      <c r="AE25" s="83"/>
      <c r="AF25" s="84"/>
      <c r="AG25" s="82"/>
      <c r="AH25" s="82"/>
      <c r="AI25" s="83"/>
      <c r="AJ25" s="84"/>
      <c r="AK25" s="82"/>
      <c r="AL25" s="82"/>
      <c r="AM25" s="83"/>
      <c r="AN25" s="84"/>
      <c r="AO25" s="82"/>
      <c r="AP25" s="82"/>
      <c r="AQ25" s="83"/>
      <c r="AR25" s="84"/>
      <c r="AS25" s="88"/>
      <c r="AT25" s="88"/>
      <c r="AU25" s="83"/>
      <c r="AV25" s="84"/>
      <c r="AW25" s="82"/>
      <c r="AX25" s="82"/>
      <c r="AY25" s="83"/>
      <c r="AZ25" s="84"/>
      <c r="BA25" s="82"/>
      <c r="BB25" s="82"/>
      <c r="BC25" s="83"/>
      <c r="BD25" s="84"/>
      <c r="BE25" s="82"/>
      <c r="BF25" s="82"/>
      <c r="BG25" s="83"/>
      <c r="BH25" s="84"/>
      <c r="BI25" s="82"/>
      <c r="BJ25" s="82"/>
      <c r="BK25" s="83"/>
      <c r="BL25" s="84"/>
      <c r="BM25" s="88"/>
      <c r="BN25" s="88"/>
      <c r="BO25" s="83"/>
      <c r="BP25" s="84"/>
      <c r="BQ25" s="82"/>
      <c r="BR25" s="82"/>
      <c r="BS25" s="83"/>
      <c r="BT25" s="84"/>
      <c r="BU25" s="82"/>
      <c r="BV25" s="82"/>
      <c r="BW25" s="83"/>
      <c r="BX25" s="84"/>
      <c r="BY25" s="82"/>
      <c r="BZ25" s="82"/>
      <c r="CA25" s="83"/>
      <c r="CB25" s="84"/>
      <c r="CC25" s="82"/>
      <c r="CD25" s="82"/>
      <c r="CE25" s="83"/>
      <c r="CF25" s="84"/>
      <c r="CG25" s="88"/>
      <c r="CH25" s="88"/>
      <c r="CI25" s="83"/>
      <c r="CJ25" s="84"/>
      <c r="CK25" s="82"/>
      <c r="CL25" s="82"/>
      <c r="CM25" s="83"/>
      <c r="CN25" s="84"/>
      <c r="CO25" s="82"/>
      <c r="CP25" s="82"/>
      <c r="CQ25" s="83"/>
      <c r="CR25" s="84"/>
      <c r="CS25" s="82"/>
      <c r="CT25" s="82"/>
      <c r="CU25" s="83"/>
      <c r="CV25" s="84"/>
      <c r="CW25" s="82"/>
      <c r="CX25" s="82"/>
      <c r="CY25" s="83"/>
      <c r="CZ25" s="84"/>
      <c r="DA25" s="128"/>
      <c r="DB25" s="36">
        <f>DA24</f>
        <v>0</v>
      </c>
      <c r="DC25" s="53">
        <f>SUM(H24:H25,L24:L25,P24:P25,T24:T25,X24:X25)</f>
        <v>0</v>
      </c>
      <c r="DD25" s="53">
        <f>SUM(AB24:AB25,AF24:AF25,AJ24:AJ25,AN24:AN25,AR24:AR25)</f>
        <v>0</v>
      </c>
      <c r="DE25" s="53">
        <f>SUM(AV24:AV25,AZ24:AZ25,BD24:BD25,BH24:BH25,BL24:BL25)</f>
        <v>0</v>
      </c>
      <c r="DF25" s="53">
        <f>SUM(BP24:BP25,BT24:BT25,BX24:BX25,CB24:CB25,CF24:CF25)</f>
        <v>0</v>
      </c>
      <c r="DG25" s="53">
        <f>SUM(CJ24:CJ25,CN24:CN25,CR24:CR25,CV24:CV25,CZ24:CZ25)</f>
        <v>0</v>
      </c>
    </row>
    <row r="26" spans="1:111" s="1" customFormat="1" ht="17.100000000000001" customHeight="1" x14ac:dyDescent="0.25">
      <c r="A26" s="118">
        <f ca="1">INDIRECT("bdd!A"&amp;(ROW(bdd!20:20)/2+1))</f>
        <v>1</v>
      </c>
      <c r="B26" s="118" t="str">
        <f ca="1">INDIRECT("bdd!B"&amp;(ROW(bdd!20:20)/2+1))</f>
        <v>RESTAURATION</v>
      </c>
      <c r="C26" s="118" t="str">
        <f ca="1">INDIRECT("bdd!C"&amp;(ROW(bdd!20:20)/2+1))</f>
        <v>CHRISTOPHE</v>
      </c>
      <c r="D26" s="118" t="str">
        <f ca="1">INDIRECT("bdd!D"&amp;(ROW(bdd!20:20)/2+1))</f>
        <v>utilisateur10</v>
      </c>
      <c r="E26" s="79"/>
      <c r="F26" s="79"/>
      <c r="G26" s="80"/>
      <c r="H26" s="81"/>
      <c r="I26" s="79"/>
      <c r="J26" s="79"/>
      <c r="K26" s="80"/>
      <c r="L26" s="81"/>
      <c r="M26" s="85"/>
      <c r="N26" s="85"/>
      <c r="O26" s="80"/>
      <c r="P26" s="81"/>
      <c r="Q26" s="85"/>
      <c r="R26" s="85"/>
      <c r="S26" s="80"/>
      <c r="T26" s="81"/>
      <c r="U26" s="85"/>
      <c r="V26" s="85"/>
      <c r="W26" s="80"/>
      <c r="X26" s="69"/>
      <c r="Y26" s="87"/>
      <c r="Z26" s="87"/>
      <c r="AA26" s="80"/>
      <c r="AB26" s="81"/>
      <c r="AC26" s="79"/>
      <c r="AD26" s="79"/>
      <c r="AE26" s="80"/>
      <c r="AF26" s="81"/>
      <c r="AG26" s="79"/>
      <c r="AH26" s="79"/>
      <c r="AI26" s="80"/>
      <c r="AJ26" s="81"/>
      <c r="AK26" s="79"/>
      <c r="AL26" s="79"/>
      <c r="AM26" s="80"/>
      <c r="AN26" s="81"/>
      <c r="AO26" s="79"/>
      <c r="AP26" s="79"/>
      <c r="AQ26" s="80"/>
      <c r="AR26" s="81"/>
      <c r="AS26" s="87"/>
      <c r="AT26" s="87"/>
      <c r="AU26" s="80"/>
      <c r="AV26" s="81"/>
      <c r="AW26" s="79"/>
      <c r="AX26" s="79"/>
      <c r="AY26" s="80"/>
      <c r="AZ26" s="81"/>
      <c r="BA26" s="79"/>
      <c r="BB26" s="79"/>
      <c r="BC26" s="80"/>
      <c r="BD26" s="81"/>
      <c r="BE26" s="79"/>
      <c r="BF26" s="79"/>
      <c r="BG26" s="80"/>
      <c r="BH26" s="81"/>
      <c r="BI26" s="79"/>
      <c r="BJ26" s="79"/>
      <c r="BK26" s="80"/>
      <c r="BL26" s="81"/>
      <c r="BM26" s="87"/>
      <c r="BN26" s="87"/>
      <c r="BO26" s="80"/>
      <c r="BP26" s="81"/>
      <c r="BQ26" s="79"/>
      <c r="BR26" s="79"/>
      <c r="BS26" s="80"/>
      <c r="BT26" s="81"/>
      <c r="BU26" s="79"/>
      <c r="BV26" s="79"/>
      <c r="BW26" s="80"/>
      <c r="BX26" s="81"/>
      <c r="BY26" s="79"/>
      <c r="BZ26" s="79"/>
      <c r="CA26" s="80"/>
      <c r="CB26" s="81"/>
      <c r="CC26" s="79"/>
      <c r="CD26" s="79"/>
      <c r="CE26" s="80"/>
      <c r="CF26" s="81"/>
      <c r="CG26" s="87"/>
      <c r="CH26" s="87"/>
      <c r="CI26" s="80"/>
      <c r="CJ26" s="81"/>
      <c r="CK26" s="79"/>
      <c r="CL26" s="79"/>
      <c r="CM26" s="80"/>
      <c r="CN26" s="81"/>
      <c r="CO26" s="79"/>
      <c r="CP26" s="79"/>
      <c r="CQ26" s="80"/>
      <c r="CR26" s="81"/>
      <c r="CS26" s="79"/>
      <c r="CT26" s="79"/>
      <c r="CU26" s="80"/>
      <c r="CV26" s="81"/>
      <c r="CW26" s="79"/>
      <c r="CX26" s="79"/>
      <c r="CY26" s="80"/>
      <c r="CZ26" s="81"/>
      <c r="DA26" s="127">
        <f>SUM(H26+H27+L26+L27+P26+P27+T26+T27+X26+X27+AB26+AB27+AF26+AF27+AJ26+AJ27+AN26+AN27+AR26+AR27+AV26+AV27+AZ26+AZ27+BD26+BD27+BH26+BH27+BL26+BL27+BP26+BP27+BT26+BT27+BX26+BX27+CB26+CB27+CF26+CF27+CJ26+CJ27+CN26+CN27+CR26+CR27+CV26+CV27+CZ26+CZ27)</f>
        <v>0</v>
      </c>
      <c r="DB26" s="36">
        <f>DA26</f>
        <v>0</v>
      </c>
      <c r="DC26" s="52">
        <f>$B$1</f>
        <v>0</v>
      </c>
      <c r="DD26" s="52">
        <f>$B$2</f>
        <v>0</v>
      </c>
      <c r="DE26" s="52">
        <f>$B$3</f>
        <v>0</v>
      </c>
      <c r="DF26" s="52">
        <f>$B$4</f>
        <v>0</v>
      </c>
      <c r="DG26" s="52">
        <f>$B$5</f>
        <v>0</v>
      </c>
    </row>
    <row r="27" spans="1:111" s="1" customFormat="1" ht="17.100000000000001" customHeight="1" thickBot="1" x14ac:dyDescent="0.3">
      <c r="A27" s="119"/>
      <c r="B27" s="119"/>
      <c r="C27" s="119"/>
      <c r="D27" s="119"/>
      <c r="E27" s="82"/>
      <c r="F27" s="82"/>
      <c r="G27" s="83"/>
      <c r="H27" s="84"/>
      <c r="I27" s="82"/>
      <c r="J27" s="82"/>
      <c r="K27" s="83"/>
      <c r="L27" s="84"/>
      <c r="M27" s="86"/>
      <c r="N27" s="86"/>
      <c r="O27" s="83"/>
      <c r="P27" s="84"/>
      <c r="Q27" s="86"/>
      <c r="R27" s="86"/>
      <c r="S27" s="83"/>
      <c r="T27" s="84"/>
      <c r="U27" s="86"/>
      <c r="V27" s="86"/>
      <c r="W27" s="83"/>
      <c r="X27" s="70"/>
      <c r="Y27" s="88"/>
      <c r="Z27" s="88"/>
      <c r="AA27" s="83"/>
      <c r="AB27" s="84"/>
      <c r="AC27" s="82"/>
      <c r="AD27" s="82"/>
      <c r="AE27" s="83"/>
      <c r="AF27" s="84"/>
      <c r="AG27" s="82"/>
      <c r="AH27" s="82"/>
      <c r="AI27" s="83"/>
      <c r="AJ27" s="84"/>
      <c r="AK27" s="82"/>
      <c r="AL27" s="82"/>
      <c r="AM27" s="83"/>
      <c r="AN27" s="84"/>
      <c r="AO27" s="82"/>
      <c r="AP27" s="82"/>
      <c r="AQ27" s="83"/>
      <c r="AR27" s="84"/>
      <c r="AS27" s="88"/>
      <c r="AT27" s="88"/>
      <c r="AU27" s="83"/>
      <c r="AV27" s="84"/>
      <c r="AW27" s="82"/>
      <c r="AX27" s="82"/>
      <c r="AY27" s="83"/>
      <c r="AZ27" s="84"/>
      <c r="BA27" s="82"/>
      <c r="BB27" s="82"/>
      <c r="BC27" s="83"/>
      <c r="BD27" s="84"/>
      <c r="BE27" s="82"/>
      <c r="BF27" s="82"/>
      <c r="BG27" s="83"/>
      <c r="BH27" s="84"/>
      <c r="BI27" s="82"/>
      <c r="BJ27" s="82"/>
      <c r="BK27" s="83"/>
      <c r="BL27" s="84"/>
      <c r="BM27" s="88"/>
      <c r="BN27" s="88"/>
      <c r="BO27" s="83"/>
      <c r="BP27" s="84"/>
      <c r="BQ27" s="82"/>
      <c r="BR27" s="82"/>
      <c r="BS27" s="83"/>
      <c r="BT27" s="84"/>
      <c r="BU27" s="82"/>
      <c r="BV27" s="82"/>
      <c r="BW27" s="83"/>
      <c r="BX27" s="84"/>
      <c r="BY27" s="82"/>
      <c r="BZ27" s="82"/>
      <c r="CA27" s="83"/>
      <c r="CB27" s="84"/>
      <c r="CC27" s="82"/>
      <c r="CD27" s="82"/>
      <c r="CE27" s="83"/>
      <c r="CF27" s="84"/>
      <c r="CG27" s="88"/>
      <c r="CH27" s="88"/>
      <c r="CI27" s="83"/>
      <c r="CJ27" s="84"/>
      <c r="CK27" s="82"/>
      <c r="CL27" s="82"/>
      <c r="CM27" s="83"/>
      <c r="CN27" s="84"/>
      <c r="CO27" s="82"/>
      <c r="CP27" s="82"/>
      <c r="CQ27" s="83"/>
      <c r="CR27" s="84"/>
      <c r="CS27" s="82"/>
      <c r="CT27" s="82"/>
      <c r="CU27" s="83"/>
      <c r="CV27" s="84"/>
      <c r="CW27" s="82"/>
      <c r="CX27" s="82"/>
      <c r="CY27" s="83"/>
      <c r="CZ27" s="84"/>
      <c r="DA27" s="128"/>
      <c r="DB27" s="36">
        <f>DA26</f>
        <v>0</v>
      </c>
      <c r="DC27" s="53">
        <f>SUM(H26:H27,L26:L27,P26:P27,T26:T27,X26:X27)</f>
        <v>0</v>
      </c>
      <c r="DD27" s="53">
        <f>SUM(AB26:AB27,AF26:AF27,AJ26:AJ27,AN26:AN27,AR26:AR27)</f>
        <v>0</v>
      </c>
      <c r="DE27" s="53">
        <f>SUM(AV26:AV27,AZ26:AZ27,BD26:BD27,BH26:BH27,BL26:BL27)</f>
        <v>0</v>
      </c>
      <c r="DF27" s="53">
        <f>SUM(BP26:BP27,BT26:BT27,BX26:BX27,CB26:CB27,CF26:CF27)</f>
        <v>0</v>
      </c>
      <c r="DG27" s="53">
        <f>SUM(CJ26:CJ27,CN26:CN27,CR26:CR27,CV26:CV27,CZ26:CZ27)</f>
        <v>0</v>
      </c>
    </row>
    <row r="28" spans="1:111" s="1" customFormat="1" ht="17.100000000000001" customHeight="1" x14ac:dyDescent="0.25">
      <c r="A28" s="118">
        <f ca="1">INDIRECT("bdd!A"&amp;(ROW(bdd!22:22)/2+1))</f>
        <v>1</v>
      </c>
      <c r="B28" s="118" t="str">
        <f ca="1">INDIRECT("bdd!B"&amp;(ROW(bdd!22:22)/2+1))</f>
        <v>INFORMATIQUE</v>
      </c>
      <c r="C28" s="118" t="str">
        <f ca="1">INDIRECT("bdd!C"&amp;(ROW(bdd!22:22)/2+1))</f>
        <v>GILLES</v>
      </c>
      <c r="D28" s="118" t="str">
        <f ca="1">INDIRECT("bdd!D"&amp;(ROW(bdd!22:22)/2+1))</f>
        <v>utilisateur11</v>
      </c>
      <c r="E28" s="79"/>
      <c r="F28" s="79"/>
      <c r="G28" s="80"/>
      <c r="H28" s="81"/>
      <c r="I28" s="79"/>
      <c r="J28" s="79"/>
      <c r="K28" s="80"/>
      <c r="L28" s="81"/>
      <c r="M28" s="85"/>
      <c r="N28" s="85"/>
      <c r="O28" s="80"/>
      <c r="P28" s="81"/>
      <c r="Q28" s="85"/>
      <c r="R28" s="85"/>
      <c r="S28" s="80"/>
      <c r="T28" s="81"/>
      <c r="U28" s="85"/>
      <c r="V28" s="85"/>
      <c r="W28" s="80"/>
      <c r="X28" s="69"/>
      <c r="Y28" s="87"/>
      <c r="Z28" s="87"/>
      <c r="AA28" s="80"/>
      <c r="AB28" s="81"/>
      <c r="AC28" s="79"/>
      <c r="AD28" s="79"/>
      <c r="AE28" s="80"/>
      <c r="AF28" s="81"/>
      <c r="AG28" s="79"/>
      <c r="AH28" s="79"/>
      <c r="AI28" s="80"/>
      <c r="AJ28" s="81"/>
      <c r="AK28" s="79"/>
      <c r="AL28" s="79"/>
      <c r="AM28" s="80"/>
      <c r="AN28" s="81"/>
      <c r="AO28" s="79"/>
      <c r="AP28" s="79"/>
      <c r="AQ28" s="80"/>
      <c r="AR28" s="81"/>
      <c r="AS28" s="87"/>
      <c r="AT28" s="87"/>
      <c r="AU28" s="80"/>
      <c r="AV28" s="81"/>
      <c r="AW28" s="79"/>
      <c r="AX28" s="79"/>
      <c r="AY28" s="80"/>
      <c r="AZ28" s="81"/>
      <c r="BA28" s="79"/>
      <c r="BB28" s="79"/>
      <c r="BC28" s="80"/>
      <c r="BD28" s="81"/>
      <c r="BE28" s="79"/>
      <c r="BF28" s="79"/>
      <c r="BG28" s="80"/>
      <c r="BH28" s="81"/>
      <c r="BI28" s="79"/>
      <c r="BJ28" s="79"/>
      <c r="BK28" s="80"/>
      <c r="BL28" s="81"/>
      <c r="BM28" s="87"/>
      <c r="BN28" s="87"/>
      <c r="BO28" s="80"/>
      <c r="BP28" s="81"/>
      <c r="BQ28" s="79"/>
      <c r="BR28" s="79"/>
      <c r="BS28" s="80"/>
      <c r="BT28" s="81"/>
      <c r="BU28" s="79"/>
      <c r="BV28" s="79"/>
      <c r="BW28" s="80"/>
      <c r="BX28" s="81"/>
      <c r="BY28" s="79"/>
      <c r="BZ28" s="79"/>
      <c r="CA28" s="80"/>
      <c r="CB28" s="81"/>
      <c r="CC28" s="79"/>
      <c r="CD28" s="79"/>
      <c r="CE28" s="80"/>
      <c r="CF28" s="81"/>
      <c r="CG28" s="87"/>
      <c r="CH28" s="87"/>
      <c r="CI28" s="80"/>
      <c r="CJ28" s="81"/>
      <c r="CK28" s="79"/>
      <c r="CL28" s="79"/>
      <c r="CM28" s="80"/>
      <c r="CN28" s="81"/>
      <c r="CO28" s="79"/>
      <c r="CP28" s="79"/>
      <c r="CQ28" s="80"/>
      <c r="CR28" s="81"/>
      <c r="CS28" s="79"/>
      <c r="CT28" s="79"/>
      <c r="CU28" s="80"/>
      <c r="CV28" s="81"/>
      <c r="CW28" s="79"/>
      <c r="CX28" s="79"/>
      <c r="CY28" s="80"/>
      <c r="CZ28" s="81"/>
      <c r="DA28" s="127">
        <f>SUM(H28+H29+L28+L29+P28+P29+T28+T29+X28+X29+AB28+AB29+AF28+AF29+AJ28+AJ29+AN28+AN29+AR28+AR29+AV28+AV29+AZ28+AZ29+BD28+BD29+BH28+BH29+BL28+BL29+BP28+BP29+BT28+BT29+BX28+BX29+CB28+CB29+CF28+CF29+CJ28+CJ29+CN28+CN29+CR28+CR29+CV28+CV29+CZ28+CZ29)</f>
        <v>0</v>
      </c>
      <c r="DB28" s="36">
        <f>DA28</f>
        <v>0</v>
      </c>
      <c r="DC28" s="52">
        <f>$B$1</f>
        <v>0</v>
      </c>
      <c r="DD28" s="52">
        <f>$B$2</f>
        <v>0</v>
      </c>
      <c r="DE28" s="52">
        <f>$B$3</f>
        <v>0</v>
      </c>
      <c r="DF28" s="52">
        <f>$B$4</f>
        <v>0</v>
      </c>
      <c r="DG28" s="52">
        <f>$B$5</f>
        <v>0</v>
      </c>
    </row>
    <row r="29" spans="1:111" s="1" customFormat="1" ht="17.100000000000001" customHeight="1" thickBot="1" x14ac:dyDescent="0.3">
      <c r="A29" s="119"/>
      <c r="B29" s="119"/>
      <c r="C29" s="119"/>
      <c r="D29" s="119"/>
      <c r="E29" s="82"/>
      <c r="F29" s="82"/>
      <c r="G29" s="83"/>
      <c r="H29" s="84"/>
      <c r="I29" s="82"/>
      <c r="J29" s="82"/>
      <c r="K29" s="83"/>
      <c r="L29" s="84"/>
      <c r="M29" s="86"/>
      <c r="N29" s="86"/>
      <c r="O29" s="83"/>
      <c r="P29" s="84"/>
      <c r="Q29" s="86"/>
      <c r="R29" s="86"/>
      <c r="S29" s="83"/>
      <c r="T29" s="84"/>
      <c r="U29" s="86"/>
      <c r="V29" s="86"/>
      <c r="W29" s="83"/>
      <c r="X29" s="70"/>
      <c r="Y29" s="88"/>
      <c r="Z29" s="88"/>
      <c r="AA29" s="83"/>
      <c r="AB29" s="84"/>
      <c r="AC29" s="82"/>
      <c r="AD29" s="82"/>
      <c r="AE29" s="83"/>
      <c r="AF29" s="84"/>
      <c r="AG29" s="82"/>
      <c r="AH29" s="82"/>
      <c r="AI29" s="83"/>
      <c r="AJ29" s="84"/>
      <c r="AK29" s="82"/>
      <c r="AL29" s="82"/>
      <c r="AM29" s="83"/>
      <c r="AN29" s="84"/>
      <c r="AO29" s="82"/>
      <c r="AP29" s="82"/>
      <c r="AQ29" s="83"/>
      <c r="AR29" s="84"/>
      <c r="AS29" s="88"/>
      <c r="AT29" s="88"/>
      <c r="AU29" s="83"/>
      <c r="AV29" s="84"/>
      <c r="AW29" s="82"/>
      <c r="AX29" s="82"/>
      <c r="AY29" s="83"/>
      <c r="AZ29" s="84"/>
      <c r="BA29" s="82"/>
      <c r="BB29" s="82"/>
      <c r="BC29" s="83"/>
      <c r="BD29" s="84"/>
      <c r="BE29" s="82"/>
      <c r="BF29" s="82"/>
      <c r="BG29" s="83"/>
      <c r="BH29" s="84"/>
      <c r="BI29" s="82"/>
      <c r="BJ29" s="82"/>
      <c r="BK29" s="83"/>
      <c r="BL29" s="84"/>
      <c r="BM29" s="88"/>
      <c r="BN29" s="88"/>
      <c r="BO29" s="83"/>
      <c r="BP29" s="84"/>
      <c r="BQ29" s="82"/>
      <c r="BR29" s="82"/>
      <c r="BS29" s="83"/>
      <c r="BT29" s="84"/>
      <c r="BU29" s="82"/>
      <c r="BV29" s="82"/>
      <c r="BW29" s="83"/>
      <c r="BX29" s="84"/>
      <c r="BY29" s="82"/>
      <c r="BZ29" s="82"/>
      <c r="CA29" s="83"/>
      <c r="CB29" s="84"/>
      <c r="CC29" s="82"/>
      <c r="CD29" s="82"/>
      <c r="CE29" s="83"/>
      <c r="CF29" s="84"/>
      <c r="CG29" s="88"/>
      <c r="CH29" s="88"/>
      <c r="CI29" s="83"/>
      <c r="CJ29" s="84"/>
      <c r="CK29" s="82"/>
      <c r="CL29" s="82"/>
      <c r="CM29" s="83"/>
      <c r="CN29" s="84"/>
      <c r="CO29" s="82"/>
      <c r="CP29" s="82"/>
      <c r="CQ29" s="83"/>
      <c r="CR29" s="84"/>
      <c r="CS29" s="82"/>
      <c r="CT29" s="82"/>
      <c r="CU29" s="83"/>
      <c r="CV29" s="84"/>
      <c r="CW29" s="82"/>
      <c r="CX29" s="82"/>
      <c r="CY29" s="83"/>
      <c r="CZ29" s="84"/>
      <c r="DA29" s="128"/>
      <c r="DB29" s="36">
        <f>DA28</f>
        <v>0</v>
      </c>
      <c r="DC29" s="53">
        <f>SUM(H28:H29,L28:L29,P28:P29,T28:T29,X28:X29)</f>
        <v>0</v>
      </c>
      <c r="DD29" s="53">
        <f>SUM(AB28:AB29,AF28:AF29,AJ28:AJ29,AN28:AN29,AR28:AR29)</f>
        <v>0</v>
      </c>
      <c r="DE29" s="53">
        <f>SUM(AV28:AV29,AZ28:AZ29,BD28:BD29,BH28:BH29,BL28:BL29)</f>
        <v>0</v>
      </c>
      <c r="DF29" s="53">
        <f>SUM(BP28:BP29,BT28:BT29,BX28:BX29,CB28:CB29,CF28:CF29)</f>
        <v>0</v>
      </c>
      <c r="DG29" s="53">
        <f>SUM(CJ28:CJ29,CN28:CN29,CR28:CR29,CV28:CV29,CZ28:CZ29)</f>
        <v>0</v>
      </c>
    </row>
    <row r="30" spans="1:111" s="1" customFormat="1" ht="17.100000000000001" customHeight="1" x14ac:dyDescent="0.25">
      <c r="A30" s="118">
        <f ca="1">INDIRECT("bdd!A"&amp;(ROW(bdd!24:24)/2+1))</f>
        <v>1</v>
      </c>
      <c r="B30" s="118" t="str">
        <f ca="1">INDIRECT("bdd!B"&amp;(ROW(bdd!24:24)/2+1))</f>
        <v>INFORMATIQUE</v>
      </c>
      <c r="C30" s="118" t="str">
        <f ca="1">INDIRECT("bdd!C"&amp;(ROW(bdd!24:24)/2+1))</f>
        <v>GILLES</v>
      </c>
      <c r="D30" s="118" t="str">
        <f ca="1">INDIRECT("bdd!D"&amp;(ROW(bdd!24:24)/2+1))</f>
        <v>utilisateur12</v>
      </c>
      <c r="E30" s="79"/>
      <c r="F30" s="79"/>
      <c r="G30" s="80"/>
      <c r="H30" s="81"/>
      <c r="I30" s="79"/>
      <c r="J30" s="79"/>
      <c r="K30" s="80"/>
      <c r="L30" s="81"/>
      <c r="M30" s="85"/>
      <c r="N30" s="85"/>
      <c r="O30" s="80"/>
      <c r="P30" s="81"/>
      <c r="Q30" s="85"/>
      <c r="R30" s="85"/>
      <c r="S30" s="80"/>
      <c r="T30" s="81"/>
      <c r="U30" s="85"/>
      <c r="V30" s="85"/>
      <c r="W30" s="80"/>
      <c r="X30" s="69"/>
      <c r="Y30" s="87"/>
      <c r="Z30" s="87"/>
      <c r="AA30" s="80"/>
      <c r="AB30" s="81"/>
      <c r="AC30" s="79"/>
      <c r="AD30" s="79"/>
      <c r="AE30" s="80"/>
      <c r="AF30" s="81"/>
      <c r="AG30" s="79"/>
      <c r="AH30" s="79"/>
      <c r="AI30" s="80"/>
      <c r="AJ30" s="81"/>
      <c r="AK30" s="79"/>
      <c r="AL30" s="79"/>
      <c r="AM30" s="80"/>
      <c r="AN30" s="81"/>
      <c r="AO30" s="79"/>
      <c r="AP30" s="79"/>
      <c r="AQ30" s="80"/>
      <c r="AR30" s="81"/>
      <c r="AS30" s="87"/>
      <c r="AT30" s="87"/>
      <c r="AU30" s="80"/>
      <c r="AV30" s="81"/>
      <c r="AW30" s="79"/>
      <c r="AX30" s="79"/>
      <c r="AY30" s="80"/>
      <c r="AZ30" s="81"/>
      <c r="BA30" s="79"/>
      <c r="BB30" s="79"/>
      <c r="BC30" s="80"/>
      <c r="BD30" s="81"/>
      <c r="BE30" s="79"/>
      <c r="BF30" s="79"/>
      <c r="BG30" s="80"/>
      <c r="BH30" s="81"/>
      <c r="BI30" s="79"/>
      <c r="BJ30" s="79"/>
      <c r="BK30" s="80"/>
      <c r="BL30" s="81"/>
      <c r="BM30" s="87"/>
      <c r="BN30" s="87"/>
      <c r="BO30" s="80"/>
      <c r="BP30" s="81"/>
      <c r="BQ30" s="79"/>
      <c r="BR30" s="79"/>
      <c r="BS30" s="80"/>
      <c r="BT30" s="81"/>
      <c r="BU30" s="79"/>
      <c r="BV30" s="79"/>
      <c r="BW30" s="80"/>
      <c r="BX30" s="81"/>
      <c r="BY30" s="79"/>
      <c r="BZ30" s="79"/>
      <c r="CA30" s="80"/>
      <c r="CB30" s="81"/>
      <c r="CC30" s="79"/>
      <c r="CD30" s="79"/>
      <c r="CE30" s="80"/>
      <c r="CF30" s="81"/>
      <c r="CG30" s="87"/>
      <c r="CH30" s="87"/>
      <c r="CI30" s="80"/>
      <c r="CJ30" s="81"/>
      <c r="CK30" s="79"/>
      <c r="CL30" s="79"/>
      <c r="CM30" s="80"/>
      <c r="CN30" s="81"/>
      <c r="CO30" s="79"/>
      <c r="CP30" s="79"/>
      <c r="CQ30" s="80"/>
      <c r="CR30" s="81"/>
      <c r="CS30" s="79"/>
      <c r="CT30" s="79"/>
      <c r="CU30" s="80"/>
      <c r="CV30" s="81"/>
      <c r="CW30" s="79"/>
      <c r="CX30" s="79"/>
      <c r="CY30" s="80"/>
      <c r="CZ30" s="81"/>
      <c r="DA30" s="127">
        <f>SUM(H30+H31+L30+L31+P30+P31+T30+T31+X30+X31+AB30+AB31+AF30+AF31+AJ30+AJ31+AN30+AN31+AR30+AR31+AV30+AV31+AZ30+AZ31+BD30+BD31+BH30+BH31+BL30+BL31+BP30+BP31+BT30+BT31+BX30+BX31+CB30+CB31+CF30+CF31+CJ30+CJ31+CN30+CN31+CR30+CR31+CV30+CV31+CZ30+CZ31)</f>
        <v>0</v>
      </c>
      <c r="DB30" s="36">
        <f>DA30</f>
        <v>0</v>
      </c>
      <c r="DC30" s="52">
        <f>$B$1</f>
        <v>0</v>
      </c>
      <c r="DD30" s="52">
        <f>$B$2</f>
        <v>0</v>
      </c>
      <c r="DE30" s="52">
        <f>$B$3</f>
        <v>0</v>
      </c>
      <c r="DF30" s="52">
        <f>$B$4</f>
        <v>0</v>
      </c>
      <c r="DG30" s="52">
        <f>$B$5</f>
        <v>0</v>
      </c>
    </row>
    <row r="31" spans="1:111" s="1" customFormat="1" ht="17.100000000000001" customHeight="1" thickBot="1" x14ac:dyDescent="0.3">
      <c r="A31" s="119"/>
      <c r="B31" s="119"/>
      <c r="C31" s="119"/>
      <c r="D31" s="119"/>
      <c r="E31" s="82"/>
      <c r="F31" s="82"/>
      <c r="G31" s="83"/>
      <c r="H31" s="84"/>
      <c r="I31" s="82"/>
      <c r="J31" s="82"/>
      <c r="K31" s="83"/>
      <c r="L31" s="84"/>
      <c r="M31" s="86"/>
      <c r="N31" s="86"/>
      <c r="O31" s="83"/>
      <c r="P31" s="84"/>
      <c r="Q31" s="86"/>
      <c r="R31" s="86"/>
      <c r="S31" s="83"/>
      <c r="T31" s="84"/>
      <c r="U31" s="86"/>
      <c r="V31" s="86"/>
      <c r="W31" s="83"/>
      <c r="X31" s="70"/>
      <c r="Y31" s="88"/>
      <c r="Z31" s="88"/>
      <c r="AA31" s="83"/>
      <c r="AB31" s="84"/>
      <c r="AC31" s="82"/>
      <c r="AD31" s="82"/>
      <c r="AE31" s="83"/>
      <c r="AF31" s="84"/>
      <c r="AG31" s="82"/>
      <c r="AH31" s="82"/>
      <c r="AI31" s="83"/>
      <c r="AJ31" s="84"/>
      <c r="AK31" s="82"/>
      <c r="AL31" s="82"/>
      <c r="AM31" s="83"/>
      <c r="AN31" s="84"/>
      <c r="AO31" s="82"/>
      <c r="AP31" s="82"/>
      <c r="AQ31" s="83"/>
      <c r="AR31" s="84"/>
      <c r="AS31" s="88"/>
      <c r="AT31" s="88"/>
      <c r="AU31" s="83"/>
      <c r="AV31" s="84"/>
      <c r="AW31" s="82"/>
      <c r="AX31" s="82"/>
      <c r="AY31" s="83"/>
      <c r="AZ31" s="84"/>
      <c r="BA31" s="82"/>
      <c r="BB31" s="82"/>
      <c r="BC31" s="83"/>
      <c r="BD31" s="84"/>
      <c r="BE31" s="82"/>
      <c r="BF31" s="82"/>
      <c r="BG31" s="83"/>
      <c r="BH31" s="84"/>
      <c r="BI31" s="82"/>
      <c r="BJ31" s="82"/>
      <c r="BK31" s="83"/>
      <c r="BL31" s="84"/>
      <c r="BM31" s="88"/>
      <c r="BN31" s="88"/>
      <c r="BO31" s="83"/>
      <c r="BP31" s="84"/>
      <c r="BQ31" s="82"/>
      <c r="BR31" s="82"/>
      <c r="BS31" s="83"/>
      <c r="BT31" s="84"/>
      <c r="BU31" s="82"/>
      <c r="BV31" s="82"/>
      <c r="BW31" s="83"/>
      <c r="BX31" s="84"/>
      <c r="BY31" s="82"/>
      <c r="BZ31" s="82"/>
      <c r="CA31" s="83"/>
      <c r="CB31" s="84"/>
      <c r="CC31" s="82"/>
      <c r="CD31" s="82"/>
      <c r="CE31" s="83"/>
      <c r="CF31" s="84"/>
      <c r="CG31" s="88"/>
      <c r="CH31" s="88"/>
      <c r="CI31" s="83"/>
      <c r="CJ31" s="84"/>
      <c r="CK31" s="82"/>
      <c r="CL31" s="82"/>
      <c r="CM31" s="83"/>
      <c r="CN31" s="84"/>
      <c r="CO31" s="82"/>
      <c r="CP31" s="82"/>
      <c r="CQ31" s="83"/>
      <c r="CR31" s="84"/>
      <c r="CS31" s="82"/>
      <c r="CT31" s="82"/>
      <c r="CU31" s="83"/>
      <c r="CV31" s="84"/>
      <c r="CW31" s="82"/>
      <c r="CX31" s="82"/>
      <c r="CY31" s="83"/>
      <c r="CZ31" s="84"/>
      <c r="DA31" s="128"/>
      <c r="DB31" s="36">
        <f>DA30</f>
        <v>0</v>
      </c>
      <c r="DC31" s="53">
        <f>SUM(H30:H31,L30:L31,P30:P31,T30:T31,X30:X31)</f>
        <v>0</v>
      </c>
      <c r="DD31" s="53">
        <f>SUM(AB30:AB31,AF30:AF31,AJ30:AJ31,AN30:AN31,AR30:AR31)</f>
        <v>0</v>
      </c>
      <c r="DE31" s="53">
        <f>SUM(AV30:AV31,AZ30:AZ31,BD30:BD31,BH30:BH31,BL30:BL31)</f>
        <v>0</v>
      </c>
      <c r="DF31" s="53">
        <f>SUM(BP30:BP31,BT30:BT31,BX30:BX31,CB30:CB31,CF30:CF31)</f>
        <v>0</v>
      </c>
      <c r="DG31" s="53">
        <f>SUM(CJ30:CJ31,CN30:CN31,CR30:CR31,CV30:CV31,CZ30:CZ31)</f>
        <v>0</v>
      </c>
    </row>
    <row r="32" spans="1:111" s="1" customFormat="1" ht="17.100000000000001" customHeight="1" x14ac:dyDescent="0.25">
      <c r="A32" s="118">
        <f ca="1">INDIRECT("bdd!A"&amp;(ROW(bdd!26:26)/2+1))</f>
        <v>1</v>
      </c>
      <c r="B32" s="118" t="str">
        <f ca="1">INDIRECT("bdd!B"&amp;(ROW(bdd!26:26)/2+1))</f>
        <v>ALTIA</v>
      </c>
      <c r="C32" s="118" t="str">
        <f ca="1">INDIRECT("bdd!C"&amp;(ROW(bdd!26:26)/2+1))</f>
        <v>VINCENT</v>
      </c>
      <c r="D32" s="118" t="str">
        <f ca="1">INDIRECT("bdd!D"&amp;(ROW(bdd!26:26)/2+1))</f>
        <v>utilisateur13</v>
      </c>
      <c r="E32" s="79"/>
      <c r="F32" s="79"/>
      <c r="G32" s="80"/>
      <c r="H32" s="81"/>
      <c r="I32" s="79"/>
      <c r="J32" s="79"/>
      <c r="K32" s="80"/>
      <c r="L32" s="81"/>
      <c r="M32" s="85"/>
      <c r="N32" s="85"/>
      <c r="O32" s="80"/>
      <c r="P32" s="81"/>
      <c r="Q32" s="85"/>
      <c r="R32" s="85"/>
      <c r="S32" s="80"/>
      <c r="T32" s="81"/>
      <c r="U32" s="85"/>
      <c r="V32" s="85"/>
      <c r="W32" s="80"/>
      <c r="X32" s="69"/>
      <c r="Y32" s="87"/>
      <c r="Z32" s="87"/>
      <c r="AA32" s="80"/>
      <c r="AB32" s="81"/>
      <c r="AC32" s="79"/>
      <c r="AD32" s="79"/>
      <c r="AE32" s="80"/>
      <c r="AF32" s="81"/>
      <c r="AG32" s="79"/>
      <c r="AH32" s="79"/>
      <c r="AI32" s="80"/>
      <c r="AJ32" s="81"/>
      <c r="AK32" s="79"/>
      <c r="AL32" s="79"/>
      <c r="AM32" s="80"/>
      <c r="AN32" s="81"/>
      <c r="AO32" s="79"/>
      <c r="AP32" s="79"/>
      <c r="AQ32" s="80"/>
      <c r="AR32" s="81"/>
      <c r="AS32" s="87"/>
      <c r="AT32" s="87"/>
      <c r="AU32" s="80"/>
      <c r="AV32" s="81"/>
      <c r="AW32" s="79"/>
      <c r="AX32" s="79"/>
      <c r="AY32" s="80"/>
      <c r="AZ32" s="81"/>
      <c r="BA32" s="79"/>
      <c r="BB32" s="79"/>
      <c r="BC32" s="80"/>
      <c r="BD32" s="81"/>
      <c r="BE32" s="79"/>
      <c r="BF32" s="79"/>
      <c r="BG32" s="80"/>
      <c r="BH32" s="81"/>
      <c r="BI32" s="79"/>
      <c r="BJ32" s="79"/>
      <c r="BK32" s="80"/>
      <c r="BL32" s="81"/>
      <c r="BM32" s="87"/>
      <c r="BN32" s="87"/>
      <c r="BO32" s="80"/>
      <c r="BP32" s="81"/>
      <c r="BQ32" s="79"/>
      <c r="BR32" s="79"/>
      <c r="BS32" s="80"/>
      <c r="BT32" s="81"/>
      <c r="BU32" s="79"/>
      <c r="BV32" s="79"/>
      <c r="BW32" s="80"/>
      <c r="BX32" s="81"/>
      <c r="BY32" s="79"/>
      <c r="BZ32" s="79"/>
      <c r="CA32" s="80"/>
      <c r="CB32" s="81"/>
      <c r="CC32" s="79"/>
      <c r="CD32" s="79"/>
      <c r="CE32" s="80"/>
      <c r="CF32" s="81"/>
      <c r="CG32" s="87"/>
      <c r="CH32" s="87"/>
      <c r="CI32" s="80"/>
      <c r="CJ32" s="81"/>
      <c r="CK32" s="79"/>
      <c r="CL32" s="79"/>
      <c r="CM32" s="80"/>
      <c r="CN32" s="81"/>
      <c r="CO32" s="79"/>
      <c r="CP32" s="79"/>
      <c r="CQ32" s="80"/>
      <c r="CR32" s="81"/>
      <c r="CS32" s="79"/>
      <c r="CT32" s="79"/>
      <c r="CU32" s="80"/>
      <c r="CV32" s="81"/>
      <c r="CW32" s="79"/>
      <c r="CX32" s="79"/>
      <c r="CY32" s="80"/>
      <c r="CZ32" s="81"/>
      <c r="DA32" s="127">
        <f>SUM(H32+H33+L32+L33+P32+P33+T32+T33+X32+X33+AB32+AB33+AF32+AF33+AJ32+AJ33+AN32+AN33+AR32+AR33+AV32+AV33+AZ32+AZ33+BD32+BD33+BH32+BH33+BL32+BL33+BP32+BP33+BT32+BT33+BX32+BX33+CB32+CB33+CF32+CF33+CJ32+CJ33+CN32+CN33+CR32+CR33+CV32+CV33+CZ32+CZ33)</f>
        <v>0</v>
      </c>
      <c r="DB32" s="36">
        <f>DA32</f>
        <v>0</v>
      </c>
      <c r="DC32" s="52">
        <f>$B$1</f>
        <v>0</v>
      </c>
      <c r="DD32" s="52">
        <f>$B$2</f>
        <v>0</v>
      </c>
      <c r="DE32" s="52">
        <f>$B$3</f>
        <v>0</v>
      </c>
      <c r="DF32" s="52">
        <f>$B$4</f>
        <v>0</v>
      </c>
      <c r="DG32" s="52">
        <f>$B$5</f>
        <v>0</v>
      </c>
    </row>
    <row r="33" spans="1:111" s="1" customFormat="1" ht="17.100000000000001" customHeight="1" thickBot="1" x14ac:dyDescent="0.3">
      <c r="A33" s="119"/>
      <c r="B33" s="119"/>
      <c r="C33" s="119"/>
      <c r="D33" s="119"/>
      <c r="E33" s="82"/>
      <c r="F33" s="82"/>
      <c r="G33" s="83"/>
      <c r="H33" s="84"/>
      <c r="I33" s="82"/>
      <c r="J33" s="82"/>
      <c r="K33" s="83"/>
      <c r="L33" s="84"/>
      <c r="M33" s="86"/>
      <c r="N33" s="86"/>
      <c r="O33" s="83"/>
      <c r="P33" s="84"/>
      <c r="Q33" s="86"/>
      <c r="R33" s="86"/>
      <c r="S33" s="83"/>
      <c r="T33" s="84"/>
      <c r="U33" s="86"/>
      <c r="V33" s="86"/>
      <c r="W33" s="83"/>
      <c r="X33" s="70"/>
      <c r="Y33" s="88"/>
      <c r="Z33" s="88"/>
      <c r="AA33" s="83"/>
      <c r="AB33" s="84"/>
      <c r="AC33" s="82"/>
      <c r="AD33" s="82"/>
      <c r="AE33" s="83"/>
      <c r="AF33" s="84"/>
      <c r="AG33" s="82"/>
      <c r="AH33" s="82"/>
      <c r="AI33" s="83"/>
      <c r="AJ33" s="84"/>
      <c r="AK33" s="82"/>
      <c r="AL33" s="82"/>
      <c r="AM33" s="83"/>
      <c r="AN33" s="84"/>
      <c r="AO33" s="82"/>
      <c r="AP33" s="82"/>
      <c r="AQ33" s="83"/>
      <c r="AR33" s="84"/>
      <c r="AS33" s="88"/>
      <c r="AT33" s="88"/>
      <c r="AU33" s="83"/>
      <c r="AV33" s="84"/>
      <c r="AW33" s="82"/>
      <c r="AX33" s="82"/>
      <c r="AY33" s="83"/>
      <c r="AZ33" s="84"/>
      <c r="BA33" s="82"/>
      <c r="BB33" s="82"/>
      <c r="BC33" s="83"/>
      <c r="BD33" s="84"/>
      <c r="BE33" s="82"/>
      <c r="BF33" s="82"/>
      <c r="BG33" s="83"/>
      <c r="BH33" s="84"/>
      <c r="BI33" s="82"/>
      <c r="BJ33" s="82"/>
      <c r="BK33" s="83"/>
      <c r="BL33" s="84"/>
      <c r="BM33" s="88"/>
      <c r="BN33" s="88"/>
      <c r="BO33" s="83"/>
      <c r="BP33" s="84"/>
      <c r="BQ33" s="82"/>
      <c r="BR33" s="82"/>
      <c r="BS33" s="83"/>
      <c r="BT33" s="84"/>
      <c r="BU33" s="82"/>
      <c r="BV33" s="82"/>
      <c r="BW33" s="83"/>
      <c r="BX33" s="84"/>
      <c r="BY33" s="82"/>
      <c r="BZ33" s="82"/>
      <c r="CA33" s="83"/>
      <c r="CB33" s="84"/>
      <c r="CC33" s="82"/>
      <c r="CD33" s="82"/>
      <c r="CE33" s="83"/>
      <c r="CF33" s="84"/>
      <c r="CG33" s="88"/>
      <c r="CH33" s="88"/>
      <c r="CI33" s="83"/>
      <c r="CJ33" s="84"/>
      <c r="CK33" s="82"/>
      <c r="CL33" s="82"/>
      <c r="CM33" s="83"/>
      <c r="CN33" s="84"/>
      <c r="CO33" s="82"/>
      <c r="CP33" s="82"/>
      <c r="CQ33" s="83"/>
      <c r="CR33" s="84"/>
      <c r="CS33" s="82"/>
      <c r="CT33" s="82"/>
      <c r="CU33" s="83"/>
      <c r="CV33" s="84"/>
      <c r="CW33" s="82"/>
      <c r="CX33" s="82"/>
      <c r="CY33" s="83"/>
      <c r="CZ33" s="84"/>
      <c r="DA33" s="128"/>
      <c r="DB33" s="36">
        <f>DA32</f>
        <v>0</v>
      </c>
      <c r="DC33" s="53">
        <f>SUM(H32:H33,L32:L33,P32:P33,T32:T33,X32:X33)</f>
        <v>0</v>
      </c>
      <c r="DD33" s="53">
        <f>SUM(AB32:AB33,AF32:AF33,AJ32:AJ33,AN32:AN33,AR32:AR33)</f>
        <v>0</v>
      </c>
      <c r="DE33" s="53">
        <f>SUM(AV32:AV33,AZ32:AZ33,BD32:BD33,BH32:BH33,BL32:BL33)</f>
        <v>0</v>
      </c>
      <c r="DF33" s="53">
        <f>SUM(BP32:BP33,BT32:BT33,BX32:BX33,CB32:CB33,CF32:CF33)</f>
        <v>0</v>
      </c>
      <c r="DG33" s="53">
        <f>SUM(CJ32:CJ33,CN32:CN33,CR32:CR33,CV32:CV33,CZ32:CZ33)</f>
        <v>0</v>
      </c>
    </row>
    <row r="34" spans="1:111" s="1" customFormat="1" ht="17.100000000000001" customHeight="1" x14ac:dyDescent="0.25">
      <c r="A34" s="118">
        <f ca="1">INDIRECT("bdd!A"&amp;(ROW(bdd!28:28)/2+1))</f>
        <v>1</v>
      </c>
      <c r="B34" s="118" t="str">
        <f ca="1">INDIRECT("bdd!B"&amp;(ROW(bdd!28:28)/2+1))</f>
        <v>EV</v>
      </c>
      <c r="C34" s="118" t="str">
        <f ca="1">INDIRECT("bdd!C"&amp;(ROW(bdd!28:28)/2+1))</f>
        <v>HELENE</v>
      </c>
      <c r="D34" s="118" t="str">
        <f ca="1">INDIRECT("bdd!D"&amp;(ROW(bdd!28:28)/2+1))</f>
        <v>utilisateur14</v>
      </c>
      <c r="E34" s="79"/>
      <c r="F34" s="79"/>
      <c r="G34" s="80"/>
      <c r="H34" s="81"/>
      <c r="I34" s="79"/>
      <c r="J34" s="79"/>
      <c r="K34" s="80"/>
      <c r="L34" s="81"/>
      <c r="M34" s="85"/>
      <c r="N34" s="85"/>
      <c r="O34" s="80"/>
      <c r="P34" s="81"/>
      <c r="Q34" s="85"/>
      <c r="R34" s="85"/>
      <c r="S34" s="80"/>
      <c r="T34" s="81"/>
      <c r="U34" s="85"/>
      <c r="V34" s="85"/>
      <c r="W34" s="80"/>
      <c r="X34" s="69"/>
      <c r="Y34" s="87"/>
      <c r="Z34" s="87"/>
      <c r="AA34" s="80"/>
      <c r="AB34" s="81"/>
      <c r="AC34" s="79"/>
      <c r="AD34" s="79"/>
      <c r="AE34" s="80"/>
      <c r="AF34" s="81"/>
      <c r="AG34" s="79"/>
      <c r="AH34" s="79"/>
      <c r="AI34" s="80"/>
      <c r="AJ34" s="81"/>
      <c r="AK34" s="79"/>
      <c r="AL34" s="79"/>
      <c r="AM34" s="80"/>
      <c r="AN34" s="81"/>
      <c r="AO34" s="79"/>
      <c r="AP34" s="79"/>
      <c r="AQ34" s="80"/>
      <c r="AR34" s="81"/>
      <c r="AS34" s="87"/>
      <c r="AT34" s="87"/>
      <c r="AU34" s="80"/>
      <c r="AV34" s="81"/>
      <c r="AW34" s="79"/>
      <c r="AX34" s="79"/>
      <c r="AY34" s="80"/>
      <c r="AZ34" s="81"/>
      <c r="BA34" s="79"/>
      <c r="BB34" s="79"/>
      <c r="BC34" s="80"/>
      <c r="BD34" s="81"/>
      <c r="BE34" s="79"/>
      <c r="BF34" s="79"/>
      <c r="BG34" s="80"/>
      <c r="BH34" s="81"/>
      <c r="BI34" s="79"/>
      <c r="BJ34" s="79"/>
      <c r="BK34" s="80"/>
      <c r="BL34" s="81"/>
      <c r="BM34" s="87"/>
      <c r="BN34" s="87"/>
      <c r="BO34" s="80"/>
      <c r="BP34" s="81"/>
      <c r="BQ34" s="79"/>
      <c r="BR34" s="79"/>
      <c r="BS34" s="80"/>
      <c r="BT34" s="81"/>
      <c r="BU34" s="79"/>
      <c r="BV34" s="79"/>
      <c r="BW34" s="80"/>
      <c r="BX34" s="81"/>
      <c r="BY34" s="79"/>
      <c r="BZ34" s="79"/>
      <c r="CA34" s="80"/>
      <c r="CB34" s="81"/>
      <c r="CC34" s="79"/>
      <c r="CD34" s="79"/>
      <c r="CE34" s="80"/>
      <c r="CF34" s="81"/>
      <c r="CG34" s="87"/>
      <c r="CH34" s="87"/>
      <c r="CI34" s="80"/>
      <c r="CJ34" s="81"/>
      <c r="CK34" s="79"/>
      <c r="CL34" s="79"/>
      <c r="CM34" s="80"/>
      <c r="CN34" s="81"/>
      <c r="CO34" s="79"/>
      <c r="CP34" s="79"/>
      <c r="CQ34" s="80"/>
      <c r="CR34" s="81"/>
      <c r="CS34" s="79"/>
      <c r="CT34" s="79"/>
      <c r="CU34" s="80"/>
      <c r="CV34" s="81"/>
      <c r="CW34" s="79"/>
      <c r="CX34" s="79"/>
      <c r="CY34" s="80"/>
      <c r="CZ34" s="81"/>
      <c r="DA34" s="127">
        <f>SUM(H34+H35+L34+L35+P34+P35+T34+T35+X34+X35+AB34+AB35+AF34+AF35+AJ34+AJ35+AN34+AN35+AR34+AR35+AV34+AV35+AZ34+AZ35+BD34+BD35+BH34+BH35+BL34+BL35+BP34+BP35+BT34+BT35+BX34+BX35+CB34+CB35+CF34+CF35+CJ34+CJ35+CN34+CN35+CR34+CR35+CV34+CV35+CZ34+CZ35)</f>
        <v>0</v>
      </c>
      <c r="DB34" s="36">
        <f>DA34</f>
        <v>0</v>
      </c>
      <c r="DC34" s="52">
        <f>$B$1</f>
        <v>0</v>
      </c>
      <c r="DD34" s="52">
        <f>$B$2</f>
        <v>0</v>
      </c>
      <c r="DE34" s="52">
        <f>$B$3</f>
        <v>0</v>
      </c>
      <c r="DF34" s="52">
        <f>$B$4</f>
        <v>0</v>
      </c>
      <c r="DG34" s="52">
        <f>$B$5</f>
        <v>0</v>
      </c>
    </row>
    <row r="35" spans="1:111" s="1" customFormat="1" ht="17.100000000000001" customHeight="1" thickBot="1" x14ac:dyDescent="0.3">
      <c r="A35" s="119"/>
      <c r="B35" s="119"/>
      <c r="C35" s="119"/>
      <c r="D35" s="119"/>
      <c r="E35" s="82"/>
      <c r="F35" s="82"/>
      <c r="G35" s="83"/>
      <c r="H35" s="84"/>
      <c r="I35" s="82"/>
      <c r="J35" s="82"/>
      <c r="K35" s="83"/>
      <c r="L35" s="84"/>
      <c r="M35" s="86"/>
      <c r="N35" s="86"/>
      <c r="O35" s="83"/>
      <c r="P35" s="84"/>
      <c r="Q35" s="86"/>
      <c r="R35" s="86"/>
      <c r="S35" s="83"/>
      <c r="T35" s="84"/>
      <c r="U35" s="86"/>
      <c r="V35" s="86"/>
      <c r="W35" s="83"/>
      <c r="X35" s="70"/>
      <c r="Y35" s="88"/>
      <c r="Z35" s="88"/>
      <c r="AA35" s="83"/>
      <c r="AB35" s="84"/>
      <c r="AC35" s="82"/>
      <c r="AD35" s="82"/>
      <c r="AE35" s="83"/>
      <c r="AF35" s="84"/>
      <c r="AG35" s="82"/>
      <c r="AH35" s="82"/>
      <c r="AI35" s="83"/>
      <c r="AJ35" s="84"/>
      <c r="AK35" s="82"/>
      <c r="AL35" s="82"/>
      <c r="AM35" s="83"/>
      <c r="AN35" s="84"/>
      <c r="AO35" s="82"/>
      <c r="AP35" s="82"/>
      <c r="AQ35" s="83"/>
      <c r="AR35" s="84"/>
      <c r="AS35" s="88"/>
      <c r="AT35" s="88"/>
      <c r="AU35" s="83"/>
      <c r="AV35" s="84"/>
      <c r="AW35" s="82"/>
      <c r="AX35" s="82"/>
      <c r="AY35" s="83"/>
      <c r="AZ35" s="84"/>
      <c r="BA35" s="82"/>
      <c r="BB35" s="82"/>
      <c r="BC35" s="83"/>
      <c r="BD35" s="84"/>
      <c r="BE35" s="82"/>
      <c r="BF35" s="82"/>
      <c r="BG35" s="83"/>
      <c r="BH35" s="84"/>
      <c r="BI35" s="82"/>
      <c r="BJ35" s="82"/>
      <c r="BK35" s="83"/>
      <c r="BL35" s="84"/>
      <c r="BM35" s="88"/>
      <c r="BN35" s="88"/>
      <c r="BO35" s="83"/>
      <c r="BP35" s="84"/>
      <c r="BQ35" s="82"/>
      <c r="BR35" s="82"/>
      <c r="BS35" s="83"/>
      <c r="BT35" s="84"/>
      <c r="BU35" s="82"/>
      <c r="BV35" s="82"/>
      <c r="BW35" s="83"/>
      <c r="BX35" s="84"/>
      <c r="BY35" s="82"/>
      <c r="BZ35" s="82"/>
      <c r="CA35" s="83"/>
      <c r="CB35" s="84"/>
      <c r="CC35" s="82"/>
      <c r="CD35" s="82"/>
      <c r="CE35" s="83"/>
      <c r="CF35" s="84"/>
      <c r="CG35" s="88"/>
      <c r="CH35" s="88"/>
      <c r="CI35" s="83"/>
      <c r="CJ35" s="84"/>
      <c r="CK35" s="82"/>
      <c r="CL35" s="82"/>
      <c r="CM35" s="83"/>
      <c r="CN35" s="84"/>
      <c r="CO35" s="82"/>
      <c r="CP35" s="82"/>
      <c r="CQ35" s="83"/>
      <c r="CR35" s="84"/>
      <c r="CS35" s="82"/>
      <c r="CT35" s="82"/>
      <c r="CU35" s="83"/>
      <c r="CV35" s="84"/>
      <c r="CW35" s="82"/>
      <c r="CX35" s="82"/>
      <c r="CY35" s="83"/>
      <c r="CZ35" s="84"/>
      <c r="DA35" s="128"/>
      <c r="DB35" s="36">
        <f>DA34</f>
        <v>0</v>
      </c>
      <c r="DC35" s="53">
        <f>SUM(H34:H35,L34:L35,P34:P35,T34:T35,X34:X35)</f>
        <v>0</v>
      </c>
      <c r="DD35" s="53">
        <f>SUM(AB34:AB35,AF34:AF35,AJ34:AJ35,AN34:AN35,AR34:AR35)</f>
        <v>0</v>
      </c>
      <c r="DE35" s="53">
        <f>SUM(AV34:AV35,AZ34:AZ35,BD34:BD35,BH34:BH35,BL34:BL35)</f>
        <v>0</v>
      </c>
      <c r="DF35" s="53">
        <f>SUM(BP34:BP35,BT34:BT35,BX34:BX35,CB34:CB35,CF34:CF35)</f>
        <v>0</v>
      </c>
      <c r="DG35" s="53">
        <f>SUM(CJ34:CJ35,CN34:CN35,CR34:CR35,CV34:CV35,CZ34:CZ35)</f>
        <v>0</v>
      </c>
    </row>
    <row r="36" spans="1:111" s="1" customFormat="1" ht="17.100000000000001" customHeight="1" x14ac:dyDescent="0.25">
      <c r="A36" s="118">
        <f ca="1">INDIRECT("bdd!A"&amp;(ROW(bdd!30:30)/2+1))</f>
        <v>0.51400000000000001</v>
      </c>
      <c r="B36" s="118" t="str">
        <f ca="1">INDIRECT("bdd!B"&amp;(ROW(bdd!30:30)/2+1))</f>
        <v>THIPH</v>
      </c>
      <c r="C36" s="118" t="str">
        <f ca="1">INDIRECT("bdd!C"&amp;(ROW(bdd!30:30)/2+1))</f>
        <v>NATHALIE</v>
      </c>
      <c r="D36" s="118" t="str">
        <f ca="1">INDIRECT("bdd!D"&amp;(ROW(bdd!30:30)/2+1))</f>
        <v>utilisateur15</v>
      </c>
      <c r="E36" s="79"/>
      <c r="F36" s="79"/>
      <c r="G36" s="80"/>
      <c r="H36" s="81"/>
      <c r="I36" s="79"/>
      <c r="J36" s="79"/>
      <c r="K36" s="80"/>
      <c r="L36" s="81"/>
      <c r="M36" s="85"/>
      <c r="N36" s="85"/>
      <c r="O36" s="80"/>
      <c r="P36" s="81"/>
      <c r="Q36" s="85"/>
      <c r="R36" s="85"/>
      <c r="S36" s="80"/>
      <c r="T36" s="81"/>
      <c r="U36" s="85"/>
      <c r="V36" s="85"/>
      <c r="W36" s="80"/>
      <c r="X36" s="69"/>
      <c r="Y36" s="87"/>
      <c r="Z36" s="87"/>
      <c r="AA36" s="80"/>
      <c r="AB36" s="81"/>
      <c r="AC36" s="79"/>
      <c r="AD36" s="79"/>
      <c r="AE36" s="80"/>
      <c r="AF36" s="81"/>
      <c r="AG36" s="79"/>
      <c r="AH36" s="79"/>
      <c r="AI36" s="80"/>
      <c r="AJ36" s="81"/>
      <c r="AK36" s="79"/>
      <c r="AL36" s="79"/>
      <c r="AM36" s="80"/>
      <c r="AN36" s="81"/>
      <c r="AO36" s="79"/>
      <c r="AP36" s="79"/>
      <c r="AQ36" s="80"/>
      <c r="AR36" s="81"/>
      <c r="AS36" s="87"/>
      <c r="AT36" s="87"/>
      <c r="AU36" s="80"/>
      <c r="AV36" s="81"/>
      <c r="AW36" s="79"/>
      <c r="AX36" s="79"/>
      <c r="AY36" s="80"/>
      <c r="AZ36" s="81"/>
      <c r="BA36" s="79"/>
      <c r="BB36" s="79"/>
      <c r="BC36" s="80"/>
      <c r="BD36" s="81"/>
      <c r="BE36" s="79"/>
      <c r="BF36" s="79"/>
      <c r="BG36" s="80"/>
      <c r="BH36" s="81"/>
      <c r="BI36" s="79"/>
      <c r="BJ36" s="79"/>
      <c r="BK36" s="80"/>
      <c r="BL36" s="81"/>
      <c r="BM36" s="87"/>
      <c r="BN36" s="87"/>
      <c r="BO36" s="80"/>
      <c r="BP36" s="81"/>
      <c r="BQ36" s="79"/>
      <c r="BR36" s="79"/>
      <c r="BS36" s="80"/>
      <c r="BT36" s="81"/>
      <c r="BU36" s="79"/>
      <c r="BV36" s="79"/>
      <c r="BW36" s="80"/>
      <c r="BX36" s="81"/>
      <c r="BY36" s="79"/>
      <c r="BZ36" s="79"/>
      <c r="CA36" s="80"/>
      <c r="CB36" s="81"/>
      <c r="CC36" s="79"/>
      <c r="CD36" s="79"/>
      <c r="CE36" s="80"/>
      <c r="CF36" s="81"/>
      <c r="CG36" s="87"/>
      <c r="CH36" s="87"/>
      <c r="CI36" s="80"/>
      <c r="CJ36" s="81"/>
      <c r="CK36" s="79"/>
      <c r="CL36" s="79"/>
      <c r="CM36" s="80"/>
      <c r="CN36" s="81"/>
      <c r="CO36" s="79"/>
      <c r="CP36" s="79"/>
      <c r="CQ36" s="80"/>
      <c r="CR36" s="81"/>
      <c r="CS36" s="79"/>
      <c r="CT36" s="79"/>
      <c r="CU36" s="80"/>
      <c r="CV36" s="81"/>
      <c r="CW36" s="79"/>
      <c r="CX36" s="79"/>
      <c r="CY36" s="80"/>
      <c r="CZ36" s="81"/>
      <c r="DA36" s="127">
        <f>SUM(H36+H37+L36+L37+P36+P37+T36+T37+X36+X37+AB36+AB37+AF36+AF37+AJ36+AJ37+AN36+AN37+AR36+AR37+AV36+AV37+AZ36+AZ37+BD36+BD37+BH36+BH37+BL36+BL37+BP36+BP37+BT36+BT37+BX36+BX37+CB36+CB37+CF36+CF37+CJ36+CJ37+CN36+CN37+CR36+CR37+CV36+CV37+CZ36+CZ37)</f>
        <v>0</v>
      </c>
      <c r="DB36" s="36">
        <f>DA36</f>
        <v>0</v>
      </c>
      <c r="DC36" s="52">
        <f>$B$1</f>
        <v>0</v>
      </c>
      <c r="DD36" s="52">
        <f>$B$2</f>
        <v>0</v>
      </c>
      <c r="DE36" s="52">
        <f>$B$3</f>
        <v>0</v>
      </c>
      <c r="DF36" s="52">
        <f>$B$4</f>
        <v>0</v>
      </c>
      <c r="DG36" s="52">
        <f>$B$5</f>
        <v>0</v>
      </c>
    </row>
    <row r="37" spans="1:111" s="1" customFormat="1" ht="17.100000000000001" customHeight="1" thickBot="1" x14ac:dyDescent="0.3">
      <c r="A37" s="119"/>
      <c r="B37" s="119"/>
      <c r="C37" s="119"/>
      <c r="D37" s="119"/>
      <c r="E37" s="82"/>
      <c r="F37" s="82"/>
      <c r="G37" s="83"/>
      <c r="H37" s="84"/>
      <c r="I37" s="82"/>
      <c r="J37" s="82"/>
      <c r="K37" s="83"/>
      <c r="L37" s="84"/>
      <c r="M37" s="86"/>
      <c r="N37" s="86"/>
      <c r="O37" s="83"/>
      <c r="P37" s="84"/>
      <c r="Q37" s="86"/>
      <c r="R37" s="86"/>
      <c r="S37" s="83"/>
      <c r="T37" s="84"/>
      <c r="U37" s="86"/>
      <c r="V37" s="86"/>
      <c r="W37" s="83"/>
      <c r="X37" s="70"/>
      <c r="Y37" s="88"/>
      <c r="Z37" s="88"/>
      <c r="AA37" s="83"/>
      <c r="AB37" s="84"/>
      <c r="AC37" s="82"/>
      <c r="AD37" s="82"/>
      <c r="AE37" s="83"/>
      <c r="AF37" s="84"/>
      <c r="AG37" s="82"/>
      <c r="AH37" s="82"/>
      <c r="AI37" s="83"/>
      <c r="AJ37" s="84"/>
      <c r="AK37" s="82"/>
      <c r="AL37" s="82"/>
      <c r="AM37" s="83"/>
      <c r="AN37" s="84"/>
      <c r="AO37" s="82"/>
      <c r="AP37" s="82"/>
      <c r="AQ37" s="83"/>
      <c r="AR37" s="84"/>
      <c r="AS37" s="88"/>
      <c r="AT37" s="88"/>
      <c r="AU37" s="83"/>
      <c r="AV37" s="84"/>
      <c r="AW37" s="82"/>
      <c r="AX37" s="82"/>
      <c r="AY37" s="83"/>
      <c r="AZ37" s="84"/>
      <c r="BA37" s="82"/>
      <c r="BB37" s="82"/>
      <c r="BC37" s="83"/>
      <c r="BD37" s="84"/>
      <c r="BE37" s="82"/>
      <c r="BF37" s="82"/>
      <c r="BG37" s="83"/>
      <c r="BH37" s="84"/>
      <c r="BI37" s="82"/>
      <c r="BJ37" s="82"/>
      <c r="BK37" s="83"/>
      <c r="BL37" s="84"/>
      <c r="BM37" s="88"/>
      <c r="BN37" s="88"/>
      <c r="BO37" s="83"/>
      <c r="BP37" s="84"/>
      <c r="BQ37" s="82"/>
      <c r="BR37" s="82"/>
      <c r="BS37" s="83"/>
      <c r="BT37" s="84"/>
      <c r="BU37" s="82"/>
      <c r="BV37" s="82"/>
      <c r="BW37" s="83"/>
      <c r="BX37" s="84"/>
      <c r="BY37" s="82"/>
      <c r="BZ37" s="82"/>
      <c r="CA37" s="83"/>
      <c r="CB37" s="84"/>
      <c r="CC37" s="82"/>
      <c r="CD37" s="82"/>
      <c r="CE37" s="83"/>
      <c r="CF37" s="84"/>
      <c r="CG37" s="88"/>
      <c r="CH37" s="88"/>
      <c r="CI37" s="83"/>
      <c r="CJ37" s="84"/>
      <c r="CK37" s="82"/>
      <c r="CL37" s="82"/>
      <c r="CM37" s="83"/>
      <c r="CN37" s="84"/>
      <c r="CO37" s="82"/>
      <c r="CP37" s="82"/>
      <c r="CQ37" s="83"/>
      <c r="CR37" s="84"/>
      <c r="CS37" s="82"/>
      <c r="CT37" s="82"/>
      <c r="CU37" s="83"/>
      <c r="CV37" s="84"/>
      <c r="CW37" s="82"/>
      <c r="CX37" s="82"/>
      <c r="CY37" s="83"/>
      <c r="CZ37" s="84"/>
      <c r="DA37" s="128"/>
      <c r="DB37" s="36">
        <f>DA36</f>
        <v>0</v>
      </c>
      <c r="DC37" s="53">
        <f>SUM(H36:H37,L36:L37,P36:P37,T36:T37,X36:X37)</f>
        <v>0</v>
      </c>
      <c r="DD37" s="53">
        <f>SUM(AB36:AB37,AF36:AF37,AJ36:AJ37,AN36:AN37,AR36:AR37)</f>
        <v>0</v>
      </c>
      <c r="DE37" s="53">
        <f>SUM(AV36:AV37,AZ36:AZ37,BD36:BD37,BH36:BH37,BL36:BL37)</f>
        <v>0</v>
      </c>
      <c r="DF37" s="53">
        <f>SUM(BP36:BP37,BT36:BT37,BX36:BX37,CB36:CB37,CF36:CF37)</f>
        <v>0</v>
      </c>
      <c r="DG37" s="53">
        <f>SUM(CJ36:CJ37,CN36:CN37,CR36:CR37,CV36:CV37,CZ36:CZ37)</f>
        <v>0</v>
      </c>
    </row>
    <row r="38" spans="1:111" s="1" customFormat="1" ht="17.100000000000001" customHeight="1" x14ac:dyDescent="0.25">
      <c r="A38" s="118">
        <f ca="1">INDIRECT("bdd!A"&amp;(ROW(bdd!32:32)/2+1))</f>
        <v>0.79300000000000004</v>
      </c>
      <c r="B38" s="11"/>
      <c r="C38" s="10"/>
      <c r="D38" s="131"/>
      <c r="E38" s="79"/>
      <c r="F38" s="79"/>
      <c r="G38" s="80"/>
      <c r="H38" s="81"/>
      <c r="I38" s="79"/>
      <c r="J38" s="79"/>
      <c r="K38" s="80"/>
      <c r="L38" s="81"/>
      <c r="M38" s="85"/>
      <c r="N38" s="85"/>
      <c r="O38" s="80"/>
      <c r="P38" s="81"/>
      <c r="Q38" s="85"/>
      <c r="R38" s="85"/>
      <c r="S38" s="80"/>
      <c r="T38" s="81"/>
      <c r="U38" s="85"/>
      <c r="V38" s="85"/>
      <c r="W38" s="80"/>
      <c r="X38" s="69"/>
      <c r="Y38" s="87"/>
      <c r="Z38" s="87"/>
      <c r="AA38" s="80"/>
      <c r="AB38" s="81"/>
      <c r="AC38" s="79"/>
      <c r="AD38" s="79"/>
      <c r="AE38" s="80"/>
      <c r="AF38" s="81"/>
      <c r="AG38" s="79"/>
      <c r="AH38" s="79"/>
      <c r="AI38" s="80"/>
      <c r="AJ38" s="81"/>
      <c r="AK38" s="79"/>
      <c r="AL38" s="79"/>
      <c r="AM38" s="80"/>
      <c r="AN38" s="81"/>
      <c r="AO38" s="79"/>
      <c r="AP38" s="79"/>
      <c r="AQ38" s="80"/>
      <c r="AR38" s="81"/>
      <c r="AS38" s="87"/>
      <c r="AT38" s="87"/>
      <c r="AU38" s="80"/>
      <c r="AV38" s="81"/>
      <c r="AW38" s="79"/>
      <c r="AX38" s="79"/>
      <c r="AY38" s="80"/>
      <c r="AZ38" s="81"/>
      <c r="BA38" s="79"/>
      <c r="BB38" s="79"/>
      <c r="BC38" s="80"/>
      <c r="BD38" s="81"/>
      <c r="BE38" s="79"/>
      <c r="BF38" s="79"/>
      <c r="BG38" s="80"/>
      <c r="BH38" s="81"/>
      <c r="BI38" s="79"/>
      <c r="BJ38" s="79"/>
      <c r="BK38" s="80"/>
      <c r="BL38" s="81"/>
      <c r="BM38" s="87"/>
      <c r="BN38" s="87"/>
      <c r="BO38" s="80"/>
      <c r="BP38" s="81"/>
      <c r="BQ38" s="79"/>
      <c r="BR38" s="79"/>
      <c r="BS38" s="80"/>
      <c r="BT38" s="81"/>
      <c r="BU38" s="79"/>
      <c r="BV38" s="79"/>
      <c r="BW38" s="80"/>
      <c r="BX38" s="81"/>
      <c r="BY38" s="79"/>
      <c r="BZ38" s="79"/>
      <c r="CA38" s="80"/>
      <c r="CB38" s="81"/>
      <c r="CC38" s="79"/>
      <c r="CD38" s="79"/>
      <c r="CE38" s="80"/>
      <c r="CF38" s="81"/>
      <c r="CG38" s="87"/>
      <c r="CH38" s="87"/>
      <c r="CI38" s="80"/>
      <c r="CJ38" s="81"/>
      <c r="CK38" s="79"/>
      <c r="CL38" s="79"/>
      <c r="CM38" s="80"/>
      <c r="CN38" s="81"/>
      <c r="CO38" s="79"/>
      <c r="CP38" s="79"/>
      <c r="CQ38" s="80"/>
      <c r="CR38" s="81"/>
      <c r="CS38" s="79"/>
      <c r="CT38" s="79"/>
      <c r="CU38" s="80"/>
      <c r="CV38" s="81"/>
      <c r="CW38" s="79"/>
      <c r="CX38" s="79"/>
      <c r="CY38" s="80"/>
      <c r="CZ38" s="81"/>
      <c r="DA38" s="127">
        <f>SUM(H38+H39+L38+L39+P38+P39+T38+T39+X38+X39+AB38+AB39+AF38+AF39+AJ38+AJ39+AN38+AN39+AR38+AR39+AV38+AV39+AZ38+AZ39+BD38+BD39+BH38+BH39+BL38+BL39+BP38+BP39+BT38+BT39+BX38+BX39+CB38+CB39+CF38+CF39+CJ38+CJ39+CN38+CN39+CR38+CR39+CV38+CV39+CZ38+CZ39)</f>
        <v>0</v>
      </c>
      <c r="DB38" s="36">
        <f>DA38</f>
        <v>0</v>
      </c>
      <c r="DC38" s="52">
        <f>$B$1</f>
        <v>0</v>
      </c>
      <c r="DD38" s="52">
        <f>$B$2</f>
        <v>0</v>
      </c>
      <c r="DE38" s="52">
        <f>$B$3</f>
        <v>0</v>
      </c>
      <c r="DF38" s="52">
        <f>$B$4</f>
        <v>0</v>
      </c>
      <c r="DG38" s="52">
        <f>$B$5</f>
        <v>0</v>
      </c>
    </row>
    <row r="39" spans="1:111" s="1" customFormat="1" ht="17.100000000000001" customHeight="1" thickBot="1" x14ac:dyDescent="0.3">
      <c r="A39" s="119"/>
      <c r="B39" s="11"/>
      <c r="C39" s="10"/>
      <c r="D39" s="132"/>
      <c r="E39" s="82"/>
      <c r="F39" s="82"/>
      <c r="G39" s="83"/>
      <c r="H39" s="84"/>
      <c r="I39" s="82"/>
      <c r="J39" s="82"/>
      <c r="K39" s="83"/>
      <c r="L39" s="84"/>
      <c r="M39" s="86"/>
      <c r="N39" s="86"/>
      <c r="O39" s="83"/>
      <c r="P39" s="84"/>
      <c r="Q39" s="86"/>
      <c r="R39" s="86"/>
      <c r="S39" s="83"/>
      <c r="T39" s="84"/>
      <c r="U39" s="86"/>
      <c r="V39" s="86"/>
      <c r="W39" s="83"/>
      <c r="X39" s="70"/>
      <c r="Y39" s="88"/>
      <c r="Z39" s="88"/>
      <c r="AA39" s="83"/>
      <c r="AB39" s="84"/>
      <c r="AC39" s="82"/>
      <c r="AD39" s="82"/>
      <c r="AE39" s="83"/>
      <c r="AF39" s="84"/>
      <c r="AG39" s="82"/>
      <c r="AH39" s="82"/>
      <c r="AI39" s="83"/>
      <c r="AJ39" s="84"/>
      <c r="AK39" s="82"/>
      <c r="AL39" s="82"/>
      <c r="AM39" s="83"/>
      <c r="AN39" s="84"/>
      <c r="AO39" s="82"/>
      <c r="AP39" s="82"/>
      <c r="AQ39" s="83"/>
      <c r="AR39" s="84"/>
      <c r="AS39" s="88"/>
      <c r="AT39" s="88"/>
      <c r="AU39" s="83"/>
      <c r="AV39" s="84"/>
      <c r="AW39" s="82"/>
      <c r="AX39" s="82"/>
      <c r="AY39" s="83"/>
      <c r="AZ39" s="84"/>
      <c r="BA39" s="82"/>
      <c r="BB39" s="82"/>
      <c r="BC39" s="83"/>
      <c r="BD39" s="84"/>
      <c r="BE39" s="82"/>
      <c r="BF39" s="82"/>
      <c r="BG39" s="83"/>
      <c r="BH39" s="84"/>
      <c r="BI39" s="82"/>
      <c r="BJ39" s="82"/>
      <c r="BK39" s="83"/>
      <c r="BL39" s="84"/>
      <c r="BM39" s="88"/>
      <c r="BN39" s="88"/>
      <c r="BO39" s="83"/>
      <c r="BP39" s="84"/>
      <c r="BQ39" s="82"/>
      <c r="BR39" s="82"/>
      <c r="BS39" s="83"/>
      <c r="BT39" s="84"/>
      <c r="BU39" s="82"/>
      <c r="BV39" s="82"/>
      <c r="BW39" s="83"/>
      <c r="BX39" s="84"/>
      <c r="BY39" s="82"/>
      <c r="BZ39" s="82"/>
      <c r="CA39" s="83"/>
      <c r="CB39" s="84"/>
      <c r="CC39" s="82"/>
      <c r="CD39" s="82"/>
      <c r="CE39" s="83"/>
      <c r="CF39" s="84"/>
      <c r="CG39" s="88"/>
      <c r="CH39" s="88"/>
      <c r="CI39" s="83"/>
      <c r="CJ39" s="84"/>
      <c r="CK39" s="82"/>
      <c r="CL39" s="82"/>
      <c r="CM39" s="83"/>
      <c r="CN39" s="84"/>
      <c r="CO39" s="82"/>
      <c r="CP39" s="82"/>
      <c r="CQ39" s="83"/>
      <c r="CR39" s="84"/>
      <c r="CS39" s="82"/>
      <c r="CT39" s="82"/>
      <c r="CU39" s="83"/>
      <c r="CV39" s="84"/>
      <c r="CW39" s="82"/>
      <c r="CX39" s="82"/>
      <c r="CY39" s="83"/>
      <c r="CZ39" s="84"/>
      <c r="DA39" s="128"/>
      <c r="DB39" s="36">
        <f>DA38</f>
        <v>0</v>
      </c>
      <c r="DC39" s="53">
        <f>SUM(H38:H39,L38:L39,P38:P39,T38:T39,X38:X39)</f>
        <v>0</v>
      </c>
      <c r="DD39" s="53">
        <f>SUM(AB38:AB39,AF38:AF39,AJ38:AJ39,AN38:AN39,AR38:AR39)</f>
        <v>0</v>
      </c>
      <c r="DE39" s="53">
        <f>SUM(AV38:AV39,AZ38:AZ39,BD38:BD39,BH38:BH39,BL38:BL39)</f>
        <v>0</v>
      </c>
      <c r="DF39" s="53">
        <f>SUM(BP38:BP39,BT38:BT39,BX38:BX39,CB38:CB39,CF38:CF39)</f>
        <v>0</v>
      </c>
      <c r="DG39" s="53">
        <f>SUM(CJ38:CJ39,CN38:CN39,CR38:CR39,CV38:CV39,CZ38:CZ39)</f>
        <v>0</v>
      </c>
    </row>
    <row r="40" spans="1:111" s="1" customFormat="1" ht="17.100000000000001" customHeight="1" x14ac:dyDescent="0.25">
      <c r="A40" s="129"/>
      <c r="B40" s="11"/>
      <c r="C40" s="10"/>
      <c r="D40" s="131"/>
      <c r="E40" s="79"/>
      <c r="F40" s="79"/>
      <c r="G40" s="80"/>
      <c r="H40" s="81"/>
      <c r="I40" s="79"/>
      <c r="J40" s="79"/>
      <c r="K40" s="80"/>
      <c r="L40" s="81"/>
      <c r="M40" s="85"/>
      <c r="N40" s="85"/>
      <c r="O40" s="80"/>
      <c r="P40" s="81"/>
      <c r="Q40" s="85"/>
      <c r="R40" s="85"/>
      <c r="S40" s="80"/>
      <c r="T40" s="81"/>
      <c r="U40" s="85"/>
      <c r="V40" s="85"/>
      <c r="W40" s="80"/>
      <c r="X40" s="69"/>
      <c r="Y40" s="87"/>
      <c r="Z40" s="87"/>
      <c r="AA40" s="80"/>
      <c r="AB40" s="81"/>
      <c r="AC40" s="79"/>
      <c r="AD40" s="79"/>
      <c r="AE40" s="80"/>
      <c r="AF40" s="81"/>
      <c r="AG40" s="79"/>
      <c r="AH40" s="79"/>
      <c r="AI40" s="80"/>
      <c r="AJ40" s="81"/>
      <c r="AK40" s="79"/>
      <c r="AL40" s="79"/>
      <c r="AM40" s="80"/>
      <c r="AN40" s="81"/>
      <c r="AO40" s="79"/>
      <c r="AP40" s="79"/>
      <c r="AQ40" s="80"/>
      <c r="AR40" s="81"/>
      <c r="AS40" s="87"/>
      <c r="AT40" s="87"/>
      <c r="AU40" s="80"/>
      <c r="AV40" s="81"/>
      <c r="AW40" s="79"/>
      <c r="AX40" s="79"/>
      <c r="AY40" s="80"/>
      <c r="AZ40" s="81"/>
      <c r="BA40" s="79"/>
      <c r="BB40" s="79"/>
      <c r="BC40" s="80"/>
      <c r="BD40" s="81"/>
      <c r="BE40" s="79"/>
      <c r="BF40" s="79"/>
      <c r="BG40" s="80"/>
      <c r="BH40" s="81"/>
      <c r="BI40" s="79"/>
      <c r="BJ40" s="79"/>
      <c r="BK40" s="80"/>
      <c r="BL40" s="81"/>
      <c r="BM40" s="87"/>
      <c r="BN40" s="87"/>
      <c r="BO40" s="80"/>
      <c r="BP40" s="81"/>
      <c r="BQ40" s="79"/>
      <c r="BR40" s="79"/>
      <c r="BS40" s="80"/>
      <c r="BT40" s="81"/>
      <c r="BU40" s="79"/>
      <c r="BV40" s="79"/>
      <c r="BW40" s="80"/>
      <c r="BX40" s="81"/>
      <c r="BY40" s="79"/>
      <c r="BZ40" s="79"/>
      <c r="CA40" s="80"/>
      <c r="CB40" s="81"/>
      <c r="CC40" s="79"/>
      <c r="CD40" s="79"/>
      <c r="CE40" s="80"/>
      <c r="CF40" s="81"/>
      <c r="CG40" s="87"/>
      <c r="CH40" s="87"/>
      <c r="CI40" s="80"/>
      <c r="CJ40" s="81"/>
      <c r="CK40" s="79"/>
      <c r="CL40" s="79"/>
      <c r="CM40" s="80"/>
      <c r="CN40" s="81"/>
      <c r="CO40" s="79"/>
      <c r="CP40" s="79"/>
      <c r="CQ40" s="80"/>
      <c r="CR40" s="81"/>
      <c r="CS40" s="79"/>
      <c r="CT40" s="79"/>
      <c r="CU40" s="80"/>
      <c r="CV40" s="81"/>
      <c r="CW40" s="79"/>
      <c r="CX40" s="79"/>
      <c r="CY40" s="80"/>
      <c r="CZ40" s="81"/>
      <c r="DA40" s="127">
        <f>SUM(H40+H41+L40+L41+P40+P41+T40+T41+X40+X41+AB40+AB41+AF40+AF41+AJ40+AJ41+AN40+AN41+AR40+AR41+AV40+AV41+AZ40+AZ41+BD40+BD41+BH40+BH41+BL40+BL41+BP40+BP41+BT40+BT41+BX40+BX41+CB40+CB41+CF40+CF41+CJ40+CJ41+CN40+CN41+CR40+CR41+CV40+CV41+CZ40+CZ41)</f>
        <v>0</v>
      </c>
      <c r="DB40" s="36">
        <f>DA40</f>
        <v>0</v>
      </c>
      <c r="DC40" s="52">
        <f>$B$1</f>
        <v>0</v>
      </c>
      <c r="DD40" s="52">
        <f>$B$2</f>
        <v>0</v>
      </c>
      <c r="DE40" s="52">
        <f>$B$3</f>
        <v>0</v>
      </c>
      <c r="DF40" s="52">
        <f>$B$4</f>
        <v>0</v>
      </c>
      <c r="DG40" s="52">
        <f>$B$5</f>
        <v>0</v>
      </c>
    </row>
    <row r="41" spans="1:111" s="1" customFormat="1" ht="17.100000000000001" customHeight="1" thickBot="1" x14ac:dyDescent="0.3">
      <c r="A41" s="130"/>
      <c r="B41" s="11"/>
      <c r="C41" s="10"/>
      <c r="D41" s="132"/>
      <c r="E41" s="82"/>
      <c r="F41" s="82"/>
      <c r="G41" s="83"/>
      <c r="H41" s="84"/>
      <c r="I41" s="82"/>
      <c r="J41" s="82"/>
      <c r="K41" s="83"/>
      <c r="L41" s="84"/>
      <c r="M41" s="86"/>
      <c r="N41" s="86"/>
      <c r="O41" s="83"/>
      <c r="P41" s="84"/>
      <c r="Q41" s="86"/>
      <c r="R41" s="86"/>
      <c r="S41" s="83"/>
      <c r="T41" s="84"/>
      <c r="U41" s="86"/>
      <c r="V41" s="86"/>
      <c r="W41" s="83"/>
      <c r="X41" s="70"/>
      <c r="Y41" s="88"/>
      <c r="Z41" s="88"/>
      <c r="AA41" s="83"/>
      <c r="AB41" s="84"/>
      <c r="AC41" s="82"/>
      <c r="AD41" s="82"/>
      <c r="AE41" s="83"/>
      <c r="AF41" s="84"/>
      <c r="AG41" s="82"/>
      <c r="AH41" s="82"/>
      <c r="AI41" s="83"/>
      <c r="AJ41" s="84"/>
      <c r="AK41" s="82"/>
      <c r="AL41" s="82"/>
      <c r="AM41" s="83"/>
      <c r="AN41" s="84"/>
      <c r="AO41" s="82"/>
      <c r="AP41" s="82"/>
      <c r="AQ41" s="83"/>
      <c r="AR41" s="84"/>
      <c r="AS41" s="88"/>
      <c r="AT41" s="88"/>
      <c r="AU41" s="83"/>
      <c r="AV41" s="84"/>
      <c r="AW41" s="82"/>
      <c r="AX41" s="82"/>
      <c r="AY41" s="83"/>
      <c r="AZ41" s="84"/>
      <c r="BA41" s="82"/>
      <c r="BB41" s="82"/>
      <c r="BC41" s="83"/>
      <c r="BD41" s="84"/>
      <c r="BE41" s="82"/>
      <c r="BF41" s="82"/>
      <c r="BG41" s="83"/>
      <c r="BH41" s="84"/>
      <c r="BI41" s="82"/>
      <c r="BJ41" s="82"/>
      <c r="BK41" s="83"/>
      <c r="BL41" s="84"/>
      <c r="BM41" s="88"/>
      <c r="BN41" s="88"/>
      <c r="BO41" s="83"/>
      <c r="BP41" s="84"/>
      <c r="BQ41" s="82"/>
      <c r="BR41" s="82"/>
      <c r="BS41" s="83"/>
      <c r="BT41" s="84"/>
      <c r="BU41" s="82"/>
      <c r="BV41" s="82"/>
      <c r="BW41" s="83"/>
      <c r="BX41" s="84"/>
      <c r="BY41" s="82"/>
      <c r="BZ41" s="82"/>
      <c r="CA41" s="83"/>
      <c r="CB41" s="84"/>
      <c r="CC41" s="82"/>
      <c r="CD41" s="82"/>
      <c r="CE41" s="83"/>
      <c r="CF41" s="84"/>
      <c r="CG41" s="88"/>
      <c r="CH41" s="88"/>
      <c r="CI41" s="83"/>
      <c r="CJ41" s="84"/>
      <c r="CK41" s="82"/>
      <c r="CL41" s="82"/>
      <c r="CM41" s="83"/>
      <c r="CN41" s="84"/>
      <c r="CO41" s="82"/>
      <c r="CP41" s="82"/>
      <c r="CQ41" s="83"/>
      <c r="CR41" s="84"/>
      <c r="CS41" s="82"/>
      <c r="CT41" s="82"/>
      <c r="CU41" s="83"/>
      <c r="CV41" s="84"/>
      <c r="CW41" s="82"/>
      <c r="CX41" s="82"/>
      <c r="CY41" s="83"/>
      <c r="CZ41" s="84"/>
      <c r="DA41" s="128"/>
      <c r="DB41" s="36">
        <f>DA40</f>
        <v>0</v>
      </c>
      <c r="DC41" s="53">
        <f>SUM(H40:H41,L40:L41,P40:P41,T40:T41,X40:X41)</f>
        <v>0</v>
      </c>
      <c r="DD41" s="53">
        <f>SUM(AB40:AB41,AF40:AF41,AJ40:AJ41,AN40:AN41,AR40:AR41)</f>
        <v>0</v>
      </c>
      <c r="DE41" s="53">
        <f>SUM(AV40:AV41,AZ40:AZ41,BD40:BD41,BH40:BH41,BL40:BL41)</f>
        <v>0</v>
      </c>
      <c r="DF41" s="53">
        <f>SUM(BP40:BP41,BT40:BT41,BX40:BX41,CB40:CB41,CF40:CF41)</f>
        <v>0</v>
      </c>
      <c r="DG41" s="53">
        <f>SUM(CJ40:CJ41,CN40:CN41,CR40:CR41,CV40:CV41,CZ40:CZ41)</f>
        <v>0</v>
      </c>
    </row>
    <row r="42" spans="1:111" s="1" customFormat="1" ht="17.100000000000001" customHeight="1" x14ac:dyDescent="0.25">
      <c r="A42" s="129"/>
      <c r="B42" s="11"/>
      <c r="C42" s="10"/>
      <c r="D42" s="131"/>
      <c r="E42" s="79"/>
      <c r="F42" s="79"/>
      <c r="G42" s="80"/>
      <c r="H42" s="81"/>
      <c r="I42" s="79"/>
      <c r="J42" s="79"/>
      <c r="K42" s="80"/>
      <c r="L42" s="81"/>
      <c r="M42" s="85"/>
      <c r="N42" s="85"/>
      <c r="O42" s="80"/>
      <c r="P42" s="81"/>
      <c r="Q42" s="85"/>
      <c r="R42" s="85"/>
      <c r="S42" s="80"/>
      <c r="T42" s="81"/>
      <c r="U42" s="85"/>
      <c r="V42" s="85"/>
      <c r="W42" s="80"/>
      <c r="X42" s="69"/>
      <c r="Y42" s="87"/>
      <c r="Z42" s="87"/>
      <c r="AA42" s="80"/>
      <c r="AB42" s="81"/>
      <c r="AC42" s="79"/>
      <c r="AD42" s="79"/>
      <c r="AE42" s="80"/>
      <c r="AF42" s="81"/>
      <c r="AG42" s="79"/>
      <c r="AH42" s="79"/>
      <c r="AI42" s="80"/>
      <c r="AJ42" s="81"/>
      <c r="AK42" s="79"/>
      <c r="AL42" s="79"/>
      <c r="AM42" s="80"/>
      <c r="AN42" s="81"/>
      <c r="AO42" s="79"/>
      <c r="AP42" s="79"/>
      <c r="AQ42" s="80"/>
      <c r="AR42" s="81"/>
      <c r="AS42" s="87"/>
      <c r="AT42" s="87"/>
      <c r="AU42" s="80"/>
      <c r="AV42" s="81"/>
      <c r="AW42" s="79"/>
      <c r="AX42" s="79"/>
      <c r="AY42" s="80"/>
      <c r="AZ42" s="81"/>
      <c r="BA42" s="79"/>
      <c r="BB42" s="79"/>
      <c r="BC42" s="80"/>
      <c r="BD42" s="81"/>
      <c r="BE42" s="79"/>
      <c r="BF42" s="79"/>
      <c r="BG42" s="80"/>
      <c r="BH42" s="81"/>
      <c r="BI42" s="79"/>
      <c r="BJ42" s="79"/>
      <c r="BK42" s="80"/>
      <c r="BL42" s="81"/>
      <c r="BM42" s="87"/>
      <c r="BN42" s="87"/>
      <c r="BO42" s="80"/>
      <c r="BP42" s="81"/>
      <c r="BQ42" s="79"/>
      <c r="BR42" s="79"/>
      <c r="BS42" s="80"/>
      <c r="BT42" s="81"/>
      <c r="BU42" s="79"/>
      <c r="BV42" s="79"/>
      <c r="BW42" s="80"/>
      <c r="BX42" s="81"/>
      <c r="BY42" s="79"/>
      <c r="BZ42" s="79"/>
      <c r="CA42" s="80"/>
      <c r="CB42" s="81"/>
      <c r="CC42" s="79"/>
      <c r="CD42" s="79"/>
      <c r="CE42" s="80"/>
      <c r="CF42" s="81"/>
      <c r="CG42" s="87"/>
      <c r="CH42" s="87"/>
      <c r="CI42" s="80"/>
      <c r="CJ42" s="81"/>
      <c r="CK42" s="79"/>
      <c r="CL42" s="79"/>
      <c r="CM42" s="80"/>
      <c r="CN42" s="81"/>
      <c r="CO42" s="79"/>
      <c r="CP42" s="79"/>
      <c r="CQ42" s="80"/>
      <c r="CR42" s="81"/>
      <c r="CS42" s="79"/>
      <c r="CT42" s="79"/>
      <c r="CU42" s="80"/>
      <c r="CV42" s="81"/>
      <c r="CW42" s="79"/>
      <c r="CX42" s="79"/>
      <c r="CY42" s="80"/>
      <c r="CZ42" s="81"/>
      <c r="DA42" s="127">
        <f>SUM(H42+H43+L42+L43+P42+P43+T42+T43+X42+X43+AB42+AB43+AF42+AF43+AJ42+AJ43+AN42+AN43+AR42+AR43+AV42+AV43+AZ42+AZ43+BD42+BD43+BH42+BH43+BL42+BL43+BP42+BP43+BT42+BT43+BX42+BX43+CB42+CB43+CF42+CF43+CJ42+CJ43+CN42+CN43+CR42+CR43+CV42+CV43+CZ42+CZ43)</f>
        <v>0</v>
      </c>
      <c r="DB42" s="36">
        <f>DA42</f>
        <v>0</v>
      </c>
      <c r="DC42" s="52">
        <f>$B$1</f>
        <v>0</v>
      </c>
      <c r="DD42" s="52">
        <f>$B$2</f>
        <v>0</v>
      </c>
      <c r="DE42" s="52">
        <f>$B$3</f>
        <v>0</v>
      </c>
      <c r="DF42" s="52">
        <f>$B$4</f>
        <v>0</v>
      </c>
      <c r="DG42" s="52">
        <f>$B$5</f>
        <v>0</v>
      </c>
    </row>
    <row r="43" spans="1:111" s="1" customFormat="1" ht="17.100000000000001" customHeight="1" thickBot="1" x14ac:dyDescent="0.3">
      <c r="A43" s="130"/>
      <c r="B43" s="11"/>
      <c r="C43" s="10"/>
      <c r="D43" s="132"/>
      <c r="E43" s="82"/>
      <c r="F43" s="82"/>
      <c r="G43" s="83"/>
      <c r="H43" s="84"/>
      <c r="I43" s="82"/>
      <c r="J43" s="82"/>
      <c r="K43" s="83"/>
      <c r="L43" s="84"/>
      <c r="M43" s="86"/>
      <c r="N43" s="86"/>
      <c r="O43" s="83"/>
      <c r="P43" s="84"/>
      <c r="Q43" s="86"/>
      <c r="R43" s="86"/>
      <c r="S43" s="83"/>
      <c r="T43" s="84"/>
      <c r="U43" s="86"/>
      <c r="V43" s="86"/>
      <c r="W43" s="83"/>
      <c r="X43" s="70"/>
      <c r="Y43" s="88"/>
      <c r="Z43" s="88"/>
      <c r="AA43" s="83"/>
      <c r="AB43" s="84"/>
      <c r="AC43" s="82"/>
      <c r="AD43" s="82"/>
      <c r="AE43" s="83"/>
      <c r="AF43" s="84"/>
      <c r="AG43" s="82"/>
      <c r="AH43" s="82"/>
      <c r="AI43" s="83"/>
      <c r="AJ43" s="84"/>
      <c r="AK43" s="82"/>
      <c r="AL43" s="82"/>
      <c r="AM43" s="83"/>
      <c r="AN43" s="84"/>
      <c r="AO43" s="82"/>
      <c r="AP43" s="82"/>
      <c r="AQ43" s="83"/>
      <c r="AR43" s="84"/>
      <c r="AS43" s="88"/>
      <c r="AT43" s="88"/>
      <c r="AU43" s="83"/>
      <c r="AV43" s="84"/>
      <c r="AW43" s="82"/>
      <c r="AX43" s="82"/>
      <c r="AY43" s="83"/>
      <c r="AZ43" s="84"/>
      <c r="BA43" s="82"/>
      <c r="BB43" s="82"/>
      <c r="BC43" s="83"/>
      <c r="BD43" s="84"/>
      <c r="BE43" s="82"/>
      <c r="BF43" s="82"/>
      <c r="BG43" s="83"/>
      <c r="BH43" s="84"/>
      <c r="BI43" s="82"/>
      <c r="BJ43" s="82"/>
      <c r="BK43" s="83"/>
      <c r="BL43" s="84"/>
      <c r="BM43" s="88"/>
      <c r="BN43" s="88"/>
      <c r="BO43" s="83"/>
      <c r="BP43" s="84"/>
      <c r="BQ43" s="82"/>
      <c r="BR43" s="82"/>
      <c r="BS43" s="83"/>
      <c r="BT43" s="84"/>
      <c r="BU43" s="82"/>
      <c r="BV43" s="82"/>
      <c r="BW43" s="83"/>
      <c r="BX43" s="84"/>
      <c r="BY43" s="82"/>
      <c r="BZ43" s="82"/>
      <c r="CA43" s="83"/>
      <c r="CB43" s="84"/>
      <c r="CC43" s="82"/>
      <c r="CD43" s="82"/>
      <c r="CE43" s="83"/>
      <c r="CF43" s="84"/>
      <c r="CG43" s="88"/>
      <c r="CH43" s="88"/>
      <c r="CI43" s="83"/>
      <c r="CJ43" s="84"/>
      <c r="CK43" s="82"/>
      <c r="CL43" s="82"/>
      <c r="CM43" s="83"/>
      <c r="CN43" s="84"/>
      <c r="CO43" s="82"/>
      <c r="CP43" s="82"/>
      <c r="CQ43" s="83"/>
      <c r="CR43" s="84"/>
      <c r="CS43" s="82"/>
      <c r="CT43" s="82"/>
      <c r="CU43" s="83"/>
      <c r="CV43" s="84"/>
      <c r="CW43" s="82"/>
      <c r="CX43" s="82"/>
      <c r="CY43" s="83"/>
      <c r="CZ43" s="84"/>
      <c r="DA43" s="128"/>
      <c r="DB43" s="36">
        <f>DA42</f>
        <v>0</v>
      </c>
      <c r="DC43" s="53">
        <f>SUM(H42:H43,L42:L43,P42:P43,T42:T43,X42:X43)</f>
        <v>0</v>
      </c>
      <c r="DD43" s="53">
        <f>SUM(AB42:AB43,AF42:AF43,AJ42:AJ43,AN42:AN43,AR42:AR43)</f>
        <v>0</v>
      </c>
      <c r="DE43" s="53">
        <f>SUM(AV42:AV43,AZ42:AZ43,BD42:BD43,BH42:BH43,BL42:BL43)</f>
        <v>0</v>
      </c>
      <c r="DF43" s="53">
        <f>SUM(BP42:BP43,BT42:BT43,BX42:BX43,CB42:CB43,CF42:CF43)</f>
        <v>0</v>
      </c>
      <c r="DG43" s="53">
        <f>SUM(CJ42:CJ43,CN42:CN43,CR42:CR43,CV42:CV43,CZ42:CZ43)</f>
        <v>0</v>
      </c>
    </row>
    <row r="44" spans="1:111" s="1" customFormat="1" ht="17.100000000000001" customHeight="1" x14ac:dyDescent="0.25">
      <c r="A44" s="118"/>
      <c r="B44" s="10"/>
      <c r="C44" s="10"/>
      <c r="D44" s="133"/>
      <c r="E44" s="79"/>
      <c r="F44" s="79"/>
      <c r="G44" s="80"/>
      <c r="H44" s="81"/>
      <c r="I44" s="79"/>
      <c r="J44" s="79"/>
      <c r="K44" s="80"/>
      <c r="L44" s="81"/>
      <c r="M44" s="85"/>
      <c r="N44" s="85"/>
      <c r="O44" s="80"/>
      <c r="P44" s="81"/>
      <c r="Q44" s="85"/>
      <c r="R44" s="85"/>
      <c r="S44" s="80"/>
      <c r="T44" s="81"/>
      <c r="U44" s="85"/>
      <c r="V44" s="85"/>
      <c r="W44" s="80"/>
      <c r="X44" s="69"/>
      <c r="Y44" s="87"/>
      <c r="Z44" s="87"/>
      <c r="AA44" s="80"/>
      <c r="AB44" s="81"/>
      <c r="AC44" s="79"/>
      <c r="AD44" s="79"/>
      <c r="AE44" s="80"/>
      <c r="AF44" s="81"/>
      <c r="AG44" s="79"/>
      <c r="AH44" s="79"/>
      <c r="AI44" s="80"/>
      <c r="AJ44" s="81"/>
      <c r="AK44" s="79"/>
      <c r="AL44" s="79"/>
      <c r="AM44" s="80"/>
      <c r="AN44" s="81"/>
      <c r="AO44" s="79"/>
      <c r="AP44" s="79"/>
      <c r="AQ44" s="80"/>
      <c r="AR44" s="81"/>
      <c r="AS44" s="87"/>
      <c r="AT44" s="87"/>
      <c r="AU44" s="80"/>
      <c r="AV44" s="81"/>
      <c r="AW44" s="79"/>
      <c r="AX44" s="79"/>
      <c r="AY44" s="80"/>
      <c r="AZ44" s="81"/>
      <c r="BA44" s="79"/>
      <c r="BB44" s="79"/>
      <c r="BC44" s="80"/>
      <c r="BD44" s="81"/>
      <c r="BE44" s="79"/>
      <c r="BF44" s="79"/>
      <c r="BG44" s="80"/>
      <c r="BH44" s="81"/>
      <c r="BI44" s="79"/>
      <c r="BJ44" s="79"/>
      <c r="BK44" s="80"/>
      <c r="BL44" s="81"/>
      <c r="BM44" s="87"/>
      <c r="BN44" s="87"/>
      <c r="BO44" s="80"/>
      <c r="BP44" s="81"/>
      <c r="BQ44" s="79"/>
      <c r="BR44" s="79"/>
      <c r="BS44" s="80"/>
      <c r="BT44" s="81"/>
      <c r="BU44" s="79"/>
      <c r="BV44" s="79"/>
      <c r="BW44" s="80"/>
      <c r="BX44" s="81"/>
      <c r="BY44" s="79"/>
      <c r="BZ44" s="79"/>
      <c r="CA44" s="80"/>
      <c r="CB44" s="81"/>
      <c r="CC44" s="79"/>
      <c r="CD44" s="79"/>
      <c r="CE44" s="80"/>
      <c r="CF44" s="81"/>
      <c r="CG44" s="87"/>
      <c r="CH44" s="87"/>
      <c r="CI44" s="80"/>
      <c r="CJ44" s="81"/>
      <c r="CK44" s="79"/>
      <c r="CL44" s="79"/>
      <c r="CM44" s="80"/>
      <c r="CN44" s="81"/>
      <c r="CO44" s="79"/>
      <c r="CP44" s="79"/>
      <c r="CQ44" s="80"/>
      <c r="CR44" s="81"/>
      <c r="CS44" s="79"/>
      <c r="CT44" s="79"/>
      <c r="CU44" s="80"/>
      <c r="CV44" s="81"/>
      <c r="CW44" s="79"/>
      <c r="CX44" s="79"/>
      <c r="CY44" s="80"/>
      <c r="CZ44" s="81"/>
      <c r="DA44" s="127">
        <f>SUM(H44+H45+L44+L45+P44+P45+T44+T45+X44+X45+AB44+AB45+AF44+AF45+AJ44+AJ45+AN44+AN45+AR44+AR45+AV44+AV45+AZ44+AZ45+BD44+BD45+BH44+BH45+BL44+BL45+BP44+BP45+BT44+BT45+BX44+BX45+CB44+CB45+CF44+CF45+CJ44+CJ45+CN44+CN45+CR44+CR45+CV44+CV45+CZ44+CZ45)</f>
        <v>0</v>
      </c>
      <c r="DB44" s="36">
        <f>DA44</f>
        <v>0</v>
      </c>
      <c r="DC44" s="52">
        <f>$B$1</f>
        <v>0</v>
      </c>
      <c r="DD44" s="52">
        <f>$B$2</f>
        <v>0</v>
      </c>
      <c r="DE44" s="52">
        <f>$B$3</f>
        <v>0</v>
      </c>
      <c r="DF44" s="52">
        <f>$B$4</f>
        <v>0</v>
      </c>
      <c r="DG44" s="52">
        <f>$B$5</f>
        <v>0</v>
      </c>
    </row>
    <row r="45" spans="1:111" s="1" customFormat="1" ht="17.100000000000001" customHeight="1" thickBot="1" x14ac:dyDescent="0.3">
      <c r="A45" s="119"/>
      <c r="B45" s="10"/>
      <c r="C45" s="10"/>
      <c r="D45" s="134"/>
      <c r="E45" s="82"/>
      <c r="F45" s="82"/>
      <c r="G45" s="83"/>
      <c r="H45" s="84"/>
      <c r="I45" s="82"/>
      <c r="J45" s="82"/>
      <c r="K45" s="83"/>
      <c r="L45" s="84"/>
      <c r="M45" s="86"/>
      <c r="N45" s="86"/>
      <c r="O45" s="83"/>
      <c r="P45" s="84"/>
      <c r="Q45" s="86"/>
      <c r="R45" s="86"/>
      <c r="S45" s="83"/>
      <c r="T45" s="84"/>
      <c r="U45" s="86"/>
      <c r="V45" s="86"/>
      <c r="W45" s="83"/>
      <c r="X45" s="70"/>
      <c r="Y45" s="88"/>
      <c r="Z45" s="88"/>
      <c r="AA45" s="83"/>
      <c r="AB45" s="84"/>
      <c r="AC45" s="82"/>
      <c r="AD45" s="82"/>
      <c r="AE45" s="83"/>
      <c r="AF45" s="84"/>
      <c r="AG45" s="82"/>
      <c r="AH45" s="82"/>
      <c r="AI45" s="83"/>
      <c r="AJ45" s="84"/>
      <c r="AK45" s="82"/>
      <c r="AL45" s="82"/>
      <c r="AM45" s="83"/>
      <c r="AN45" s="84"/>
      <c r="AO45" s="82"/>
      <c r="AP45" s="82"/>
      <c r="AQ45" s="83"/>
      <c r="AR45" s="84"/>
      <c r="AS45" s="88"/>
      <c r="AT45" s="88"/>
      <c r="AU45" s="83"/>
      <c r="AV45" s="84"/>
      <c r="AW45" s="82"/>
      <c r="AX45" s="82"/>
      <c r="AY45" s="83"/>
      <c r="AZ45" s="84"/>
      <c r="BA45" s="82"/>
      <c r="BB45" s="82"/>
      <c r="BC45" s="83"/>
      <c r="BD45" s="84"/>
      <c r="BE45" s="82"/>
      <c r="BF45" s="82"/>
      <c r="BG45" s="83"/>
      <c r="BH45" s="84"/>
      <c r="BI45" s="82"/>
      <c r="BJ45" s="82"/>
      <c r="BK45" s="83"/>
      <c r="BL45" s="84"/>
      <c r="BM45" s="88"/>
      <c r="BN45" s="88"/>
      <c r="BO45" s="83"/>
      <c r="BP45" s="84"/>
      <c r="BQ45" s="82"/>
      <c r="BR45" s="82"/>
      <c r="BS45" s="83"/>
      <c r="BT45" s="84"/>
      <c r="BU45" s="82"/>
      <c r="BV45" s="82"/>
      <c r="BW45" s="83"/>
      <c r="BX45" s="84"/>
      <c r="BY45" s="82"/>
      <c r="BZ45" s="82"/>
      <c r="CA45" s="83"/>
      <c r="CB45" s="84"/>
      <c r="CC45" s="82"/>
      <c r="CD45" s="82"/>
      <c r="CE45" s="83"/>
      <c r="CF45" s="84"/>
      <c r="CG45" s="88"/>
      <c r="CH45" s="88"/>
      <c r="CI45" s="83"/>
      <c r="CJ45" s="84"/>
      <c r="CK45" s="82"/>
      <c r="CL45" s="82"/>
      <c r="CM45" s="83"/>
      <c r="CN45" s="84"/>
      <c r="CO45" s="82"/>
      <c r="CP45" s="82"/>
      <c r="CQ45" s="83"/>
      <c r="CR45" s="84"/>
      <c r="CS45" s="82"/>
      <c r="CT45" s="82"/>
      <c r="CU45" s="83"/>
      <c r="CV45" s="84"/>
      <c r="CW45" s="82"/>
      <c r="CX45" s="82"/>
      <c r="CY45" s="83"/>
      <c r="CZ45" s="84"/>
      <c r="DA45" s="128"/>
      <c r="DB45" s="36">
        <f>DA44</f>
        <v>0</v>
      </c>
      <c r="DC45" s="53">
        <f>SUM(H44:H45,L44:L45,P44:P45,T44:T45,X44:X45)</f>
        <v>0</v>
      </c>
      <c r="DD45" s="53">
        <f>SUM(AB44:AB45,AF44:AF45,AJ44:AJ45,AN44:AN45,AR44:AR45)</f>
        <v>0</v>
      </c>
      <c r="DE45" s="53">
        <f>SUM(AV44:AV45,AZ44:AZ45,BD44:BD45,BH44:BH45,BL44:BL45)</f>
        <v>0</v>
      </c>
      <c r="DF45" s="53">
        <f>SUM(BP44:BP45,BT44:BT45,BX44:BX45,CB44:CB45,CF44:CF45)</f>
        <v>0</v>
      </c>
      <c r="DG45" s="53">
        <f>SUM(CJ44:CJ45,CN44:CN45,CR44:CR45,CV44:CV45,CZ44:CZ45)</f>
        <v>0</v>
      </c>
    </row>
    <row r="46" spans="1:111" s="1" customFormat="1" ht="17.100000000000001" customHeight="1" x14ac:dyDescent="0.25">
      <c r="A46" s="129"/>
      <c r="B46" s="11"/>
      <c r="C46" s="10"/>
      <c r="D46" s="131"/>
      <c r="E46" s="79"/>
      <c r="F46" s="79"/>
      <c r="G46" s="80"/>
      <c r="H46" s="81"/>
      <c r="I46" s="79"/>
      <c r="J46" s="79"/>
      <c r="K46" s="80"/>
      <c r="L46" s="81"/>
      <c r="M46" s="85"/>
      <c r="N46" s="85"/>
      <c r="O46" s="80"/>
      <c r="P46" s="81"/>
      <c r="Q46" s="85"/>
      <c r="R46" s="85"/>
      <c r="S46" s="80"/>
      <c r="T46" s="81"/>
      <c r="U46" s="85"/>
      <c r="V46" s="85"/>
      <c r="W46" s="80"/>
      <c r="X46" s="69"/>
      <c r="Y46" s="87"/>
      <c r="Z46" s="87"/>
      <c r="AA46" s="80"/>
      <c r="AB46" s="81"/>
      <c r="AC46" s="79"/>
      <c r="AD46" s="79"/>
      <c r="AE46" s="80"/>
      <c r="AF46" s="81"/>
      <c r="AG46" s="79"/>
      <c r="AH46" s="79"/>
      <c r="AI46" s="80"/>
      <c r="AJ46" s="81"/>
      <c r="AK46" s="79"/>
      <c r="AL46" s="79"/>
      <c r="AM46" s="80"/>
      <c r="AN46" s="81"/>
      <c r="AO46" s="79"/>
      <c r="AP46" s="79"/>
      <c r="AQ46" s="80"/>
      <c r="AR46" s="81"/>
      <c r="AS46" s="87"/>
      <c r="AT46" s="87"/>
      <c r="AU46" s="80"/>
      <c r="AV46" s="81"/>
      <c r="AW46" s="79"/>
      <c r="AX46" s="79"/>
      <c r="AY46" s="80"/>
      <c r="AZ46" s="81"/>
      <c r="BA46" s="79"/>
      <c r="BB46" s="79"/>
      <c r="BC46" s="80"/>
      <c r="BD46" s="81"/>
      <c r="BE46" s="79"/>
      <c r="BF46" s="79"/>
      <c r="BG46" s="80"/>
      <c r="BH46" s="81"/>
      <c r="BI46" s="79"/>
      <c r="BJ46" s="79"/>
      <c r="BK46" s="80"/>
      <c r="BL46" s="81"/>
      <c r="BM46" s="87"/>
      <c r="BN46" s="87"/>
      <c r="BO46" s="80"/>
      <c r="BP46" s="81"/>
      <c r="BQ46" s="79"/>
      <c r="BR46" s="79"/>
      <c r="BS46" s="80"/>
      <c r="BT46" s="81"/>
      <c r="BU46" s="79"/>
      <c r="BV46" s="79"/>
      <c r="BW46" s="80"/>
      <c r="BX46" s="81"/>
      <c r="BY46" s="79"/>
      <c r="BZ46" s="79"/>
      <c r="CA46" s="80"/>
      <c r="CB46" s="81"/>
      <c r="CC46" s="79"/>
      <c r="CD46" s="79"/>
      <c r="CE46" s="80"/>
      <c r="CF46" s="81"/>
      <c r="CG46" s="87"/>
      <c r="CH46" s="87"/>
      <c r="CI46" s="80"/>
      <c r="CJ46" s="81"/>
      <c r="CK46" s="79"/>
      <c r="CL46" s="79"/>
      <c r="CM46" s="80"/>
      <c r="CN46" s="81"/>
      <c r="CO46" s="79"/>
      <c r="CP46" s="79"/>
      <c r="CQ46" s="80"/>
      <c r="CR46" s="81"/>
      <c r="CS46" s="79"/>
      <c r="CT46" s="79"/>
      <c r="CU46" s="80"/>
      <c r="CV46" s="81"/>
      <c r="CW46" s="79"/>
      <c r="CX46" s="79"/>
      <c r="CY46" s="80"/>
      <c r="CZ46" s="81"/>
      <c r="DA46" s="127">
        <f>SUM(H46+H47+L46+L47+P46+P47+T46+T47+X46+X47+AB46+AB47+AF46+AF47+AJ46+AJ47+AN46+AN47+AR46+AR47+AV46+AV47+AZ46+AZ47+BD46+BD47+BH46+BH47+BL46+BL47+BP46+BP47+BT46+BT47+BX46+BX47+CB46+CB47+CF46+CF47+CJ46+CJ47+CN46+CN47+CR46+CR47+CV46+CV47+CZ46+CZ47)</f>
        <v>0</v>
      </c>
      <c r="DB46" s="36">
        <f>DA46</f>
        <v>0</v>
      </c>
      <c r="DC46" s="52">
        <f>$B$1</f>
        <v>0</v>
      </c>
      <c r="DD46" s="52">
        <f>$B$2</f>
        <v>0</v>
      </c>
      <c r="DE46" s="52">
        <f>$B$3</f>
        <v>0</v>
      </c>
      <c r="DF46" s="52">
        <f>$B$4</f>
        <v>0</v>
      </c>
      <c r="DG46" s="52">
        <f>$B$5</f>
        <v>0</v>
      </c>
    </row>
    <row r="47" spans="1:111" s="1" customFormat="1" ht="17.100000000000001" customHeight="1" thickBot="1" x14ac:dyDescent="0.3">
      <c r="A47" s="130"/>
      <c r="B47" s="11"/>
      <c r="C47" s="10"/>
      <c r="D47" s="132"/>
      <c r="E47" s="82"/>
      <c r="F47" s="82"/>
      <c r="G47" s="83"/>
      <c r="H47" s="84"/>
      <c r="I47" s="82"/>
      <c r="J47" s="82"/>
      <c r="K47" s="83"/>
      <c r="L47" s="84"/>
      <c r="M47" s="86"/>
      <c r="N47" s="86"/>
      <c r="O47" s="83"/>
      <c r="P47" s="84"/>
      <c r="Q47" s="86"/>
      <c r="R47" s="86"/>
      <c r="S47" s="83"/>
      <c r="T47" s="84"/>
      <c r="U47" s="86"/>
      <c r="V47" s="86"/>
      <c r="W47" s="83"/>
      <c r="X47" s="70"/>
      <c r="Y47" s="88"/>
      <c r="Z47" s="88"/>
      <c r="AA47" s="83"/>
      <c r="AB47" s="84"/>
      <c r="AC47" s="82"/>
      <c r="AD47" s="82"/>
      <c r="AE47" s="83"/>
      <c r="AF47" s="84"/>
      <c r="AG47" s="82"/>
      <c r="AH47" s="82"/>
      <c r="AI47" s="83"/>
      <c r="AJ47" s="84"/>
      <c r="AK47" s="82"/>
      <c r="AL47" s="82"/>
      <c r="AM47" s="83"/>
      <c r="AN47" s="84"/>
      <c r="AO47" s="82"/>
      <c r="AP47" s="82"/>
      <c r="AQ47" s="83"/>
      <c r="AR47" s="84"/>
      <c r="AS47" s="88"/>
      <c r="AT47" s="88"/>
      <c r="AU47" s="83"/>
      <c r="AV47" s="84"/>
      <c r="AW47" s="82"/>
      <c r="AX47" s="82"/>
      <c r="AY47" s="83"/>
      <c r="AZ47" s="84"/>
      <c r="BA47" s="82"/>
      <c r="BB47" s="82"/>
      <c r="BC47" s="83"/>
      <c r="BD47" s="84"/>
      <c r="BE47" s="82"/>
      <c r="BF47" s="82"/>
      <c r="BG47" s="83"/>
      <c r="BH47" s="84"/>
      <c r="BI47" s="82"/>
      <c r="BJ47" s="82"/>
      <c r="BK47" s="83"/>
      <c r="BL47" s="84"/>
      <c r="BM47" s="88"/>
      <c r="BN47" s="88"/>
      <c r="BO47" s="83"/>
      <c r="BP47" s="84"/>
      <c r="BQ47" s="82"/>
      <c r="BR47" s="82"/>
      <c r="BS47" s="83"/>
      <c r="BT47" s="84"/>
      <c r="BU47" s="82"/>
      <c r="BV47" s="82"/>
      <c r="BW47" s="83"/>
      <c r="BX47" s="84"/>
      <c r="BY47" s="82"/>
      <c r="BZ47" s="82"/>
      <c r="CA47" s="83"/>
      <c r="CB47" s="84"/>
      <c r="CC47" s="82"/>
      <c r="CD47" s="82"/>
      <c r="CE47" s="83"/>
      <c r="CF47" s="84"/>
      <c r="CG47" s="88"/>
      <c r="CH47" s="88"/>
      <c r="CI47" s="83"/>
      <c r="CJ47" s="84"/>
      <c r="CK47" s="82"/>
      <c r="CL47" s="82"/>
      <c r="CM47" s="83"/>
      <c r="CN47" s="84"/>
      <c r="CO47" s="82"/>
      <c r="CP47" s="82"/>
      <c r="CQ47" s="83"/>
      <c r="CR47" s="84"/>
      <c r="CS47" s="82"/>
      <c r="CT47" s="82"/>
      <c r="CU47" s="83"/>
      <c r="CV47" s="84"/>
      <c r="CW47" s="82"/>
      <c r="CX47" s="82"/>
      <c r="CY47" s="83"/>
      <c r="CZ47" s="84"/>
      <c r="DA47" s="128"/>
      <c r="DB47" s="36">
        <f>DA46</f>
        <v>0</v>
      </c>
      <c r="DC47" s="53">
        <f>SUM(H46:H47,L46:L47,P46:P47,T46:T47,X46:X47)</f>
        <v>0</v>
      </c>
      <c r="DD47" s="53">
        <f>SUM(AB46:AB47,AF46:AF47,AJ46:AJ47,AN46:AN47,AR46:AR47)</f>
        <v>0</v>
      </c>
      <c r="DE47" s="53">
        <f>SUM(AV46:AV47,AZ46:AZ47,BD46:BD47,BH46:BH47,BL46:BL47)</f>
        <v>0</v>
      </c>
      <c r="DF47" s="53">
        <f>SUM(BP46:BP47,BT46:BT47,BX46:BX47,CB46:CB47,CF46:CF47)</f>
        <v>0</v>
      </c>
      <c r="DG47" s="53">
        <f>SUM(CJ46:CJ47,CN46:CN47,CR46:CR47,CV46:CV47,CZ46:CZ47)</f>
        <v>0</v>
      </c>
    </row>
    <row r="48" spans="1:111" s="1" customFormat="1" ht="17.100000000000001" customHeight="1" x14ac:dyDescent="0.25">
      <c r="A48" s="129"/>
      <c r="B48" s="11"/>
      <c r="C48" s="10"/>
      <c r="D48" s="131"/>
      <c r="E48" s="79"/>
      <c r="F48" s="79"/>
      <c r="G48" s="80"/>
      <c r="H48" s="81"/>
      <c r="I48" s="79"/>
      <c r="J48" s="79"/>
      <c r="K48" s="80"/>
      <c r="L48" s="81"/>
      <c r="M48" s="85"/>
      <c r="N48" s="85"/>
      <c r="O48" s="80"/>
      <c r="P48" s="81"/>
      <c r="Q48" s="85"/>
      <c r="R48" s="85"/>
      <c r="S48" s="80"/>
      <c r="T48" s="81"/>
      <c r="U48" s="85"/>
      <c r="V48" s="85"/>
      <c r="W48" s="80"/>
      <c r="X48" s="69"/>
      <c r="Y48" s="87"/>
      <c r="Z48" s="87"/>
      <c r="AA48" s="80"/>
      <c r="AB48" s="81"/>
      <c r="AC48" s="79"/>
      <c r="AD48" s="79"/>
      <c r="AE48" s="80"/>
      <c r="AF48" s="81"/>
      <c r="AG48" s="79"/>
      <c r="AH48" s="79"/>
      <c r="AI48" s="80"/>
      <c r="AJ48" s="81"/>
      <c r="AK48" s="79"/>
      <c r="AL48" s="79"/>
      <c r="AM48" s="80"/>
      <c r="AN48" s="81"/>
      <c r="AO48" s="79"/>
      <c r="AP48" s="79"/>
      <c r="AQ48" s="80"/>
      <c r="AR48" s="81"/>
      <c r="AS48" s="87"/>
      <c r="AT48" s="87"/>
      <c r="AU48" s="80"/>
      <c r="AV48" s="81"/>
      <c r="AW48" s="79"/>
      <c r="AX48" s="79"/>
      <c r="AY48" s="80"/>
      <c r="AZ48" s="81"/>
      <c r="BA48" s="79"/>
      <c r="BB48" s="79"/>
      <c r="BC48" s="80"/>
      <c r="BD48" s="81"/>
      <c r="BE48" s="79"/>
      <c r="BF48" s="79"/>
      <c r="BG48" s="80"/>
      <c r="BH48" s="81"/>
      <c r="BI48" s="79"/>
      <c r="BJ48" s="79"/>
      <c r="BK48" s="80"/>
      <c r="BL48" s="81"/>
      <c r="BM48" s="87"/>
      <c r="BN48" s="87"/>
      <c r="BO48" s="80"/>
      <c r="BP48" s="81"/>
      <c r="BQ48" s="79"/>
      <c r="BR48" s="79"/>
      <c r="BS48" s="80"/>
      <c r="BT48" s="81"/>
      <c r="BU48" s="79"/>
      <c r="BV48" s="79"/>
      <c r="BW48" s="80"/>
      <c r="BX48" s="81"/>
      <c r="BY48" s="79"/>
      <c r="BZ48" s="79"/>
      <c r="CA48" s="80"/>
      <c r="CB48" s="81"/>
      <c r="CC48" s="79"/>
      <c r="CD48" s="79"/>
      <c r="CE48" s="80"/>
      <c r="CF48" s="81"/>
      <c r="CG48" s="87"/>
      <c r="CH48" s="87"/>
      <c r="CI48" s="80"/>
      <c r="CJ48" s="81"/>
      <c r="CK48" s="79"/>
      <c r="CL48" s="79"/>
      <c r="CM48" s="80"/>
      <c r="CN48" s="81"/>
      <c r="CO48" s="79"/>
      <c r="CP48" s="79"/>
      <c r="CQ48" s="80"/>
      <c r="CR48" s="81"/>
      <c r="CS48" s="79"/>
      <c r="CT48" s="79"/>
      <c r="CU48" s="80"/>
      <c r="CV48" s="81"/>
      <c r="CW48" s="79"/>
      <c r="CX48" s="79"/>
      <c r="CY48" s="80"/>
      <c r="CZ48" s="81"/>
      <c r="DA48" s="127">
        <f>SUM(H48+H49+L48+L49+P48+P49+T48+T49+X48+X49+AB48+AB49+AF48+AF49+AJ48+AJ49+AN48+AN49+AR48+AR49+AV48+AV49+AZ48+AZ49+BD48+BD49+BH48+BH49+BL48+BL49+BP48+BP49+BT48+BT49+BX48+BX49+CB48+CB49+CF48+CF49+CJ48+CJ49+CN48+CN49+CR48+CR49+CV48+CV49+CZ48+CZ49)</f>
        <v>0</v>
      </c>
      <c r="DB48" s="36">
        <f>DA48</f>
        <v>0</v>
      </c>
      <c r="DC48" s="52">
        <f>$B$1</f>
        <v>0</v>
      </c>
      <c r="DD48" s="52">
        <f>$B$2</f>
        <v>0</v>
      </c>
      <c r="DE48" s="52">
        <f>$B$3</f>
        <v>0</v>
      </c>
      <c r="DF48" s="52">
        <f>$B$4</f>
        <v>0</v>
      </c>
      <c r="DG48" s="52">
        <f>$B$5</f>
        <v>0</v>
      </c>
    </row>
    <row r="49" spans="1:111" s="1" customFormat="1" ht="17.100000000000001" customHeight="1" thickBot="1" x14ac:dyDescent="0.3">
      <c r="A49" s="130"/>
      <c r="B49" s="11"/>
      <c r="C49" s="10"/>
      <c r="D49" s="132"/>
      <c r="E49" s="82"/>
      <c r="F49" s="82"/>
      <c r="G49" s="83"/>
      <c r="H49" s="84"/>
      <c r="I49" s="82"/>
      <c r="J49" s="82"/>
      <c r="K49" s="83"/>
      <c r="L49" s="84"/>
      <c r="M49" s="86"/>
      <c r="N49" s="86"/>
      <c r="O49" s="83"/>
      <c r="P49" s="84"/>
      <c r="Q49" s="86"/>
      <c r="R49" s="86"/>
      <c r="S49" s="83"/>
      <c r="T49" s="84"/>
      <c r="U49" s="86"/>
      <c r="V49" s="86"/>
      <c r="W49" s="83"/>
      <c r="X49" s="70"/>
      <c r="Y49" s="88"/>
      <c r="Z49" s="88"/>
      <c r="AA49" s="83"/>
      <c r="AB49" s="84"/>
      <c r="AC49" s="82"/>
      <c r="AD49" s="82"/>
      <c r="AE49" s="83"/>
      <c r="AF49" s="84"/>
      <c r="AG49" s="82"/>
      <c r="AH49" s="82"/>
      <c r="AI49" s="83"/>
      <c r="AJ49" s="84"/>
      <c r="AK49" s="82"/>
      <c r="AL49" s="82"/>
      <c r="AM49" s="83"/>
      <c r="AN49" s="84"/>
      <c r="AO49" s="82"/>
      <c r="AP49" s="82"/>
      <c r="AQ49" s="83"/>
      <c r="AR49" s="84"/>
      <c r="AS49" s="88"/>
      <c r="AT49" s="88"/>
      <c r="AU49" s="83"/>
      <c r="AV49" s="84"/>
      <c r="AW49" s="82"/>
      <c r="AX49" s="82"/>
      <c r="AY49" s="83"/>
      <c r="AZ49" s="84"/>
      <c r="BA49" s="82"/>
      <c r="BB49" s="82"/>
      <c r="BC49" s="83"/>
      <c r="BD49" s="84"/>
      <c r="BE49" s="82"/>
      <c r="BF49" s="82"/>
      <c r="BG49" s="83"/>
      <c r="BH49" s="84"/>
      <c r="BI49" s="82"/>
      <c r="BJ49" s="82"/>
      <c r="BK49" s="83"/>
      <c r="BL49" s="84"/>
      <c r="BM49" s="88"/>
      <c r="BN49" s="88"/>
      <c r="BO49" s="83"/>
      <c r="BP49" s="84"/>
      <c r="BQ49" s="82"/>
      <c r="BR49" s="82"/>
      <c r="BS49" s="83"/>
      <c r="BT49" s="84"/>
      <c r="BU49" s="82"/>
      <c r="BV49" s="82"/>
      <c r="BW49" s="83"/>
      <c r="BX49" s="84"/>
      <c r="BY49" s="82"/>
      <c r="BZ49" s="82"/>
      <c r="CA49" s="83"/>
      <c r="CB49" s="84"/>
      <c r="CC49" s="82"/>
      <c r="CD49" s="82"/>
      <c r="CE49" s="83"/>
      <c r="CF49" s="84"/>
      <c r="CG49" s="88"/>
      <c r="CH49" s="88"/>
      <c r="CI49" s="83"/>
      <c r="CJ49" s="84"/>
      <c r="CK49" s="82"/>
      <c r="CL49" s="82"/>
      <c r="CM49" s="83"/>
      <c r="CN49" s="84"/>
      <c r="CO49" s="82"/>
      <c r="CP49" s="82"/>
      <c r="CQ49" s="83"/>
      <c r="CR49" s="84"/>
      <c r="CS49" s="82"/>
      <c r="CT49" s="82"/>
      <c r="CU49" s="83"/>
      <c r="CV49" s="84"/>
      <c r="CW49" s="82"/>
      <c r="CX49" s="82"/>
      <c r="CY49" s="83"/>
      <c r="CZ49" s="84"/>
      <c r="DA49" s="128"/>
      <c r="DB49" s="36">
        <f>DA48</f>
        <v>0</v>
      </c>
      <c r="DC49" s="53">
        <f>SUM(H48:H49,L48:L49,P48:P49,T48:T49,X48:X49)</f>
        <v>0</v>
      </c>
      <c r="DD49" s="53">
        <f>SUM(AB48:AB49,AF48:AF49,AJ48:AJ49,AN48:AN49,AR48:AR49)</f>
        <v>0</v>
      </c>
      <c r="DE49" s="53">
        <f>SUM(AV48:AV49,AZ48:AZ49,BD48:BD49,BH48:BH49,BL48:BL49)</f>
        <v>0</v>
      </c>
      <c r="DF49" s="53">
        <f>SUM(BP48:BP49,BT48:BT49,BX48:BX49,CB48:CB49,CF48:CF49)</f>
        <v>0</v>
      </c>
      <c r="DG49" s="53">
        <f>SUM(CJ48:CJ49,CN48:CN49,CR48:CR49,CV48:CV49,CZ48:CZ49)</f>
        <v>0</v>
      </c>
    </row>
    <row r="50" spans="1:111" s="1" customFormat="1" ht="17.100000000000001" customHeight="1" x14ac:dyDescent="0.25">
      <c r="A50" s="118"/>
      <c r="B50" s="10"/>
      <c r="C50" s="10"/>
      <c r="D50" s="133"/>
      <c r="E50" s="79"/>
      <c r="F50" s="79"/>
      <c r="G50" s="80"/>
      <c r="H50" s="81"/>
      <c r="I50" s="79"/>
      <c r="J50" s="79"/>
      <c r="K50" s="80"/>
      <c r="L50" s="81"/>
      <c r="M50" s="85"/>
      <c r="N50" s="85"/>
      <c r="O50" s="80"/>
      <c r="P50" s="81"/>
      <c r="Q50" s="85"/>
      <c r="R50" s="85"/>
      <c r="S50" s="80"/>
      <c r="T50" s="81"/>
      <c r="U50" s="85"/>
      <c r="V50" s="85"/>
      <c r="W50" s="80"/>
      <c r="X50" s="69"/>
      <c r="Y50" s="87"/>
      <c r="Z50" s="87"/>
      <c r="AA50" s="80"/>
      <c r="AB50" s="81"/>
      <c r="AC50" s="79"/>
      <c r="AD50" s="79"/>
      <c r="AE50" s="80"/>
      <c r="AF50" s="81"/>
      <c r="AG50" s="79"/>
      <c r="AH50" s="79"/>
      <c r="AI50" s="80"/>
      <c r="AJ50" s="81"/>
      <c r="AK50" s="79"/>
      <c r="AL50" s="79"/>
      <c r="AM50" s="80"/>
      <c r="AN50" s="81"/>
      <c r="AO50" s="79"/>
      <c r="AP50" s="79"/>
      <c r="AQ50" s="80"/>
      <c r="AR50" s="81"/>
      <c r="AS50" s="87"/>
      <c r="AT50" s="87"/>
      <c r="AU50" s="80"/>
      <c r="AV50" s="81"/>
      <c r="AW50" s="79"/>
      <c r="AX50" s="79"/>
      <c r="AY50" s="80"/>
      <c r="AZ50" s="81"/>
      <c r="BA50" s="79"/>
      <c r="BB50" s="79"/>
      <c r="BC50" s="80"/>
      <c r="BD50" s="81"/>
      <c r="BE50" s="79"/>
      <c r="BF50" s="79"/>
      <c r="BG50" s="80"/>
      <c r="BH50" s="81"/>
      <c r="BI50" s="79"/>
      <c r="BJ50" s="79"/>
      <c r="BK50" s="80"/>
      <c r="BL50" s="81"/>
      <c r="BM50" s="87"/>
      <c r="BN50" s="87"/>
      <c r="BO50" s="80"/>
      <c r="BP50" s="81"/>
      <c r="BQ50" s="79"/>
      <c r="BR50" s="79"/>
      <c r="BS50" s="80"/>
      <c r="BT50" s="81"/>
      <c r="BU50" s="79"/>
      <c r="BV50" s="79"/>
      <c r="BW50" s="80"/>
      <c r="BX50" s="81"/>
      <c r="BY50" s="79"/>
      <c r="BZ50" s="79"/>
      <c r="CA50" s="80"/>
      <c r="CB50" s="81"/>
      <c r="CC50" s="79"/>
      <c r="CD50" s="79"/>
      <c r="CE50" s="80"/>
      <c r="CF50" s="81"/>
      <c r="CG50" s="87"/>
      <c r="CH50" s="87"/>
      <c r="CI50" s="80"/>
      <c r="CJ50" s="81"/>
      <c r="CK50" s="79"/>
      <c r="CL50" s="79"/>
      <c r="CM50" s="80"/>
      <c r="CN50" s="81"/>
      <c r="CO50" s="79"/>
      <c r="CP50" s="79"/>
      <c r="CQ50" s="80"/>
      <c r="CR50" s="81"/>
      <c r="CS50" s="79"/>
      <c r="CT50" s="79"/>
      <c r="CU50" s="80"/>
      <c r="CV50" s="81"/>
      <c r="CW50" s="79"/>
      <c r="CX50" s="79"/>
      <c r="CY50" s="80"/>
      <c r="CZ50" s="81"/>
      <c r="DA50" s="127">
        <f>SUM(H50+H51+L50+L51+P50+P51+T50+T51+X50+X51+AB50+AB51+AF50+AF51+AJ50+AJ51+AN50+AN51+AR50+AR51+AV50+AV51+AZ50+AZ51+BD50+BD51+BH50+BH51+BL50+BL51+BP50+BP51+BT50+BT51+BX50+BX51+CB50+CB51+CF50+CF51+CJ50+CJ51+CN50+CN51+CR50+CR51+CV50+CV51+CZ50+CZ51)</f>
        <v>0</v>
      </c>
      <c r="DB50" s="36">
        <f>DA50</f>
        <v>0</v>
      </c>
      <c r="DC50" s="52">
        <f>$B$1</f>
        <v>0</v>
      </c>
      <c r="DD50" s="52">
        <f>$B$2</f>
        <v>0</v>
      </c>
      <c r="DE50" s="52">
        <f>$B$3</f>
        <v>0</v>
      </c>
      <c r="DF50" s="52">
        <f>$B$4</f>
        <v>0</v>
      </c>
      <c r="DG50" s="52">
        <f>$B$5</f>
        <v>0</v>
      </c>
    </row>
    <row r="51" spans="1:111" s="1" customFormat="1" ht="17.100000000000001" customHeight="1" thickBot="1" x14ac:dyDescent="0.3">
      <c r="A51" s="119"/>
      <c r="B51" s="10"/>
      <c r="C51" s="10"/>
      <c r="D51" s="134"/>
      <c r="E51" s="82"/>
      <c r="F51" s="82"/>
      <c r="G51" s="83"/>
      <c r="H51" s="84"/>
      <c r="I51" s="82"/>
      <c r="J51" s="82"/>
      <c r="K51" s="83"/>
      <c r="L51" s="84"/>
      <c r="M51" s="86"/>
      <c r="N51" s="86"/>
      <c r="O51" s="83"/>
      <c r="P51" s="84"/>
      <c r="Q51" s="86"/>
      <c r="R51" s="86"/>
      <c r="S51" s="83"/>
      <c r="T51" s="84"/>
      <c r="U51" s="86"/>
      <c r="V51" s="86"/>
      <c r="W51" s="83"/>
      <c r="X51" s="70"/>
      <c r="Y51" s="88"/>
      <c r="Z51" s="88"/>
      <c r="AA51" s="83"/>
      <c r="AB51" s="84"/>
      <c r="AC51" s="82"/>
      <c r="AD51" s="82"/>
      <c r="AE51" s="83"/>
      <c r="AF51" s="84"/>
      <c r="AG51" s="82"/>
      <c r="AH51" s="82"/>
      <c r="AI51" s="83"/>
      <c r="AJ51" s="84"/>
      <c r="AK51" s="82"/>
      <c r="AL51" s="82"/>
      <c r="AM51" s="83"/>
      <c r="AN51" s="84"/>
      <c r="AO51" s="82"/>
      <c r="AP51" s="82"/>
      <c r="AQ51" s="83"/>
      <c r="AR51" s="84"/>
      <c r="AS51" s="88"/>
      <c r="AT51" s="88"/>
      <c r="AU51" s="83"/>
      <c r="AV51" s="84"/>
      <c r="AW51" s="82"/>
      <c r="AX51" s="82"/>
      <c r="AY51" s="83"/>
      <c r="AZ51" s="84"/>
      <c r="BA51" s="82"/>
      <c r="BB51" s="82"/>
      <c r="BC51" s="83"/>
      <c r="BD51" s="84"/>
      <c r="BE51" s="82"/>
      <c r="BF51" s="82"/>
      <c r="BG51" s="83"/>
      <c r="BH51" s="84"/>
      <c r="BI51" s="82"/>
      <c r="BJ51" s="82"/>
      <c r="BK51" s="83"/>
      <c r="BL51" s="84"/>
      <c r="BM51" s="88"/>
      <c r="BN51" s="88"/>
      <c r="BO51" s="83"/>
      <c r="BP51" s="84"/>
      <c r="BQ51" s="82"/>
      <c r="BR51" s="82"/>
      <c r="BS51" s="83"/>
      <c r="BT51" s="84"/>
      <c r="BU51" s="82"/>
      <c r="BV51" s="82"/>
      <c r="BW51" s="83"/>
      <c r="BX51" s="84"/>
      <c r="BY51" s="82"/>
      <c r="BZ51" s="82"/>
      <c r="CA51" s="83"/>
      <c r="CB51" s="84"/>
      <c r="CC51" s="82"/>
      <c r="CD51" s="82"/>
      <c r="CE51" s="83"/>
      <c r="CF51" s="84"/>
      <c r="CG51" s="88"/>
      <c r="CH51" s="88"/>
      <c r="CI51" s="83"/>
      <c r="CJ51" s="84"/>
      <c r="CK51" s="82"/>
      <c r="CL51" s="82"/>
      <c r="CM51" s="83"/>
      <c r="CN51" s="84"/>
      <c r="CO51" s="82"/>
      <c r="CP51" s="82"/>
      <c r="CQ51" s="83"/>
      <c r="CR51" s="84"/>
      <c r="CS51" s="82"/>
      <c r="CT51" s="82"/>
      <c r="CU51" s="83"/>
      <c r="CV51" s="84"/>
      <c r="CW51" s="82"/>
      <c r="CX51" s="82"/>
      <c r="CY51" s="83"/>
      <c r="CZ51" s="84"/>
      <c r="DA51" s="128"/>
      <c r="DB51" s="36">
        <f>DA50</f>
        <v>0</v>
      </c>
      <c r="DC51" s="53">
        <f>SUM(H50:H51,L50:L51,P50:P51,T50:T51,X50:X51)</f>
        <v>0</v>
      </c>
      <c r="DD51" s="53">
        <f>SUM(AB50:AB51,AF50:AF51,AJ50:AJ51,AN50:AN51,AR50:AR51)</f>
        <v>0</v>
      </c>
      <c r="DE51" s="53">
        <f>SUM(AV50:AV51,AZ50:AZ51,BD50:BD51,BH50:BH51,BL50:BL51)</f>
        <v>0</v>
      </c>
      <c r="DF51" s="53">
        <f>SUM(BP50:BP51,BT50:BT51,BX50:BX51,CB50:CB51,CF50:CF51)</f>
        <v>0</v>
      </c>
      <c r="DG51" s="53">
        <f>SUM(CJ50:CJ51,CN50:CN51,CR50:CR51,CV50:CV51,CZ50:CZ51)</f>
        <v>0</v>
      </c>
    </row>
    <row r="52" spans="1:111" s="1" customFormat="1" ht="17.100000000000001" customHeight="1" x14ac:dyDescent="0.25">
      <c r="A52" s="129"/>
      <c r="B52" s="11"/>
      <c r="C52" s="10"/>
      <c r="D52" s="131"/>
      <c r="E52" s="79"/>
      <c r="F52" s="79"/>
      <c r="G52" s="80"/>
      <c r="H52" s="81"/>
      <c r="I52" s="79"/>
      <c r="J52" s="79"/>
      <c r="K52" s="80"/>
      <c r="L52" s="81"/>
      <c r="M52" s="85"/>
      <c r="N52" s="85"/>
      <c r="O52" s="80"/>
      <c r="P52" s="81"/>
      <c r="Q52" s="85"/>
      <c r="R52" s="85"/>
      <c r="S52" s="80"/>
      <c r="T52" s="81"/>
      <c r="U52" s="85"/>
      <c r="V52" s="85"/>
      <c r="W52" s="80"/>
      <c r="X52" s="69"/>
      <c r="Y52" s="87"/>
      <c r="Z52" s="87"/>
      <c r="AA52" s="80"/>
      <c r="AB52" s="81"/>
      <c r="AC52" s="79"/>
      <c r="AD52" s="79"/>
      <c r="AE52" s="80"/>
      <c r="AF52" s="81"/>
      <c r="AG52" s="79"/>
      <c r="AH52" s="79"/>
      <c r="AI52" s="80"/>
      <c r="AJ52" s="81"/>
      <c r="AK52" s="79"/>
      <c r="AL52" s="79"/>
      <c r="AM52" s="80"/>
      <c r="AN52" s="81"/>
      <c r="AO52" s="79"/>
      <c r="AP52" s="79"/>
      <c r="AQ52" s="80"/>
      <c r="AR52" s="81"/>
      <c r="AS52" s="87"/>
      <c r="AT52" s="87"/>
      <c r="AU52" s="80"/>
      <c r="AV52" s="81"/>
      <c r="AW52" s="79"/>
      <c r="AX52" s="79"/>
      <c r="AY52" s="80"/>
      <c r="AZ52" s="81"/>
      <c r="BA52" s="79"/>
      <c r="BB52" s="79"/>
      <c r="BC52" s="80"/>
      <c r="BD52" s="81"/>
      <c r="BE52" s="79"/>
      <c r="BF52" s="79"/>
      <c r="BG52" s="80"/>
      <c r="BH52" s="81"/>
      <c r="BI52" s="79"/>
      <c r="BJ52" s="79"/>
      <c r="BK52" s="80"/>
      <c r="BL52" s="81"/>
      <c r="BM52" s="87"/>
      <c r="BN52" s="87"/>
      <c r="BO52" s="80"/>
      <c r="BP52" s="81"/>
      <c r="BQ52" s="79"/>
      <c r="BR52" s="79"/>
      <c r="BS52" s="80"/>
      <c r="BT52" s="81"/>
      <c r="BU52" s="79"/>
      <c r="BV52" s="79"/>
      <c r="BW52" s="80"/>
      <c r="BX52" s="81"/>
      <c r="BY52" s="79"/>
      <c r="BZ52" s="79"/>
      <c r="CA52" s="80"/>
      <c r="CB52" s="81"/>
      <c r="CC52" s="79"/>
      <c r="CD52" s="79"/>
      <c r="CE52" s="80"/>
      <c r="CF52" s="81"/>
      <c r="CG52" s="87"/>
      <c r="CH52" s="87"/>
      <c r="CI52" s="80"/>
      <c r="CJ52" s="81"/>
      <c r="CK52" s="79"/>
      <c r="CL52" s="79"/>
      <c r="CM52" s="80"/>
      <c r="CN52" s="81"/>
      <c r="CO52" s="79"/>
      <c r="CP52" s="79"/>
      <c r="CQ52" s="80"/>
      <c r="CR52" s="81"/>
      <c r="CS52" s="79"/>
      <c r="CT52" s="79"/>
      <c r="CU52" s="80"/>
      <c r="CV52" s="81"/>
      <c r="CW52" s="79"/>
      <c r="CX52" s="79"/>
      <c r="CY52" s="80"/>
      <c r="CZ52" s="81"/>
      <c r="DA52" s="127">
        <f>SUM(H52+H53+L52+L53+P52+P53+T52+T53+X52+X53+AB52+AB53+AF52+AF53+AJ52+AJ53+AN52+AN53+AR52+AR53+AV52+AV53+AZ52+AZ53+BD52+BD53+BH52+BH53+BL52+BL53+BP52+BP53+BT52+BT53+BX52+BX53+CB52+CB53+CF52+CF53+CJ52+CJ53+CN52+CN53+CR52+CR53+CV52+CV53+CZ52+CZ53)</f>
        <v>0</v>
      </c>
      <c r="DB52" s="36">
        <f>DA52</f>
        <v>0</v>
      </c>
      <c r="DC52" s="52">
        <f>$B$1</f>
        <v>0</v>
      </c>
      <c r="DD52" s="52">
        <f>$B$2</f>
        <v>0</v>
      </c>
      <c r="DE52" s="52">
        <f>$B$3</f>
        <v>0</v>
      </c>
      <c r="DF52" s="52">
        <f>$B$4</f>
        <v>0</v>
      </c>
      <c r="DG52" s="52">
        <f>$B$5</f>
        <v>0</v>
      </c>
    </row>
    <row r="53" spans="1:111" s="1" customFormat="1" ht="17.100000000000001" customHeight="1" thickBot="1" x14ac:dyDescent="0.3">
      <c r="A53" s="130"/>
      <c r="B53" s="11"/>
      <c r="C53" s="10"/>
      <c r="D53" s="132"/>
      <c r="E53" s="82"/>
      <c r="F53" s="82"/>
      <c r="G53" s="83"/>
      <c r="H53" s="84"/>
      <c r="I53" s="82"/>
      <c r="J53" s="82"/>
      <c r="K53" s="83"/>
      <c r="L53" s="84"/>
      <c r="M53" s="86"/>
      <c r="N53" s="86"/>
      <c r="O53" s="83"/>
      <c r="P53" s="84"/>
      <c r="Q53" s="86"/>
      <c r="R53" s="86"/>
      <c r="S53" s="83"/>
      <c r="T53" s="84"/>
      <c r="U53" s="86"/>
      <c r="V53" s="86"/>
      <c r="W53" s="83"/>
      <c r="X53" s="70"/>
      <c r="Y53" s="88"/>
      <c r="Z53" s="88"/>
      <c r="AA53" s="83"/>
      <c r="AB53" s="84"/>
      <c r="AC53" s="82"/>
      <c r="AD53" s="82"/>
      <c r="AE53" s="83"/>
      <c r="AF53" s="84"/>
      <c r="AG53" s="82"/>
      <c r="AH53" s="82"/>
      <c r="AI53" s="83"/>
      <c r="AJ53" s="84"/>
      <c r="AK53" s="82"/>
      <c r="AL53" s="82"/>
      <c r="AM53" s="83"/>
      <c r="AN53" s="84"/>
      <c r="AO53" s="82"/>
      <c r="AP53" s="82"/>
      <c r="AQ53" s="83"/>
      <c r="AR53" s="84"/>
      <c r="AS53" s="88"/>
      <c r="AT53" s="88"/>
      <c r="AU53" s="83"/>
      <c r="AV53" s="84"/>
      <c r="AW53" s="82"/>
      <c r="AX53" s="82"/>
      <c r="AY53" s="83"/>
      <c r="AZ53" s="84"/>
      <c r="BA53" s="82"/>
      <c r="BB53" s="82"/>
      <c r="BC53" s="83"/>
      <c r="BD53" s="84"/>
      <c r="BE53" s="82"/>
      <c r="BF53" s="82"/>
      <c r="BG53" s="83"/>
      <c r="BH53" s="84"/>
      <c r="BI53" s="82"/>
      <c r="BJ53" s="82"/>
      <c r="BK53" s="83"/>
      <c r="BL53" s="84"/>
      <c r="BM53" s="88"/>
      <c r="BN53" s="88"/>
      <c r="BO53" s="83"/>
      <c r="BP53" s="84"/>
      <c r="BQ53" s="82"/>
      <c r="BR53" s="82"/>
      <c r="BS53" s="83"/>
      <c r="BT53" s="84"/>
      <c r="BU53" s="82"/>
      <c r="BV53" s="82"/>
      <c r="BW53" s="83"/>
      <c r="BX53" s="84"/>
      <c r="BY53" s="82"/>
      <c r="BZ53" s="82"/>
      <c r="CA53" s="83"/>
      <c r="CB53" s="84"/>
      <c r="CC53" s="82"/>
      <c r="CD53" s="82"/>
      <c r="CE53" s="83"/>
      <c r="CF53" s="84"/>
      <c r="CG53" s="88"/>
      <c r="CH53" s="88"/>
      <c r="CI53" s="83"/>
      <c r="CJ53" s="84"/>
      <c r="CK53" s="82"/>
      <c r="CL53" s="82"/>
      <c r="CM53" s="83"/>
      <c r="CN53" s="84"/>
      <c r="CO53" s="82"/>
      <c r="CP53" s="82"/>
      <c r="CQ53" s="83"/>
      <c r="CR53" s="84"/>
      <c r="CS53" s="82"/>
      <c r="CT53" s="82"/>
      <c r="CU53" s="83"/>
      <c r="CV53" s="84"/>
      <c r="CW53" s="82"/>
      <c r="CX53" s="82"/>
      <c r="CY53" s="83"/>
      <c r="CZ53" s="84"/>
      <c r="DA53" s="128"/>
      <c r="DB53" s="36">
        <f>DA52</f>
        <v>0</v>
      </c>
      <c r="DC53" s="53">
        <f>SUM(H52:H53,L52:L53,P52:P53,T52:T53,X52:X53)</f>
        <v>0</v>
      </c>
      <c r="DD53" s="53">
        <f>SUM(AB52:AB53,AF52:AF53,AJ52:AJ53,AN52:AN53,AR52:AR53)</f>
        <v>0</v>
      </c>
      <c r="DE53" s="53">
        <f>SUM(AV52:AV53,AZ52:AZ53,BD52:BD53,BH52:BH53,BL52:BL53)</f>
        <v>0</v>
      </c>
      <c r="DF53" s="53">
        <f>SUM(BP52:BP53,BT52:BT53,BX52:BX53,CB52:CB53,CF52:CF53)</f>
        <v>0</v>
      </c>
      <c r="DG53" s="53">
        <f>SUM(CJ52:CJ53,CN52:CN53,CR52:CR53,CV52:CV53,CZ52:CZ53)</f>
        <v>0</v>
      </c>
    </row>
    <row r="54" spans="1:111" s="1" customFormat="1" ht="17.100000000000001" customHeight="1" x14ac:dyDescent="0.25">
      <c r="A54" s="118"/>
      <c r="B54" s="10"/>
      <c r="C54" s="10"/>
      <c r="D54" s="133"/>
      <c r="E54" s="79"/>
      <c r="F54" s="79"/>
      <c r="G54" s="80"/>
      <c r="H54" s="81"/>
      <c r="I54" s="79"/>
      <c r="J54" s="79"/>
      <c r="K54" s="80"/>
      <c r="L54" s="81"/>
      <c r="M54" s="85"/>
      <c r="N54" s="85"/>
      <c r="O54" s="80"/>
      <c r="P54" s="81"/>
      <c r="Q54" s="85"/>
      <c r="R54" s="85"/>
      <c r="S54" s="80"/>
      <c r="T54" s="81"/>
      <c r="U54" s="85"/>
      <c r="V54" s="85"/>
      <c r="W54" s="80"/>
      <c r="X54" s="69"/>
      <c r="Y54" s="87"/>
      <c r="Z54" s="87"/>
      <c r="AA54" s="80"/>
      <c r="AB54" s="81"/>
      <c r="AC54" s="79"/>
      <c r="AD54" s="79"/>
      <c r="AE54" s="80"/>
      <c r="AF54" s="81"/>
      <c r="AG54" s="79"/>
      <c r="AH54" s="79"/>
      <c r="AI54" s="80"/>
      <c r="AJ54" s="81"/>
      <c r="AK54" s="79"/>
      <c r="AL54" s="79"/>
      <c r="AM54" s="80"/>
      <c r="AN54" s="81"/>
      <c r="AO54" s="79"/>
      <c r="AP54" s="79"/>
      <c r="AQ54" s="80"/>
      <c r="AR54" s="81"/>
      <c r="AS54" s="87"/>
      <c r="AT54" s="87"/>
      <c r="AU54" s="80"/>
      <c r="AV54" s="81"/>
      <c r="AW54" s="79"/>
      <c r="AX54" s="79"/>
      <c r="AY54" s="80"/>
      <c r="AZ54" s="81"/>
      <c r="BA54" s="79"/>
      <c r="BB54" s="79"/>
      <c r="BC54" s="80"/>
      <c r="BD54" s="81"/>
      <c r="BE54" s="79"/>
      <c r="BF54" s="79"/>
      <c r="BG54" s="80"/>
      <c r="BH54" s="81"/>
      <c r="BI54" s="79"/>
      <c r="BJ54" s="79"/>
      <c r="BK54" s="80"/>
      <c r="BL54" s="81"/>
      <c r="BM54" s="87"/>
      <c r="BN54" s="87"/>
      <c r="BO54" s="80"/>
      <c r="BP54" s="81"/>
      <c r="BQ54" s="79"/>
      <c r="BR54" s="79"/>
      <c r="BS54" s="80"/>
      <c r="BT54" s="81"/>
      <c r="BU54" s="79"/>
      <c r="BV54" s="79"/>
      <c r="BW54" s="80"/>
      <c r="BX54" s="81"/>
      <c r="BY54" s="79"/>
      <c r="BZ54" s="79"/>
      <c r="CA54" s="80"/>
      <c r="CB54" s="81"/>
      <c r="CC54" s="79"/>
      <c r="CD54" s="79"/>
      <c r="CE54" s="80"/>
      <c r="CF54" s="81"/>
      <c r="CG54" s="87"/>
      <c r="CH54" s="87"/>
      <c r="CI54" s="80"/>
      <c r="CJ54" s="81"/>
      <c r="CK54" s="79"/>
      <c r="CL54" s="79"/>
      <c r="CM54" s="80"/>
      <c r="CN54" s="81"/>
      <c r="CO54" s="79"/>
      <c r="CP54" s="79"/>
      <c r="CQ54" s="80"/>
      <c r="CR54" s="81"/>
      <c r="CS54" s="79"/>
      <c r="CT54" s="79"/>
      <c r="CU54" s="80"/>
      <c r="CV54" s="81"/>
      <c r="CW54" s="79"/>
      <c r="CX54" s="79"/>
      <c r="CY54" s="80"/>
      <c r="CZ54" s="81"/>
      <c r="DA54" s="127">
        <f>SUM(H54+H55+L54+L55+P54+P55+T54+T55+X54+X55+AB54+AB55+AF54+AF55+AJ54+AJ55+AN54+AN55+AR54+AR55+AV54+AV55+AZ54+AZ55+BD54+BD55+BH54+BH55+BL54+BL55+BP54+BP55+BT54+BT55+BX54+BX55+CB54+CB55+CF54+CF55+CJ54+CJ55+CN54+CN55+CR54+CR55+CV54+CV55+CZ54+CZ55)</f>
        <v>0</v>
      </c>
      <c r="DB54" s="36">
        <f>DA54</f>
        <v>0</v>
      </c>
      <c r="DC54" s="52">
        <f>$B$1</f>
        <v>0</v>
      </c>
      <c r="DD54" s="52">
        <f>$B$2</f>
        <v>0</v>
      </c>
      <c r="DE54" s="52">
        <f>$B$3</f>
        <v>0</v>
      </c>
      <c r="DF54" s="52">
        <f>$B$4</f>
        <v>0</v>
      </c>
      <c r="DG54" s="52">
        <f>$B$5</f>
        <v>0</v>
      </c>
    </row>
    <row r="55" spans="1:111" s="1" customFormat="1" ht="17.100000000000001" customHeight="1" thickBot="1" x14ac:dyDescent="0.3">
      <c r="A55" s="119"/>
      <c r="B55" s="10"/>
      <c r="C55" s="10"/>
      <c r="D55" s="134"/>
      <c r="E55" s="82"/>
      <c r="F55" s="82"/>
      <c r="G55" s="83"/>
      <c r="H55" s="84"/>
      <c r="I55" s="82"/>
      <c r="J55" s="82"/>
      <c r="K55" s="83"/>
      <c r="L55" s="84"/>
      <c r="M55" s="86"/>
      <c r="N55" s="86"/>
      <c r="O55" s="83"/>
      <c r="P55" s="84"/>
      <c r="Q55" s="86"/>
      <c r="R55" s="86"/>
      <c r="S55" s="83"/>
      <c r="T55" s="84"/>
      <c r="U55" s="86"/>
      <c r="V55" s="86"/>
      <c r="W55" s="83"/>
      <c r="X55" s="70"/>
      <c r="Y55" s="88"/>
      <c r="Z55" s="88"/>
      <c r="AA55" s="83"/>
      <c r="AB55" s="84"/>
      <c r="AC55" s="82"/>
      <c r="AD55" s="82"/>
      <c r="AE55" s="83"/>
      <c r="AF55" s="84"/>
      <c r="AG55" s="82"/>
      <c r="AH55" s="82"/>
      <c r="AI55" s="83"/>
      <c r="AJ55" s="84"/>
      <c r="AK55" s="82"/>
      <c r="AL55" s="82"/>
      <c r="AM55" s="83"/>
      <c r="AN55" s="84"/>
      <c r="AO55" s="82"/>
      <c r="AP55" s="82"/>
      <c r="AQ55" s="83"/>
      <c r="AR55" s="84"/>
      <c r="AS55" s="88"/>
      <c r="AT55" s="88"/>
      <c r="AU55" s="83"/>
      <c r="AV55" s="84"/>
      <c r="AW55" s="82"/>
      <c r="AX55" s="82"/>
      <c r="AY55" s="83"/>
      <c r="AZ55" s="84"/>
      <c r="BA55" s="82"/>
      <c r="BB55" s="82"/>
      <c r="BC55" s="83"/>
      <c r="BD55" s="84"/>
      <c r="BE55" s="82"/>
      <c r="BF55" s="82"/>
      <c r="BG55" s="83"/>
      <c r="BH55" s="84"/>
      <c r="BI55" s="82"/>
      <c r="BJ55" s="82"/>
      <c r="BK55" s="83"/>
      <c r="BL55" s="84"/>
      <c r="BM55" s="88"/>
      <c r="BN55" s="88"/>
      <c r="BO55" s="83"/>
      <c r="BP55" s="84"/>
      <c r="BQ55" s="82"/>
      <c r="BR55" s="82"/>
      <c r="BS55" s="83"/>
      <c r="BT55" s="84"/>
      <c r="BU55" s="82"/>
      <c r="BV55" s="82"/>
      <c r="BW55" s="83"/>
      <c r="BX55" s="84"/>
      <c r="BY55" s="82"/>
      <c r="BZ55" s="82"/>
      <c r="CA55" s="83"/>
      <c r="CB55" s="84"/>
      <c r="CC55" s="82"/>
      <c r="CD55" s="82"/>
      <c r="CE55" s="83"/>
      <c r="CF55" s="84"/>
      <c r="CG55" s="88"/>
      <c r="CH55" s="88"/>
      <c r="CI55" s="83"/>
      <c r="CJ55" s="84"/>
      <c r="CK55" s="82"/>
      <c r="CL55" s="82"/>
      <c r="CM55" s="83"/>
      <c r="CN55" s="84"/>
      <c r="CO55" s="82"/>
      <c r="CP55" s="82"/>
      <c r="CQ55" s="83"/>
      <c r="CR55" s="84"/>
      <c r="CS55" s="82"/>
      <c r="CT55" s="82"/>
      <c r="CU55" s="83"/>
      <c r="CV55" s="84"/>
      <c r="CW55" s="82"/>
      <c r="CX55" s="82"/>
      <c r="CY55" s="83"/>
      <c r="CZ55" s="84"/>
      <c r="DA55" s="128"/>
      <c r="DB55" s="36">
        <f>DA54</f>
        <v>0</v>
      </c>
      <c r="DC55" s="53">
        <f>SUM(H54:H55,L54:L55,P54:P55,T54:T55,X54:X55)</f>
        <v>0</v>
      </c>
      <c r="DD55" s="53">
        <f>SUM(AB54:AB55,AF54:AF55,AJ54:AJ55,AN54:AN55,AR54:AR55)</f>
        <v>0</v>
      </c>
      <c r="DE55" s="53">
        <f>SUM(AV54:AV55,AZ54:AZ55,BD54:BD55,BH54:BH55,BL54:BL55)</f>
        <v>0</v>
      </c>
      <c r="DF55" s="53">
        <f>SUM(BP54:BP55,BT54:BT55,BX54:BX55,CB54:CB55,CF54:CF55)</f>
        <v>0</v>
      </c>
      <c r="DG55" s="53">
        <f>SUM(CJ54:CJ55,CN54:CN55,CR54:CR55,CV54:CV55,CZ54:CZ55)</f>
        <v>0</v>
      </c>
    </row>
    <row r="56" spans="1:111" s="1" customFormat="1" ht="17.100000000000001" customHeight="1" x14ac:dyDescent="0.25">
      <c r="A56" s="129"/>
      <c r="B56" s="11"/>
      <c r="C56" s="10"/>
      <c r="D56" s="131"/>
      <c r="E56" s="79"/>
      <c r="F56" s="79"/>
      <c r="G56" s="80"/>
      <c r="H56" s="81"/>
      <c r="I56" s="79"/>
      <c r="J56" s="79"/>
      <c r="K56" s="80"/>
      <c r="L56" s="81"/>
      <c r="M56" s="85"/>
      <c r="N56" s="85"/>
      <c r="O56" s="80"/>
      <c r="P56" s="81"/>
      <c r="Q56" s="85"/>
      <c r="R56" s="85"/>
      <c r="S56" s="80"/>
      <c r="T56" s="81"/>
      <c r="U56" s="85"/>
      <c r="V56" s="85"/>
      <c r="W56" s="80"/>
      <c r="X56" s="69"/>
      <c r="Y56" s="87"/>
      <c r="Z56" s="87"/>
      <c r="AA56" s="80"/>
      <c r="AB56" s="81"/>
      <c r="AC56" s="79"/>
      <c r="AD56" s="79"/>
      <c r="AE56" s="80"/>
      <c r="AF56" s="81"/>
      <c r="AG56" s="79"/>
      <c r="AH56" s="79"/>
      <c r="AI56" s="80"/>
      <c r="AJ56" s="81"/>
      <c r="AK56" s="79"/>
      <c r="AL56" s="79"/>
      <c r="AM56" s="80"/>
      <c r="AN56" s="81"/>
      <c r="AO56" s="79"/>
      <c r="AP56" s="79"/>
      <c r="AQ56" s="80"/>
      <c r="AR56" s="81"/>
      <c r="AS56" s="87"/>
      <c r="AT56" s="87"/>
      <c r="AU56" s="80"/>
      <c r="AV56" s="81"/>
      <c r="AW56" s="79"/>
      <c r="AX56" s="79"/>
      <c r="AY56" s="80"/>
      <c r="AZ56" s="81"/>
      <c r="BA56" s="79"/>
      <c r="BB56" s="79"/>
      <c r="BC56" s="80"/>
      <c r="BD56" s="81"/>
      <c r="BE56" s="79"/>
      <c r="BF56" s="79"/>
      <c r="BG56" s="80"/>
      <c r="BH56" s="81"/>
      <c r="BI56" s="79"/>
      <c r="BJ56" s="79"/>
      <c r="BK56" s="80"/>
      <c r="BL56" s="81"/>
      <c r="BM56" s="87"/>
      <c r="BN56" s="87"/>
      <c r="BO56" s="80"/>
      <c r="BP56" s="81"/>
      <c r="BQ56" s="79"/>
      <c r="BR56" s="79"/>
      <c r="BS56" s="80"/>
      <c r="BT56" s="81"/>
      <c r="BU56" s="79"/>
      <c r="BV56" s="79"/>
      <c r="BW56" s="80"/>
      <c r="BX56" s="81"/>
      <c r="BY56" s="79"/>
      <c r="BZ56" s="79"/>
      <c r="CA56" s="80"/>
      <c r="CB56" s="81"/>
      <c r="CC56" s="79"/>
      <c r="CD56" s="79"/>
      <c r="CE56" s="80"/>
      <c r="CF56" s="81"/>
      <c r="CG56" s="87"/>
      <c r="CH56" s="87"/>
      <c r="CI56" s="80"/>
      <c r="CJ56" s="81"/>
      <c r="CK56" s="79"/>
      <c r="CL56" s="79"/>
      <c r="CM56" s="80"/>
      <c r="CN56" s="81"/>
      <c r="CO56" s="79"/>
      <c r="CP56" s="79"/>
      <c r="CQ56" s="80"/>
      <c r="CR56" s="81"/>
      <c r="CS56" s="79"/>
      <c r="CT56" s="79"/>
      <c r="CU56" s="80"/>
      <c r="CV56" s="81"/>
      <c r="CW56" s="79"/>
      <c r="CX56" s="79"/>
      <c r="CY56" s="80"/>
      <c r="CZ56" s="81"/>
      <c r="DA56" s="127">
        <f>SUM(H56+H57+L56+L57+P56+P57+T56+T57+X56+X57+AB56+AB57+AF56+AF57+AJ56+AJ57+AN56+AN57+AR56+AR57+AV56+AV57+AZ56+AZ57+BD56+BD57+BH56+BH57+BL56+BL57+BP56+BP57+BT56+BT57+BX56+BX57+CB56+CB57+CF56+CF57+CJ56+CJ57+CN56+CN57+CR56+CR57+CV56+CV57+CZ56+CZ57)</f>
        <v>0</v>
      </c>
      <c r="DB56" s="36">
        <f>DA56</f>
        <v>0</v>
      </c>
      <c r="DC56" s="52">
        <f>$B$1</f>
        <v>0</v>
      </c>
      <c r="DD56" s="52">
        <f>$B$2</f>
        <v>0</v>
      </c>
      <c r="DE56" s="52">
        <f>$B$3</f>
        <v>0</v>
      </c>
      <c r="DF56" s="52">
        <f>$B$4</f>
        <v>0</v>
      </c>
      <c r="DG56" s="52">
        <f>$B$5</f>
        <v>0</v>
      </c>
    </row>
    <row r="57" spans="1:111" s="1" customFormat="1" ht="17.100000000000001" customHeight="1" thickBot="1" x14ac:dyDescent="0.3">
      <c r="A57" s="130"/>
      <c r="B57" s="11"/>
      <c r="C57" s="10"/>
      <c r="D57" s="132"/>
      <c r="E57" s="82"/>
      <c r="F57" s="82"/>
      <c r="G57" s="83"/>
      <c r="H57" s="84"/>
      <c r="I57" s="82"/>
      <c r="J57" s="82"/>
      <c r="K57" s="83"/>
      <c r="L57" s="84"/>
      <c r="M57" s="86"/>
      <c r="N57" s="86"/>
      <c r="O57" s="83"/>
      <c r="P57" s="84"/>
      <c r="Q57" s="86"/>
      <c r="R57" s="86"/>
      <c r="S57" s="83"/>
      <c r="T57" s="84"/>
      <c r="U57" s="86"/>
      <c r="V57" s="86"/>
      <c r="W57" s="83"/>
      <c r="X57" s="70"/>
      <c r="Y57" s="88"/>
      <c r="Z57" s="88"/>
      <c r="AA57" s="83"/>
      <c r="AB57" s="84"/>
      <c r="AC57" s="82"/>
      <c r="AD57" s="82"/>
      <c r="AE57" s="83"/>
      <c r="AF57" s="84"/>
      <c r="AG57" s="82"/>
      <c r="AH57" s="82"/>
      <c r="AI57" s="83"/>
      <c r="AJ57" s="84"/>
      <c r="AK57" s="82"/>
      <c r="AL57" s="82"/>
      <c r="AM57" s="83"/>
      <c r="AN57" s="84"/>
      <c r="AO57" s="82"/>
      <c r="AP57" s="82"/>
      <c r="AQ57" s="83"/>
      <c r="AR57" s="84"/>
      <c r="AS57" s="88"/>
      <c r="AT57" s="88"/>
      <c r="AU57" s="83"/>
      <c r="AV57" s="84"/>
      <c r="AW57" s="82"/>
      <c r="AX57" s="82"/>
      <c r="AY57" s="83"/>
      <c r="AZ57" s="84"/>
      <c r="BA57" s="82"/>
      <c r="BB57" s="82"/>
      <c r="BC57" s="83"/>
      <c r="BD57" s="84"/>
      <c r="BE57" s="82"/>
      <c r="BF57" s="82"/>
      <c r="BG57" s="83"/>
      <c r="BH57" s="84"/>
      <c r="BI57" s="82"/>
      <c r="BJ57" s="82"/>
      <c r="BK57" s="83"/>
      <c r="BL57" s="84"/>
      <c r="BM57" s="88"/>
      <c r="BN57" s="88"/>
      <c r="BO57" s="83"/>
      <c r="BP57" s="84"/>
      <c r="BQ57" s="82"/>
      <c r="BR57" s="82"/>
      <c r="BS57" s="83"/>
      <c r="BT57" s="84"/>
      <c r="BU57" s="82"/>
      <c r="BV57" s="82"/>
      <c r="BW57" s="83"/>
      <c r="BX57" s="84"/>
      <c r="BY57" s="82"/>
      <c r="BZ57" s="82"/>
      <c r="CA57" s="83"/>
      <c r="CB57" s="84"/>
      <c r="CC57" s="82"/>
      <c r="CD57" s="82"/>
      <c r="CE57" s="83"/>
      <c r="CF57" s="84"/>
      <c r="CG57" s="88"/>
      <c r="CH57" s="88"/>
      <c r="CI57" s="83"/>
      <c r="CJ57" s="84"/>
      <c r="CK57" s="82"/>
      <c r="CL57" s="82"/>
      <c r="CM57" s="83"/>
      <c r="CN57" s="84"/>
      <c r="CO57" s="82"/>
      <c r="CP57" s="82"/>
      <c r="CQ57" s="83"/>
      <c r="CR57" s="84"/>
      <c r="CS57" s="82"/>
      <c r="CT57" s="82"/>
      <c r="CU57" s="83"/>
      <c r="CV57" s="84"/>
      <c r="CW57" s="82"/>
      <c r="CX57" s="82"/>
      <c r="CY57" s="83"/>
      <c r="CZ57" s="84"/>
      <c r="DA57" s="128"/>
      <c r="DB57" s="36">
        <f>DA56</f>
        <v>0</v>
      </c>
      <c r="DC57" s="53">
        <f>SUM(H56:H57,L56:L57,P56:P57,T56:T57,X56:X57)</f>
        <v>0</v>
      </c>
      <c r="DD57" s="53">
        <f>SUM(AB56:AB57,AF56:AF57,AJ56:AJ57,AN56:AN57,AR56:AR57)</f>
        <v>0</v>
      </c>
      <c r="DE57" s="53">
        <f>SUM(AV56:AV57,AZ56:AZ57,BD56:BD57,BH56:BH57,BL56:BL57)</f>
        <v>0</v>
      </c>
      <c r="DF57" s="53">
        <f>SUM(BP56:BP57,BT56:BT57,BX56:BX57,CB56:CB57,CF56:CF57)</f>
        <v>0</v>
      </c>
      <c r="DG57" s="53">
        <f>SUM(CJ56:CJ57,CN56:CN57,CR56:CR57,CV56:CV57,CZ56:CZ57)</f>
        <v>0</v>
      </c>
    </row>
    <row r="58" spans="1:111" s="1" customFormat="1" ht="17.100000000000001" customHeight="1" x14ac:dyDescent="0.25">
      <c r="A58" s="129"/>
      <c r="B58" s="11"/>
      <c r="C58" s="10"/>
      <c r="D58" s="131"/>
      <c r="E58" s="79"/>
      <c r="F58" s="79"/>
      <c r="G58" s="80"/>
      <c r="H58" s="81"/>
      <c r="I58" s="79"/>
      <c r="J58" s="79"/>
      <c r="K58" s="80"/>
      <c r="L58" s="81"/>
      <c r="M58" s="85"/>
      <c r="N58" s="85"/>
      <c r="O58" s="80"/>
      <c r="P58" s="81"/>
      <c r="Q58" s="85"/>
      <c r="R58" s="85"/>
      <c r="S58" s="80"/>
      <c r="T58" s="81"/>
      <c r="U58" s="85"/>
      <c r="V58" s="85"/>
      <c r="W58" s="80"/>
      <c r="X58" s="69"/>
      <c r="Y58" s="87"/>
      <c r="Z58" s="87"/>
      <c r="AA58" s="80"/>
      <c r="AB58" s="81"/>
      <c r="AC58" s="79"/>
      <c r="AD58" s="79"/>
      <c r="AE58" s="80"/>
      <c r="AF58" s="81"/>
      <c r="AG58" s="79"/>
      <c r="AH58" s="79"/>
      <c r="AI58" s="80"/>
      <c r="AJ58" s="81"/>
      <c r="AK58" s="79"/>
      <c r="AL58" s="79"/>
      <c r="AM58" s="80"/>
      <c r="AN58" s="81"/>
      <c r="AO58" s="79"/>
      <c r="AP58" s="79"/>
      <c r="AQ58" s="80"/>
      <c r="AR58" s="81"/>
      <c r="AS58" s="87"/>
      <c r="AT58" s="87"/>
      <c r="AU58" s="80"/>
      <c r="AV58" s="81"/>
      <c r="AW58" s="79"/>
      <c r="AX58" s="79"/>
      <c r="AY58" s="80"/>
      <c r="AZ58" s="81"/>
      <c r="BA58" s="79"/>
      <c r="BB58" s="79"/>
      <c r="BC58" s="80"/>
      <c r="BD58" s="81"/>
      <c r="BE58" s="79"/>
      <c r="BF58" s="79"/>
      <c r="BG58" s="80"/>
      <c r="BH58" s="81"/>
      <c r="BI58" s="79"/>
      <c r="BJ58" s="79"/>
      <c r="BK58" s="80"/>
      <c r="BL58" s="81"/>
      <c r="BM58" s="87"/>
      <c r="BN58" s="87"/>
      <c r="BO58" s="80"/>
      <c r="BP58" s="81"/>
      <c r="BQ58" s="79"/>
      <c r="BR58" s="79"/>
      <c r="BS58" s="80"/>
      <c r="BT58" s="81"/>
      <c r="BU58" s="79"/>
      <c r="BV58" s="79"/>
      <c r="BW58" s="80"/>
      <c r="BX58" s="81"/>
      <c r="BY58" s="79"/>
      <c r="BZ58" s="79"/>
      <c r="CA58" s="80"/>
      <c r="CB58" s="81"/>
      <c r="CC58" s="79"/>
      <c r="CD58" s="79"/>
      <c r="CE58" s="80"/>
      <c r="CF58" s="81"/>
      <c r="CG58" s="87"/>
      <c r="CH58" s="87"/>
      <c r="CI58" s="80"/>
      <c r="CJ58" s="81"/>
      <c r="CK58" s="79"/>
      <c r="CL58" s="79"/>
      <c r="CM58" s="80"/>
      <c r="CN58" s="81"/>
      <c r="CO58" s="79"/>
      <c r="CP58" s="79"/>
      <c r="CQ58" s="80"/>
      <c r="CR58" s="81"/>
      <c r="CS58" s="79"/>
      <c r="CT58" s="79"/>
      <c r="CU58" s="80"/>
      <c r="CV58" s="81"/>
      <c r="CW58" s="79"/>
      <c r="CX58" s="79"/>
      <c r="CY58" s="80"/>
      <c r="CZ58" s="81"/>
      <c r="DA58" s="127">
        <f>SUM(H58+H59+L58+L59+P58+P59+T58+T59+X58+X59+AB58+AB59+AF58+AF59+AJ58+AJ59+AN58+AN59+AR58+AR59+AV58+AV59+AZ58+AZ59+BD58+BD59+BH58+BH59+BL58+BL59+BP58+BP59+BT58+BT59+BX58+BX59+CB58+CB59+CF58+CF59+CJ58+CJ59+CN58+CN59+CR58+CR59+CV58+CV59+CZ58+CZ59)</f>
        <v>0</v>
      </c>
      <c r="DB58" s="36">
        <f>DA58</f>
        <v>0</v>
      </c>
      <c r="DC58" s="52">
        <f>$B$1</f>
        <v>0</v>
      </c>
      <c r="DD58" s="52">
        <f>$B$2</f>
        <v>0</v>
      </c>
      <c r="DE58" s="52">
        <f>$B$3</f>
        <v>0</v>
      </c>
      <c r="DF58" s="52">
        <f>$B$4</f>
        <v>0</v>
      </c>
      <c r="DG58" s="52">
        <f>$B$5</f>
        <v>0</v>
      </c>
    </row>
    <row r="59" spans="1:111" s="1" customFormat="1" ht="17.100000000000001" customHeight="1" thickBot="1" x14ac:dyDescent="0.3">
      <c r="A59" s="130"/>
      <c r="B59" s="11"/>
      <c r="C59" s="10"/>
      <c r="D59" s="132"/>
      <c r="E59" s="82"/>
      <c r="F59" s="82"/>
      <c r="G59" s="83"/>
      <c r="H59" s="84"/>
      <c r="I59" s="82"/>
      <c r="J59" s="82"/>
      <c r="K59" s="83"/>
      <c r="L59" s="84"/>
      <c r="M59" s="86"/>
      <c r="N59" s="86"/>
      <c r="O59" s="83"/>
      <c r="P59" s="84"/>
      <c r="Q59" s="86"/>
      <c r="R59" s="86"/>
      <c r="S59" s="83"/>
      <c r="T59" s="84"/>
      <c r="U59" s="86"/>
      <c r="V59" s="86"/>
      <c r="W59" s="83"/>
      <c r="X59" s="70"/>
      <c r="Y59" s="88"/>
      <c r="Z59" s="88"/>
      <c r="AA59" s="83"/>
      <c r="AB59" s="84"/>
      <c r="AC59" s="82"/>
      <c r="AD59" s="82"/>
      <c r="AE59" s="83"/>
      <c r="AF59" s="84"/>
      <c r="AG59" s="82"/>
      <c r="AH59" s="82"/>
      <c r="AI59" s="83"/>
      <c r="AJ59" s="84"/>
      <c r="AK59" s="82"/>
      <c r="AL59" s="82"/>
      <c r="AM59" s="83"/>
      <c r="AN59" s="84"/>
      <c r="AO59" s="82"/>
      <c r="AP59" s="82"/>
      <c r="AQ59" s="83"/>
      <c r="AR59" s="84"/>
      <c r="AS59" s="88"/>
      <c r="AT59" s="88"/>
      <c r="AU59" s="83"/>
      <c r="AV59" s="84"/>
      <c r="AW59" s="82"/>
      <c r="AX59" s="82"/>
      <c r="AY59" s="83"/>
      <c r="AZ59" s="84"/>
      <c r="BA59" s="82"/>
      <c r="BB59" s="82"/>
      <c r="BC59" s="83"/>
      <c r="BD59" s="84"/>
      <c r="BE59" s="82"/>
      <c r="BF59" s="82"/>
      <c r="BG59" s="83"/>
      <c r="BH59" s="84"/>
      <c r="BI59" s="82"/>
      <c r="BJ59" s="82"/>
      <c r="BK59" s="83"/>
      <c r="BL59" s="84"/>
      <c r="BM59" s="88"/>
      <c r="BN59" s="88"/>
      <c r="BO59" s="83"/>
      <c r="BP59" s="84"/>
      <c r="BQ59" s="82"/>
      <c r="BR59" s="82"/>
      <c r="BS59" s="83"/>
      <c r="BT59" s="84"/>
      <c r="BU59" s="82"/>
      <c r="BV59" s="82"/>
      <c r="BW59" s="83"/>
      <c r="BX59" s="84"/>
      <c r="BY59" s="82"/>
      <c r="BZ59" s="82"/>
      <c r="CA59" s="83"/>
      <c r="CB59" s="84"/>
      <c r="CC59" s="82"/>
      <c r="CD59" s="82"/>
      <c r="CE59" s="83"/>
      <c r="CF59" s="84"/>
      <c r="CG59" s="88"/>
      <c r="CH59" s="88"/>
      <c r="CI59" s="83"/>
      <c r="CJ59" s="84"/>
      <c r="CK59" s="82"/>
      <c r="CL59" s="82"/>
      <c r="CM59" s="83"/>
      <c r="CN59" s="84"/>
      <c r="CO59" s="82"/>
      <c r="CP59" s="82"/>
      <c r="CQ59" s="83"/>
      <c r="CR59" s="84"/>
      <c r="CS59" s="82"/>
      <c r="CT59" s="82"/>
      <c r="CU59" s="83"/>
      <c r="CV59" s="84"/>
      <c r="CW59" s="82"/>
      <c r="CX59" s="82"/>
      <c r="CY59" s="83"/>
      <c r="CZ59" s="84"/>
      <c r="DA59" s="128"/>
      <c r="DB59" s="36">
        <f>DA58</f>
        <v>0</v>
      </c>
      <c r="DC59" s="53">
        <f>SUM(H58:H59,L58:L59,P58:P59,T58:T59,X58:X59)</f>
        <v>0</v>
      </c>
      <c r="DD59" s="53">
        <f>SUM(AB58:AB59,AF58:AF59,AJ58:AJ59,AN58:AN59,AR58:AR59)</f>
        <v>0</v>
      </c>
      <c r="DE59" s="53">
        <f>SUM(AV58:AV59,AZ58:AZ59,BD58:BD59,BH58:BH59,BL58:BL59)</f>
        <v>0</v>
      </c>
      <c r="DF59" s="53">
        <f>SUM(BP58:BP59,BT58:BT59,BX58:BX59,CB58:CB59,CF58:CF59)</f>
        <v>0</v>
      </c>
      <c r="DG59" s="53">
        <f>SUM(CJ58:CJ59,CN58:CN59,CR58:CR59,CV58:CV59,CZ58:CZ59)</f>
        <v>0</v>
      </c>
    </row>
    <row r="60" spans="1:111" s="1" customFormat="1" ht="17.100000000000001" customHeight="1" x14ac:dyDescent="0.25">
      <c r="A60" s="129"/>
      <c r="B60" s="11"/>
      <c r="C60" s="10"/>
      <c r="D60" s="131"/>
      <c r="E60" s="79"/>
      <c r="F60" s="79"/>
      <c r="G60" s="80"/>
      <c r="H60" s="81"/>
      <c r="I60" s="79"/>
      <c r="J60" s="79"/>
      <c r="K60" s="80"/>
      <c r="L60" s="81"/>
      <c r="M60" s="85"/>
      <c r="N60" s="85"/>
      <c r="O60" s="80"/>
      <c r="P60" s="81"/>
      <c r="Q60" s="85"/>
      <c r="R60" s="85"/>
      <c r="S60" s="80"/>
      <c r="T60" s="81"/>
      <c r="U60" s="85"/>
      <c r="V60" s="85"/>
      <c r="W60" s="80"/>
      <c r="X60" s="69"/>
      <c r="Y60" s="87"/>
      <c r="Z60" s="87"/>
      <c r="AA60" s="80"/>
      <c r="AB60" s="81"/>
      <c r="AC60" s="79"/>
      <c r="AD60" s="79"/>
      <c r="AE60" s="80"/>
      <c r="AF60" s="81"/>
      <c r="AG60" s="79"/>
      <c r="AH60" s="79"/>
      <c r="AI60" s="80"/>
      <c r="AJ60" s="81"/>
      <c r="AK60" s="79"/>
      <c r="AL60" s="79"/>
      <c r="AM60" s="80"/>
      <c r="AN60" s="81"/>
      <c r="AO60" s="79"/>
      <c r="AP60" s="79"/>
      <c r="AQ60" s="80"/>
      <c r="AR60" s="81"/>
      <c r="AS60" s="87"/>
      <c r="AT60" s="87"/>
      <c r="AU60" s="80"/>
      <c r="AV60" s="81"/>
      <c r="AW60" s="79"/>
      <c r="AX60" s="79"/>
      <c r="AY60" s="80"/>
      <c r="AZ60" s="81"/>
      <c r="BA60" s="79"/>
      <c r="BB60" s="79"/>
      <c r="BC60" s="80"/>
      <c r="BD60" s="81"/>
      <c r="BE60" s="79"/>
      <c r="BF60" s="79"/>
      <c r="BG60" s="80"/>
      <c r="BH60" s="81"/>
      <c r="BI60" s="79"/>
      <c r="BJ60" s="79"/>
      <c r="BK60" s="80"/>
      <c r="BL60" s="81"/>
      <c r="BM60" s="87"/>
      <c r="BN60" s="87"/>
      <c r="BO60" s="80"/>
      <c r="BP60" s="81"/>
      <c r="BQ60" s="79"/>
      <c r="BR60" s="79"/>
      <c r="BS60" s="80"/>
      <c r="BT60" s="81"/>
      <c r="BU60" s="79"/>
      <c r="BV60" s="79"/>
      <c r="BW60" s="80"/>
      <c r="BX60" s="81"/>
      <c r="BY60" s="79"/>
      <c r="BZ60" s="79"/>
      <c r="CA60" s="80"/>
      <c r="CB60" s="81"/>
      <c r="CC60" s="79"/>
      <c r="CD60" s="79"/>
      <c r="CE60" s="80"/>
      <c r="CF60" s="81"/>
      <c r="CG60" s="87"/>
      <c r="CH60" s="87"/>
      <c r="CI60" s="80"/>
      <c r="CJ60" s="81"/>
      <c r="CK60" s="79"/>
      <c r="CL60" s="79"/>
      <c r="CM60" s="80"/>
      <c r="CN60" s="81"/>
      <c r="CO60" s="79"/>
      <c r="CP60" s="79"/>
      <c r="CQ60" s="80"/>
      <c r="CR60" s="81"/>
      <c r="CS60" s="79"/>
      <c r="CT60" s="79"/>
      <c r="CU60" s="80"/>
      <c r="CV60" s="81"/>
      <c r="CW60" s="79"/>
      <c r="CX60" s="79"/>
      <c r="CY60" s="80"/>
      <c r="CZ60" s="81"/>
      <c r="DA60" s="127">
        <f>SUM(H60+H61+L60+L61+P60+P61+T60+T61+X60+X61+AB60+AB61+AF60+AF61+AJ60+AJ61+AN60+AN61+AR60+AR61+AV60+AV61+AZ60+AZ61+BD60+BD61+BH60+BH61+BL60+BL61+BP60+BP61+BT60+BT61+BX60+BX61+CB60+CB61+CF60+CF61+CJ60+CJ61+CN60+CN61+CR60+CR61+CV60+CV61+CZ60+CZ61)</f>
        <v>0</v>
      </c>
      <c r="DB60" s="36">
        <f>DA60</f>
        <v>0</v>
      </c>
      <c r="DC60" s="52">
        <f>$B$1</f>
        <v>0</v>
      </c>
      <c r="DD60" s="52">
        <f>$B$2</f>
        <v>0</v>
      </c>
      <c r="DE60" s="52">
        <f>$B$3</f>
        <v>0</v>
      </c>
      <c r="DF60" s="52">
        <f>$B$4</f>
        <v>0</v>
      </c>
      <c r="DG60" s="52">
        <f>$B$5</f>
        <v>0</v>
      </c>
    </row>
    <row r="61" spans="1:111" s="1" customFormat="1" ht="17.100000000000001" customHeight="1" thickBot="1" x14ac:dyDescent="0.3">
      <c r="A61" s="130"/>
      <c r="B61" s="11"/>
      <c r="C61" s="10"/>
      <c r="D61" s="132"/>
      <c r="E61" s="82"/>
      <c r="F61" s="82"/>
      <c r="G61" s="83"/>
      <c r="H61" s="84"/>
      <c r="I61" s="82"/>
      <c r="J61" s="82"/>
      <c r="K61" s="83"/>
      <c r="L61" s="84"/>
      <c r="M61" s="86"/>
      <c r="N61" s="86"/>
      <c r="O61" s="83"/>
      <c r="P61" s="84"/>
      <c r="Q61" s="86"/>
      <c r="R61" s="86"/>
      <c r="S61" s="83"/>
      <c r="T61" s="84"/>
      <c r="U61" s="86"/>
      <c r="V61" s="86"/>
      <c r="W61" s="83"/>
      <c r="X61" s="70"/>
      <c r="Y61" s="88"/>
      <c r="Z61" s="88"/>
      <c r="AA61" s="83"/>
      <c r="AB61" s="84"/>
      <c r="AC61" s="82"/>
      <c r="AD61" s="82"/>
      <c r="AE61" s="83"/>
      <c r="AF61" s="84"/>
      <c r="AG61" s="82"/>
      <c r="AH61" s="82"/>
      <c r="AI61" s="83"/>
      <c r="AJ61" s="84"/>
      <c r="AK61" s="82"/>
      <c r="AL61" s="82"/>
      <c r="AM61" s="83"/>
      <c r="AN61" s="84"/>
      <c r="AO61" s="82"/>
      <c r="AP61" s="82"/>
      <c r="AQ61" s="83"/>
      <c r="AR61" s="84"/>
      <c r="AS61" s="88"/>
      <c r="AT61" s="88"/>
      <c r="AU61" s="83"/>
      <c r="AV61" s="84"/>
      <c r="AW61" s="82"/>
      <c r="AX61" s="82"/>
      <c r="AY61" s="83"/>
      <c r="AZ61" s="84"/>
      <c r="BA61" s="82"/>
      <c r="BB61" s="82"/>
      <c r="BC61" s="83"/>
      <c r="BD61" s="84"/>
      <c r="BE61" s="82"/>
      <c r="BF61" s="82"/>
      <c r="BG61" s="83"/>
      <c r="BH61" s="84"/>
      <c r="BI61" s="82"/>
      <c r="BJ61" s="82"/>
      <c r="BK61" s="83"/>
      <c r="BL61" s="84"/>
      <c r="BM61" s="88"/>
      <c r="BN61" s="88"/>
      <c r="BO61" s="83"/>
      <c r="BP61" s="84"/>
      <c r="BQ61" s="82"/>
      <c r="BR61" s="82"/>
      <c r="BS61" s="83"/>
      <c r="BT61" s="84"/>
      <c r="BU61" s="82"/>
      <c r="BV61" s="82"/>
      <c r="BW61" s="83"/>
      <c r="BX61" s="84"/>
      <c r="BY61" s="82"/>
      <c r="BZ61" s="82"/>
      <c r="CA61" s="83"/>
      <c r="CB61" s="84"/>
      <c r="CC61" s="82"/>
      <c r="CD61" s="82"/>
      <c r="CE61" s="83"/>
      <c r="CF61" s="84"/>
      <c r="CG61" s="88"/>
      <c r="CH61" s="88"/>
      <c r="CI61" s="83"/>
      <c r="CJ61" s="84"/>
      <c r="CK61" s="82"/>
      <c r="CL61" s="82"/>
      <c r="CM61" s="83"/>
      <c r="CN61" s="84"/>
      <c r="CO61" s="82"/>
      <c r="CP61" s="82"/>
      <c r="CQ61" s="83"/>
      <c r="CR61" s="84"/>
      <c r="CS61" s="82"/>
      <c r="CT61" s="82"/>
      <c r="CU61" s="83"/>
      <c r="CV61" s="84"/>
      <c r="CW61" s="82"/>
      <c r="CX61" s="82"/>
      <c r="CY61" s="83"/>
      <c r="CZ61" s="84"/>
      <c r="DA61" s="128"/>
      <c r="DB61" s="36">
        <f>DA60</f>
        <v>0</v>
      </c>
      <c r="DC61" s="53">
        <f>SUM(H60:H61,L60:L61,P60:P61,T60:T61,X60:X61)</f>
        <v>0</v>
      </c>
      <c r="DD61" s="53">
        <f>SUM(AB60:AB61,AF60:AF61,AJ60:AJ61,AN60:AN61,AR60:AR61)</f>
        <v>0</v>
      </c>
      <c r="DE61" s="53">
        <f>SUM(AV60:AV61,AZ60:AZ61,BD60:BD61,BH60:BH61,BL60:BL61)</f>
        <v>0</v>
      </c>
      <c r="DF61" s="53">
        <f>SUM(BP60:BP61,BT60:BT61,BX60:BX61,CB60:CB61,CF60:CF61)</f>
        <v>0</v>
      </c>
      <c r="DG61" s="53">
        <f>SUM(CJ60:CJ61,CN60:CN61,CR60:CR61,CV60:CV61,CZ60:CZ61)</f>
        <v>0</v>
      </c>
    </row>
    <row r="62" spans="1:111" s="1" customFormat="1" ht="17.100000000000001" customHeight="1" x14ac:dyDescent="0.25">
      <c r="A62" s="129"/>
      <c r="B62" s="11"/>
      <c r="C62" s="10"/>
      <c r="D62" s="131"/>
      <c r="E62" s="79"/>
      <c r="F62" s="79"/>
      <c r="G62" s="80"/>
      <c r="H62" s="81"/>
      <c r="I62" s="79"/>
      <c r="J62" s="79"/>
      <c r="K62" s="80"/>
      <c r="L62" s="81"/>
      <c r="M62" s="85"/>
      <c r="N62" s="85"/>
      <c r="O62" s="80"/>
      <c r="P62" s="81"/>
      <c r="Q62" s="85"/>
      <c r="R62" s="85"/>
      <c r="S62" s="80"/>
      <c r="T62" s="81"/>
      <c r="U62" s="85"/>
      <c r="V62" s="85"/>
      <c r="W62" s="80"/>
      <c r="X62" s="69"/>
      <c r="Y62" s="87"/>
      <c r="Z62" s="87"/>
      <c r="AA62" s="80"/>
      <c r="AB62" s="81"/>
      <c r="AC62" s="79"/>
      <c r="AD62" s="79"/>
      <c r="AE62" s="80"/>
      <c r="AF62" s="81"/>
      <c r="AG62" s="79"/>
      <c r="AH62" s="79"/>
      <c r="AI62" s="80"/>
      <c r="AJ62" s="81"/>
      <c r="AK62" s="79"/>
      <c r="AL62" s="79"/>
      <c r="AM62" s="80"/>
      <c r="AN62" s="81"/>
      <c r="AO62" s="79"/>
      <c r="AP62" s="79"/>
      <c r="AQ62" s="80"/>
      <c r="AR62" s="81"/>
      <c r="AS62" s="87"/>
      <c r="AT62" s="87"/>
      <c r="AU62" s="80"/>
      <c r="AV62" s="81"/>
      <c r="AW62" s="79"/>
      <c r="AX62" s="79"/>
      <c r="AY62" s="80"/>
      <c r="AZ62" s="81"/>
      <c r="BA62" s="79"/>
      <c r="BB62" s="79"/>
      <c r="BC62" s="80"/>
      <c r="BD62" s="81"/>
      <c r="BE62" s="79"/>
      <c r="BF62" s="79"/>
      <c r="BG62" s="80"/>
      <c r="BH62" s="81"/>
      <c r="BI62" s="79"/>
      <c r="BJ62" s="79"/>
      <c r="BK62" s="80"/>
      <c r="BL62" s="81"/>
      <c r="BM62" s="87"/>
      <c r="BN62" s="87"/>
      <c r="BO62" s="80"/>
      <c r="BP62" s="81"/>
      <c r="BQ62" s="79"/>
      <c r="BR62" s="79"/>
      <c r="BS62" s="80"/>
      <c r="BT62" s="81"/>
      <c r="BU62" s="79"/>
      <c r="BV62" s="79"/>
      <c r="BW62" s="80"/>
      <c r="BX62" s="81"/>
      <c r="BY62" s="79"/>
      <c r="BZ62" s="79"/>
      <c r="CA62" s="80"/>
      <c r="CB62" s="81"/>
      <c r="CC62" s="79"/>
      <c r="CD62" s="79"/>
      <c r="CE62" s="80"/>
      <c r="CF62" s="81"/>
      <c r="CG62" s="87"/>
      <c r="CH62" s="87"/>
      <c r="CI62" s="80"/>
      <c r="CJ62" s="81"/>
      <c r="CK62" s="79"/>
      <c r="CL62" s="79"/>
      <c r="CM62" s="80"/>
      <c r="CN62" s="81"/>
      <c r="CO62" s="79"/>
      <c r="CP62" s="79"/>
      <c r="CQ62" s="80"/>
      <c r="CR62" s="81"/>
      <c r="CS62" s="79"/>
      <c r="CT62" s="79"/>
      <c r="CU62" s="80"/>
      <c r="CV62" s="81"/>
      <c r="CW62" s="79"/>
      <c r="CX62" s="79"/>
      <c r="CY62" s="80"/>
      <c r="CZ62" s="81"/>
      <c r="DA62" s="127">
        <f>SUM(H62+H63+L62+L63+P62+P63+T62+T63+X62+X63+AB62+AB63+AF62+AF63+AJ62+AJ63+AN62+AN63+AR62+AR63+AV62+AV63+AZ62+AZ63+BD62+BD63+BH62+BH63+BL62+BL63+BP62+BP63+BT62+BT63+BX62+BX63+CB62+CB63+CF62+CF63+CJ62+CJ63+CN62+CN63+CR62+CR63+CV62+CV63+CZ62+CZ63)</f>
        <v>0</v>
      </c>
      <c r="DB62" s="36">
        <f>DA62</f>
        <v>0</v>
      </c>
      <c r="DC62" s="52">
        <f>$B$1</f>
        <v>0</v>
      </c>
      <c r="DD62" s="52">
        <f>$B$2</f>
        <v>0</v>
      </c>
      <c r="DE62" s="52">
        <f>$B$3</f>
        <v>0</v>
      </c>
      <c r="DF62" s="52">
        <f>$B$4</f>
        <v>0</v>
      </c>
      <c r="DG62" s="52">
        <f>$B$5</f>
        <v>0</v>
      </c>
    </row>
    <row r="63" spans="1:111" s="1" customFormat="1" ht="17.100000000000001" customHeight="1" thickBot="1" x14ac:dyDescent="0.3">
      <c r="A63" s="130"/>
      <c r="B63" s="11"/>
      <c r="C63" s="10"/>
      <c r="D63" s="132"/>
      <c r="E63" s="82"/>
      <c r="F63" s="82"/>
      <c r="G63" s="83"/>
      <c r="H63" s="84"/>
      <c r="I63" s="82"/>
      <c r="J63" s="82"/>
      <c r="K63" s="83"/>
      <c r="L63" s="84"/>
      <c r="M63" s="86"/>
      <c r="N63" s="86"/>
      <c r="O63" s="83"/>
      <c r="P63" s="84"/>
      <c r="Q63" s="86"/>
      <c r="R63" s="86"/>
      <c r="S63" s="83"/>
      <c r="T63" s="84"/>
      <c r="U63" s="86"/>
      <c r="V63" s="86"/>
      <c r="W63" s="83"/>
      <c r="X63" s="70"/>
      <c r="Y63" s="88"/>
      <c r="Z63" s="88"/>
      <c r="AA63" s="83"/>
      <c r="AB63" s="84"/>
      <c r="AC63" s="82"/>
      <c r="AD63" s="82"/>
      <c r="AE63" s="83"/>
      <c r="AF63" s="84"/>
      <c r="AG63" s="82"/>
      <c r="AH63" s="82"/>
      <c r="AI63" s="83"/>
      <c r="AJ63" s="84"/>
      <c r="AK63" s="82"/>
      <c r="AL63" s="82"/>
      <c r="AM63" s="83"/>
      <c r="AN63" s="84"/>
      <c r="AO63" s="82"/>
      <c r="AP63" s="82"/>
      <c r="AQ63" s="83"/>
      <c r="AR63" s="84"/>
      <c r="AS63" s="88"/>
      <c r="AT63" s="88"/>
      <c r="AU63" s="83"/>
      <c r="AV63" s="84"/>
      <c r="AW63" s="82"/>
      <c r="AX63" s="82"/>
      <c r="AY63" s="83"/>
      <c r="AZ63" s="84"/>
      <c r="BA63" s="82"/>
      <c r="BB63" s="82"/>
      <c r="BC63" s="83"/>
      <c r="BD63" s="84"/>
      <c r="BE63" s="82"/>
      <c r="BF63" s="82"/>
      <c r="BG63" s="83"/>
      <c r="BH63" s="84"/>
      <c r="BI63" s="82"/>
      <c r="BJ63" s="82"/>
      <c r="BK63" s="83"/>
      <c r="BL63" s="84"/>
      <c r="BM63" s="88"/>
      <c r="BN63" s="88"/>
      <c r="BO63" s="83"/>
      <c r="BP63" s="84"/>
      <c r="BQ63" s="82"/>
      <c r="BR63" s="82"/>
      <c r="BS63" s="83"/>
      <c r="BT63" s="84"/>
      <c r="BU63" s="82"/>
      <c r="BV63" s="82"/>
      <c r="BW63" s="83"/>
      <c r="BX63" s="84"/>
      <c r="BY63" s="82"/>
      <c r="BZ63" s="82"/>
      <c r="CA63" s="83"/>
      <c r="CB63" s="84"/>
      <c r="CC63" s="82"/>
      <c r="CD63" s="82"/>
      <c r="CE63" s="83"/>
      <c r="CF63" s="84"/>
      <c r="CG63" s="88"/>
      <c r="CH63" s="88"/>
      <c r="CI63" s="83"/>
      <c r="CJ63" s="84"/>
      <c r="CK63" s="82"/>
      <c r="CL63" s="82"/>
      <c r="CM63" s="83"/>
      <c r="CN63" s="84"/>
      <c r="CO63" s="82"/>
      <c r="CP63" s="82"/>
      <c r="CQ63" s="83"/>
      <c r="CR63" s="84"/>
      <c r="CS63" s="82"/>
      <c r="CT63" s="82"/>
      <c r="CU63" s="83"/>
      <c r="CV63" s="84"/>
      <c r="CW63" s="82"/>
      <c r="CX63" s="82"/>
      <c r="CY63" s="83"/>
      <c r="CZ63" s="84"/>
      <c r="DA63" s="128"/>
      <c r="DB63" s="36">
        <f>DA62</f>
        <v>0</v>
      </c>
      <c r="DC63" s="53">
        <f>SUM(H62:H63,L62:L63,P62:P63,T62:T63,X62:X63)</f>
        <v>0</v>
      </c>
      <c r="DD63" s="53">
        <f>SUM(AB62:AB63,AF62:AF63,AJ62:AJ63,AN62:AN63,AR62:AR63)</f>
        <v>0</v>
      </c>
      <c r="DE63" s="53">
        <f>SUM(AV62:AV63,AZ62:AZ63,BD62:BD63,BH62:BH63,BL62:BL63)</f>
        <v>0</v>
      </c>
      <c r="DF63" s="53">
        <f>SUM(BP62:BP63,BT62:BT63,BX62:BX63,CB62:CB63,CF62:CF63)</f>
        <v>0</v>
      </c>
      <c r="DG63" s="53">
        <f>SUM(CJ62:CJ63,CN62:CN63,CR62:CR63,CV62:CV63,CZ62:CZ63)</f>
        <v>0</v>
      </c>
    </row>
    <row r="64" spans="1:111" s="1" customFormat="1" ht="17.100000000000001" customHeight="1" x14ac:dyDescent="0.25">
      <c r="A64" s="129"/>
      <c r="B64" s="11"/>
      <c r="C64" s="10"/>
      <c r="D64" s="131"/>
      <c r="E64" s="79"/>
      <c r="F64" s="79"/>
      <c r="G64" s="80"/>
      <c r="H64" s="81"/>
      <c r="I64" s="79"/>
      <c r="J64" s="79"/>
      <c r="K64" s="80"/>
      <c r="L64" s="81"/>
      <c r="M64" s="85"/>
      <c r="N64" s="85"/>
      <c r="O64" s="80"/>
      <c r="P64" s="81"/>
      <c r="Q64" s="85"/>
      <c r="R64" s="85"/>
      <c r="S64" s="80"/>
      <c r="T64" s="81"/>
      <c r="U64" s="85"/>
      <c r="V64" s="85"/>
      <c r="W64" s="80"/>
      <c r="X64" s="69"/>
      <c r="Y64" s="87"/>
      <c r="Z64" s="87"/>
      <c r="AA64" s="80"/>
      <c r="AB64" s="81"/>
      <c r="AC64" s="79"/>
      <c r="AD64" s="79"/>
      <c r="AE64" s="80"/>
      <c r="AF64" s="81"/>
      <c r="AG64" s="79"/>
      <c r="AH64" s="79"/>
      <c r="AI64" s="80"/>
      <c r="AJ64" s="81"/>
      <c r="AK64" s="79"/>
      <c r="AL64" s="79"/>
      <c r="AM64" s="80"/>
      <c r="AN64" s="81"/>
      <c r="AO64" s="79"/>
      <c r="AP64" s="79"/>
      <c r="AQ64" s="80"/>
      <c r="AR64" s="81"/>
      <c r="AS64" s="87"/>
      <c r="AT64" s="87"/>
      <c r="AU64" s="80"/>
      <c r="AV64" s="81"/>
      <c r="AW64" s="79"/>
      <c r="AX64" s="79"/>
      <c r="AY64" s="80"/>
      <c r="AZ64" s="81"/>
      <c r="BA64" s="79"/>
      <c r="BB64" s="79"/>
      <c r="BC64" s="80"/>
      <c r="BD64" s="81"/>
      <c r="BE64" s="79"/>
      <c r="BF64" s="79"/>
      <c r="BG64" s="80"/>
      <c r="BH64" s="81"/>
      <c r="BI64" s="79"/>
      <c r="BJ64" s="79"/>
      <c r="BK64" s="80"/>
      <c r="BL64" s="81"/>
      <c r="BM64" s="87"/>
      <c r="BN64" s="87"/>
      <c r="BO64" s="80"/>
      <c r="BP64" s="81"/>
      <c r="BQ64" s="79"/>
      <c r="BR64" s="79"/>
      <c r="BS64" s="80"/>
      <c r="BT64" s="81"/>
      <c r="BU64" s="79"/>
      <c r="BV64" s="79"/>
      <c r="BW64" s="80"/>
      <c r="BX64" s="81"/>
      <c r="BY64" s="79"/>
      <c r="BZ64" s="79"/>
      <c r="CA64" s="80"/>
      <c r="CB64" s="81"/>
      <c r="CC64" s="79"/>
      <c r="CD64" s="79"/>
      <c r="CE64" s="80"/>
      <c r="CF64" s="81"/>
      <c r="CG64" s="87"/>
      <c r="CH64" s="87"/>
      <c r="CI64" s="80"/>
      <c r="CJ64" s="81"/>
      <c r="CK64" s="79"/>
      <c r="CL64" s="79"/>
      <c r="CM64" s="80"/>
      <c r="CN64" s="81"/>
      <c r="CO64" s="79"/>
      <c r="CP64" s="79"/>
      <c r="CQ64" s="80"/>
      <c r="CR64" s="81"/>
      <c r="CS64" s="79"/>
      <c r="CT64" s="79"/>
      <c r="CU64" s="80"/>
      <c r="CV64" s="81"/>
      <c r="CW64" s="79"/>
      <c r="CX64" s="79"/>
      <c r="CY64" s="80"/>
      <c r="CZ64" s="81"/>
      <c r="DA64" s="127">
        <f>SUM(H64+H65+L64+L65+P64+P65+T64+T65+X64+X65+AB64+AB65+AF64+AF65+AJ64+AJ65+AN64+AN65+AR64+AR65+AV64+AV65+AZ64+AZ65+BD64+BD65+BH64+BH65+BL64+BL65+BP64+BP65+BT64+BT65+BX64+BX65+CB64+CB65+CF64+CF65+CJ64+CJ65+CN64+CN65+CR64+CR65+CV64+CV65+CZ64+CZ65)</f>
        <v>0</v>
      </c>
      <c r="DB64" s="36">
        <f>DA64</f>
        <v>0</v>
      </c>
      <c r="DC64" s="52">
        <f>$B$1</f>
        <v>0</v>
      </c>
      <c r="DD64" s="52">
        <f>$B$2</f>
        <v>0</v>
      </c>
      <c r="DE64" s="52">
        <f>$B$3</f>
        <v>0</v>
      </c>
      <c r="DF64" s="52">
        <f>$B$4</f>
        <v>0</v>
      </c>
      <c r="DG64" s="52">
        <f>$B$5</f>
        <v>0</v>
      </c>
    </row>
    <row r="65" spans="1:111" s="1" customFormat="1" ht="17.100000000000001" customHeight="1" thickBot="1" x14ac:dyDescent="0.3">
      <c r="A65" s="130"/>
      <c r="B65" s="11"/>
      <c r="C65" s="10"/>
      <c r="D65" s="132"/>
      <c r="E65" s="82"/>
      <c r="F65" s="82"/>
      <c r="G65" s="83"/>
      <c r="H65" s="84"/>
      <c r="I65" s="82"/>
      <c r="J65" s="82"/>
      <c r="K65" s="83"/>
      <c r="L65" s="84"/>
      <c r="M65" s="86"/>
      <c r="N65" s="86"/>
      <c r="O65" s="83"/>
      <c r="P65" s="84"/>
      <c r="Q65" s="86"/>
      <c r="R65" s="86"/>
      <c r="S65" s="83"/>
      <c r="T65" s="84"/>
      <c r="U65" s="86"/>
      <c r="V65" s="86"/>
      <c r="W65" s="83"/>
      <c r="X65" s="70"/>
      <c r="Y65" s="88"/>
      <c r="Z65" s="88"/>
      <c r="AA65" s="83"/>
      <c r="AB65" s="84"/>
      <c r="AC65" s="82"/>
      <c r="AD65" s="82"/>
      <c r="AE65" s="83"/>
      <c r="AF65" s="84"/>
      <c r="AG65" s="82"/>
      <c r="AH65" s="82"/>
      <c r="AI65" s="83"/>
      <c r="AJ65" s="84"/>
      <c r="AK65" s="82"/>
      <c r="AL65" s="82"/>
      <c r="AM65" s="83"/>
      <c r="AN65" s="84"/>
      <c r="AO65" s="82"/>
      <c r="AP65" s="82"/>
      <c r="AQ65" s="83"/>
      <c r="AR65" s="84"/>
      <c r="AS65" s="88"/>
      <c r="AT65" s="88"/>
      <c r="AU65" s="83"/>
      <c r="AV65" s="84"/>
      <c r="AW65" s="82"/>
      <c r="AX65" s="82"/>
      <c r="AY65" s="83"/>
      <c r="AZ65" s="84"/>
      <c r="BA65" s="82"/>
      <c r="BB65" s="82"/>
      <c r="BC65" s="83"/>
      <c r="BD65" s="84"/>
      <c r="BE65" s="82"/>
      <c r="BF65" s="82"/>
      <c r="BG65" s="83"/>
      <c r="BH65" s="84"/>
      <c r="BI65" s="82"/>
      <c r="BJ65" s="82"/>
      <c r="BK65" s="83"/>
      <c r="BL65" s="84"/>
      <c r="BM65" s="88"/>
      <c r="BN65" s="88"/>
      <c r="BO65" s="83"/>
      <c r="BP65" s="84"/>
      <c r="BQ65" s="82"/>
      <c r="BR65" s="82"/>
      <c r="BS65" s="83"/>
      <c r="BT65" s="84"/>
      <c r="BU65" s="82"/>
      <c r="BV65" s="82"/>
      <c r="BW65" s="83"/>
      <c r="BX65" s="84"/>
      <c r="BY65" s="82"/>
      <c r="BZ65" s="82"/>
      <c r="CA65" s="83"/>
      <c r="CB65" s="84"/>
      <c r="CC65" s="82"/>
      <c r="CD65" s="82"/>
      <c r="CE65" s="83"/>
      <c r="CF65" s="84"/>
      <c r="CG65" s="88"/>
      <c r="CH65" s="88"/>
      <c r="CI65" s="83"/>
      <c r="CJ65" s="84"/>
      <c r="CK65" s="82"/>
      <c r="CL65" s="82"/>
      <c r="CM65" s="83"/>
      <c r="CN65" s="84"/>
      <c r="CO65" s="82"/>
      <c r="CP65" s="82"/>
      <c r="CQ65" s="83"/>
      <c r="CR65" s="84"/>
      <c r="CS65" s="82"/>
      <c r="CT65" s="82"/>
      <c r="CU65" s="83"/>
      <c r="CV65" s="84"/>
      <c r="CW65" s="82"/>
      <c r="CX65" s="82"/>
      <c r="CY65" s="83"/>
      <c r="CZ65" s="84"/>
      <c r="DA65" s="128"/>
      <c r="DB65" s="36">
        <f>DA64</f>
        <v>0</v>
      </c>
      <c r="DC65" s="53">
        <f>SUM(H64:H65,L64:L65,P64:P65,T64:T65,X64:X65)</f>
        <v>0</v>
      </c>
      <c r="DD65" s="53">
        <f>SUM(AB64:AB65,AF64:AF65,AJ64:AJ65,AN64:AN65,AR64:AR65)</f>
        <v>0</v>
      </c>
      <c r="DE65" s="53">
        <f>SUM(AV64:AV65,AZ64:AZ65,BD64:BD65,BH64:BH65,BL64:BL65)</f>
        <v>0</v>
      </c>
      <c r="DF65" s="53">
        <f>SUM(BP64:BP65,BT64:BT65,BX64:BX65,CB64:CB65,CF64:CF65)</f>
        <v>0</v>
      </c>
      <c r="DG65" s="53">
        <f>SUM(CJ64:CJ65,CN64:CN65,CR64:CR65,CV64:CV65,CZ64:CZ65)</f>
        <v>0</v>
      </c>
    </row>
    <row r="66" spans="1:111" s="1" customFormat="1" ht="17.100000000000001" customHeight="1" x14ac:dyDescent="0.25">
      <c r="A66" s="118"/>
      <c r="B66" s="10"/>
      <c r="C66" s="10"/>
      <c r="D66" s="133"/>
      <c r="E66" s="79"/>
      <c r="F66" s="79"/>
      <c r="G66" s="80"/>
      <c r="H66" s="81"/>
      <c r="I66" s="79"/>
      <c r="J66" s="79"/>
      <c r="K66" s="80"/>
      <c r="L66" s="81"/>
      <c r="M66" s="85"/>
      <c r="N66" s="85"/>
      <c r="O66" s="80"/>
      <c r="P66" s="81"/>
      <c r="Q66" s="85"/>
      <c r="R66" s="85"/>
      <c r="S66" s="80"/>
      <c r="T66" s="81"/>
      <c r="U66" s="85"/>
      <c r="V66" s="85"/>
      <c r="W66" s="80"/>
      <c r="X66" s="69"/>
      <c r="Y66" s="87"/>
      <c r="Z66" s="87"/>
      <c r="AA66" s="80"/>
      <c r="AB66" s="81"/>
      <c r="AC66" s="79"/>
      <c r="AD66" s="79"/>
      <c r="AE66" s="80"/>
      <c r="AF66" s="81"/>
      <c r="AG66" s="79"/>
      <c r="AH66" s="79"/>
      <c r="AI66" s="80"/>
      <c r="AJ66" s="81"/>
      <c r="AK66" s="79"/>
      <c r="AL66" s="79"/>
      <c r="AM66" s="80"/>
      <c r="AN66" s="81"/>
      <c r="AO66" s="79"/>
      <c r="AP66" s="79"/>
      <c r="AQ66" s="80"/>
      <c r="AR66" s="81"/>
      <c r="AS66" s="87"/>
      <c r="AT66" s="87"/>
      <c r="AU66" s="80"/>
      <c r="AV66" s="81"/>
      <c r="AW66" s="79"/>
      <c r="AX66" s="79"/>
      <c r="AY66" s="80"/>
      <c r="AZ66" s="81"/>
      <c r="BA66" s="79"/>
      <c r="BB66" s="79"/>
      <c r="BC66" s="80"/>
      <c r="BD66" s="81"/>
      <c r="BE66" s="79"/>
      <c r="BF66" s="79"/>
      <c r="BG66" s="80"/>
      <c r="BH66" s="81"/>
      <c r="BI66" s="79"/>
      <c r="BJ66" s="79"/>
      <c r="BK66" s="80"/>
      <c r="BL66" s="81"/>
      <c r="BM66" s="87"/>
      <c r="BN66" s="87"/>
      <c r="BO66" s="80"/>
      <c r="BP66" s="81"/>
      <c r="BQ66" s="79"/>
      <c r="BR66" s="79"/>
      <c r="BS66" s="80"/>
      <c r="BT66" s="81"/>
      <c r="BU66" s="79"/>
      <c r="BV66" s="79"/>
      <c r="BW66" s="80"/>
      <c r="BX66" s="81"/>
      <c r="BY66" s="79"/>
      <c r="BZ66" s="79"/>
      <c r="CA66" s="80"/>
      <c r="CB66" s="81"/>
      <c r="CC66" s="79"/>
      <c r="CD66" s="79"/>
      <c r="CE66" s="80"/>
      <c r="CF66" s="81"/>
      <c r="CG66" s="87"/>
      <c r="CH66" s="87"/>
      <c r="CI66" s="80"/>
      <c r="CJ66" s="81"/>
      <c r="CK66" s="79"/>
      <c r="CL66" s="79"/>
      <c r="CM66" s="80"/>
      <c r="CN66" s="81"/>
      <c r="CO66" s="79"/>
      <c r="CP66" s="79"/>
      <c r="CQ66" s="80"/>
      <c r="CR66" s="81"/>
      <c r="CS66" s="79"/>
      <c r="CT66" s="79"/>
      <c r="CU66" s="80"/>
      <c r="CV66" s="81"/>
      <c r="CW66" s="79"/>
      <c r="CX66" s="79"/>
      <c r="CY66" s="80"/>
      <c r="CZ66" s="81"/>
      <c r="DA66" s="127">
        <f>SUM(H66+H67+L66+L67+P66+P67+T66+T67+X66+X67+AB66+AB67+AF66+AF67+AJ66+AJ67+AN66+AN67+AR66+AR67+AV66+AV67+AZ66+AZ67+BD66+BD67+BH66+BH67+BL66+BL67+BP66+BP67+BT66+BT67+BX66+BX67+CB66+CB67+CF66+CF67+CJ66+CJ67+CN66+CN67+CR66+CR67+CV66+CV67+CZ66+CZ67)</f>
        <v>0</v>
      </c>
      <c r="DB66" s="36">
        <f>DA66</f>
        <v>0</v>
      </c>
      <c r="DC66" s="52">
        <f>$B$1</f>
        <v>0</v>
      </c>
      <c r="DD66" s="52">
        <f>$B$2</f>
        <v>0</v>
      </c>
      <c r="DE66" s="52">
        <f>$B$3</f>
        <v>0</v>
      </c>
      <c r="DF66" s="52">
        <f>$B$4</f>
        <v>0</v>
      </c>
      <c r="DG66" s="52">
        <f>$B$5</f>
        <v>0</v>
      </c>
    </row>
    <row r="67" spans="1:111" s="1" customFormat="1" ht="17.100000000000001" customHeight="1" thickBot="1" x14ac:dyDescent="0.3">
      <c r="A67" s="119"/>
      <c r="B67" s="10"/>
      <c r="C67" s="10"/>
      <c r="D67" s="134"/>
      <c r="E67" s="82"/>
      <c r="F67" s="82"/>
      <c r="G67" s="83"/>
      <c r="H67" s="84"/>
      <c r="I67" s="82"/>
      <c r="J67" s="82"/>
      <c r="K67" s="83"/>
      <c r="L67" s="84"/>
      <c r="M67" s="86"/>
      <c r="N67" s="86"/>
      <c r="O67" s="83"/>
      <c r="P67" s="84"/>
      <c r="Q67" s="86"/>
      <c r="R67" s="86"/>
      <c r="S67" s="83"/>
      <c r="T67" s="84"/>
      <c r="U67" s="86"/>
      <c r="V67" s="86"/>
      <c r="W67" s="83"/>
      <c r="X67" s="70"/>
      <c r="Y67" s="88"/>
      <c r="Z67" s="88"/>
      <c r="AA67" s="83"/>
      <c r="AB67" s="84"/>
      <c r="AC67" s="82"/>
      <c r="AD67" s="82"/>
      <c r="AE67" s="83"/>
      <c r="AF67" s="84"/>
      <c r="AG67" s="82"/>
      <c r="AH67" s="82"/>
      <c r="AI67" s="83"/>
      <c r="AJ67" s="84"/>
      <c r="AK67" s="82"/>
      <c r="AL67" s="82"/>
      <c r="AM67" s="83"/>
      <c r="AN67" s="84"/>
      <c r="AO67" s="82"/>
      <c r="AP67" s="82"/>
      <c r="AQ67" s="83"/>
      <c r="AR67" s="84"/>
      <c r="AS67" s="88"/>
      <c r="AT67" s="88"/>
      <c r="AU67" s="83"/>
      <c r="AV67" s="84"/>
      <c r="AW67" s="82"/>
      <c r="AX67" s="82"/>
      <c r="AY67" s="83"/>
      <c r="AZ67" s="84"/>
      <c r="BA67" s="82"/>
      <c r="BB67" s="82"/>
      <c r="BC67" s="83"/>
      <c r="BD67" s="84"/>
      <c r="BE67" s="82"/>
      <c r="BF67" s="82"/>
      <c r="BG67" s="83"/>
      <c r="BH67" s="84"/>
      <c r="BI67" s="82"/>
      <c r="BJ67" s="82"/>
      <c r="BK67" s="83"/>
      <c r="BL67" s="84"/>
      <c r="BM67" s="88"/>
      <c r="BN67" s="88"/>
      <c r="BO67" s="83"/>
      <c r="BP67" s="84"/>
      <c r="BQ67" s="82"/>
      <c r="BR67" s="82"/>
      <c r="BS67" s="83"/>
      <c r="BT67" s="84"/>
      <c r="BU67" s="82"/>
      <c r="BV67" s="82"/>
      <c r="BW67" s="83"/>
      <c r="BX67" s="84"/>
      <c r="BY67" s="82"/>
      <c r="BZ67" s="82"/>
      <c r="CA67" s="83"/>
      <c r="CB67" s="84"/>
      <c r="CC67" s="82"/>
      <c r="CD67" s="82"/>
      <c r="CE67" s="83"/>
      <c r="CF67" s="84"/>
      <c r="CG67" s="88"/>
      <c r="CH67" s="88"/>
      <c r="CI67" s="83"/>
      <c r="CJ67" s="84"/>
      <c r="CK67" s="82"/>
      <c r="CL67" s="82"/>
      <c r="CM67" s="83"/>
      <c r="CN67" s="84"/>
      <c r="CO67" s="82"/>
      <c r="CP67" s="82"/>
      <c r="CQ67" s="83"/>
      <c r="CR67" s="84"/>
      <c r="CS67" s="82"/>
      <c r="CT67" s="82"/>
      <c r="CU67" s="83"/>
      <c r="CV67" s="84"/>
      <c r="CW67" s="82"/>
      <c r="CX67" s="82"/>
      <c r="CY67" s="83"/>
      <c r="CZ67" s="84"/>
      <c r="DA67" s="128"/>
      <c r="DB67" s="36">
        <f>DA66</f>
        <v>0</v>
      </c>
      <c r="DC67" s="53">
        <f>SUM(H66:H67,L66:L67,P66:P67,T66:T67,X66:X67)</f>
        <v>0</v>
      </c>
      <c r="DD67" s="53">
        <f>SUM(AB66:AB67,AF66:AF67,AJ66:AJ67,AN66:AN67,AR66:AR67)</f>
        <v>0</v>
      </c>
      <c r="DE67" s="53">
        <f>SUM(AV66:AV67,AZ66:AZ67,BD66:BD67,BH66:BH67,BL66:BL67)</f>
        <v>0</v>
      </c>
      <c r="DF67" s="53">
        <f>SUM(BP66:BP67,BT66:BT67,BX66:BX67,CB66:CB67,CF66:CF67)</f>
        <v>0</v>
      </c>
      <c r="DG67" s="53">
        <f>SUM(CJ66:CJ67,CN66:CN67,CR66:CR67,CV66:CV67,CZ66:CZ67)</f>
        <v>0</v>
      </c>
    </row>
    <row r="68" spans="1:111" s="1" customFormat="1" ht="17.100000000000001" customHeight="1" x14ac:dyDescent="0.25">
      <c r="A68" s="118"/>
      <c r="B68" s="10"/>
      <c r="C68" s="10"/>
      <c r="D68" s="133"/>
      <c r="E68" s="79"/>
      <c r="F68" s="79"/>
      <c r="G68" s="80"/>
      <c r="H68" s="81"/>
      <c r="I68" s="79"/>
      <c r="J68" s="79"/>
      <c r="K68" s="80"/>
      <c r="L68" s="81"/>
      <c r="M68" s="85"/>
      <c r="N68" s="85"/>
      <c r="O68" s="80"/>
      <c r="P68" s="81"/>
      <c r="Q68" s="85"/>
      <c r="R68" s="85"/>
      <c r="S68" s="80"/>
      <c r="T68" s="81"/>
      <c r="U68" s="85"/>
      <c r="V68" s="85"/>
      <c r="W68" s="80"/>
      <c r="X68" s="69"/>
      <c r="Y68" s="87"/>
      <c r="Z68" s="87"/>
      <c r="AA68" s="80"/>
      <c r="AB68" s="81"/>
      <c r="AC68" s="79"/>
      <c r="AD68" s="79"/>
      <c r="AE68" s="80"/>
      <c r="AF68" s="81"/>
      <c r="AG68" s="79"/>
      <c r="AH68" s="79"/>
      <c r="AI68" s="80"/>
      <c r="AJ68" s="81"/>
      <c r="AK68" s="79"/>
      <c r="AL68" s="79"/>
      <c r="AM68" s="80"/>
      <c r="AN68" s="81"/>
      <c r="AO68" s="79"/>
      <c r="AP68" s="79"/>
      <c r="AQ68" s="80"/>
      <c r="AR68" s="81"/>
      <c r="AS68" s="87"/>
      <c r="AT68" s="87"/>
      <c r="AU68" s="80"/>
      <c r="AV68" s="81"/>
      <c r="AW68" s="79"/>
      <c r="AX68" s="79"/>
      <c r="AY68" s="80"/>
      <c r="AZ68" s="81"/>
      <c r="BA68" s="79"/>
      <c r="BB68" s="79"/>
      <c r="BC68" s="80"/>
      <c r="BD68" s="81"/>
      <c r="BE68" s="79"/>
      <c r="BF68" s="79"/>
      <c r="BG68" s="80"/>
      <c r="BH68" s="81"/>
      <c r="BI68" s="79"/>
      <c r="BJ68" s="79"/>
      <c r="BK68" s="80"/>
      <c r="BL68" s="81"/>
      <c r="BM68" s="87"/>
      <c r="BN68" s="87"/>
      <c r="BO68" s="80"/>
      <c r="BP68" s="81"/>
      <c r="BQ68" s="79"/>
      <c r="BR68" s="79"/>
      <c r="BS68" s="80"/>
      <c r="BT68" s="81"/>
      <c r="BU68" s="79"/>
      <c r="BV68" s="79"/>
      <c r="BW68" s="80"/>
      <c r="BX68" s="81"/>
      <c r="BY68" s="79"/>
      <c r="BZ68" s="79"/>
      <c r="CA68" s="80"/>
      <c r="CB68" s="81"/>
      <c r="CC68" s="79"/>
      <c r="CD68" s="79"/>
      <c r="CE68" s="80"/>
      <c r="CF68" s="81"/>
      <c r="CG68" s="87"/>
      <c r="CH68" s="87"/>
      <c r="CI68" s="80"/>
      <c r="CJ68" s="81"/>
      <c r="CK68" s="79"/>
      <c r="CL68" s="79"/>
      <c r="CM68" s="80"/>
      <c r="CN68" s="81"/>
      <c r="CO68" s="79"/>
      <c r="CP68" s="79"/>
      <c r="CQ68" s="80"/>
      <c r="CR68" s="81"/>
      <c r="CS68" s="79"/>
      <c r="CT68" s="79"/>
      <c r="CU68" s="80"/>
      <c r="CV68" s="81"/>
      <c r="CW68" s="79"/>
      <c r="CX68" s="79"/>
      <c r="CY68" s="80"/>
      <c r="CZ68" s="81"/>
      <c r="DA68" s="127">
        <f>SUM(H68+H69+L68+L69+P68+P69+T68+T69+X68+X69+AB68+AB69+AF68+AF69+AJ68+AJ69+AN68+AN69+AR68+AR69+AV68+AV69+AZ68+AZ69+BD68+BD69+BH68+BH69+BL68+BL69+BP68+BP69+BT68+BT69+BX68+BX69+CB68+CB69+CF68+CF69+CJ68+CJ69+CN68+CN69+CR68+CR69+CV68+CV69+CZ68+CZ69)</f>
        <v>0</v>
      </c>
      <c r="DB68" s="36">
        <f>DA68</f>
        <v>0</v>
      </c>
      <c r="DC68" s="52">
        <f>$B$1</f>
        <v>0</v>
      </c>
      <c r="DD68" s="52">
        <f>$B$2</f>
        <v>0</v>
      </c>
      <c r="DE68" s="52">
        <f>$B$3</f>
        <v>0</v>
      </c>
      <c r="DF68" s="52">
        <f>$B$4</f>
        <v>0</v>
      </c>
      <c r="DG68" s="52">
        <f>$B$5</f>
        <v>0</v>
      </c>
    </row>
    <row r="69" spans="1:111" s="1" customFormat="1" ht="17.100000000000001" customHeight="1" thickBot="1" x14ac:dyDescent="0.3">
      <c r="A69" s="119"/>
      <c r="B69" s="10"/>
      <c r="C69" s="10"/>
      <c r="D69" s="134"/>
      <c r="E69" s="82"/>
      <c r="F69" s="82"/>
      <c r="G69" s="83"/>
      <c r="H69" s="84"/>
      <c r="I69" s="82"/>
      <c r="J69" s="82"/>
      <c r="K69" s="83"/>
      <c r="L69" s="84"/>
      <c r="M69" s="86"/>
      <c r="N69" s="86"/>
      <c r="O69" s="83"/>
      <c r="P69" s="84"/>
      <c r="Q69" s="86"/>
      <c r="R69" s="86"/>
      <c r="S69" s="83"/>
      <c r="T69" s="84"/>
      <c r="U69" s="86"/>
      <c r="V69" s="86"/>
      <c r="W69" s="83"/>
      <c r="X69" s="70"/>
      <c r="Y69" s="88"/>
      <c r="Z69" s="88"/>
      <c r="AA69" s="83"/>
      <c r="AB69" s="84"/>
      <c r="AC69" s="82"/>
      <c r="AD69" s="82"/>
      <c r="AE69" s="83"/>
      <c r="AF69" s="84"/>
      <c r="AG69" s="82"/>
      <c r="AH69" s="82"/>
      <c r="AI69" s="83"/>
      <c r="AJ69" s="84"/>
      <c r="AK69" s="82"/>
      <c r="AL69" s="82"/>
      <c r="AM69" s="83"/>
      <c r="AN69" s="84"/>
      <c r="AO69" s="82"/>
      <c r="AP69" s="82"/>
      <c r="AQ69" s="83"/>
      <c r="AR69" s="84"/>
      <c r="AS69" s="88"/>
      <c r="AT69" s="88"/>
      <c r="AU69" s="83"/>
      <c r="AV69" s="84"/>
      <c r="AW69" s="82"/>
      <c r="AX69" s="82"/>
      <c r="AY69" s="83"/>
      <c r="AZ69" s="84"/>
      <c r="BA69" s="82"/>
      <c r="BB69" s="82"/>
      <c r="BC69" s="83"/>
      <c r="BD69" s="84"/>
      <c r="BE69" s="82"/>
      <c r="BF69" s="82"/>
      <c r="BG69" s="83"/>
      <c r="BH69" s="84"/>
      <c r="BI69" s="82"/>
      <c r="BJ69" s="82"/>
      <c r="BK69" s="83"/>
      <c r="BL69" s="84"/>
      <c r="BM69" s="88"/>
      <c r="BN69" s="88"/>
      <c r="BO69" s="83"/>
      <c r="BP69" s="84"/>
      <c r="BQ69" s="82"/>
      <c r="BR69" s="82"/>
      <c r="BS69" s="83"/>
      <c r="BT69" s="84"/>
      <c r="BU69" s="82"/>
      <c r="BV69" s="82"/>
      <c r="BW69" s="83"/>
      <c r="BX69" s="84"/>
      <c r="BY69" s="82"/>
      <c r="BZ69" s="82"/>
      <c r="CA69" s="83"/>
      <c r="CB69" s="84"/>
      <c r="CC69" s="82"/>
      <c r="CD69" s="82"/>
      <c r="CE69" s="83"/>
      <c r="CF69" s="84"/>
      <c r="CG69" s="88"/>
      <c r="CH69" s="88"/>
      <c r="CI69" s="83"/>
      <c r="CJ69" s="84"/>
      <c r="CK69" s="82"/>
      <c r="CL69" s="82"/>
      <c r="CM69" s="83"/>
      <c r="CN69" s="84"/>
      <c r="CO69" s="82"/>
      <c r="CP69" s="82"/>
      <c r="CQ69" s="83"/>
      <c r="CR69" s="84"/>
      <c r="CS69" s="82"/>
      <c r="CT69" s="82"/>
      <c r="CU69" s="83"/>
      <c r="CV69" s="84"/>
      <c r="CW69" s="82"/>
      <c r="CX69" s="82"/>
      <c r="CY69" s="83"/>
      <c r="CZ69" s="84"/>
      <c r="DA69" s="128"/>
      <c r="DB69" s="36">
        <f>DA68</f>
        <v>0</v>
      </c>
      <c r="DC69" s="53">
        <f>SUM(H68:H69,L68:L69,P68:P69,T68:T69,X68:X69)</f>
        <v>0</v>
      </c>
      <c r="DD69" s="53">
        <f>SUM(AB68:AB69,AF68:AF69,AJ68:AJ69,AN68:AN69,AR68:AR69)</f>
        <v>0</v>
      </c>
      <c r="DE69" s="53">
        <f>SUM(AV68:AV69,AZ68:AZ69,BD68:BD69,BH68:BH69,BL68:BL69)</f>
        <v>0</v>
      </c>
      <c r="DF69" s="53">
        <f>SUM(BP68:BP69,BT68:BT69,BX68:BX69,CB68:CB69,CF68:CF69)</f>
        <v>0</v>
      </c>
      <c r="DG69" s="53">
        <f>SUM(CJ68:CJ69,CN68:CN69,CR68:CR69,CV68:CV69,CZ68:CZ69)</f>
        <v>0</v>
      </c>
    </row>
    <row r="70" spans="1:111" s="1" customFormat="1" ht="17.100000000000001" customHeight="1" x14ac:dyDescent="0.25">
      <c r="A70" s="118"/>
      <c r="B70" s="10"/>
      <c r="C70" s="10"/>
      <c r="D70" s="133"/>
      <c r="E70" s="79"/>
      <c r="F70" s="79"/>
      <c r="G70" s="80"/>
      <c r="H70" s="81"/>
      <c r="I70" s="79"/>
      <c r="J70" s="79"/>
      <c r="K70" s="80"/>
      <c r="L70" s="81"/>
      <c r="M70" s="85"/>
      <c r="N70" s="85"/>
      <c r="O70" s="80"/>
      <c r="P70" s="81"/>
      <c r="Q70" s="85"/>
      <c r="R70" s="85"/>
      <c r="S70" s="80"/>
      <c r="T70" s="81"/>
      <c r="U70" s="85"/>
      <c r="V70" s="85"/>
      <c r="W70" s="80"/>
      <c r="X70" s="69"/>
      <c r="Y70" s="87"/>
      <c r="Z70" s="87"/>
      <c r="AA70" s="80"/>
      <c r="AB70" s="81"/>
      <c r="AC70" s="79"/>
      <c r="AD70" s="79"/>
      <c r="AE70" s="80"/>
      <c r="AF70" s="81"/>
      <c r="AG70" s="79"/>
      <c r="AH70" s="79"/>
      <c r="AI70" s="80"/>
      <c r="AJ70" s="81"/>
      <c r="AK70" s="79"/>
      <c r="AL70" s="79"/>
      <c r="AM70" s="80"/>
      <c r="AN70" s="81"/>
      <c r="AO70" s="79"/>
      <c r="AP70" s="79"/>
      <c r="AQ70" s="80"/>
      <c r="AR70" s="81"/>
      <c r="AS70" s="87"/>
      <c r="AT70" s="87"/>
      <c r="AU70" s="80"/>
      <c r="AV70" s="81"/>
      <c r="AW70" s="79"/>
      <c r="AX70" s="79"/>
      <c r="AY70" s="80"/>
      <c r="AZ70" s="81"/>
      <c r="BA70" s="79"/>
      <c r="BB70" s="79"/>
      <c r="BC70" s="80"/>
      <c r="BD70" s="81"/>
      <c r="BE70" s="79"/>
      <c r="BF70" s="79"/>
      <c r="BG70" s="80"/>
      <c r="BH70" s="81"/>
      <c r="BI70" s="79"/>
      <c r="BJ70" s="79"/>
      <c r="BK70" s="80"/>
      <c r="BL70" s="81"/>
      <c r="BM70" s="87"/>
      <c r="BN70" s="87"/>
      <c r="BO70" s="80"/>
      <c r="BP70" s="81"/>
      <c r="BQ70" s="79"/>
      <c r="BR70" s="79"/>
      <c r="BS70" s="80"/>
      <c r="BT70" s="81"/>
      <c r="BU70" s="79"/>
      <c r="BV70" s="79"/>
      <c r="BW70" s="80"/>
      <c r="BX70" s="81"/>
      <c r="BY70" s="79"/>
      <c r="BZ70" s="79"/>
      <c r="CA70" s="80"/>
      <c r="CB70" s="81"/>
      <c r="CC70" s="79"/>
      <c r="CD70" s="79"/>
      <c r="CE70" s="80"/>
      <c r="CF70" s="81"/>
      <c r="CG70" s="87"/>
      <c r="CH70" s="87"/>
      <c r="CI70" s="80"/>
      <c r="CJ70" s="81"/>
      <c r="CK70" s="79"/>
      <c r="CL70" s="79"/>
      <c r="CM70" s="80"/>
      <c r="CN70" s="81"/>
      <c r="CO70" s="79"/>
      <c r="CP70" s="79"/>
      <c r="CQ70" s="80"/>
      <c r="CR70" s="81"/>
      <c r="CS70" s="79"/>
      <c r="CT70" s="79"/>
      <c r="CU70" s="80"/>
      <c r="CV70" s="81"/>
      <c r="CW70" s="79"/>
      <c r="CX70" s="79"/>
      <c r="CY70" s="80"/>
      <c r="CZ70" s="81"/>
      <c r="DA70" s="127">
        <f>SUM(H70+H71+L70+L71+P70+P71+T70+T71+X70+X71+AB70+AB71+AF70+AF71+AJ70+AJ71+AN70+AN71+AR70+AR71+AV70+AV71+AZ70+AZ71+BD70+BD71+BH70+BH71+BL70+BL71+BP70+BP71+BT70+BT71+BX70+BX71+CB70+CB71+CF70+CF71+CJ70+CJ71+CN70+CN71+CR70+CR71+CV70+CV71+CZ70+CZ71)</f>
        <v>0</v>
      </c>
      <c r="DB70" s="36">
        <f>DA70</f>
        <v>0</v>
      </c>
      <c r="DC70" s="52">
        <f>$B$1</f>
        <v>0</v>
      </c>
      <c r="DD70" s="52">
        <f>$B$2</f>
        <v>0</v>
      </c>
      <c r="DE70" s="52">
        <f>$B$3</f>
        <v>0</v>
      </c>
      <c r="DF70" s="52">
        <f>$B$4</f>
        <v>0</v>
      </c>
      <c r="DG70" s="52">
        <f>$B$5</f>
        <v>0</v>
      </c>
    </row>
    <row r="71" spans="1:111" s="1" customFormat="1" ht="17.100000000000001" customHeight="1" thickBot="1" x14ac:dyDescent="0.3">
      <c r="A71" s="119"/>
      <c r="B71" s="10"/>
      <c r="C71" s="10"/>
      <c r="D71" s="134"/>
      <c r="E71" s="82"/>
      <c r="F71" s="82"/>
      <c r="G71" s="83"/>
      <c r="H71" s="84"/>
      <c r="I71" s="82"/>
      <c r="J71" s="82"/>
      <c r="K71" s="83"/>
      <c r="L71" s="84"/>
      <c r="M71" s="86"/>
      <c r="N71" s="86"/>
      <c r="O71" s="83"/>
      <c r="P71" s="84"/>
      <c r="Q71" s="86"/>
      <c r="R71" s="86"/>
      <c r="S71" s="83"/>
      <c r="T71" s="84"/>
      <c r="U71" s="86"/>
      <c r="V71" s="86"/>
      <c r="W71" s="83"/>
      <c r="X71" s="70"/>
      <c r="Y71" s="88"/>
      <c r="Z71" s="88"/>
      <c r="AA71" s="83"/>
      <c r="AB71" s="84"/>
      <c r="AC71" s="82"/>
      <c r="AD71" s="82"/>
      <c r="AE71" s="83"/>
      <c r="AF71" s="84"/>
      <c r="AG71" s="82"/>
      <c r="AH71" s="82"/>
      <c r="AI71" s="83"/>
      <c r="AJ71" s="84"/>
      <c r="AK71" s="82"/>
      <c r="AL71" s="82"/>
      <c r="AM71" s="83"/>
      <c r="AN71" s="84"/>
      <c r="AO71" s="82"/>
      <c r="AP71" s="82"/>
      <c r="AQ71" s="83"/>
      <c r="AR71" s="84"/>
      <c r="AS71" s="88"/>
      <c r="AT71" s="88"/>
      <c r="AU71" s="83"/>
      <c r="AV71" s="84"/>
      <c r="AW71" s="82"/>
      <c r="AX71" s="82"/>
      <c r="AY71" s="83"/>
      <c r="AZ71" s="84"/>
      <c r="BA71" s="82"/>
      <c r="BB71" s="82"/>
      <c r="BC71" s="83"/>
      <c r="BD71" s="84"/>
      <c r="BE71" s="82"/>
      <c r="BF71" s="82"/>
      <c r="BG71" s="83"/>
      <c r="BH71" s="84"/>
      <c r="BI71" s="82"/>
      <c r="BJ71" s="82"/>
      <c r="BK71" s="83"/>
      <c r="BL71" s="84"/>
      <c r="BM71" s="88"/>
      <c r="BN71" s="88"/>
      <c r="BO71" s="83"/>
      <c r="BP71" s="84"/>
      <c r="BQ71" s="82"/>
      <c r="BR71" s="82"/>
      <c r="BS71" s="83"/>
      <c r="BT71" s="84"/>
      <c r="BU71" s="82"/>
      <c r="BV71" s="82"/>
      <c r="BW71" s="83"/>
      <c r="BX71" s="84"/>
      <c r="BY71" s="82"/>
      <c r="BZ71" s="82"/>
      <c r="CA71" s="83"/>
      <c r="CB71" s="84"/>
      <c r="CC71" s="82"/>
      <c r="CD71" s="82"/>
      <c r="CE71" s="83"/>
      <c r="CF71" s="84"/>
      <c r="CG71" s="88"/>
      <c r="CH71" s="88"/>
      <c r="CI71" s="83"/>
      <c r="CJ71" s="84"/>
      <c r="CK71" s="82"/>
      <c r="CL71" s="82"/>
      <c r="CM71" s="83"/>
      <c r="CN71" s="84"/>
      <c r="CO71" s="82"/>
      <c r="CP71" s="82"/>
      <c r="CQ71" s="83"/>
      <c r="CR71" s="84"/>
      <c r="CS71" s="82"/>
      <c r="CT71" s="82"/>
      <c r="CU71" s="83"/>
      <c r="CV71" s="84"/>
      <c r="CW71" s="82"/>
      <c r="CX71" s="82"/>
      <c r="CY71" s="83"/>
      <c r="CZ71" s="84"/>
      <c r="DA71" s="128"/>
      <c r="DB71" s="36">
        <f>DA70</f>
        <v>0</v>
      </c>
      <c r="DC71" s="53">
        <f>SUM(H70:H71,L70:L71,P70:P71,T70:T71,X70:X71)</f>
        <v>0</v>
      </c>
      <c r="DD71" s="53">
        <f>SUM(AB70:AB71,AF70:AF71,AJ70:AJ71,AN70:AN71,AR70:AR71)</f>
        <v>0</v>
      </c>
      <c r="DE71" s="53">
        <f>SUM(AV70:AV71,AZ70:AZ71,BD70:BD71,BH70:BH71,BL70:BL71)</f>
        <v>0</v>
      </c>
      <c r="DF71" s="53">
        <f>SUM(BP70:BP71,BT70:BT71,BX70:BX71,CB70:CB71,CF70:CF71)</f>
        <v>0</v>
      </c>
      <c r="DG71" s="53">
        <f>SUM(CJ70:CJ71,CN70:CN71,CR70:CR71,CV70:CV71,CZ70:CZ71)</f>
        <v>0</v>
      </c>
    </row>
    <row r="72" spans="1:111" s="1" customFormat="1" ht="17.100000000000001" customHeight="1" x14ac:dyDescent="0.25">
      <c r="A72" s="129"/>
      <c r="B72" s="11"/>
      <c r="C72" s="10"/>
      <c r="D72" s="131"/>
      <c r="E72" s="79"/>
      <c r="F72" s="79"/>
      <c r="G72" s="80"/>
      <c r="H72" s="81"/>
      <c r="I72" s="79"/>
      <c r="J72" s="79"/>
      <c r="K72" s="80"/>
      <c r="L72" s="81"/>
      <c r="M72" s="85"/>
      <c r="N72" s="85"/>
      <c r="O72" s="80"/>
      <c r="P72" s="81"/>
      <c r="Q72" s="85"/>
      <c r="R72" s="85"/>
      <c r="S72" s="80"/>
      <c r="T72" s="81"/>
      <c r="U72" s="85"/>
      <c r="V72" s="85"/>
      <c r="W72" s="80"/>
      <c r="X72" s="69"/>
      <c r="Y72" s="87"/>
      <c r="Z72" s="87"/>
      <c r="AA72" s="80"/>
      <c r="AB72" s="81"/>
      <c r="AC72" s="79"/>
      <c r="AD72" s="79"/>
      <c r="AE72" s="80"/>
      <c r="AF72" s="81"/>
      <c r="AG72" s="79"/>
      <c r="AH72" s="79"/>
      <c r="AI72" s="80"/>
      <c r="AJ72" s="81"/>
      <c r="AK72" s="79"/>
      <c r="AL72" s="79"/>
      <c r="AM72" s="80"/>
      <c r="AN72" s="81"/>
      <c r="AO72" s="79"/>
      <c r="AP72" s="79"/>
      <c r="AQ72" s="80"/>
      <c r="AR72" s="81"/>
      <c r="AS72" s="87"/>
      <c r="AT72" s="87"/>
      <c r="AU72" s="80"/>
      <c r="AV72" s="81"/>
      <c r="AW72" s="79"/>
      <c r="AX72" s="79"/>
      <c r="AY72" s="80"/>
      <c r="AZ72" s="81"/>
      <c r="BA72" s="79"/>
      <c r="BB72" s="79"/>
      <c r="BC72" s="80"/>
      <c r="BD72" s="81"/>
      <c r="BE72" s="79"/>
      <c r="BF72" s="79"/>
      <c r="BG72" s="80"/>
      <c r="BH72" s="81"/>
      <c r="BI72" s="79"/>
      <c r="BJ72" s="79"/>
      <c r="BK72" s="80"/>
      <c r="BL72" s="81"/>
      <c r="BM72" s="87"/>
      <c r="BN72" s="87"/>
      <c r="BO72" s="80"/>
      <c r="BP72" s="81"/>
      <c r="BQ72" s="79"/>
      <c r="BR72" s="79"/>
      <c r="BS72" s="80"/>
      <c r="BT72" s="81"/>
      <c r="BU72" s="79"/>
      <c r="BV72" s="79"/>
      <c r="BW72" s="80"/>
      <c r="BX72" s="81"/>
      <c r="BY72" s="79"/>
      <c r="BZ72" s="79"/>
      <c r="CA72" s="80"/>
      <c r="CB72" s="81"/>
      <c r="CC72" s="79"/>
      <c r="CD72" s="79"/>
      <c r="CE72" s="80"/>
      <c r="CF72" s="81"/>
      <c r="CG72" s="87"/>
      <c r="CH72" s="87"/>
      <c r="CI72" s="80"/>
      <c r="CJ72" s="81"/>
      <c r="CK72" s="79"/>
      <c r="CL72" s="79"/>
      <c r="CM72" s="80"/>
      <c r="CN72" s="81"/>
      <c r="CO72" s="79"/>
      <c r="CP72" s="79"/>
      <c r="CQ72" s="80"/>
      <c r="CR72" s="81"/>
      <c r="CS72" s="79"/>
      <c r="CT72" s="79"/>
      <c r="CU72" s="80"/>
      <c r="CV72" s="81"/>
      <c r="CW72" s="79"/>
      <c r="CX72" s="79"/>
      <c r="CY72" s="80"/>
      <c r="CZ72" s="81"/>
      <c r="DA72" s="127">
        <f>SUM(H72+H73+L72+L73+P72+P73+T72+T73+X72+X73+AB72+AB73+AF72+AF73+AJ72+AJ73+AN72+AN73+AR72+AR73+AV72+AV73+AZ72+AZ73+BD72+BD73+BH72+BH73+BL72+BL73+BP72+BP73+BT72+BT73+BX72+BX73+CB72+CB73+CF72+CF73+CJ72+CJ73+CN72+CN73+CR72+CR73+CV72+CV73+CZ72+CZ73)</f>
        <v>0</v>
      </c>
      <c r="DB72" s="36">
        <f>DA72</f>
        <v>0</v>
      </c>
      <c r="DC72" s="52">
        <f>$B$1</f>
        <v>0</v>
      </c>
      <c r="DD72" s="52">
        <f>$B$2</f>
        <v>0</v>
      </c>
      <c r="DE72" s="52">
        <f>$B$3</f>
        <v>0</v>
      </c>
      <c r="DF72" s="52">
        <f>$B$4</f>
        <v>0</v>
      </c>
      <c r="DG72" s="52">
        <f>$B$5</f>
        <v>0</v>
      </c>
    </row>
    <row r="73" spans="1:111" s="1" customFormat="1" ht="17.100000000000001" customHeight="1" thickBot="1" x14ac:dyDescent="0.3">
      <c r="A73" s="130"/>
      <c r="B73" s="11"/>
      <c r="C73" s="10"/>
      <c r="D73" s="132"/>
      <c r="E73" s="82"/>
      <c r="F73" s="82"/>
      <c r="G73" s="83"/>
      <c r="H73" s="84"/>
      <c r="I73" s="82"/>
      <c r="J73" s="82"/>
      <c r="K73" s="83"/>
      <c r="L73" s="84"/>
      <c r="M73" s="86"/>
      <c r="N73" s="86"/>
      <c r="O73" s="83"/>
      <c r="P73" s="84"/>
      <c r="Q73" s="86"/>
      <c r="R73" s="86"/>
      <c r="S73" s="83"/>
      <c r="T73" s="84"/>
      <c r="U73" s="86"/>
      <c r="V73" s="86"/>
      <c r="W73" s="83"/>
      <c r="X73" s="70"/>
      <c r="Y73" s="88"/>
      <c r="Z73" s="88"/>
      <c r="AA73" s="83"/>
      <c r="AB73" s="84"/>
      <c r="AC73" s="82"/>
      <c r="AD73" s="82"/>
      <c r="AE73" s="83"/>
      <c r="AF73" s="84"/>
      <c r="AG73" s="82"/>
      <c r="AH73" s="82"/>
      <c r="AI73" s="83"/>
      <c r="AJ73" s="84"/>
      <c r="AK73" s="82"/>
      <c r="AL73" s="82"/>
      <c r="AM73" s="83"/>
      <c r="AN73" s="84"/>
      <c r="AO73" s="82"/>
      <c r="AP73" s="82"/>
      <c r="AQ73" s="83"/>
      <c r="AR73" s="84"/>
      <c r="AS73" s="88"/>
      <c r="AT73" s="88"/>
      <c r="AU73" s="83"/>
      <c r="AV73" s="84"/>
      <c r="AW73" s="82"/>
      <c r="AX73" s="82"/>
      <c r="AY73" s="83"/>
      <c r="AZ73" s="84"/>
      <c r="BA73" s="82"/>
      <c r="BB73" s="82"/>
      <c r="BC73" s="83"/>
      <c r="BD73" s="84"/>
      <c r="BE73" s="82"/>
      <c r="BF73" s="82"/>
      <c r="BG73" s="83"/>
      <c r="BH73" s="84"/>
      <c r="BI73" s="82"/>
      <c r="BJ73" s="82"/>
      <c r="BK73" s="83"/>
      <c r="BL73" s="84"/>
      <c r="BM73" s="88"/>
      <c r="BN73" s="88"/>
      <c r="BO73" s="83"/>
      <c r="BP73" s="84"/>
      <c r="BQ73" s="82"/>
      <c r="BR73" s="82"/>
      <c r="BS73" s="83"/>
      <c r="BT73" s="84"/>
      <c r="BU73" s="82"/>
      <c r="BV73" s="82"/>
      <c r="BW73" s="83"/>
      <c r="BX73" s="84"/>
      <c r="BY73" s="82"/>
      <c r="BZ73" s="82"/>
      <c r="CA73" s="83"/>
      <c r="CB73" s="84"/>
      <c r="CC73" s="82"/>
      <c r="CD73" s="82"/>
      <c r="CE73" s="83"/>
      <c r="CF73" s="84"/>
      <c r="CG73" s="88"/>
      <c r="CH73" s="88"/>
      <c r="CI73" s="83"/>
      <c r="CJ73" s="84"/>
      <c r="CK73" s="82"/>
      <c r="CL73" s="82"/>
      <c r="CM73" s="83"/>
      <c r="CN73" s="84"/>
      <c r="CO73" s="82"/>
      <c r="CP73" s="82"/>
      <c r="CQ73" s="83"/>
      <c r="CR73" s="84"/>
      <c r="CS73" s="82"/>
      <c r="CT73" s="82"/>
      <c r="CU73" s="83"/>
      <c r="CV73" s="84"/>
      <c r="CW73" s="82"/>
      <c r="CX73" s="82"/>
      <c r="CY73" s="83"/>
      <c r="CZ73" s="84"/>
      <c r="DA73" s="128"/>
      <c r="DB73" s="36">
        <f>DA72</f>
        <v>0</v>
      </c>
      <c r="DC73" s="53">
        <f>SUM(H72:H73,L72:L73,P72:P73,T72:T73,X72:X73)</f>
        <v>0</v>
      </c>
      <c r="DD73" s="53">
        <f>SUM(AB72:AB73,AF72:AF73,AJ72:AJ73,AN72:AN73,AR72:AR73)</f>
        <v>0</v>
      </c>
      <c r="DE73" s="53">
        <f>SUM(AV72:AV73,AZ72:AZ73,BD72:BD73,BH72:BH73,BL72:BL73)</f>
        <v>0</v>
      </c>
      <c r="DF73" s="53">
        <f>SUM(BP72:BP73,BT72:BT73,BX72:BX73,CB72:CB73,CF72:CF73)</f>
        <v>0</v>
      </c>
      <c r="DG73" s="53">
        <f>SUM(CJ72:CJ73,CN72:CN73,CR72:CR73,CV72:CV73,CZ72:CZ73)</f>
        <v>0</v>
      </c>
    </row>
    <row r="74" spans="1:111" s="1" customFormat="1" ht="17.100000000000001" customHeight="1" x14ac:dyDescent="0.25">
      <c r="A74" s="118"/>
      <c r="B74" s="10"/>
      <c r="C74" s="10"/>
      <c r="D74" s="133"/>
      <c r="E74" s="79"/>
      <c r="F74" s="79"/>
      <c r="G74" s="80"/>
      <c r="H74" s="81"/>
      <c r="I74" s="79"/>
      <c r="J74" s="79"/>
      <c r="K74" s="80"/>
      <c r="L74" s="81"/>
      <c r="M74" s="85"/>
      <c r="N74" s="85"/>
      <c r="O74" s="80"/>
      <c r="P74" s="81"/>
      <c r="Q74" s="85"/>
      <c r="R74" s="85"/>
      <c r="S74" s="80"/>
      <c r="T74" s="81"/>
      <c r="U74" s="85"/>
      <c r="V74" s="85"/>
      <c r="W74" s="80"/>
      <c r="X74" s="69"/>
      <c r="Y74" s="87"/>
      <c r="Z74" s="87"/>
      <c r="AA74" s="80"/>
      <c r="AB74" s="81"/>
      <c r="AC74" s="79"/>
      <c r="AD74" s="79"/>
      <c r="AE74" s="80"/>
      <c r="AF74" s="81"/>
      <c r="AG74" s="79"/>
      <c r="AH74" s="79"/>
      <c r="AI74" s="80"/>
      <c r="AJ74" s="81"/>
      <c r="AK74" s="79"/>
      <c r="AL74" s="79"/>
      <c r="AM74" s="80"/>
      <c r="AN74" s="81"/>
      <c r="AO74" s="79"/>
      <c r="AP74" s="79"/>
      <c r="AQ74" s="80"/>
      <c r="AR74" s="81"/>
      <c r="AS74" s="87"/>
      <c r="AT74" s="87"/>
      <c r="AU74" s="80"/>
      <c r="AV74" s="81"/>
      <c r="AW74" s="79"/>
      <c r="AX74" s="79"/>
      <c r="AY74" s="80"/>
      <c r="AZ74" s="81"/>
      <c r="BA74" s="79"/>
      <c r="BB74" s="79"/>
      <c r="BC74" s="80"/>
      <c r="BD74" s="81"/>
      <c r="BE74" s="79"/>
      <c r="BF74" s="79"/>
      <c r="BG74" s="80"/>
      <c r="BH74" s="81"/>
      <c r="BI74" s="79"/>
      <c r="BJ74" s="79"/>
      <c r="BK74" s="80"/>
      <c r="BL74" s="81"/>
      <c r="BM74" s="87"/>
      <c r="BN74" s="87"/>
      <c r="BO74" s="80"/>
      <c r="BP74" s="81"/>
      <c r="BQ74" s="79"/>
      <c r="BR74" s="79"/>
      <c r="BS74" s="80"/>
      <c r="BT74" s="81"/>
      <c r="BU74" s="79"/>
      <c r="BV74" s="79"/>
      <c r="BW74" s="80"/>
      <c r="BX74" s="81"/>
      <c r="BY74" s="79"/>
      <c r="BZ74" s="79"/>
      <c r="CA74" s="80"/>
      <c r="CB74" s="81"/>
      <c r="CC74" s="79"/>
      <c r="CD74" s="79"/>
      <c r="CE74" s="80"/>
      <c r="CF74" s="81"/>
      <c r="CG74" s="87"/>
      <c r="CH74" s="87"/>
      <c r="CI74" s="80"/>
      <c r="CJ74" s="81"/>
      <c r="CK74" s="79"/>
      <c r="CL74" s="79"/>
      <c r="CM74" s="80"/>
      <c r="CN74" s="81"/>
      <c r="CO74" s="79"/>
      <c r="CP74" s="79"/>
      <c r="CQ74" s="80"/>
      <c r="CR74" s="81"/>
      <c r="CS74" s="79"/>
      <c r="CT74" s="79"/>
      <c r="CU74" s="80"/>
      <c r="CV74" s="81"/>
      <c r="CW74" s="79"/>
      <c r="CX74" s="79"/>
      <c r="CY74" s="80"/>
      <c r="CZ74" s="81"/>
      <c r="DA74" s="127">
        <f>SUM(H74+H75+L74+L75+P74+P75+T74+T75+X74+X75+AB74+AB75+AF74+AF75+AJ74+AJ75+AN74+AN75+AR74+AR75+AV74+AV75+AZ74+AZ75+BD74+BD75+BH74+BH75+BL74+BL75+BP74+BP75+BT74+BT75+BX74+BX75+CB74+CB75+CF74+CF75+CJ74+CJ75+CN74+CN75+CR74+CR75+CV74+CV75+CZ74+CZ75)</f>
        <v>0</v>
      </c>
      <c r="DB74" s="36">
        <f>DA74</f>
        <v>0</v>
      </c>
      <c r="DC74" s="52">
        <f>$B$1</f>
        <v>0</v>
      </c>
      <c r="DD74" s="52">
        <f>$B$2</f>
        <v>0</v>
      </c>
      <c r="DE74" s="52">
        <f>$B$3</f>
        <v>0</v>
      </c>
      <c r="DF74" s="52">
        <f>$B$4</f>
        <v>0</v>
      </c>
      <c r="DG74" s="52">
        <f>$B$5</f>
        <v>0</v>
      </c>
    </row>
    <row r="75" spans="1:111" s="1" customFormat="1" ht="17.100000000000001" customHeight="1" thickBot="1" x14ac:dyDescent="0.3">
      <c r="A75" s="119"/>
      <c r="B75" s="10"/>
      <c r="C75" s="10"/>
      <c r="D75" s="134"/>
      <c r="E75" s="82"/>
      <c r="F75" s="82"/>
      <c r="G75" s="83"/>
      <c r="H75" s="84"/>
      <c r="I75" s="82"/>
      <c r="J75" s="82"/>
      <c r="K75" s="83"/>
      <c r="L75" s="84"/>
      <c r="M75" s="86"/>
      <c r="N75" s="86"/>
      <c r="O75" s="83"/>
      <c r="P75" s="84"/>
      <c r="Q75" s="86"/>
      <c r="R75" s="86"/>
      <c r="S75" s="83"/>
      <c r="T75" s="84"/>
      <c r="U75" s="86"/>
      <c r="V75" s="86"/>
      <c r="W75" s="83"/>
      <c r="X75" s="70"/>
      <c r="Y75" s="88"/>
      <c r="Z75" s="88"/>
      <c r="AA75" s="83"/>
      <c r="AB75" s="84"/>
      <c r="AC75" s="82"/>
      <c r="AD75" s="82"/>
      <c r="AE75" s="83"/>
      <c r="AF75" s="84"/>
      <c r="AG75" s="82"/>
      <c r="AH75" s="82"/>
      <c r="AI75" s="83"/>
      <c r="AJ75" s="84"/>
      <c r="AK75" s="82"/>
      <c r="AL75" s="82"/>
      <c r="AM75" s="83"/>
      <c r="AN75" s="84"/>
      <c r="AO75" s="82"/>
      <c r="AP75" s="82"/>
      <c r="AQ75" s="83"/>
      <c r="AR75" s="84"/>
      <c r="AS75" s="88"/>
      <c r="AT75" s="88"/>
      <c r="AU75" s="83"/>
      <c r="AV75" s="84"/>
      <c r="AW75" s="82"/>
      <c r="AX75" s="82"/>
      <c r="AY75" s="83"/>
      <c r="AZ75" s="84"/>
      <c r="BA75" s="82"/>
      <c r="BB75" s="82"/>
      <c r="BC75" s="83"/>
      <c r="BD75" s="84"/>
      <c r="BE75" s="82"/>
      <c r="BF75" s="82"/>
      <c r="BG75" s="83"/>
      <c r="BH75" s="84"/>
      <c r="BI75" s="82"/>
      <c r="BJ75" s="82"/>
      <c r="BK75" s="83"/>
      <c r="BL75" s="84"/>
      <c r="BM75" s="88"/>
      <c r="BN75" s="88"/>
      <c r="BO75" s="83"/>
      <c r="BP75" s="84"/>
      <c r="BQ75" s="82"/>
      <c r="BR75" s="82"/>
      <c r="BS75" s="83"/>
      <c r="BT75" s="84"/>
      <c r="BU75" s="82"/>
      <c r="BV75" s="82"/>
      <c r="BW75" s="83"/>
      <c r="BX75" s="84"/>
      <c r="BY75" s="82"/>
      <c r="BZ75" s="82"/>
      <c r="CA75" s="83"/>
      <c r="CB75" s="84"/>
      <c r="CC75" s="82"/>
      <c r="CD75" s="82"/>
      <c r="CE75" s="83"/>
      <c r="CF75" s="84"/>
      <c r="CG75" s="88"/>
      <c r="CH75" s="88"/>
      <c r="CI75" s="83"/>
      <c r="CJ75" s="84"/>
      <c r="CK75" s="82"/>
      <c r="CL75" s="82"/>
      <c r="CM75" s="83"/>
      <c r="CN75" s="84"/>
      <c r="CO75" s="82"/>
      <c r="CP75" s="82"/>
      <c r="CQ75" s="83"/>
      <c r="CR75" s="84"/>
      <c r="CS75" s="82"/>
      <c r="CT75" s="82"/>
      <c r="CU75" s="83"/>
      <c r="CV75" s="84"/>
      <c r="CW75" s="82"/>
      <c r="CX75" s="82"/>
      <c r="CY75" s="83"/>
      <c r="CZ75" s="84"/>
      <c r="DA75" s="128"/>
      <c r="DB75" s="36">
        <f>DA74</f>
        <v>0</v>
      </c>
      <c r="DC75" s="53">
        <f>SUM(H74:H75,L74:L75,P74:P75,T74:T75,X74:X75)</f>
        <v>0</v>
      </c>
      <c r="DD75" s="53">
        <f>SUM(AB74:AB75,AF74:AF75,AJ74:AJ75,AN74:AN75,AR74:AR75)</f>
        <v>0</v>
      </c>
      <c r="DE75" s="53">
        <f>SUM(AV74:AV75,AZ74:AZ75,BD74:BD75,BH74:BH75,BL74:BL75)</f>
        <v>0</v>
      </c>
      <c r="DF75" s="53">
        <f>SUM(BP74:BP75,BT74:BT75,BX74:BX75,CB74:CB75,CF74:CF75)</f>
        <v>0</v>
      </c>
      <c r="DG75" s="53">
        <f>SUM(CJ74:CJ75,CN74:CN75,CR74:CR75,CV74:CV75,CZ74:CZ75)</f>
        <v>0</v>
      </c>
    </row>
    <row r="76" spans="1:111" s="1" customFormat="1" ht="17.100000000000001" customHeight="1" x14ac:dyDescent="0.25">
      <c r="A76" s="129"/>
      <c r="B76" s="11"/>
      <c r="C76" s="10"/>
      <c r="D76" s="131"/>
      <c r="E76" s="79"/>
      <c r="F76" s="79"/>
      <c r="G76" s="80"/>
      <c r="H76" s="81"/>
      <c r="I76" s="79"/>
      <c r="J76" s="79"/>
      <c r="K76" s="80"/>
      <c r="L76" s="81"/>
      <c r="M76" s="85"/>
      <c r="N76" s="85"/>
      <c r="O76" s="80"/>
      <c r="P76" s="81"/>
      <c r="Q76" s="85"/>
      <c r="R76" s="85"/>
      <c r="S76" s="80"/>
      <c r="T76" s="81"/>
      <c r="U76" s="85"/>
      <c r="V76" s="85"/>
      <c r="W76" s="80"/>
      <c r="X76" s="69"/>
      <c r="Y76" s="87"/>
      <c r="Z76" s="87"/>
      <c r="AA76" s="80"/>
      <c r="AB76" s="81"/>
      <c r="AC76" s="79"/>
      <c r="AD76" s="79"/>
      <c r="AE76" s="80"/>
      <c r="AF76" s="81"/>
      <c r="AG76" s="79"/>
      <c r="AH76" s="79"/>
      <c r="AI76" s="80"/>
      <c r="AJ76" s="81"/>
      <c r="AK76" s="79"/>
      <c r="AL76" s="79"/>
      <c r="AM76" s="80"/>
      <c r="AN76" s="81"/>
      <c r="AO76" s="79"/>
      <c r="AP76" s="79"/>
      <c r="AQ76" s="80"/>
      <c r="AR76" s="81"/>
      <c r="AS76" s="87"/>
      <c r="AT76" s="87"/>
      <c r="AU76" s="80"/>
      <c r="AV76" s="81"/>
      <c r="AW76" s="79"/>
      <c r="AX76" s="79"/>
      <c r="AY76" s="80"/>
      <c r="AZ76" s="81"/>
      <c r="BA76" s="79"/>
      <c r="BB76" s="79"/>
      <c r="BC76" s="80"/>
      <c r="BD76" s="81"/>
      <c r="BE76" s="79"/>
      <c r="BF76" s="79"/>
      <c r="BG76" s="80"/>
      <c r="BH76" s="81"/>
      <c r="BI76" s="79"/>
      <c r="BJ76" s="79"/>
      <c r="BK76" s="80"/>
      <c r="BL76" s="81"/>
      <c r="BM76" s="87"/>
      <c r="BN76" s="87"/>
      <c r="BO76" s="80"/>
      <c r="BP76" s="81"/>
      <c r="BQ76" s="79"/>
      <c r="BR76" s="79"/>
      <c r="BS76" s="80"/>
      <c r="BT76" s="81"/>
      <c r="BU76" s="79"/>
      <c r="BV76" s="79"/>
      <c r="BW76" s="80"/>
      <c r="BX76" s="81"/>
      <c r="BY76" s="79"/>
      <c r="BZ76" s="79"/>
      <c r="CA76" s="80"/>
      <c r="CB76" s="81"/>
      <c r="CC76" s="79"/>
      <c r="CD76" s="79"/>
      <c r="CE76" s="80"/>
      <c r="CF76" s="81"/>
      <c r="CG76" s="87"/>
      <c r="CH76" s="87"/>
      <c r="CI76" s="80"/>
      <c r="CJ76" s="81"/>
      <c r="CK76" s="79"/>
      <c r="CL76" s="79"/>
      <c r="CM76" s="80"/>
      <c r="CN76" s="81"/>
      <c r="CO76" s="79"/>
      <c r="CP76" s="79"/>
      <c r="CQ76" s="80"/>
      <c r="CR76" s="81"/>
      <c r="CS76" s="79"/>
      <c r="CT76" s="79"/>
      <c r="CU76" s="80"/>
      <c r="CV76" s="81"/>
      <c r="CW76" s="79"/>
      <c r="CX76" s="79"/>
      <c r="CY76" s="80"/>
      <c r="CZ76" s="81"/>
      <c r="DA76" s="127">
        <f>SUM(H76+H77+L76+L77+P76+P77+T76+T77+X76+X77+AB76+AB77+AF76+AF77+AJ76+AJ77+AN76+AN77+AR76+AR77+AV76+AV77+AZ76+AZ77+BD76+BD77+BH76+BH77+BL76+BL77+BP76+BP77+BT76+BT77+BX76+BX77+CB76+CB77+CF76+CF77+CJ76+CJ77+CN76+CN77+CR76+CR77+CV76+CV77+CZ76+CZ77)</f>
        <v>0</v>
      </c>
      <c r="DB76" s="36">
        <f>DA76</f>
        <v>0</v>
      </c>
      <c r="DC76" s="52">
        <f>$B$1</f>
        <v>0</v>
      </c>
      <c r="DD76" s="52">
        <f>$B$2</f>
        <v>0</v>
      </c>
      <c r="DE76" s="52">
        <f>$B$3</f>
        <v>0</v>
      </c>
      <c r="DF76" s="52">
        <f>$B$4</f>
        <v>0</v>
      </c>
      <c r="DG76" s="52">
        <f>$B$5</f>
        <v>0</v>
      </c>
    </row>
    <row r="77" spans="1:111" s="1" customFormat="1" ht="17.100000000000001" customHeight="1" thickBot="1" x14ac:dyDescent="0.3">
      <c r="A77" s="130"/>
      <c r="B77" s="11"/>
      <c r="C77" s="10"/>
      <c r="D77" s="132"/>
      <c r="E77" s="82"/>
      <c r="F77" s="82"/>
      <c r="G77" s="83"/>
      <c r="H77" s="84"/>
      <c r="I77" s="82"/>
      <c r="J77" s="82"/>
      <c r="K77" s="83"/>
      <c r="L77" s="84"/>
      <c r="M77" s="86"/>
      <c r="N77" s="86"/>
      <c r="O77" s="83"/>
      <c r="P77" s="84"/>
      <c r="Q77" s="86"/>
      <c r="R77" s="86"/>
      <c r="S77" s="83"/>
      <c r="T77" s="84"/>
      <c r="U77" s="86"/>
      <c r="V77" s="86"/>
      <c r="W77" s="83"/>
      <c r="X77" s="70"/>
      <c r="Y77" s="88"/>
      <c r="Z77" s="88"/>
      <c r="AA77" s="83"/>
      <c r="AB77" s="84"/>
      <c r="AC77" s="82"/>
      <c r="AD77" s="82"/>
      <c r="AE77" s="83"/>
      <c r="AF77" s="84"/>
      <c r="AG77" s="82"/>
      <c r="AH77" s="82"/>
      <c r="AI77" s="83"/>
      <c r="AJ77" s="84"/>
      <c r="AK77" s="82"/>
      <c r="AL77" s="82"/>
      <c r="AM77" s="83"/>
      <c r="AN77" s="84"/>
      <c r="AO77" s="82"/>
      <c r="AP77" s="82"/>
      <c r="AQ77" s="83"/>
      <c r="AR77" s="84"/>
      <c r="AS77" s="88"/>
      <c r="AT77" s="88"/>
      <c r="AU77" s="83"/>
      <c r="AV77" s="84"/>
      <c r="AW77" s="82"/>
      <c r="AX77" s="82"/>
      <c r="AY77" s="83"/>
      <c r="AZ77" s="84"/>
      <c r="BA77" s="82"/>
      <c r="BB77" s="82"/>
      <c r="BC77" s="83"/>
      <c r="BD77" s="84"/>
      <c r="BE77" s="82"/>
      <c r="BF77" s="82"/>
      <c r="BG77" s="83"/>
      <c r="BH77" s="84"/>
      <c r="BI77" s="82"/>
      <c r="BJ77" s="82"/>
      <c r="BK77" s="83"/>
      <c r="BL77" s="84"/>
      <c r="BM77" s="88"/>
      <c r="BN77" s="88"/>
      <c r="BO77" s="83"/>
      <c r="BP77" s="84"/>
      <c r="BQ77" s="82"/>
      <c r="BR77" s="82"/>
      <c r="BS77" s="83"/>
      <c r="BT77" s="84"/>
      <c r="BU77" s="82"/>
      <c r="BV77" s="82"/>
      <c r="BW77" s="83"/>
      <c r="BX77" s="84"/>
      <c r="BY77" s="82"/>
      <c r="BZ77" s="82"/>
      <c r="CA77" s="83"/>
      <c r="CB77" s="84"/>
      <c r="CC77" s="82"/>
      <c r="CD77" s="82"/>
      <c r="CE77" s="83"/>
      <c r="CF77" s="84"/>
      <c r="CG77" s="88"/>
      <c r="CH77" s="88"/>
      <c r="CI77" s="83"/>
      <c r="CJ77" s="84"/>
      <c r="CK77" s="82"/>
      <c r="CL77" s="82"/>
      <c r="CM77" s="83"/>
      <c r="CN77" s="84"/>
      <c r="CO77" s="82"/>
      <c r="CP77" s="82"/>
      <c r="CQ77" s="83"/>
      <c r="CR77" s="84"/>
      <c r="CS77" s="82"/>
      <c r="CT77" s="82"/>
      <c r="CU77" s="83"/>
      <c r="CV77" s="84"/>
      <c r="CW77" s="82"/>
      <c r="CX77" s="82"/>
      <c r="CY77" s="83"/>
      <c r="CZ77" s="84"/>
      <c r="DA77" s="128"/>
      <c r="DB77" s="36">
        <f>DA76</f>
        <v>0</v>
      </c>
      <c r="DC77" s="53">
        <f>SUM(H76:H77,L76:L77,P76:P77,T76:T77,X76:X77)</f>
        <v>0</v>
      </c>
      <c r="DD77" s="53">
        <f>SUM(AB76:AB77,AF76:AF77,AJ76:AJ77,AN76:AN77,AR76:AR77)</f>
        <v>0</v>
      </c>
      <c r="DE77" s="53">
        <f>SUM(AV76:AV77,AZ76:AZ77,BD76:BD77,BH76:BH77,BL76:BL77)</f>
        <v>0</v>
      </c>
      <c r="DF77" s="53">
        <f>SUM(BP76:BP77,BT76:BT77,BX76:BX77,CB76:CB77,CF76:CF77)</f>
        <v>0</v>
      </c>
      <c r="DG77" s="53">
        <f>SUM(CJ76:CJ77,CN76:CN77,CR76:CR77,CV76:CV77,CZ76:CZ77)</f>
        <v>0</v>
      </c>
    </row>
    <row r="78" spans="1:111" s="1" customFormat="1" ht="17.100000000000001" customHeight="1" x14ac:dyDescent="0.25">
      <c r="A78" s="118"/>
      <c r="B78" s="10"/>
      <c r="C78" s="10"/>
      <c r="D78" s="133"/>
      <c r="E78" s="79"/>
      <c r="F78" s="79"/>
      <c r="G78" s="80"/>
      <c r="H78" s="81"/>
      <c r="I78" s="79"/>
      <c r="J78" s="79"/>
      <c r="K78" s="80"/>
      <c r="L78" s="81"/>
      <c r="M78" s="85"/>
      <c r="N78" s="85"/>
      <c r="O78" s="80"/>
      <c r="P78" s="81"/>
      <c r="Q78" s="85"/>
      <c r="R78" s="85"/>
      <c r="S78" s="80"/>
      <c r="T78" s="81"/>
      <c r="U78" s="85"/>
      <c r="V78" s="85"/>
      <c r="W78" s="80"/>
      <c r="X78" s="69"/>
      <c r="Y78" s="87"/>
      <c r="Z78" s="87"/>
      <c r="AA78" s="80"/>
      <c r="AB78" s="81"/>
      <c r="AC78" s="79"/>
      <c r="AD78" s="79"/>
      <c r="AE78" s="80"/>
      <c r="AF78" s="81"/>
      <c r="AG78" s="79"/>
      <c r="AH78" s="79"/>
      <c r="AI78" s="80"/>
      <c r="AJ78" s="81"/>
      <c r="AK78" s="79"/>
      <c r="AL78" s="79"/>
      <c r="AM78" s="80"/>
      <c r="AN78" s="81"/>
      <c r="AO78" s="79"/>
      <c r="AP78" s="79"/>
      <c r="AQ78" s="80"/>
      <c r="AR78" s="81"/>
      <c r="AS78" s="87"/>
      <c r="AT78" s="87"/>
      <c r="AU78" s="80"/>
      <c r="AV78" s="81"/>
      <c r="AW78" s="79"/>
      <c r="AX78" s="79"/>
      <c r="AY78" s="80"/>
      <c r="AZ78" s="81"/>
      <c r="BA78" s="79"/>
      <c r="BB78" s="79"/>
      <c r="BC78" s="80"/>
      <c r="BD78" s="81"/>
      <c r="BE78" s="79"/>
      <c r="BF78" s="79"/>
      <c r="BG78" s="80"/>
      <c r="BH78" s="81"/>
      <c r="BI78" s="79"/>
      <c r="BJ78" s="79"/>
      <c r="BK78" s="80"/>
      <c r="BL78" s="81"/>
      <c r="BM78" s="87"/>
      <c r="BN78" s="87"/>
      <c r="BO78" s="80"/>
      <c r="BP78" s="81"/>
      <c r="BQ78" s="79"/>
      <c r="BR78" s="79"/>
      <c r="BS78" s="80"/>
      <c r="BT78" s="81"/>
      <c r="BU78" s="79"/>
      <c r="BV78" s="79"/>
      <c r="BW78" s="80"/>
      <c r="BX78" s="81"/>
      <c r="BY78" s="79"/>
      <c r="BZ78" s="79"/>
      <c r="CA78" s="80"/>
      <c r="CB78" s="81"/>
      <c r="CC78" s="79"/>
      <c r="CD78" s="79"/>
      <c r="CE78" s="80"/>
      <c r="CF78" s="81"/>
      <c r="CG78" s="87"/>
      <c r="CH78" s="87"/>
      <c r="CI78" s="80"/>
      <c r="CJ78" s="81"/>
      <c r="CK78" s="79"/>
      <c r="CL78" s="79"/>
      <c r="CM78" s="80"/>
      <c r="CN78" s="81"/>
      <c r="CO78" s="79"/>
      <c r="CP78" s="79"/>
      <c r="CQ78" s="80"/>
      <c r="CR78" s="81"/>
      <c r="CS78" s="79"/>
      <c r="CT78" s="79"/>
      <c r="CU78" s="80"/>
      <c r="CV78" s="81"/>
      <c r="CW78" s="79"/>
      <c r="CX78" s="79"/>
      <c r="CY78" s="80"/>
      <c r="CZ78" s="81"/>
      <c r="DA78" s="127">
        <f>SUM(H78+H79+L78+L79+P78+P79+T78+T79+X78+X79+AB78+AB79+AF78+AF79+AJ78+AJ79+AN78+AN79+AR78+AR79+AV78+AV79+AZ78+AZ79+BD78+BD79+BH78+BH79+BL78+BL79+BP78+BP79+BT78+BT79+BX78+BX79+CB78+CB79+CF78+CF79+CJ78+CJ79+CN78+CN79+CR78+CR79+CV78+CV79+CZ78+CZ79)</f>
        <v>0</v>
      </c>
      <c r="DB78" s="36">
        <f>DA78</f>
        <v>0</v>
      </c>
      <c r="DC78" s="52">
        <f>$B$1</f>
        <v>0</v>
      </c>
      <c r="DD78" s="52">
        <f>$B$2</f>
        <v>0</v>
      </c>
      <c r="DE78" s="52">
        <f>$B$3</f>
        <v>0</v>
      </c>
      <c r="DF78" s="52">
        <f>$B$4</f>
        <v>0</v>
      </c>
      <c r="DG78" s="52">
        <f>$B$5</f>
        <v>0</v>
      </c>
    </row>
    <row r="79" spans="1:111" s="1" customFormat="1" ht="17.100000000000001" customHeight="1" thickBot="1" x14ac:dyDescent="0.3">
      <c r="A79" s="119"/>
      <c r="B79" s="10"/>
      <c r="C79" s="10"/>
      <c r="D79" s="134"/>
      <c r="E79" s="82"/>
      <c r="F79" s="82"/>
      <c r="G79" s="83"/>
      <c r="H79" s="84"/>
      <c r="I79" s="82"/>
      <c r="J79" s="82"/>
      <c r="K79" s="83"/>
      <c r="L79" s="84"/>
      <c r="M79" s="86"/>
      <c r="N79" s="86"/>
      <c r="O79" s="83"/>
      <c r="P79" s="84"/>
      <c r="Q79" s="86"/>
      <c r="R79" s="86"/>
      <c r="S79" s="83"/>
      <c r="T79" s="84"/>
      <c r="U79" s="86"/>
      <c r="V79" s="86"/>
      <c r="W79" s="83"/>
      <c r="X79" s="70"/>
      <c r="Y79" s="88"/>
      <c r="Z79" s="88"/>
      <c r="AA79" s="83"/>
      <c r="AB79" s="84"/>
      <c r="AC79" s="82"/>
      <c r="AD79" s="82"/>
      <c r="AE79" s="83"/>
      <c r="AF79" s="84"/>
      <c r="AG79" s="82"/>
      <c r="AH79" s="82"/>
      <c r="AI79" s="83"/>
      <c r="AJ79" s="84"/>
      <c r="AK79" s="82"/>
      <c r="AL79" s="82"/>
      <c r="AM79" s="83"/>
      <c r="AN79" s="84"/>
      <c r="AO79" s="82"/>
      <c r="AP79" s="82"/>
      <c r="AQ79" s="83"/>
      <c r="AR79" s="84"/>
      <c r="AS79" s="88"/>
      <c r="AT79" s="88"/>
      <c r="AU79" s="83"/>
      <c r="AV79" s="84"/>
      <c r="AW79" s="82"/>
      <c r="AX79" s="82"/>
      <c r="AY79" s="83"/>
      <c r="AZ79" s="84"/>
      <c r="BA79" s="82"/>
      <c r="BB79" s="82"/>
      <c r="BC79" s="83"/>
      <c r="BD79" s="84"/>
      <c r="BE79" s="82"/>
      <c r="BF79" s="82"/>
      <c r="BG79" s="83"/>
      <c r="BH79" s="84"/>
      <c r="BI79" s="82"/>
      <c r="BJ79" s="82"/>
      <c r="BK79" s="83"/>
      <c r="BL79" s="84"/>
      <c r="BM79" s="88"/>
      <c r="BN79" s="88"/>
      <c r="BO79" s="83"/>
      <c r="BP79" s="84"/>
      <c r="BQ79" s="82"/>
      <c r="BR79" s="82"/>
      <c r="BS79" s="83"/>
      <c r="BT79" s="84"/>
      <c r="BU79" s="82"/>
      <c r="BV79" s="82"/>
      <c r="BW79" s="83"/>
      <c r="BX79" s="84"/>
      <c r="BY79" s="82"/>
      <c r="BZ79" s="82"/>
      <c r="CA79" s="83"/>
      <c r="CB79" s="84"/>
      <c r="CC79" s="82"/>
      <c r="CD79" s="82"/>
      <c r="CE79" s="83"/>
      <c r="CF79" s="84"/>
      <c r="CG79" s="88"/>
      <c r="CH79" s="88"/>
      <c r="CI79" s="83"/>
      <c r="CJ79" s="84"/>
      <c r="CK79" s="82"/>
      <c r="CL79" s="82"/>
      <c r="CM79" s="83"/>
      <c r="CN79" s="84"/>
      <c r="CO79" s="82"/>
      <c r="CP79" s="82"/>
      <c r="CQ79" s="83"/>
      <c r="CR79" s="84"/>
      <c r="CS79" s="82"/>
      <c r="CT79" s="82"/>
      <c r="CU79" s="83"/>
      <c r="CV79" s="84"/>
      <c r="CW79" s="82"/>
      <c r="CX79" s="82"/>
      <c r="CY79" s="83"/>
      <c r="CZ79" s="84"/>
      <c r="DA79" s="128"/>
      <c r="DB79" s="36">
        <f>DA78</f>
        <v>0</v>
      </c>
      <c r="DC79" s="53">
        <f>SUM(H78:H79,L78:L79,P78:P79,T78:T79,X78:X79)</f>
        <v>0</v>
      </c>
      <c r="DD79" s="53">
        <f>SUM(AB78:AB79,AF78:AF79,AJ78:AJ79,AN78:AN79,AR78:AR79)</f>
        <v>0</v>
      </c>
      <c r="DE79" s="53">
        <f>SUM(AV78:AV79,AZ78:AZ79,BD78:BD79,BH78:BH79,BL78:BL79)</f>
        <v>0</v>
      </c>
      <c r="DF79" s="53">
        <f>SUM(BP78:BP79,BT78:BT79,BX78:BX79,CB78:CB79,CF78:CF79)</f>
        <v>0</v>
      </c>
      <c r="DG79" s="53">
        <f>SUM(CJ78:CJ79,CN78:CN79,CR78:CR79,CV78:CV79,CZ78:CZ79)</f>
        <v>0</v>
      </c>
    </row>
    <row r="80" spans="1:111" s="1" customFormat="1" ht="17.100000000000001" customHeight="1" x14ac:dyDescent="0.25">
      <c r="A80" s="118"/>
      <c r="B80" s="10"/>
      <c r="C80" s="10"/>
      <c r="D80" s="133"/>
      <c r="E80" s="79"/>
      <c r="F80" s="79"/>
      <c r="G80" s="80"/>
      <c r="H80" s="81"/>
      <c r="I80" s="79"/>
      <c r="J80" s="79"/>
      <c r="K80" s="80"/>
      <c r="L80" s="81"/>
      <c r="M80" s="85"/>
      <c r="N80" s="85"/>
      <c r="O80" s="80"/>
      <c r="P80" s="81"/>
      <c r="Q80" s="85"/>
      <c r="R80" s="85"/>
      <c r="S80" s="80"/>
      <c r="T80" s="81"/>
      <c r="U80" s="85"/>
      <c r="V80" s="85"/>
      <c r="W80" s="80"/>
      <c r="X80" s="69"/>
      <c r="Y80" s="87"/>
      <c r="Z80" s="87"/>
      <c r="AA80" s="80"/>
      <c r="AB80" s="81"/>
      <c r="AC80" s="79"/>
      <c r="AD80" s="79"/>
      <c r="AE80" s="80"/>
      <c r="AF80" s="81"/>
      <c r="AG80" s="79"/>
      <c r="AH80" s="79"/>
      <c r="AI80" s="80"/>
      <c r="AJ80" s="81"/>
      <c r="AK80" s="79"/>
      <c r="AL80" s="79"/>
      <c r="AM80" s="80"/>
      <c r="AN80" s="81"/>
      <c r="AO80" s="79"/>
      <c r="AP80" s="79"/>
      <c r="AQ80" s="80"/>
      <c r="AR80" s="81"/>
      <c r="AS80" s="87"/>
      <c r="AT80" s="87"/>
      <c r="AU80" s="80"/>
      <c r="AV80" s="81"/>
      <c r="AW80" s="79"/>
      <c r="AX80" s="79"/>
      <c r="AY80" s="80"/>
      <c r="AZ80" s="81"/>
      <c r="BA80" s="79"/>
      <c r="BB80" s="79"/>
      <c r="BC80" s="80"/>
      <c r="BD80" s="81"/>
      <c r="BE80" s="79"/>
      <c r="BF80" s="79"/>
      <c r="BG80" s="80"/>
      <c r="BH80" s="81"/>
      <c r="BI80" s="79"/>
      <c r="BJ80" s="79"/>
      <c r="BK80" s="80"/>
      <c r="BL80" s="81"/>
      <c r="BM80" s="87"/>
      <c r="BN80" s="87"/>
      <c r="BO80" s="80"/>
      <c r="BP80" s="81"/>
      <c r="BQ80" s="79"/>
      <c r="BR80" s="79"/>
      <c r="BS80" s="80"/>
      <c r="BT80" s="81"/>
      <c r="BU80" s="79"/>
      <c r="BV80" s="79"/>
      <c r="BW80" s="80"/>
      <c r="BX80" s="81"/>
      <c r="BY80" s="79"/>
      <c r="BZ80" s="79"/>
      <c r="CA80" s="80"/>
      <c r="CB80" s="81"/>
      <c r="CC80" s="79"/>
      <c r="CD80" s="79"/>
      <c r="CE80" s="80"/>
      <c r="CF80" s="81"/>
      <c r="CG80" s="87"/>
      <c r="CH80" s="87"/>
      <c r="CI80" s="80"/>
      <c r="CJ80" s="81"/>
      <c r="CK80" s="79"/>
      <c r="CL80" s="79"/>
      <c r="CM80" s="80"/>
      <c r="CN80" s="81"/>
      <c r="CO80" s="79"/>
      <c r="CP80" s="79"/>
      <c r="CQ80" s="80"/>
      <c r="CR80" s="81"/>
      <c r="CS80" s="79"/>
      <c r="CT80" s="79"/>
      <c r="CU80" s="80"/>
      <c r="CV80" s="81"/>
      <c r="CW80" s="79"/>
      <c r="CX80" s="79"/>
      <c r="CY80" s="80"/>
      <c r="CZ80" s="81"/>
      <c r="DA80" s="127">
        <f>SUM(H80+H81+L80+L81+P80+P81+T80+T81+X80+X81+AB80+AB81+AF80+AF81+AJ80+AJ81+AN80+AN81+AR80+AR81+AV80+AV81+AZ80+AZ81+BD80+BD81+BH80+BH81+BL80+BL81+BP80+BP81+BT80+BT81+BX80+BX81+CB80+CB81+CF80+CF81+CJ80+CJ81+CN80+CN81+CR80+CR81+CV80+CV81+CZ80+CZ81)</f>
        <v>0</v>
      </c>
      <c r="DB80" s="36">
        <f>DA80</f>
        <v>0</v>
      </c>
      <c r="DC80" s="52">
        <f>$B$1</f>
        <v>0</v>
      </c>
      <c r="DD80" s="52">
        <f>$B$2</f>
        <v>0</v>
      </c>
      <c r="DE80" s="52">
        <f>$B$3</f>
        <v>0</v>
      </c>
      <c r="DF80" s="52">
        <f>$B$4</f>
        <v>0</v>
      </c>
      <c r="DG80" s="52">
        <f>$B$5</f>
        <v>0</v>
      </c>
    </row>
    <row r="81" spans="1:256" s="1" customFormat="1" ht="17.100000000000001" customHeight="1" thickBot="1" x14ac:dyDescent="0.3">
      <c r="A81" s="119"/>
      <c r="B81" s="10"/>
      <c r="C81" s="10"/>
      <c r="D81" s="134"/>
      <c r="E81" s="82"/>
      <c r="F81" s="82"/>
      <c r="G81" s="83"/>
      <c r="H81" s="84"/>
      <c r="I81" s="82"/>
      <c r="J81" s="82"/>
      <c r="K81" s="83"/>
      <c r="L81" s="84"/>
      <c r="M81" s="86"/>
      <c r="N81" s="86"/>
      <c r="O81" s="83"/>
      <c r="P81" s="84"/>
      <c r="Q81" s="86"/>
      <c r="R81" s="86"/>
      <c r="S81" s="83"/>
      <c r="T81" s="84"/>
      <c r="U81" s="86"/>
      <c r="V81" s="86"/>
      <c r="W81" s="83"/>
      <c r="X81" s="70"/>
      <c r="Y81" s="88"/>
      <c r="Z81" s="88"/>
      <c r="AA81" s="83"/>
      <c r="AB81" s="84"/>
      <c r="AC81" s="82"/>
      <c r="AD81" s="82"/>
      <c r="AE81" s="83"/>
      <c r="AF81" s="84"/>
      <c r="AG81" s="82"/>
      <c r="AH81" s="82"/>
      <c r="AI81" s="83"/>
      <c r="AJ81" s="84"/>
      <c r="AK81" s="82"/>
      <c r="AL81" s="82"/>
      <c r="AM81" s="83"/>
      <c r="AN81" s="84"/>
      <c r="AO81" s="82"/>
      <c r="AP81" s="82"/>
      <c r="AQ81" s="83"/>
      <c r="AR81" s="84"/>
      <c r="AS81" s="88"/>
      <c r="AT81" s="88"/>
      <c r="AU81" s="83"/>
      <c r="AV81" s="84"/>
      <c r="AW81" s="82"/>
      <c r="AX81" s="82"/>
      <c r="AY81" s="83"/>
      <c r="AZ81" s="84"/>
      <c r="BA81" s="82"/>
      <c r="BB81" s="82"/>
      <c r="BC81" s="83"/>
      <c r="BD81" s="84"/>
      <c r="BE81" s="82"/>
      <c r="BF81" s="82"/>
      <c r="BG81" s="83"/>
      <c r="BH81" s="84"/>
      <c r="BI81" s="82"/>
      <c r="BJ81" s="82"/>
      <c r="BK81" s="83"/>
      <c r="BL81" s="84"/>
      <c r="BM81" s="88"/>
      <c r="BN81" s="88"/>
      <c r="BO81" s="83"/>
      <c r="BP81" s="84"/>
      <c r="BQ81" s="82"/>
      <c r="BR81" s="82"/>
      <c r="BS81" s="83"/>
      <c r="BT81" s="84"/>
      <c r="BU81" s="82"/>
      <c r="BV81" s="82"/>
      <c r="BW81" s="83"/>
      <c r="BX81" s="84"/>
      <c r="BY81" s="82"/>
      <c r="BZ81" s="82"/>
      <c r="CA81" s="83"/>
      <c r="CB81" s="84"/>
      <c r="CC81" s="82"/>
      <c r="CD81" s="82"/>
      <c r="CE81" s="83"/>
      <c r="CF81" s="84"/>
      <c r="CG81" s="88"/>
      <c r="CH81" s="88"/>
      <c r="CI81" s="83"/>
      <c r="CJ81" s="84"/>
      <c r="CK81" s="82"/>
      <c r="CL81" s="82"/>
      <c r="CM81" s="83"/>
      <c r="CN81" s="84"/>
      <c r="CO81" s="82"/>
      <c r="CP81" s="82"/>
      <c r="CQ81" s="83"/>
      <c r="CR81" s="84"/>
      <c r="CS81" s="82"/>
      <c r="CT81" s="82"/>
      <c r="CU81" s="83"/>
      <c r="CV81" s="84"/>
      <c r="CW81" s="82"/>
      <c r="CX81" s="82"/>
      <c r="CY81" s="83"/>
      <c r="CZ81" s="84"/>
      <c r="DA81" s="128"/>
      <c r="DB81" s="36">
        <f>DA80</f>
        <v>0</v>
      </c>
      <c r="DC81" s="53">
        <f>SUM(H80:H81,L80:L81,P80:P81,T80:T81,X80:X81)</f>
        <v>0</v>
      </c>
      <c r="DD81" s="53">
        <f>SUM(AB80:AB81,AF80:AF81,AJ80:AJ81,AN80:AN81,AR80:AR81)</f>
        <v>0</v>
      </c>
      <c r="DE81" s="53">
        <f>SUM(AV80:AV81,AZ80:AZ81,BD80:BD81,BH80:BH81,BL80:BL81)</f>
        <v>0</v>
      </c>
      <c r="DF81" s="53">
        <f>SUM(BP80:BP81,BT80:BT81,BX80:BX81,CB80:CB81,CF80:CF81)</f>
        <v>0</v>
      </c>
      <c r="DG81" s="53">
        <f>SUM(CJ80:CJ81,CN80:CN81,CR80:CR81,CV80:CV81,CZ80:CZ81)</f>
        <v>0</v>
      </c>
    </row>
    <row r="82" spans="1:256" s="1" customFormat="1" ht="17.100000000000001" customHeight="1" thickBot="1" x14ac:dyDescent="0.3">
      <c r="A82" s="129"/>
      <c r="B82" s="11"/>
      <c r="C82" s="10"/>
      <c r="D82" s="131"/>
      <c r="E82" s="79"/>
      <c r="F82" s="79"/>
      <c r="G82" s="80"/>
      <c r="H82" s="81"/>
      <c r="I82" s="79"/>
      <c r="J82" s="79"/>
      <c r="K82" s="80"/>
      <c r="L82" s="81"/>
      <c r="M82" s="85"/>
      <c r="N82" s="85"/>
      <c r="O82" s="80"/>
      <c r="P82" s="81"/>
      <c r="Q82" s="85"/>
      <c r="R82" s="85"/>
      <c r="S82" s="80"/>
      <c r="T82" s="81"/>
      <c r="U82" s="85"/>
      <c r="V82" s="85"/>
      <c r="W82" s="80"/>
      <c r="X82" s="69"/>
      <c r="Y82" s="87"/>
      <c r="Z82" s="87"/>
      <c r="AA82" s="80"/>
      <c r="AB82" s="80"/>
      <c r="AC82" s="79"/>
      <c r="AD82" s="79"/>
      <c r="AE82" s="80"/>
      <c r="AF82" s="80"/>
      <c r="AG82" s="79"/>
      <c r="AH82" s="79"/>
      <c r="AI82" s="80"/>
      <c r="AJ82" s="80"/>
      <c r="AK82" s="79"/>
      <c r="AL82" s="79"/>
      <c r="AM82" s="80"/>
      <c r="AN82" s="80"/>
      <c r="AO82" s="79"/>
      <c r="AP82" s="79"/>
      <c r="AQ82" s="80"/>
      <c r="AR82" s="80"/>
      <c r="AS82" s="87"/>
      <c r="AT82" s="87"/>
      <c r="AU82" s="80"/>
      <c r="AV82" s="81"/>
      <c r="AW82" s="79"/>
      <c r="AX82" s="79"/>
      <c r="AY82" s="80"/>
      <c r="AZ82" s="81"/>
      <c r="BA82" s="79"/>
      <c r="BB82" s="79"/>
      <c r="BC82" s="80"/>
      <c r="BD82" s="81"/>
      <c r="BE82" s="79"/>
      <c r="BF82" s="79"/>
      <c r="BG82" s="80"/>
      <c r="BH82" s="81"/>
      <c r="BI82" s="79"/>
      <c r="BJ82" s="79"/>
      <c r="BK82" s="80"/>
      <c r="BL82" s="81"/>
      <c r="BM82" s="87"/>
      <c r="BN82" s="87"/>
      <c r="BO82" s="80"/>
      <c r="BP82" s="81"/>
      <c r="BQ82" s="79"/>
      <c r="BR82" s="79"/>
      <c r="BS82" s="80"/>
      <c r="BT82" s="81"/>
      <c r="BU82" s="79"/>
      <c r="BV82" s="79"/>
      <c r="BW82" s="80"/>
      <c r="BX82" s="81"/>
      <c r="BY82" s="79"/>
      <c r="BZ82" s="79"/>
      <c r="CA82" s="80"/>
      <c r="CB82" s="81"/>
      <c r="CC82" s="79"/>
      <c r="CD82" s="79"/>
      <c r="CE82" s="80"/>
      <c r="CF82" s="81"/>
      <c r="CG82" s="87"/>
      <c r="CH82" s="87"/>
      <c r="CI82" s="80"/>
      <c r="CJ82" s="81"/>
      <c r="CK82" s="79"/>
      <c r="CL82" s="79"/>
      <c r="CM82" s="80"/>
      <c r="CN82" s="81"/>
      <c r="CO82" s="79"/>
      <c r="CP82" s="79"/>
      <c r="CQ82" s="80"/>
      <c r="CR82" s="81"/>
      <c r="CS82" s="79"/>
      <c r="CT82" s="79"/>
      <c r="CU82" s="80"/>
      <c r="CV82" s="81"/>
      <c r="CW82" s="79"/>
      <c r="CX82" s="79"/>
      <c r="CY82" s="80"/>
      <c r="CZ82" s="81"/>
      <c r="DA82" s="127">
        <f>SUM(H82+H83+L82+L83+P82+P83+T82+T83+X82+X83+AB82+AB83+AF82+AF83+AJ82+AJ83+AN82+AN83+AR82+AR83+AV82+AV83+AZ82+AZ83+BD82+BD83+BH82+BH83+BL82+BL83+BP82+BP83+BT82+BT83+BX82+BX83+CB82+CB83+CF82+CF83+CJ82+CJ83+CN82+CN83+CR82+CR83+CV82+CV83+CZ82+CZ83)</f>
        <v>0</v>
      </c>
      <c r="DB82" s="36">
        <f>DA82</f>
        <v>0</v>
      </c>
      <c r="DC82" s="52">
        <f>$B$1</f>
        <v>0</v>
      </c>
      <c r="DD82" s="52">
        <f>$B$2</f>
        <v>0</v>
      </c>
      <c r="DE82" s="52">
        <f>$B$3</f>
        <v>0</v>
      </c>
      <c r="DF82" s="52">
        <f>$B$4</f>
        <v>0</v>
      </c>
      <c r="DG82" s="52">
        <f>$B$5</f>
        <v>0</v>
      </c>
    </row>
    <row r="83" spans="1:256" s="1" customFormat="1" ht="17.100000000000001" customHeight="1" thickBot="1" x14ac:dyDescent="0.3">
      <c r="A83" s="130"/>
      <c r="B83" s="11"/>
      <c r="C83" s="10"/>
      <c r="D83" s="132"/>
      <c r="E83" s="82"/>
      <c r="F83" s="82"/>
      <c r="G83" s="83"/>
      <c r="H83" s="84"/>
      <c r="I83" s="82"/>
      <c r="J83" s="82"/>
      <c r="K83" s="83"/>
      <c r="L83" s="84"/>
      <c r="M83" s="86"/>
      <c r="N83" s="86"/>
      <c r="O83" s="83"/>
      <c r="P83" s="84"/>
      <c r="Q83" s="86"/>
      <c r="R83" s="86"/>
      <c r="S83" s="83"/>
      <c r="T83" s="84"/>
      <c r="U83" s="86"/>
      <c r="V83" s="86"/>
      <c r="W83" s="83"/>
      <c r="X83" s="70"/>
      <c r="Y83" s="88"/>
      <c r="Z83" s="88"/>
      <c r="AA83" s="80"/>
      <c r="AB83" s="80"/>
      <c r="AC83" s="82"/>
      <c r="AD83" s="82"/>
      <c r="AE83" s="80"/>
      <c r="AF83" s="80"/>
      <c r="AG83" s="82"/>
      <c r="AH83" s="82"/>
      <c r="AI83" s="80"/>
      <c r="AJ83" s="80"/>
      <c r="AK83" s="82"/>
      <c r="AL83" s="82"/>
      <c r="AM83" s="80"/>
      <c r="AN83" s="80"/>
      <c r="AO83" s="82"/>
      <c r="AP83" s="82"/>
      <c r="AQ83" s="80"/>
      <c r="AR83" s="80"/>
      <c r="AS83" s="88"/>
      <c r="AT83" s="88"/>
      <c r="AU83" s="83"/>
      <c r="AV83" s="84"/>
      <c r="AW83" s="82"/>
      <c r="AX83" s="82"/>
      <c r="AY83" s="83"/>
      <c r="AZ83" s="84"/>
      <c r="BA83" s="82"/>
      <c r="BB83" s="82"/>
      <c r="BC83" s="83"/>
      <c r="BD83" s="84"/>
      <c r="BE83" s="82"/>
      <c r="BF83" s="82"/>
      <c r="BG83" s="83"/>
      <c r="BH83" s="84"/>
      <c r="BI83" s="82"/>
      <c r="BJ83" s="82"/>
      <c r="BK83" s="83"/>
      <c r="BL83" s="84"/>
      <c r="BM83" s="88"/>
      <c r="BN83" s="88"/>
      <c r="BO83" s="83"/>
      <c r="BP83" s="84"/>
      <c r="BQ83" s="82"/>
      <c r="BR83" s="82"/>
      <c r="BS83" s="83"/>
      <c r="BT83" s="84"/>
      <c r="BU83" s="82"/>
      <c r="BV83" s="82"/>
      <c r="BW83" s="83"/>
      <c r="BX83" s="84"/>
      <c r="BY83" s="82"/>
      <c r="BZ83" s="82"/>
      <c r="CA83" s="83"/>
      <c r="CB83" s="84"/>
      <c r="CC83" s="82"/>
      <c r="CD83" s="82"/>
      <c r="CE83" s="83"/>
      <c r="CF83" s="84"/>
      <c r="CG83" s="88"/>
      <c r="CH83" s="88"/>
      <c r="CI83" s="83"/>
      <c r="CJ83" s="84"/>
      <c r="CK83" s="82"/>
      <c r="CL83" s="82"/>
      <c r="CM83" s="83"/>
      <c r="CN83" s="84"/>
      <c r="CO83" s="82"/>
      <c r="CP83" s="82"/>
      <c r="CQ83" s="83"/>
      <c r="CR83" s="84"/>
      <c r="CS83" s="82"/>
      <c r="CT83" s="82"/>
      <c r="CU83" s="83"/>
      <c r="CV83" s="84"/>
      <c r="CW83" s="82"/>
      <c r="CX83" s="82"/>
      <c r="CY83" s="83"/>
      <c r="CZ83" s="84"/>
      <c r="DA83" s="128"/>
      <c r="DB83" s="36">
        <f>DA82</f>
        <v>0</v>
      </c>
      <c r="DC83" s="53">
        <f>SUM(H82:H83,L82:L83,P82:P83,T82:T83,X82:X83)</f>
        <v>0</v>
      </c>
      <c r="DD83" s="53">
        <f>SUM(AB82:AB83,AF82:AF83,AJ82:AJ83,AN82:AN83,AR82:AR83)</f>
        <v>0</v>
      </c>
      <c r="DE83" s="53">
        <f>SUM(AV82:AV83,AZ82:AZ83,BD82:BD83,BH82:BH83,BL82:BL83)</f>
        <v>0</v>
      </c>
      <c r="DF83" s="53">
        <f>SUM(BP82:BP83,BT82:BT83,BX82:BX83,CB82:CB83,CF82:CF83)</f>
        <v>0</v>
      </c>
      <c r="DG83" s="53">
        <f>SUM(CJ82:CJ83,CN82:CN83,CR82:CR83,CV82:CV83,CZ82:CZ83)</f>
        <v>0</v>
      </c>
    </row>
    <row r="84" spans="1:256" s="1" customFormat="1" ht="17.100000000000001" customHeight="1" x14ac:dyDescent="0.25">
      <c r="A84" s="118"/>
      <c r="B84" s="10"/>
      <c r="C84" s="10"/>
      <c r="D84" s="133"/>
      <c r="E84" s="79"/>
      <c r="F84" s="79"/>
      <c r="G84" s="80"/>
      <c r="H84" s="81"/>
      <c r="I84" s="79"/>
      <c r="J84" s="79"/>
      <c r="K84" s="80"/>
      <c r="L84" s="81"/>
      <c r="M84" s="85"/>
      <c r="N84" s="85"/>
      <c r="O84" s="80"/>
      <c r="P84" s="81"/>
      <c r="Q84" s="85"/>
      <c r="R84" s="85"/>
      <c r="S84" s="80"/>
      <c r="T84" s="81"/>
      <c r="U84" s="85"/>
      <c r="V84" s="85"/>
      <c r="W84" s="80"/>
      <c r="X84" s="69"/>
      <c r="Y84" s="87"/>
      <c r="Z84" s="87"/>
      <c r="AA84" s="80"/>
      <c r="AB84" s="81"/>
      <c r="AC84" s="79"/>
      <c r="AD84" s="79"/>
      <c r="AE84" s="80"/>
      <c r="AF84" s="81"/>
      <c r="AG84" s="79"/>
      <c r="AH84" s="79"/>
      <c r="AI84" s="80"/>
      <c r="AJ84" s="81"/>
      <c r="AK84" s="79"/>
      <c r="AL84" s="79"/>
      <c r="AM84" s="80"/>
      <c r="AN84" s="81"/>
      <c r="AO84" s="79"/>
      <c r="AP84" s="79"/>
      <c r="AQ84" s="80"/>
      <c r="AR84" s="81"/>
      <c r="AS84" s="87"/>
      <c r="AT84" s="87"/>
      <c r="AU84" s="80"/>
      <c r="AV84" s="81"/>
      <c r="AW84" s="79"/>
      <c r="AX84" s="79"/>
      <c r="AY84" s="80"/>
      <c r="AZ84" s="81"/>
      <c r="BA84" s="79"/>
      <c r="BB84" s="79"/>
      <c r="BC84" s="80"/>
      <c r="BD84" s="81"/>
      <c r="BE84" s="79"/>
      <c r="BF84" s="79"/>
      <c r="BG84" s="80"/>
      <c r="BH84" s="81"/>
      <c r="BI84" s="79"/>
      <c r="BJ84" s="79"/>
      <c r="BK84" s="80"/>
      <c r="BL84" s="81"/>
      <c r="BM84" s="87"/>
      <c r="BN84" s="87"/>
      <c r="BO84" s="80"/>
      <c r="BP84" s="81"/>
      <c r="BQ84" s="79"/>
      <c r="BR84" s="79"/>
      <c r="BS84" s="80"/>
      <c r="BT84" s="81"/>
      <c r="BU84" s="79"/>
      <c r="BV84" s="79"/>
      <c r="BW84" s="80"/>
      <c r="BX84" s="81"/>
      <c r="BY84" s="79"/>
      <c r="BZ84" s="79"/>
      <c r="CA84" s="80"/>
      <c r="CB84" s="81"/>
      <c r="CC84" s="79"/>
      <c r="CD84" s="79"/>
      <c r="CE84" s="80"/>
      <c r="CF84" s="81"/>
      <c r="CG84" s="87"/>
      <c r="CH84" s="87"/>
      <c r="CI84" s="80"/>
      <c r="CJ84" s="81"/>
      <c r="CK84" s="79"/>
      <c r="CL84" s="79"/>
      <c r="CM84" s="80"/>
      <c r="CN84" s="81"/>
      <c r="CO84" s="79"/>
      <c r="CP84" s="79"/>
      <c r="CQ84" s="80"/>
      <c r="CR84" s="81"/>
      <c r="CS84" s="79"/>
      <c r="CT84" s="79"/>
      <c r="CU84" s="80"/>
      <c r="CV84" s="81"/>
      <c r="CW84" s="79"/>
      <c r="CX84" s="79"/>
      <c r="CY84" s="80"/>
      <c r="CZ84" s="81"/>
      <c r="DA84" s="127">
        <f>SUM(H84+H85+L84+L85+P84+P85+T84+T85+X84+X85+AB84+AB85+AF84+AF85+AJ84+AJ85+AN84+AN85+AR84+AR85+AV84+AV85+AZ84+AZ85+BD84+BD85+BH84+BH85+BL84+BL85+BP84+BP85+BT84+BT85+BX84+BX85+CB84+CB85+CF84+CF85+CJ84+CJ85+CN84+CN85+CR84+CR85+CV84+CV85+CZ84+CZ85)</f>
        <v>0</v>
      </c>
      <c r="DB84" s="36">
        <f>DA84</f>
        <v>0</v>
      </c>
      <c r="DC84" s="52">
        <f>$B$1</f>
        <v>0</v>
      </c>
      <c r="DD84" s="52">
        <f>$B$2</f>
        <v>0</v>
      </c>
      <c r="DE84" s="52">
        <f>$B$3</f>
        <v>0</v>
      </c>
      <c r="DF84" s="52">
        <f>$B$4</f>
        <v>0</v>
      </c>
      <c r="DG84" s="52">
        <f>$B$5</f>
        <v>0</v>
      </c>
    </row>
    <row r="85" spans="1:256" s="1" customFormat="1" ht="17.100000000000001" customHeight="1" thickBot="1" x14ac:dyDescent="0.3">
      <c r="A85" s="119"/>
      <c r="B85" s="10"/>
      <c r="C85" s="10"/>
      <c r="D85" s="134"/>
      <c r="E85" s="82"/>
      <c r="F85" s="82"/>
      <c r="G85" s="83"/>
      <c r="H85" s="84"/>
      <c r="I85" s="82"/>
      <c r="J85" s="82"/>
      <c r="K85" s="83"/>
      <c r="L85" s="84"/>
      <c r="M85" s="86"/>
      <c r="N85" s="86"/>
      <c r="O85" s="83"/>
      <c r="P85" s="84"/>
      <c r="Q85" s="86"/>
      <c r="R85" s="86"/>
      <c r="S85" s="83"/>
      <c r="T85" s="84"/>
      <c r="U85" s="86"/>
      <c r="V85" s="86"/>
      <c r="W85" s="83"/>
      <c r="X85" s="70"/>
      <c r="Y85" s="88"/>
      <c r="Z85" s="88"/>
      <c r="AA85" s="83"/>
      <c r="AB85" s="84"/>
      <c r="AC85" s="82"/>
      <c r="AD85" s="82"/>
      <c r="AE85" s="83"/>
      <c r="AF85" s="84"/>
      <c r="AG85" s="82"/>
      <c r="AH85" s="82"/>
      <c r="AI85" s="83"/>
      <c r="AJ85" s="84"/>
      <c r="AK85" s="82"/>
      <c r="AL85" s="82"/>
      <c r="AM85" s="83"/>
      <c r="AN85" s="84"/>
      <c r="AO85" s="82"/>
      <c r="AP85" s="82"/>
      <c r="AQ85" s="83"/>
      <c r="AR85" s="84"/>
      <c r="AS85" s="88"/>
      <c r="AT85" s="88"/>
      <c r="AU85" s="83"/>
      <c r="AV85" s="84"/>
      <c r="AW85" s="82"/>
      <c r="AX85" s="82"/>
      <c r="AY85" s="83"/>
      <c r="AZ85" s="84"/>
      <c r="BA85" s="82"/>
      <c r="BB85" s="82"/>
      <c r="BC85" s="83"/>
      <c r="BD85" s="84"/>
      <c r="BE85" s="82"/>
      <c r="BF85" s="82"/>
      <c r="BG85" s="83"/>
      <c r="BH85" s="84"/>
      <c r="BI85" s="82"/>
      <c r="BJ85" s="82"/>
      <c r="BK85" s="83"/>
      <c r="BL85" s="84"/>
      <c r="BM85" s="88"/>
      <c r="BN85" s="88"/>
      <c r="BO85" s="83"/>
      <c r="BP85" s="84"/>
      <c r="BQ85" s="82"/>
      <c r="BR85" s="82"/>
      <c r="BS85" s="83"/>
      <c r="BT85" s="84"/>
      <c r="BU85" s="82"/>
      <c r="BV85" s="82"/>
      <c r="BW85" s="83"/>
      <c r="BX85" s="84"/>
      <c r="BY85" s="82"/>
      <c r="BZ85" s="82"/>
      <c r="CA85" s="83"/>
      <c r="CB85" s="84"/>
      <c r="CC85" s="82"/>
      <c r="CD85" s="82"/>
      <c r="CE85" s="83"/>
      <c r="CF85" s="84"/>
      <c r="CG85" s="88"/>
      <c r="CH85" s="88"/>
      <c r="CI85" s="83"/>
      <c r="CJ85" s="84"/>
      <c r="CK85" s="82"/>
      <c r="CL85" s="82"/>
      <c r="CM85" s="83"/>
      <c r="CN85" s="84"/>
      <c r="CO85" s="82"/>
      <c r="CP85" s="82"/>
      <c r="CQ85" s="83"/>
      <c r="CR85" s="84"/>
      <c r="CS85" s="82"/>
      <c r="CT85" s="82"/>
      <c r="CU85" s="83"/>
      <c r="CV85" s="84"/>
      <c r="CW85" s="82"/>
      <c r="CX85" s="82"/>
      <c r="CY85" s="83"/>
      <c r="CZ85" s="84"/>
      <c r="DA85" s="128"/>
      <c r="DB85" s="36">
        <f>DA84</f>
        <v>0</v>
      </c>
      <c r="DC85" s="53">
        <f>SUM(H84:H85,L84:L85,P84:P85,T84:T85,X84:X85)</f>
        <v>0</v>
      </c>
      <c r="DD85" s="53">
        <f>SUM(AB84:AB85,AF84:AF85,AJ84:AJ85,AN84:AN85,AR84:AR85)</f>
        <v>0</v>
      </c>
      <c r="DE85" s="53">
        <f>SUM(AV84:AV85,AZ84:AZ85,BD84:BD85,BH84:BH85,BL84:BL85)</f>
        <v>0</v>
      </c>
      <c r="DF85" s="53">
        <f>SUM(BP84:BP85,BT84:BT85,BX84:BX85,CB84:CB85,CF84:CF85)</f>
        <v>0</v>
      </c>
      <c r="DG85" s="53">
        <f>SUM(CJ84:CJ85,CN84:CN85,CR84:CR85,CV84:CV85,CZ84:CZ85)</f>
        <v>0</v>
      </c>
    </row>
    <row r="86" spans="1:256" s="1" customFormat="1" ht="17.100000000000001" customHeight="1" x14ac:dyDescent="0.25">
      <c r="A86" s="129"/>
      <c r="B86" s="11"/>
      <c r="C86" s="10"/>
      <c r="D86" s="131"/>
      <c r="E86" s="79"/>
      <c r="F86" s="79"/>
      <c r="G86" s="80"/>
      <c r="H86" s="81"/>
      <c r="I86" s="79"/>
      <c r="J86" s="79"/>
      <c r="K86" s="80"/>
      <c r="L86" s="81"/>
      <c r="M86" s="85"/>
      <c r="N86" s="85"/>
      <c r="O86" s="80"/>
      <c r="P86" s="81"/>
      <c r="Q86" s="85"/>
      <c r="R86" s="85"/>
      <c r="S86" s="80"/>
      <c r="T86" s="81"/>
      <c r="U86" s="85"/>
      <c r="V86" s="85"/>
      <c r="W86" s="80"/>
      <c r="X86" s="69"/>
      <c r="Y86" s="87"/>
      <c r="Z86" s="87"/>
      <c r="AA86" s="80"/>
      <c r="AB86" s="81"/>
      <c r="AC86" s="79"/>
      <c r="AD86" s="79"/>
      <c r="AE86" s="80"/>
      <c r="AF86" s="81"/>
      <c r="AG86" s="79"/>
      <c r="AH86" s="79"/>
      <c r="AI86" s="80"/>
      <c r="AJ86" s="81"/>
      <c r="AK86" s="79"/>
      <c r="AL86" s="79"/>
      <c r="AM86" s="80"/>
      <c r="AN86" s="81"/>
      <c r="AO86" s="79"/>
      <c r="AP86" s="79"/>
      <c r="AQ86" s="80"/>
      <c r="AR86" s="81"/>
      <c r="AS86" s="87"/>
      <c r="AT86" s="87"/>
      <c r="AU86" s="80"/>
      <c r="AV86" s="81"/>
      <c r="AW86" s="79"/>
      <c r="AX86" s="79"/>
      <c r="AY86" s="80"/>
      <c r="AZ86" s="81"/>
      <c r="BA86" s="79"/>
      <c r="BB86" s="79"/>
      <c r="BC86" s="80"/>
      <c r="BD86" s="81"/>
      <c r="BE86" s="79"/>
      <c r="BF86" s="79"/>
      <c r="BG86" s="80"/>
      <c r="BH86" s="81"/>
      <c r="BI86" s="79"/>
      <c r="BJ86" s="79"/>
      <c r="BK86" s="80"/>
      <c r="BL86" s="81"/>
      <c r="BM86" s="87"/>
      <c r="BN86" s="87"/>
      <c r="BO86" s="80"/>
      <c r="BP86" s="81"/>
      <c r="BQ86" s="79"/>
      <c r="BR86" s="79"/>
      <c r="BS86" s="80"/>
      <c r="BT86" s="81"/>
      <c r="BU86" s="79"/>
      <c r="BV86" s="79"/>
      <c r="BW86" s="80"/>
      <c r="BX86" s="81"/>
      <c r="BY86" s="79"/>
      <c r="BZ86" s="79"/>
      <c r="CA86" s="80"/>
      <c r="CB86" s="81"/>
      <c r="CC86" s="79"/>
      <c r="CD86" s="79"/>
      <c r="CE86" s="80"/>
      <c r="CF86" s="81"/>
      <c r="CG86" s="87"/>
      <c r="CH86" s="87"/>
      <c r="CI86" s="80"/>
      <c r="CJ86" s="81"/>
      <c r="CK86" s="79"/>
      <c r="CL86" s="79"/>
      <c r="CM86" s="80"/>
      <c r="CN86" s="81"/>
      <c r="CO86" s="79"/>
      <c r="CP86" s="79"/>
      <c r="CQ86" s="80"/>
      <c r="CR86" s="81"/>
      <c r="CS86" s="79"/>
      <c r="CT86" s="79"/>
      <c r="CU86" s="80"/>
      <c r="CV86" s="81"/>
      <c r="CW86" s="79"/>
      <c r="CX86" s="79"/>
      <c r="CY86" s="80"/>
      <c r="CZ86" s="81"/>
      <c r="DA86" s="127">
        <f>SUM(H86+H87+L86+L87+P86+P87+T86+T87+X86+X87+AB86+AB87+AF86+AF87+AJ86+AJ87+AN86+AN87+AR86+AR87+AV86+AV87+AZ86+AZ87+BD86+BD87+BH86+BH87+BL86+BL87+BP86+BP87+BT86+BT87+BX86+BX87+CB86+CB87+CF86+CF87+CJ86+CJ87+CN86+CN87+CR86+CR87+CV86+CV87+CZ86+CZ87)</f>
        <v>0</v>
      </c>
      <c r="DB86" s="36">
        <f>DA86</f>
        <v>0</v>
      </c>
      <c r="DC86" s="52">
        <f>$B$1</f>
        <v>0</v>
      </c>
      <c r="DD86" s="52">
        <f>$B$2</f>
        <v>0</v>
      </c>
      <c r="DE86" s="52">
        <f>$B$3</f>
        <v>0</v>
      </c>
      <c r="DF86" s="52">
        <f>$B$4</f>
        <v>0</v>
      </c>
      <c r="DG86" s="52">
        <f>$B$5</f>
        <v>0</v>
      </c>
    </row>
    <row r="87" spans="1:256" s="1" customFormat="1" ht="17.100000000000001" customHeight="1" thickBot="1" x14ac:dyDescent="0.3">
      <c r="A87" s="130"/>
      <c r="B87" s="11"/>
      <c r="C87" s="10"/>
      <c r="D87" s="132"/>
      <c r="E87" s="82"/>
      <c r="F87" s="82"/>
      <c r="G87" s="83"/>
      <c r="H87" s="84"/>
      <c r="I87" s="82"/>
      <c r="J87" s="82"/>
      <c r="K87" s="83"/>
      <c r="L87" s="84"/>
      <c r="M87" s="86"/>
      <c r="N87" s="86"/>
      <c r="O87" s="83"/>
      <c r="P87" s="84"/>
      <c r="Q87" s="86"/>
      <c r="R87" s="86"/>
      <c r="S87" s="83"/>
      <c r="T87" s="84"/>
      <c r="U87" s="86"/>
      <c r="V87" s="86"/>
      <c r="W87" s="83"/>
      <c r="X87" s="70"/>
      <c r="Y87" s="88"/>
      <c r="Z87" s="88"/>
      <c r="AA87" s="83"/>
      <c r="AB87" s="84"/>
      <c r="AC87" s="82"/>
      <c r="AD87" s="82"/>
      <c r="AE87" s="83"/>
      <c r="AF87" s="84"/>
      <c r="AG87" s="82"/>
      <c r="AH87" s="82"/>
      <c r="AI87" s="83"/>
      <c r="AJ87" s="84"/>
      <c r="AK87" s="82"/>
      <c r="AL87" s="82"/>
      <c r="AM87" s="83"/>
      <c r="AN87" s="84"/>
      <c r="AO87" s="82"/>
      <c r="AP87" s="82"/>
      <c r="AQ87" s="83"/>
      <c r="AR87" s="84"/>
      <c r="AS87" s="88"/>
      <c r="AT87" s="88"/>
      <c r="AU87" s="83"/>
      <c r="AV87" s="84"/>
      <c r="AW87" s="82"/>
      <c r="AX87" s="82"/>
      <c r="AY87" s="83"/>
      <c r="AZ87" s="84"/>
      <c r="BA87" s="82"/>
      <c r="BB87" s="82"/>
      <c r="BC87" s="83"/>
      <c r="BD87" s="84"/>
      <c r="BE87" s="82"/>
      <c r="BF87" s="82"/>
      <c r="BG87" s="83"/>
      <c r="BH87" s="84"/>
      <c r="BI87" s="82"/>
      <c r="BJ87" s="82"/>
      <c r="BK87" s="83"/>
      <c r="BL87" s="84"/>
      <c r="BM87" s="88"/>
      <c r="BN87" s="88"/>
      <c r="BO87" s="83"/>
      <c r="BP87" s="84"/>
      <c r="BQ87" s="82"/>
      <c r="BR87" s="82"/>
      <c r="BS87" s="83"/>
      <c r="BT87" s="84"/>
      <c r="BU87" s="82"/>
      <c r="BV87" s="82"/>
      <c r="BW87" s="83"/>
      <c r="BX87" s="84"/>
      <c r="BY87" s="82"/>
      <c r="BZ87" s="82"/>
      <c r="CA87" s="83"/>
      <c r="CB87" s="84"/>
      <c r="CC87" s="82"/>
      <c r="CD87" s="82"/>
      <c r="CE87" s="83"/>
      <c r="CF87" s="84"/>
      <c r="CG87" s="88"/>
      <c r="CH87" s="88"/>
      <c r="CI87" s="83"/>
      <c r="CJ87" s="84"/>
      <c r="CK87" s="82"/>
      <c r="CL87" s="82"/>
      <c r="CM87" s="83"/>
      <c r="CN87" s="84"/>
      <c r="CO87" s="82"/>
      <c r="CP87" s="82"/>
      <c r="CQ87" s="83"/>
      <c r="CR87" s="84"/>
      <c r="CS87" s="82"/>
      <c r="CT87" s="82"/>
      <c r="CU87" s="83"/>
      <c r="CV87" s="84"/>
      <c r="CW87" s="82"/>
      <c r="CX87" s="82"/>
      <c r="CY87" s="83"/>
      <c r="CZ87" s="84"/>
      <c r="DA87" s="128"/>
      <c r="DB87" s="36">
        <f>DA86</f>
        <v>0</v>
      </c>
      <c r="DC87" s="53">
        <f>SUM(H86:H87,L86:L87,P86:P87,T86:T87,X86:X87)</f>
        <v>0</v>
      </c>
      <c r="DD87" s="53">
        <f>SUM(AB86:AB87,AF86:AF87,AJ86:AJ87,AN86:AN87,AR86:AR87)</f>
        <v>0</v>
      </c>
      <c r="DE87" s="53">
        <f>SUM(AV86:AV87,AZ86:AZ87,BD86:BD87,BH86:BH87,BL86:BL87)</f>
        <v>0</v>
      </c>
      <c r="DF87" s="53">
        <f>SUM(BP86:BP87,BT86:BT87,BX86:BX87,CB86:CB87,CF86:CF87)</f>
        <v>0</v>
      </c>
      <c r="DG87" s="53">
        <f>SUM(CJ86:CJ87,CN86:CN87,CR86:CR87,CV86:CV87,CZ86:CZ87)</f>
        <v>0</v>
      </c>
    </row>
    <row r="88" spans="1:256" s="1" customFormat="1" ht="17.100000000000001" customHeight="1" x14ac:dyDescent="0.25">
      <c r="A88" s="118"/>
      <c r="B88" s="10"/>
      <c r="C88" s="10"/>
      <c r="D88" s="133"/>
      <c r="E88" s="79"/>
      <c r="F88" s="79"/>
      <c r="G88" s="80"/>
      <c r="H88" s="81"/>
      <c r="I88" s="79"/>
      <c r="J88" s="79"/>
      <c r="K88" s="80"/>
      <c r="L88" s="81"/>
      <c r="M88" s="85"/>
      <c r="N88" s="85"/>
      <c r="O88" s="80"/>
      <c r="P88" s="81"/>
      <c r="Q88" s="85"/>
      <c r="R88" s="85"/>
      <c r="S88" s="80"/>
      <c r="T88" s="81"/>
      <c r="U88" s="85"/>
      <c r="V88" s="85"/>
      <c r="W88" s="80"/>
      <c r="X88" s="69"/>
      <c r="Y88" s="87"/>
      <c r="Z88" s="87"/>
      <c r="AA88" s="80"/>
      <c r="AB88" s="81"/>
      <c r="AC88" s="79"/>
      <c r="AD88" s="79"/>
      <c r="AE88" s="80"/>
      <c r="AF88" s="81"/>
      <c r="AG88" s="79"/>
      <c r="AH88" s="79"/>
      <c r="AI88" s="80"/>
      <c r="AJ88" s="81"/>
      <c r="AK88" s="79"/>
      <c r="AL88" s="79"/>
      <c r="AM88" s="80"/>
      <c r="AN88" s="81"/>
      <c r="AO88" s="79"/>
      <c r="AP88" s="79"/>
      <c r="AQ88" s="80"/>
      <c r="AR88" s="81"/>
      <c r="AS88" s="87"/>
      <c r="AT88" s="87"/>
      <c r="AU88" s="80"/>
      <c r="AV88" s="81"/>
      <c r="AW88" s="79"/>
      <c r="AX88" s="79"/>
      <c r="AY88" s="80"/>
      <c r="AZ88" s="81"/>
      <c r="BA88" s="79"/>
      <c r="BB88" s="79"/>
      <c r="BC88" s="80"/>
      <c r="BD88" s="81"/>
      <c r="BE88" s="79"/>
      <c r="BF88" s="79"/>
      <c r="BG88" s="80"/>
      <c r="BH88" s="81"/>
      <c r="BI88" s="79"/>
      <c r="BJ88" s="79"/>
      <c r="BK88" s="80"/>
      <c r="BL88" s="81"/>
      <c r="BM88" s="87"/>
      <c r="BN88" s="87"/>
      <c r="BO88" s="80"/>
      <c r="BP88" s="81"/>
      <c r="BQ88" s="79"/>
      <c r="BR88" s="79"/>
      <c r="BS88" s="80"/>
      <c r="BT88" s="81"/>
      <c r="BU88" s="79"/>
      <c r="BV88" s="79"/>
      <c r="BW88" s="80"/>
      <c r="BX88" s="81"/>
      <c r="BY88" s="79"/>
      <c r="BZ88" s="79"/>
      <c r="CA88" s="80"/>
      <c r="CB88" s="81"/>
      <c r="CC88" s="79"/>
      <c r="CD88" s="79"/>
      <c r="CE88" s="80"/>
      <c r="CF88" s="81"/>
      <c r="CG88" s="87"/>
      <c r="CH88" s="87"/>
      <c r="CI88" s="80"/>
      <c r="CJ88" s="81"/>
      <c r="CK88" s="79"/>
      <c r="CL88" s="79"/>
      <c r="CM88" s="80"/>
      <c r="CN88" s="81"/>
      <c r="CO88" s="79"/>
      <c r="CP88" s="79"/>
      <c r="CQ88" s="80"/>
      <c r="CR88" s="81"/>
      <c r="CS88" s="79"/>
      <c r="CT88" s="79"/>
      <c r="CU88" s="80"/>
      <c r="CV88" s="81"/>
      <c r="CW88" s="79"/>
      <c r="CX88" s="79"/>
      <c r="CY88" s="80"/>
      <c r="CZ88" s="81"/>
      <c r="DA88" s="127">
        <f>SUM(H88+H89+L88+L89+P88+P89+T88+T89+X88+X89+AB88+AB89+AF88+AF89+AJ88+AJ89+AN88+AN89+AR88+AR89+AV88+AV89+AZ88+AZ89+BD88+BD89+BH88+BH89+BL88+BL89+BP88+BP89+BT88+BT89+BX88+BX89+CB88+CB89+CF88+CF89+CJ88+CJ89+CN88+CN89+CR88+CR89+CV88+CV89+CZ88+CZ89)</f>
        <v>0</v>
      </c>
      <c r="DB88" s="36">
        <f>DA88</f>
        <v>0</v>
      </c>
      <c r="DC88" s="52">
        <f>$B$1</f>
        <v>0</v>
      </c>
      <c r="DD88" s="52">
        <f>$B$2</f>
        <v>0</v>
      </c>
      <c r="DE88" s="52">
        <f>$B$3</f>
        <v>0</v>
      </c>
      <c r="DF88" s="52">
        <f>$B$4</f>
        <v>0</v>
      </c>
      <c r="DG88" s="52">
        <f>$B$5</f>
        <v>0</v>
      </c>
    </row>
    <row r="89" spans="1:256" s="1" customFormat="1" ht="17.100000000000001" customHeight="1" thickBot="1" x14ac:dyDescent="0.3">
      <c r="A89" s="119"/>
      <c r="B89" s="10"/>
      <c r="C89" s="10"/>
      <c r="D89" s="134"/>
      <c r="E89" s="82"/>
      <c r="F89" s="82"/>
      <c r="G89" s="83"/>
      <c r="H89" s="84"/>
      <c r="I89" s="82"/>
      <c r="J89" s="82"/>
      <c r="K89" s="83"/>
      <c r="L89" s="84"/>
      <c r="M89" s="86"/>
      <c r="N89" s="86"/>
      <c r="O89" s="83"/>
      <c r="P89" s="84"/>
      <c r="Q89" s="86"/>
      <c r="R89" s="86"/>
      <c r="S89" s="83"/>
      <c r="T89" s="84"/>
      <c r="U89" s="86"/>
      <c r="V89" s="86"/>
      <c r="W89" s="83"/>
      <c r="X89" s="70"/>
      <c r="Y89" s="88"/>
      <c r="Z89" s="88"/>
      <c r="AA89" s="83"/>
      <c r="AB89" s="84"/>
      <c r="AC89" s="82"/>
      <c r="AD89" s="82"/>
      <c r="AE89" s="83"/>
      <c r="AF89" s="84"/>
      <c r="AG89" s="82"/>
      <c r="AH89" s="82"/>
      <c r="AI89" s="83"/>
      <c r="AJ89" s="84"/>
      <c r="AK89" s="82"/>
      <c r="AL89" s="82"/>
      <c r="AM89" s="83"/>
      <c r="AN89" s="84"/>
      <c r="AO89" s="82"/>
      <c r="AP89" s="82"/>
      <c r="AQ89" s="83"/>
      <c r="AR89" s="84"/>
      <c r="AS89" s="88"/>
      <c r="AT89" s="88"/>
      <c r="AU89" s="83"/>
      <c r="AV89" s="84"/>
      <c r="AW89" s="82"/>
      <c r="AX89" s="82"/>
      <c r="AY89" s="83"/>
      <c r="AZ89" s="84"/>
      <c r="BA89" s="82"/>
      <c r="BB89" s="82"/>
      <c r="BC89" s="83"/>
      <c r="BD89" s="84"/>
      <c r="BE89" s="82"/>
      <c r="BF89" s="82"/>
      <c r="BG89" s="83"/>
      <c r="BH89" s="84"/>
      <c r="BI89" s="82"/>
      <c r="BJ89" s="82"/>
      <c r="BK89" s="83"/>
      <c r="BL89" s="84"/>
      <c r="BM89" s="88"/>
      <c r="BN89" s="88"/>
      <c r="BO89" s="83"/>
      <c r="BP89" s="84"/>
      <c r="BQ89" s="82"/>
      <c r="BR89" s="82"/>
      <c r="BS89" s="83"/>
      <c r="BT89" s="84"/>
      <c r="BU89" s="82"/>
      <c r="BV89" s="82"/>
      <c r="BW89" s="83"/>
      <c r="BX89" s="84"/>
      <c r="BY89" s="82"/>
      <c r="BZ89" s="82"/>
      <c r="CA89" s="83"/>
      <c r="CB89" s="84"/>
      <c r="CC89" s="82"/>
      <c r="CD89" s="82"/>
      <c r="CE89" s="83"/>
      <c r="CF89" s="84"/>
      <c r="CG89" s="88"/>
      <c r="CH89" s="88"/>
      <c r="CI89" s="83"/>
      <c r="CJ89" s="84"/>
      <c r="CK89" s="82"/>
      <c r="CL89" s="82"/>
      <c r="CM89" s="83"/>
      <c r="CN89" s="84"/>
      <c r="CO89" s="82"/>
      <c r="CP89" s="82"/>
      <c r="CQ89" s="83"/>
      <c r="CR89" s="84"/>
      <c r="CS89" s="82"/>
      <c r="CT89" s="82"/>
      <c r="CU89" s="83"/>
      <c r="CV89" s="84"/>
      <c r="CW89" s="82"/>
      <c r="CX89" s="82"/>
      <c r="CY89" s="83"/>
      <c r="CZ89" s="84"/>
      <c r="DA89" s="128"/>
      <c r="DB89" s="36">
        <f>DA88</f>
        <v>0</v>
      </c>
      <c r="DC89" s="53">
        <f>SUM(H88:H89,L88:L89,P88:P89,T88:T89,X88:X89)</f>
        <v>0</v>
      </c>
      <c r="DD89" s="53">
        <f>SUM(AB88:AB89,AF88:AF89,AJ88:AJ89,AN88:AN89,AR88:AR89)</f>
        <v>0</v>
      </c>
      <c r="DE89" s="53">
        <f>SUM(AV88:AV89,AZ88:AZ89,BD88:BD89,BH88:BH89,BL88:BL89)</f>
        <v>0</v>
      </c>
      <c r="DF89" s="53">
        <f>SUM(BP88:BP89,BT88:BT89,BX88:BX89,CB88:CB89,CF88:CF89)</f>
        <v>0</v>
      </c>
      <c r="DG89" s="53">
        <f>SUM(CJ88:CJ89,CN88:CN89,CR88:CR89,CV88:CV89,CZ88:CZ89)</f>
        <v>0</v>
      </c>
    </row>
    <row r="90" spans="1:256" s="1" customFormat="1" ht="17.100000000000001" customHeight="1" x14ac:dyDescent="0.25">
      <c r="A90" s="129"/>
      <c r="B90" s="11"/>
      <c r="C90" s="10"/>
      <c r="D90" s="131"/>
      <c r="E90" s="79"/>
      <c r="F90" s="79"/>
      <c r="G90" s="80"/>
      <c r="H90" s="81"/>
      <c r="I90" s="79"/>
      <c r="J90" s="79"/>
      <c r="K90" s="80"/>
      <c r="L90" s="81"/>
      <c r="M90" s="85"/>
      <c r="N90" s="85"/>
      <c r="O90" s="80"/>
      <c r="P90" s="81"/>
      <c r="Q90" s="85"/>
      <c r="R90" s="85"/>
      <c r="S90" s="80"/>
      <c r="T90" s="81"/>
      <c r="U90" s="85"/>
      <c r="V90" s="85"/>
      <c r="W90" s="80"/>
      <c r="X90" s="69"/>
      <c r="Y90" s="87"/>
      <c r="Z90" s="87"/>
      <c r="AA90" s="80"/>
      <c r="AB90" s="81"/>
      <c r="AC90" s="79"/>
      <c r="AD90" s="79"/>
      <c r="AE90" s="80"/>
      <c r="AF90" s="81"/>
      <c r="AG90" s="79"/>
      <c r="AH90" s="79"/>
      <c r="AI90" s="80"/>
      <c r="AJ90" s="81"/>
      <c r="AK90" s="79"/>
      <c r="AL90" s="79"/>
      <c r="AM90" s="80"/>
      <c r="AN90" s="81"/>
      <c r="AO90" s="79"/>
      <c r="AP90" s="79"/>
      <c r="AQ90" s="80"/>
      <c r="AR90" s="81"/>
      <c r="AS90" s="87"/>
      <c r="AT90" s="87"/>
      <c r="AU90" s="80"/>
      <c r="AV90" s="81"/>
      <c r="AW90" s="79"/>
      <c r="AX90" s="79"/>
      <c r="AY90" s="80"/>
      <c r="AZ90" s="81"/>
      <c r="BA90" s="79"/>
      <c r="BB90" s="79"/>
      <c r="BC90" s="80"/>
      <c r="BD90" s="81"/>
      <c r="BE90" s="79"/>
      <c r="BF90" s="79"/>
      <c r="BG90" s="80"/>
      <c r="BH90" s="81"/>
      <c r="BI90" s="79"/>
      <c r="BJ90" s="79"/>
      <c r="BK90" s="80"/>
      <c r="BL90" s="81"/>
      <c r="BM90" s="87"/>
      <c r="BN90" s="87"/>
      <c r="BO90" s="80"/>
      <c r="BP90" s="81"/>
      <c r="BQ90" s="79"/>
      <c r="BR90" s="79"/>
      <c r="BS90" s="80"/>
      <c r="BT90" s="81"/>
      <c r="BU90" s="79"/>
      <c r="BV90" s="79"/>
      <c r="BW90" s="80"/>
      <c r="BX90" s="81"/>
      <c r="BY90" s="79"/>
      <c r="BZ90" s="79"/>
      <c r="CA90" s="80"/>
      <c r="CB90" s="81"/>
      <c r="CC90" s="79"/>
      <c r="CD90" s="79"/>
      <c r="CE90" s="80"/>
      <c r="CF90" s="81"/>
      <c r="CG90" s="87"/>
      <c r="CH90" s="87"/>
      <c r="CI90" s="80"/>
      <c r="CJ90" s="81"/>
      <c r="CK90" s="79"/>
      <c r="CL90" s="79"/>
      <c r="CM90" s="80"/>
      <c r="CN90" s="81"/>
      <c r="CO90" s="79"/>
      <c r="CP90" s="79"/>
      <c r="CQ90" s="80"/>
      <c r="CR90" s="81"/>
      <c r="CS90" s="79"/>
      <c r="CT90" s="79"/>
      <c r="CU90" s="80"/>
      <c r="CV90" s="81"/>
      <c r="CW90" s="79"/>
      <c r="CX90" s="79"/>
      <c r="CY90" s="80"/>
      <c r="CZ90" s="81"/>
      <c r="DA90" s="127">
        <f>SUM(H90+H91+L90+L91+P90+P91+T90+T91+X90+X91+AB90+AB91+AF90+AF91+AJ90+AJ91+AN90+AN91+AR90+AR91+AV90+AV91+AZ90+AZ91+BD90+BD91+BH90+BH91+BL90+BL91+BP90+BP91+BT90+BT91+BX90+BX91+CB90+CB91+CF90+CF91+CJ90+CJ91+CN90+CN91+CR90+CR91+CV90+CV91+CZ90+CZ91)</f>
        <v>0</v>
      </c>
      <c r="DB90" s="36">
        <f>DA90</f>
        <v>0</v>
      </c>
      <c r="DC90" s="52">
        <f>$B$1</f>
        <v>0</v>
      </c>
      <c r="DD90" s="52">
        <f>$B$2</f>
        <v>0</v>
      </c>
      <c r="DE90" s="52">
        <f>$B$3</f>
        <v>0</v>
      </c>
      <c r="DF90" s="52">
        <f>$B$4</f>
        <v>0</v>
      </c>
      <c r="DG90" s="52">
        <f>$B$5</f>
        <v>0</v>
      </c>
    </row>
    <row r="91" spans="1:256" s="1" customFormat="1" ht="17.100000000000001" customHeight="1" thickBot="1" x14ac:dyDescent="0.3">
      <c r="A91" s="130"/>
      <c r="B91" s="11"/>
      <c r="C91" s="10"/>
      <c r="D91" s="132"/>
      <c r="E91" s="82"/>
      <c r="F91" s="82"/>
      <c r="G91" s="83"/>
      <c r="H91" s="84"/>
      <c r="I91" s="82"/>
      <c r="J91" s="82"/>
      <c r="K91" s="83"/>
      <c r="L91" s="84"/>
      <c r="M91" s="86"/>
      <c r="N91" s="86"/>
      <c r="O91" s="83"/>
      <c r="P91" s="84"/>
      <c r="Q91" s="86"/>
      <c r="R91" s="86"/>
      <c r="S91" s="83"/>
      <c r="T91" s="84"/>
      <c r="U91" s="86"/>
      <c r="V91" s="86"/>
      <c r="W91" s="83"/>
      <c r="X91" s="70"/>
      <c r="Y91" s="88"/>
      <c r="Z91" s="88"/>
      <c r="AA91" s="83"/>
      <c r="AB91" s="84"/>
      <c r="AC91" s="82"/>
      <c r="AD91" s="82"/>
      <c r="AE91" s="83"/>
      <c r="AF91" s="84"/>
      <c r="AG91" s="82"/>
      <c r="AH91" s="82"/>
      <c r="AI91" s="83"/>
      <c r="AJ91" s="84"/>
      <c r="AK91" s="82"/>
      <c r="AL91" s="82"/>
      <c r="AM91" s="83"/>
      <c r="AN91" s="84"/>
      <c r="AO91" s="82"/>
      <c r="AP91" s="82"/>
      <c r="AQ91" s="83"/>
      <c r="AR91" s="84"/>
      <c r="AS91" s="88"/>
      <c r="AT91" s="88"/>
      <c r="AU91" s="83"/>
      <c r="AV91" s="84"/>
      <c r="AW91" s="82"/>
      <c r="AX91" s="82"/>
      <c r="AY91" s="83"/>
      <c r="AZ91" s="84"/>
      <c r="BA91" s="82"/>
      <c r="BB91" s="82"/>
      <c r="BC91" s="83"/>
      <c r="BD91" s="84"/>
      <c r="BE91" s="82"/>
      <c r="BF91" s="82"/>
      <c r="BG91" s="83"/>
      <c r="BH91" s="84"/>
      <c r="BI91" s="82"/>
      <c r="BJ91" s="82"/>
      <c r="BK91" s="83"/>
      <c r="BL91" s="84"/>
      <c r="BM91" s="88"/>
      <c r="BN91" s="88"/>
      <c r="BO91" s="83"/>
      <c r="BP91" s="84"/>
      <c r="BQ91" s="82"/>
      <c r="BR91" s="82"/>
      <c r="BS91" s="83"/>
      <c r="BT91" s="84"/>
      <c r="BU91" s="82"/>
      <c r="BV91" s="82"/>
      <c r="BW91" s="83"/>
      <c r="BX91" s="84"/>
      <c r="BY91" s="82"/>
      <c r="BZ91" s="82"/>
      <c r="CA91" s="83"/>
      <c r="CB91" s="84"/>
      <c r="CC91" s="82"/>
      <c r="CD91" s="82"/>
      <c r="CE91" s="83"/>
      <c r="CF91" s="84"/>
      <c r="CG91" s="88"/>
      <c r="CH91" s="88"/>
      <c r="CI91" s="83"/>
      <c r="CJ91" s="84"/>
      <c r="CK91" s="82"/>
      <c r="CL91" s="82"/>
      <c r="CM91" s="83"/>
      <c r="CN91" s="84"/>
      <c r="CO91" s="82"/>
      <c r="CP91" s="82"/>
      <c r="CQ91" s="83"/>
      <c r="CR91" s="84"/>
      <c r="CS91" s="82"/>
      <c r="CT91" s="82"/>
      <c r="CU91" s="83"/>
      <c r="CV91" s="84"/>
      <c r="CW91" s="82"/>
      <c r="CX91" s="82"/>
      <c r="CY91" s="83"/>
      <c r="CZ91" s="84"/>
      <c r="DA91" s="128"/>
      <c r="DB91" s="36">
        <f>DA90</f>
        <v>0</v>
      </c>
      <c r="DC91" s="53">
        <f>SUM(H90:H91,L90:L91,P90:P91,T90:T91,X90:X91)</f>
        <v>0</v>
      </c>
      <c r="DD91" s="53">
        <f>SUM(AB90:AB91,AF90:AF91,AJ90:AJ91,AN90:AN91,AR90:AR91)</f>
        <v>0</v>
      </c>
      <c r="DE91" s="53">
        <f>SUM(AV90:AV91,AZ90:AZ91,BD90:BD91,BH90:BH91,BL90:BL91)</f>
        <v>0</v>
      </c>
      <c r="DF91" s="53">
        <f>SUM(BP90:BP91,BT90:BT91,BX90:BX91,CB90:CB91,CF90:CF91)</f>
        <v>0</v>
      </c>
      <c r="DG91" s="53">
        <f>SUM(CJ90:CJ91,CN90:CN91,CR90:CR91,CV90:CV91,CZ90:CZ91)</f>
        <v>0</v>
      </c>
    </row>
    <row r="92" spans="1:256" s="1" customFormat="1" ht="17.100000000000001" customHeight="1" thickBot="1" x14ac:dyDescent="0.3">
      <c r="A92" s="129"/>
      <c r="B92" s="11"/>
      <c r="C92" s="10"/>
      <c r="D92" s="131"/>
      <c r="E92" s="79"/>
      <c r="F92" s="79"/>
      <c r="G92" s="80"/>
      <c r="H92" s="81"/>
      <c r="I92" s="79"/>
      <c r="J92" s="79"/>
      <c r="K92" s="80"/>
      <c r="L92" s="81"/>
      <c r="M92" s="85"/>
      <c r="N92" s="85"/>
      <c r="O92" s="80"/>
      <c r="P92" s="81"/>
      <c r="Q92" s="85"/>
      <c r="R92" s="85"/>
      <c r="S92" s="80"/>
      <c r="T92" s="81"/>
      <c r="U92" s="85"/>
      <c r="V92" s="85"/>
      <c r="W92" s="80"/>
      <c r="X92" s="69"/>
      <c r="Y92" s="87"/>
      <c r="Z92" s="87"/>
      <c r="AA92" s="80"/>
      <c r="AB92" s="80"/>
      <c r="AC92" s="79"/>
      <c r="AD92" s="79"/>
      <c r="AE92" s="80"/>
      <c r="AF92" s="80"/>
      <c r="AG92" s="79"/>
      <c r="AH92" s="79"/>
      <c r="AI92" s="80"/>
      <c r="AJ92" s="80"/>
      <c r="AK92" s="79"/>
      <c r="AL92" s="79"/>
      <c r="AM92" s="80"/>
      <c r="AN92" s="80"/>
      <c r="AO92" s="79"/>
      <c r="AP92" s="79"/>
      <c r="AQ92" s="80"/>
      <c r="AR92" s="80"/>
      <c r="AS92" s="87"/>
      <c r="AT92" s="87"/>
      <c r="AU92" s="80"/>
      <c r="AV92" s="81"/>
      <c r="AW92" s="79"/>
      <c r="AX92" s="79"/>
      <c r="AY92" s="80"/>
      <c r="AZ92" s="81"/>
      <c r="BA92" s="79"/>
      <c r="BB92" s="79"/>
      <c r="BC92" s="80"/>
      <c r="BD92" s="81"/>
      <c r="BE92" s="79"/>
      <c r="BF92" s="79"/>
      <c r="BG92" s="80"/>
      <c r="BH92" s="81"/>
      <c r="BI92" s="79"/>
      <c r="BJ92" s="79"/>
      <c r="BK92" s="80"/>
      <c r="BL92" s="81"/>
      <c r="BM92" s="87"/>
      <c r="BN92" s="87"/>
      <c r="BO92" s="80"/>
      <c r="BP92" s="81"/>
      <c r="BQ92" s="79"/>
      <c r="BR92" s="79"/>
      <c r="BS92" s="80"/>
      <c r="BT92" s="81"/>
      <c r="BU92" s="79"/>
      <c r="BV92" s="79"/>
      <c r="BW92" s="80"/>
      <c r="BX92" s="81"/>
      <c r="BY92" s="79"/>
      <c r="BZ92" s="79"/>
      <c r="CA92" s="80"/>
      <c r="CB92" s="81"/>
      <c r="CC92" s="79"/>
      <c r="CD92" s="79"/>
      <c r="CE92" s="80"/>
      <c r="CF92" s="81"/>
      <c r="CG92" s="87"/>
      <c r="CH92" s="87"/>
      <c r="CI92" s="80"/>
      <c r="CJ92" s="81"/>
      <c r="CK92" s="79"/>
      <c r="CL92" s="79"/>
      <c r="CM92" s="80"/>
      <c r="CN92" s="81"/>
      <c r="CO92" s="79"/>
      <c r="CP92" s="79"/>
      <c r="CQ92" s="80"/>
      <c r="CR92" s="81"/>
      <c r="CS92" s="79"/>
      <c r="CT92" s="79"/>
      <c r="CU92" s="80"/>
      <c r="CV92" s="81"/>
      <c r="CW92" s="79"/>
      <c r="CX92" s="79"/>
      <c r="CY92" s="80"/>
      <c r="CZ92" s="81"/>
      <c r="DA92" s="127">
        <f>SUM(H92+H93+L92+L93+P92+P93+T92+T93+X92+X93+AB92+AB93+AF92+AF93+AJ92+AJ93+AN92+AN93+AR92+AR93+AV92+AV93+AZ92+AZ93+BD92+BD93+BH92+BH93+BL92+BL93+BP92+BP93+BT92+BT93+BX92+BX93+CB92+CB93+CF92+CF93+CJ92+CJ93+CN92+CN93+CR92+CR93+CV92+CV93+CZ92+CZ93)</f>
        <v>0</v>
      </c>
      <c r="DB92" s="36">
        <f>DA92</f>
        <v>0</v>
      </c>
      <c r="DC92" s="52">
        <f>$B$1</f>
        <v>0</v>
      </c>
      <c r="DD92" s="52">
        <f>$B$2</f>
        <v>0</v>
      </c>
      <c r="DE92" s="52">
        <f>$B$3</f>
        <v>0</v>
      </c>
      <c r="DF92" s="52">
        <f>$B$4</f>
        <v>0</v>
      </c>
      <c r="DG92" s="52">
        <f>$B$5</f>
        <v>0</v>
      </c>
      <c r="DH92" s="54"/>
      <c r="DI92" s="54"/>
      <c r="DJ92" s="54"/>
      <c r="DK92" s="54"/>
      <c r="DL92" s="54"/>
      <c r="DM92" s="54"/>
      <c r="DN92" s="54"/>
      <c r="DO92" s="54"/>
      <c r="DP92" s="54"/>
      <c r="DQ92" s="54"/>
      <c r="DR92" s="54"/>
      <c r="DS92" s="54"/>
      <c r="DT92" s="54"/>
      <c r="DU92" s="54"/>
      <c r="DV92" s="54"/>
      <c r="DW92" s="54"/>
      <c r="DX92" s="54"/>
      <c r="DY92" s="54"/>
      <c r="DZ92" s="54"/>
      <c r="EA92" s="54"/>
      <c r="EB92" s="54"/>
      <c r="EC92" s="54"/>
      <c r="ED92" s="54"/>
      <c r="EE92" s="54"/>
      <c r="EF92" s="54"/>
      <c r="EG92" s="54"/>
      <c r="EH92" s="54"/>
      <c r="EI92" s="54"/>
      <c r="EJ92" s="54"/>
      <c r="EK92" s="54"/>
      <c r="EL92" s="54"/>
      <c r="EM92" s="54"/>
      <c r="EN92" s="54"/>
      <c r="EO92" s="54"/>
      <c r="EP92" s="54"/>
      <c r="EQ92" s="54"/>
      <c r="ER92" s="54"/>
      <c r="ES92" s="54"/>
      <c r="ET92" s="54"/>
      <c r="EU92" s="54"/>
      <c r="EV92" s="54"/>
      <c r="EW92" s="54"/>
      <c r="EX92" s="54"/>
      <c r="EY92" s="54"/>
      <c r="EZ92" s="54"/>
      <c r="FA92" s="54"/>
      <c r="FB92" s="54"/>
      <c r="FC92" s="54"/>
      <c r="FD92" s="54"/>
      <c r="FE92" s="54"/>
      <c r="FF92" s="54"/>
      <c r="FG92" s="54"/>
      <c r="FH92" s="54"/>
      <c r="FI92" s="54"/>
      <c r="FJ92" s="54"/>
      <c r="FK92" s="54"/>
      <c r="FL92" s="54"/>
      <c r="FM92" s="54"/>
      <c r="FN92" s="54"/>
      <c r="FO92" s="54"/>
      <c r="FP92" s="54"/>
      <c r="FQ92" s="54"/>
      <c r="FR92" s="54"/>
      <c r="FS92" s="54"/>
      <c r="FT92" s="54"/>
      <c r="FU92" s="54"/>
      <c r="FV92" s="54"/>
      <c r="FW92" s="54"/>
      <c r="FX92" s="54"/>
      <c r="FY92" s="54"/>
      <c r="FZ92" s="54"/>
      <c r="GA92" s="54"/>
      <c r="GB92" s="54"/>
      <c r="GC92" s="54"/>
      <c r="GD92" s="54"/>
      <c r="GE92" s="54"/>
      <c r="GF92" s="54"/>
      <c r="GG92" s="54"/>
      <c r="GH92" s="54"/>
      <c r="GI92" s="54"/>
      <c r="GJ92" s="54"/>
      <c r="GK92" s="54"/>
      <c r="GL92" s="54"/>
      <c r="GM92" s="54"/>
      <c r="GN92" s="54"/>
      <c r="GO92" s="54"/>
      <c r="GP92" s="54"/>
      <c r="GQ92" s="54"/>
      <c r="GR92" s="54"/>
      <c r="GS92" s="54"/>
      <c r="GT92" s="54"/>
      <c r="GU92" s="54"/>
      <c r="GV92" s="54"/>
      <c r="GW92" s="54"/>
      <c r="GX92" s="54"/>
      <c r="GY92" s="54"/>
      <c r="GZ92" s="54"/>
      <c r="HA92" s="54"/>
      <c r="HB92" s="54"/>
      <c r="HC92" s="54"/>
      <c r="HD92" s="54"/>
      <c r="HE92" s="54"/>
      <c r="HF92" s="54"/>
      <c r="HG92" s="54"/>
      <c r="HH92" s="54"/>
      <c r="HI92" s="54"/>
      <c r="HJ92" s="54"/>
      <c r="HK92" s="54"/>
      <c r="HL92" s="54"/>
      <c r="HM92" s="54"/>
      <c r="HN92" s="54"/>
      <c r="HO92" s="54"/>
      <c r="HP92" s="54"/>
      <c r="HQ92" s="54"/>
      <c r="HR92" s="54"/>
      <c r="HS92" s="54"/>
      <c r="HT92" s="54"/>
      <c r="HU92" s="54"/>
      <c r="HV92" s="54"/>
      <c r="HW92" s="54"/>
      <c r="HX92" s="54"/>
      <c r="HY92" s="54"/>
      <c r="HZ92" s="54"/>
      <c r="IA92" s="54"/>
      <c r="IB92" s="54"/>
      <c r="IC92" s="54"/>
      <c r="ID92" s="54"/>
      <c r="IE92" s="54"/>
      <c r="IF92" s="54"/>
      <c r="IG92" s="54"/>
      <c r="IH92" s="54"/>
      <c r="II92" s="54"/>
      <c r="IJ92" s="54"/>
      <c r="IK92" s="54"/>
      <c r="IL92" s="54"/>
      <c r="IM92" s="54"/>
      <c r="IN92" s="54"/>
      <c r="IO92" s="54"/>
      <c r="IP92" s="54"/>
      <c r="IQ92" s="54"/>
      <c r="IR92" s="54"/>
      <c r="IS92" s="54"/>
      <c r="IT92" s="54"/>
      <c r="IU92" s="54"/>
      <c r="IV92" s="54"/>
    </row>
    <row r="93" spans="1:256" s="1" customFormat="1" ht="17.100000000000001" customHeight="1" thickBot="1" x14ac:dyDescent="0.3">
      <c r="A93" s="130"/>
      <c r="B93" s="11"/>
      <c r="C93" s="10"/>
      <c r="D93" s="132"/>
      <c r="E93" s="82"/>
      <c r="F93" s="82"/>
      <c r="G93" s="83"/>
      <c r="H93" s="84"/>
      <c r="I93" s="82"/>
      <c r="J93" s="82"/>
      <c r="K93" s="83"/>
      <c r="L93" s="84"/>
      <c r="M93" s="86"/>
      <c r="N93" s="86"/>
      <c r="O93" s="83"/>
      <c r="P93" s="84"/>
      <c r="Q93" s="86"/>
      <c r="R93" s="86"/>
      <c r="S93" s="83"/>
      <c r="T93" s="84"/>
      <c r="U93" s="86"/>
      <c r="V93" s="86"/>
      <c r="W93" s="83"/>
      <c r="X93" s="70"/>
      <c r="Y93" s="88"/>
      <c r="Z93" s="88"/>
      <c r="AA93" s="80"/>
      <c r="AB93" s="80"/>
      <c r="AC93" s="82"/>
      <c r="AD93" s="82"/>
      <c r="AE93" s="80"/>
      <c r="AF93" s="80"/>
      <c r="AG93" s="82"/>
      <c r="AH93" s="82"/>
      <c r="AI93" s="80"/>
      <c r="AJ93" s="80"/>
      <c r="AK93" s="82"/>
      <c r="AL93" s="82"/>
      <c r="AM93" s="80"/>
      <c r="AN93" s="80"/>
      <c r="AO93" s="82"/>
      <c r="AP93" s="82"/>
      <c r="AQ93" s="80"/>
      <c r="AR93" s="80"/>
      <c r="AS93" s="88"/>
      <c r="AT93" s="88"/>
      <c r="AU93" s="83"/>
      <c r="AV93" s="84"/>
      <c r="AW93" s="82"/>
      <c r="AX93" s="82"/>
      <c r="AY93" s="83"/>
      <c r="AZ93" s="84"/>
      <c r="BA93" s="82"/>
      <c r="BB93" s="82"/>
      <c r="BC93" s="83"/>
      <c r="BD93" s="84"/>
      <c r="BE93" s="82"/>
      <c r="BF93" s="82"/>
      <c r="BG93" s="83"/>
      <c r="BH93" s="84"/>
      <c r="BI93" s="82"/>
      <c r="BJ93" s="82"/>
      <c r="BK93" s="83"/>
      <c r="BL93" s="84"/>
      <c r="BM93" s="88"/>
      <c r="BN93" s="88"/>
      <c r="BO93" s="83"/>
      <c r="BP93" s="84"/>
      <c r="BQ93" s="82"/>
      <c r="BR93" s="82"/>
      <c r="BS93" s="83"/>
      <c r="BT93" s="84"/>
      <c r="BU93" s="82"/>
      <c r="BV93" s="82"/>
      <c r="BW93" s="83"/>
      <c r="BX93" s="84"/>
      <c r="BY93" s="82"/>
      <c r="BZ93" s="82"/>
      <c r="CA93" s="83"/>
      <c r="CB93" s="84"/>
      <c r="CC93" s="82"/>
      <c r="CD93" s="82"/>
      <c r="CE93" s="83"/>
      <c r="CF93" s="84"/>
      <c r="CG93" s="88"/>
      <c r="CH93" s="88"/>
      <c r="CI93" s="83"/>
      <c r="CJ93" s="84"/>
      <c r="CK93" s="82"/>
      <c r="CL93" s="82"/>
      <c r="CM93" s="83"/>
      <c r="CN93" s="84"/>
      <c r="CO93" s="82"/>
      <c r="CP93" s="82"/>
      <c r="CQ93" s="83"/>
      <c r="CR93" s="84"/>
      <c r="CS93" s="82"/>
      <c r="CT93" s="82"/>
      <c r="CU93" s="83"/>
      <c r="CV93" s="84"/>
      <c r="CW93" s="82"/>
      <c r="CX93" s="82"/>
      <c r="CY93" s="83"/>
      <c r="CZ93" s="84"/>
      <c r="DA93" s="128"/>
      <c r="DB93" s="36">
        <f>DA92</f>
        <v>0</v>
      </c>
      <c r="DC93" s="53">
        <f>SUM(H92:H93,L92:L93,P92:P93,T92:T93,X92:X93)</f>
        <v>0</v>
      </c>
      <c r="DD93" s="53">
        <f>SUM(AB92:AB93,AF92:AF93,AJ92:AJ93,AN92:AN93,AR92:AR93)</f>
        <v>0</v>
      </c>
      <c r="DE93" s="53">
        <f>SUM(AV92:AV93,AZ92:AZ93,BD92:BD93,BH92:BH93,BL92:BL93)</f>
        <v>0</v>
      </c>
      <c r="DF93" s="53">
        <f>SUM(BP92:BP93,BT92:BT93,BX92:BX93,CB92:CB93,CF92:CF93)</f>
        <v>0</v>
      </c>
      <c r="DG93" s="53">
        <f>SUM(CJ92:CJ93,CN92:CN93,CR92:CR93,CV92:CV93,CZ92:CZ93)</f>
        <v>0</v>
      </c>
    </row>
    <row r="94" spans="1:256" s="1" customFormat="1" ht="17.100000000000001" customHeight="1" x14ac:dyDescent="0.25">
      <c r="A94" s="129"/>
      <c r="B94" s="11"/>
      <c r="C94" s="10"/>
      <c r="D94" s="131"/>
      <c r="E94" s="79"/>
      <c r="F94" s="79"/>
      <c r="G94" s="80"/>
      <c r="H94" s="81"/>
      <c r="I94" s="79"/>
      <c r="J94" s="79"/>
      <c r="K94" s="80"/>
      <c r="L94" s="81"/>
      <c r="M94" s="85"/>
      <c r="N94" s="85"/>
      <c r="O94" s="80"/>
      <c r="P94" s="81"/>
      <c r="Q94" s="85"/>
      <c r="R94" s="85"/>
      <c r="S94" s="80"/>
      <c r="T94" s="81"/>
      <c r="U94" s="85"/>
      <c r="V94" s="85"/>
      <c r="W94" s="80"/>
      <c r="X94" s="69"/>
      <c r="Y94" s="87"/>
      <c r="Z94" s="87"/>
      <c r="AA94" s="80"/>
      <c r="AB94" s="81"/>
      <c r="AC94" s="79"/>
      <c r="AD94" s="79"/>
      <c r="AE94" s="80"/>
      <c r="AF94" s="81"/>
      <c r="AG94" s="79"/>
      <c r="AH94" s="79"/>
      <c r="AI94" s="80"/>
      <c r="AJ94" s="81"/>
      <c r="AK94" s="79"/>
      <c r="AL94" s="79"/>
      <c r="AM94" s="80"/>
      <c r="AN94" s="81"/>
      <c r="AO94" s="79"/>
      <c r="AP94" s="79"/>
      <c r="AQ94" s="80"/>
      <c r="AR94" s="81"/>
      <c r="AS94" s="87"/>
      <c r="AT94" s="87"/>
      <c r="AU94" s="80"/>
      <c r="AV94" s="81"/>
      <c r="AW94" s="79"/>
      <c r="AX94" s="79"/>
      <c r="AY94" s="80"/>
      <c r="AZ94" s="81"/>
      <c r="BA94" s="79"/>
      <c r="BB94" s="79"/>
      <c r="BC94" s="80"/>
      <c r="BD94" s="81"/>
      <c r="BE94" s="79"/>
      <c r="BF94" s="79"/>
      <c r="BG94" s="80"/>
      <c r="BH94" s="81"/>
      <c r="BI94" s="79"/>
      <c r="BJ94" s="79"/>
      <c r="BK94" s="80"/>
      <c r="BL94" s="81"/>
      <c r="BM94" s="87"/>
      <c r="BN94" s="87"/>
      <c r="BO94" s="80"/>
      <c r="BP94" s="81"/>
      <c r="BQ94" s="79"/>
      <c r="BR94" s="79"/>
      <c r="BS94" s="80"/>
      <c r="BT94" s="81"/>
      <c r="BU94" s="79"/>
      <c r="BV94" s="79"/>
      <c r="BW94" s="80"/>
      <c r="BX94" s="81"/>
      <c r="BY94" s="79"/>
      <c r="BZ94" s="79"/>
      <c r="CA94" s="80"/>
      <c r="CB94" s="81"/>
      <c r="CC94" s="79"/>
      <c r="CD94" s="79"/>
      <c r="CE94" s="80"/>
      <c r="CF94" s="81"/>
      <c r="CG94" s="87"/>
      <c r="CH94" s="87"/>
      <c r="CI94" s="80"/>
      <c r="CJ94" s="81"/>
      <c r="CK94" s="79"/>
      <c r="CL94" s="79"/>
      <c r="CM94" s="80"/>
      <c r="CN94" s="81"/>
      <c r="CO94" s="79"/>
      <c r="CP94" s="79"/>
      <c r="CQ94" s="80"/>
      <c r="CR94" s="81"/>
      <c r="CS94" s="79"/>
      <c r="CT94" s="79"/>
      <c r="CU94" s="80"/>
      <c r="CV94" s="81"/>
      <c r="CW94" s="79"/>
      <c r="CX94" s="79"/>
      <c r="CY94" s="80"/>
      <c r="CZ94" s="81"/>
      <c r="DA94" s="127">
        <f>SUM(H94+H95+L94+L95+P94+P95+T94+T95+X94+X95+AB94+AB95+AF94+AF95+AJ94+AJ95+AN94+AN95+AR94+AR95+AV94+AV95+AZ94+AZ95+BD94+BD95+BH94+BH95+BL94+BL95+BP94+BP95+BT94+BT95+BX94+BX95+CB94+CB95+CF94+CF95+CJ94+CJ95+CN94+CN95+CR94+CR95+CV94+CV95+CZ94+CZ95)</f>
        <v>0</v>
      </c>
      <c r="DB94" s="36">
        <f>DA94</f>
        <v>0</v>
      </c>
      <c r="DC94" s="52">
        <f>$B$1</f>
        <v>0</v>
      </c>
      <c r="DD94" s="52">
        <f>$B$2</f>
        <v>0</v>
      </c>
      <c r="DE94" s="52">
        <f>$B$3</f>
        <v>0</v>
      </c>
      <c r="DF94" s="52">
        <f>$B$4</f>
        <v>0</v>
      </c>
      <c r="DG94" s="52">
        <f>$B$5</f>
        <v>0</v>
      </c>
    </row>
    <row r="95" spans="1:256" s="1" customFormat="1" ht="17.100000000000001" customHeight="1" thickBot="1" x14ac:dyDescent="0.3">
      <c r="A95" s="130"/>
      <c r="B95" s="11"/>
      <c r="C95" s="10"/>
      <c r="D95" s="132"/>
      <c r="E95" s="82"/>
      <c r="F95" s="82"/>
      <c r="G95" s="83"/>
      <c r="H95" s="84"/>
      <c r="I95" s="82"/>
      <c r="J95" s="82"/>
      <c r="K95" s="83"/>
      <c r="L95" s="84"/>
      <c r="M95" s="86"/>
      <c r="N95" s="86"/>
      <c r="O95" s="83"/>
      <c r="P95" s="84"/>
      <c r="Q95" s="86"/>
      <c r="R95" s="86"/>
      <c r="S95" s="83"/>
      <c r="T95" s="84"/>
      <c r="U95" s="86"/>
      <c r="V95" s="86"/>
      <c r="W95" s="83"/>
      <c r="X95" s="70"/>
      <c r="Y95" s="88"/>
      <c r="Z95" s="88"/>
      <c r="AA95" s="83"/>
      <c r="AB95" s="84"/>
      <c r="AC95" s="82"/>
      <c r="AD95" s="82"/>
      <c r="AE95" s="83"/>
      <c r="AF95" s="84"/>
      <c r="AG95" s="82"/>
      <c r="AH95" s="82"/>
      <c r="AI95" s="83"/>
      <c r="AJ95" s="84"/>
      <c r="AK95" s="82"/>
      <c r="AL95" s="82"/>
      <c r="AM95" s="83"/>
      <c r="AN95" s="84"/>
      <c r="AO95" s="82"/>
      <c r="AP95" s="82"/>
      <c r="AQ95" s="83"/>
      <c r="AR95" s="84"/>
      <c r="AS95" s="88"/>
      <c r="AT95" s="88"/>
      <c r="AU95" s="83"/>
      <c r="AV95" s="84"/>
      <c r="AW95" s="82"/>
      <c r="AX95" s="82"/>
      <c r="AY95" s="83"/>
      <c r="AZ95" s="84"/>
      <c r="BA95" s="82"/>
      <c r="BB95" s="82"/>
      <c r="BC95" s="83"/>
      <c r="BD95" s="84"/>
      <c r="BE95" s="82"/>
      <c r="BF95" s="82"/>
      <c r="BG95" s="83"/>
      <c r="BH95" s="84"/>
      <c r="BI95" s="82"/>
      <c r="BJ95" s="82"/>
      <c r="BK95" s="83"/>
      <c r="BL95" s="84"/>
      <c r="BM95" s="88"/>
      <c r="BN95" s="88"/>
      <c r="BO95" s="83"/>
      <c r="BP95" s="84"/>
      <c r="BQ95" s="82"/>
      <c r="BR95" s="82"/>
      <c r="BS95" s="83"/>
      <c r="BT95" s="84"/>
      <c r="BU95" s="82"/>
      <c r="BV95" s="82"/>
      <c r="BW95" s="83"/>
      <c r="BX95" s="84"/>
      <c r="BY95" s="82"/>
      <c r="BZ95" s="82"/>
      <c r="CA95" s="83"/>
      <c r="CB95" s="84"/>
      <c r="CC95" s="82"/>
      <c r="CD95" s="82"/>
      <c r="CE95" s="83"/>
      <c r="CF95" s="84"/>
      <c r="CG95" s="88"/>
      <c r="CH95" s="88"/>
      <c r="CI95" s="83"/>
      <c r="CJ95" s="84"/>
      <c r="CK95" s="82"/>
      <c r="CL95" s="82"/>
      <c r="CM95" s="83"/>
      <c r="CN95" s="84"/>
      <c r="CO95" s="82"/>
      <c r="CP95" s="82"/>
      <c r="CQ95" s="83"/>
      <c r="CR95" s="84"/>
      <c r="CS95" s="82"/>
      <c r="CT95" s="82"/>
      <c r="CU95" s="83"/>
      <c r="CV95" s="84"/>
      <c r="CW95" s="82"/>
      <c r="CX95" s="82"/>
      <c r="CY95" s="83"/>
      <c r="CZ95" s="84"/>
      <c r="DA95" s="128"/>
      <c r="DB95" s="36">
        <f>DA94</f>
        <v>0</v>
      </c>
      <c r="DC95" s="53">
        <f>SUM(H94:H95,L94:L95,P94:P95,T94:T95,X94:X95)</f>
        <v>0</v>
      </c>
      <c r="DD95" s="53">
        <f>SUM(AB94:AB95,AF94:AF95,AJ94:AJ95,AN94:AN95,AR94:AR95)</f>
        <v>0</v>
      </c>
      <c r="DE95" s="53">
        <f>SUM(AV94:AV95,AZ94:AZ95,BD94:BD95,BH94:BH95,BL94:BL95)</f>
        <v>0</v>
      </c>
      <c r="DF95" s="53">
        <f>SUM(BP94:BP95,BT94:BT95,BX94:BX95,CB94:CB95,CF94:CF95)</f>
        <v>0</v>
      </c>
      <c r="DG95" s="53">
        <f>SUM(CJ94:CJ95,CN94:CN95,CR94:CR95,CV94:CV95,CZ94:CZ95)</f>
        <v>0</v>
      </c>
    </row>
    <row r="96" spans="1:256" s="1" customFormat="1" ht="17.100000000000001" customHeight="1" thickBot="1" x14ac:dyDescent="0.3">
      <c r="A96" s="129"/>
      <c r="B96" s="11"/>
      <c r="C96" s="10"/>
      <c r="D96" s="131"/>
      <c r="E96" s="79"/>
      <c r="F96" s="79"/>
      <c r="G96" s="80"/>
      <c r="H96" s="81"/>
      <c r="I96" s="79"/>
      <c r="J96" s="79"/>
      <c r="K96" s="80"/>
      <c r="L96" s="81"/>
      <c r="M96" s="85"/>
      <c r="N96" s="85"/>
      <c r="O96" s="80"/>
      <c r="P96" s="81"/>
      <c r="Q96" s="85"/>
      <c r="R96" s="85"/>
      <c r="S96" s="80"/>
      <c r="T96" s="81"/>
      <c r="U96" s="85"/>
      <c r="V96" s="85"/>
      <c r="W96" s="80"/>
      <c r="X96" s="69"/>
      <c r="Y96" s="87"/>
      <c r="Z96" s="87"/>
      <c r="AA96" s="80"/>
      <c r="AB96" s="81"/>
      <c r="AC96" s="79"/>
      <c r="AD96" s="79"/>
      <c r="AE96" s="80"/>
      <c r="AF96" s="81"/>
      <c r="AG96" s="79"/>
      <c r="AH96" s="79"/>
      <c r="AI96" s="80"/>
      <c r="AJ96" s="81"/>
      <c r="AK96" s="79"/>
      <c r="AL96" s="79"/>
      <c r="AM96" s="80"/>
      <c r="AN96" s="81"/>
      <c r="AO96" s="79"/>
      <c r="AP96" s="79"/>
      <c r="AQ96" s="80"/>
      <c r="AR96" s="81"/>
      <c r="AS96" s="87"/>
      <c r="AT96" s="87"/>
      <c r="AU96" s="80"/>
      <c r="AV96" s="81"/>
      <c r="AW96" s="79"/>
      <c r="AX96" s="79"/>
      <c r="AY96" s="80"/>
      <c r="AZ96" s="81"/>
      <c r="BA96" s="79"/>
      <c r="BB96" s="79"/>
      <c r="BC96" s="80"/>
      <c r="BD96" s="81"/>
      <c r="BE96" s="79"/>
      <c r="BF96" s="79"/>
      <c r="BG96" s="80"/>
      <c r="BH96" s="81"/>
      <c r="BI96" s="79"/>
      <c r="BJ96" s="79"/>
      <c r="BK96" s="80"/>
      <c r="BL96" s="81"/>
      <c r="BM96" s="87"/>
      <c r="BN96" s="87"/>
      <c r="BO96" s="80"/>
      <c r="BP96" s="81"/>
      <c r="BQ96" s="79"/>
      <c r="BR96" s="79"/>
      <c r="BS96" s="80"/>
      <c r="BT96" s="81"/>
      <c r="BU96" s="79"/>
      <c r="BV96" s="79"/>
      <c r="BW96" s="80"/>
      <c r="BX96" s="81"/>
      <c r="BY96" s="79"/>
      <c r="BZ96" s="79"/>
      <c r="CA96" s="80"/>
      <c r="CB96" s="81"/>
      <c r="CC96" s="79"/>
      <c r="CD96" s="79"/>
      <c r="CE96" s="80"/>
      <c r="CF96" s="81"/>
      <c r="CG96" s="87"/>
      <c r="CH96" s="87"/>
      <c r="CI96" s="80"/>
      <c r="CJ96" s="81"/>
      <c r="CK96" s="79"/>
      <c r="CL96" s="79"/>
      <c r="CM96" s="80"/>
      <c r="CN96" s="81"/>
      <c r="CO96" s="79"/>
      <c r="CP96" s="79"/>
      <c r="CQ96" s="80"/>
      <c r="CR96" s="81"/>
      <c r="CS96" s="79"/>
      <c r="CT96" s="79"/>
      <c r="CU96" s="80"/>
      <c r="CV96" s="81"/>
      <c r="CW96" s="79"/>
      <c r="CX96" s="79"/>
      <c r="CY96" s="80"/>
      <c r="CZ96" s="81"/>
      <c r="DA96" s="127">
        <f>SUM(H96+H97+L96+L97+P96+P97+T96+T97+X96+X97+AB96+AB97+AF96+AF97+AJ96+AJ97+AN96+AN97+AR96+AR97+AV96+AV97+AZ96+AZ97+BD96+BD97+BH96+BH97+BL96+BL97+BP96+BP97+BT96+BT97+BX96+BX97+CB96+CB97+CF96+CF97+CJ96+CJ97+CN96+CN97+CR96+CR97+CV96+CV97+CZ96+CZ97)</f>
        <v>0</v>
      </c>
      <c r="DB96" s="36">
        <f>DA96</f>
        <v>0</v>
      </c>
      <c r="DC96" s="52">
        <f>$B$1</f>
        <v>0</v>
      </c>
      <c r="DD96" s="52">
        <f>$B$2</f>
        <v>0</v>
      </c>
      <c r="DE96" s="52">
        <f>$B$3</f>
        <v>0</v>
      </c>
      <c r="DF96" s="52">
        <f>$B$4</f>
        <v>0</v>
      </c>
      <c r="DG96" s="52">
        <f>$B$5</f>
        <v>0</v>
      </c>
    </row>
    <row r="97" spans="1:111" s="1" customFormat="1" ht="17.100000000000001" customHeight="1" thickBot="1" x14ac:dyDescent="0.3">
      <c r="A97" s="130"/>
      <c r="B97" s="11"/>
      <c r="C97" s="10"/>
      <c r="D97" s="132"/>
      <c r="E97" s="82"/>
      <c r="F97" s="82"/>
      <c r="G97" s="83"/>
      <c r="H97" s="84"/>
      <c r="I97" s="82"/>
      <c r="J97" s="82"/>
      <c r="K97" s="83"/>
      <c r="L97" s="84"/>
      <c r="M97" s="86"/>
      <c r="N97" s="86"/>
      <c r="O97" s="83"/>
      <c r="P97" s="84"/>
      <c r="Q97" s="86"/>
      <c r="R97" s="86"/>
      <c r="S97" s="83"/>
      <c r="T97" s="84"/>
      <c r="U97" s="86"/>
      <c r="V97" s="86"/>
      <c r="W97" s="83"/>
      <c r="X97" s="70"/>
      <c r="Y97" s="88"/>
      <c r="Z97" s="88"/>
      <c r="AA97" s="83"/>
      <c r="AB97" s="84"/>
      <c r="AC97" s="82"/>
      <c r="AD97" s="82"/>
      <c r="AE97" s="83"/>
      <c r="AF97" s="84"/>
      <c r="AG97" s="82"/>
      <c r="AH97" s="82"/>
      <c r="AI97" s="80"/>
      <c r="AJ97" s="84"/>
      <c r="AK97" s="82"/>
      <c r="AL97" s="82"/>
      <c r="AM97" s="83"/>
      <c r="AN97" s="84"/>
      <c r="AO97" s="82"/>
      <c r="AP97" s="82"/>
      <c r="AQ97" s="80"/>
      <c r="AR97" s="84"/>
      <c r="AS97" s="88"/>
      <c r="AT97" s="88"/>
      <c r="AU97" s="83"/>
      <c r="AV97" s="84"/>
      <c r="AW97" s="82"/>
      <c r="AX97" s="82"/>
      <c r="AY97" s="83"/>
      <c r="AZ97" s="84"/>
      <c r="BA97" s="82"/>
      <c r="BB97" s="82"/>
      <c r="BC97" s="83"/>
      <c r="BD97" s="84"/>
      <c r="BE97" s="82"/>
      <c r="BF97" s="82"/>
      <c r="BG97" s="83"/>
      <c r="BH97" s="84"/>
      <c r="BI97" s="82"/>
      <c r="BJ97" s="82"/>
      <c r="BK97" s="83"/>
      <c r="BL97" s="84"/>
      <c r="BM97" s="88"/>
      <c r="BN97" s="88"/>
      <c r="BO97" s="83"/>
      <c r="BP97" s="84"/>
      <c r="BQ97" s="82"/>
      <c r="BR97" s="82"/>
      <c r="BS97" s="83"/>
      <c r="BT97" s="84"/>
      <c r="BU97" s="82"/>
      <c r="BV97" s="82"/>
      <c r="BW97" s="83"/>
      <c r="BX97" s="84"/>
      <c r="BY97" s="82"/>
      <c r="BZ97" s="82"/>
      <c r="CA97" s="83"/>
      <c r="CB97" s="84"/>
      <c r="CC97" s="82"/>
      <c r="CD97" s="82"/>
      <c r="CE97" s="83"/>
      <c r="CF97" s="84"/>
      <c r="CG97" s="88"/>
      <c r="CH97" s="88"/>
      <c r="CI97" s="83"/>
      <c r="CJ97" s="84"/>
      <c r="CK97" s="82"/>
      <c r="CL97" s="82"/>
      <c r="CM97" s="83"/>
      <c r="CN97" s="84"/>
      <c r="CO97" s="82"/>
      <c r="CP97" s="82"/>
      <c r="CQ97" s="83"/>
      <c r="CR97" s="84"/>
      <c r="CS97" s="82"/>
      <c r="CT97" s="82"/>
      <c r="CU97" s="83"/>
      <c r="CV97" s="84"/>
      <c r="CW97" s="82"/>
      <c r="CX97" s="82"/>
      <c r="CY97" s="83"/>
      <c r="CZ97" s="84"/>
      <c r="DA97" s="128"/>
      <c r="DB97" s="36">
        <f>DA96</f>
        <v>0</v>
      </c>
      <c r="DC97" s="53">
        <f>SUM(H96:H97,L96:L97,P96:P97,T96:T97,X96:X97)</f>
        <v>0</v>
      </c>
      <c r="DD97" s="53">
        <f>SUM(AB96:AB97,AF96:AF97,AJ96:AJ97,AN96:AN97,AR96:AR97)</f>
        <v>0</v>
      </c>
      <c r="DE97" s="53">
        <f>SUM(AV96:AV97,AZ96:AZ97,BD96:BD97,BH96:BH97,BL96:BL97)</f>
        <v>0</v>
      </c>
      <c r="DF97" s="53">
        <f>SUM(BP96:BP97,BT96:BT97,BX96:BX97,CB96:CB97,CF96:CF97)</f>
        <v>0</v>
      </c>
      <c r="DG97" s="53">
        <f>SUM(CJ96:CJ97,CN96:CN97,CR96:CR97,CV96:CV97,CZ96:CZ97)</f>
        <v>0</v>
      </c>
    </row>
    <row r="98" spans="1:111" s="55" customFormat="1" ht="17.100000000000001" customHeight="1" x14ac:dyDescent="0.25">
      <c r="A98" s="129"/>
      <c r="B98" s="11"/>
      <c r="C98" s="10"/>
      <c r="D98" s="131"/>
      <c r="E98" s="79"/>
      <c r="F98" s="79"/>
      <c r="G98" s="80"/>
      <c r="H98" s="81"/>
      <c r="I98" s="79"/>
      <c r="J98" s="79"/>
      <c r="K98" s="80"/>
      <c r="L98" s="81"/>
      <c r="M98" s="85"/>
      <c r="N98" s="85"/>
      <c r="O98" s="80"/>
      <c r="P98" s="81"/>
      <c r="Q98" s="85"/>
      <c r="R98" s="85"/>
      <c r="S98" s="80"/>
      <c r="T98" s="81"/>
      <c r="U98" s="85"/>
      <c r="V98" s="85"/>
      <c r="W98" s="80"/>
      <c r="X98" s="69"/>
      <c r="Y98" s="87"/>
      <c r="Z98" s="87"/>
      <c r="AA98" s="80"/>
      <c r="AB98" s="81"/>
      <c r="AC98" s="79"/>
      <c r="AD98" s="79"/>
      <c r="AE98" s="80"/>
      <c r="AF98" s="81"/>
      <c r="AG98" s="79"/>
      <c r="AH98" s="79"/>
      <c r="AI98" s="80"/>
      <c r="AJ98" s="81"/>
      <c r="AK98" s="79"/>
      <c r="AL98" s="79"/>
      <c r="AM98" s="80"/>
      <c r="AN98" s="81"/>
      <c r="AO98" s="79"/>
      <c r="AP98" s="79"/>
      <c r="AQ98" s="80"/>
      <c r="AR98" s="81"/>
      <c r="AS98" s="87"/>
      <c r="AT98" s="87"/>
      <c r="AU98" s="80"/>
      <c r="AV98" s="81"/>
      <c r="AW98" s="79"/>
      <c r="AX98" s="79"/>
      <c r="AY98" s="80"/>
      <c r="AZ98" s="81"/>
      <c r="BA98" s="79"/>
      <c r="BB98" s="79"/>
      <c r="BC98" s="80"/>
      <c r="BD98" s="81"/>
      <c r="BE98" s="79"/>
      <c r="BF98" s="79"/>
      <c r="BG98" s="80"/>
      <c r="BH98" s="81"/>
      <c r="BI98" s="79"/>
      <c r="BJ98" s="79"/>
      <c r="BK98" s="80"/>
      <c r="BL98" s="81"/>
      <c r="BM98" s="87"/>
      <c r="BN98" s="87"/>
      <c r="BO98" s="80"/>
      <c r="BP98" s="81"/>
      <c r="BQ98" s="79"/>
      <c r="BR98" s="79"/>
      <c r="BS98" s="80"/>
      <c r="BT98" s="81"/>
      <c r="BU98" s="79"/>
      <c r="BV98" s="79"/>
      <c r="BW98" s="80"/>
      <c r="BX98" s="81"/>
      <c r="BY98" s="79"/>
      <c r="BZ98" s="79"/>
      <c r="CA98" s="80"/>
      <c r="CB98" s="81"/>
      <c r="CC98" s="79"/>
      <c r="CD98" s="79"/>
      <c r="CE98" s="80"/>
      <c r="CF98" s="81"/>
      <c r="CG98" s="87"/>
      <c r="CH98" s="87"/>
      <c r="CI98" s="80"/>
      <c r="CJ98" s="81"/>
      <c r="CK98" s="79"/>
      <c r="CL98" s="79"/>
      <c r="CM98" s="80"/>
      <c r="CN98" s="81"/>
      <c r="CO98" s="79"/>
      <c r="CP98" s="79"/>
      <c r="CQ98" s="80"/>
      <c r="CR98" s="81"/>
      <c r="CS98" s="79"/>
      <c r="CT98" s="79"/>
      <c r="CU98" s="80"/>
      <c r="CV98" s="81"/>
      <c r="CW98" s="79"/>
      <c r="CX98" s="79"/>
      <c r="CY98" s="80"/>
      <c r="CZ98" s="81"/>
      <c r="DA98" s="127">
        <f>SUM(H98+H99+L98+L99+P98+P99+T98+T99+X98+X99+AB98+AB99+AF98+AF99+AJ98+AJ99+AN98+AN99+AR98+AR99+AV98+AV99+AZ98+AZ99+BD98+BD99+BH98+BH99+BL98+BL99+BP98+BP99+BT98+BT99+BX98+BX99+CB98+CB99+CF98+CF99+CJ98+CJ99+CN98+CN99+CR98+CR99+CV98+CV99+CZ98+CZ99)</f>
        <v>0</v>
      </c>
      <c r="DB98" s="36">
        <f>DA98</f>
        <v>0</v>
      </c>
      <c r="DC98" s="52">
        <f>$B$1</f>
        <v>0</v>
      </c>
      <c r="DD98" s="52">
        <f>$B$2</f>
        <v>0</v>
      </c>
      <c r="DE98" s="52">
        <f>$B$3</f>
        <v>0</v>
      </c>
      <c r="DF98" s="52">
        <f>$B$4</f>
        <v>0</v>
      </c>
      <c r="DG98" s="52">
        <f>$B$5</f>
        <v>0</v>
      </c>
    </row>
    <row r="99" spans="1:111" s="55" customFormat="1" ht="17.100000000000001" customHeight="1" thickBot="1" x14ac:dyDescent="0.3">
      <c r="A99" s="130"/>
      <c r="B99" s="11"/>
      <c r="C99" s="10"/>
      <c r="D99" s="132"/>
      <c r="E99" s="82"/>
      <c r="F99" s="82"/>
      <c r="G99" s="83"/>
      <c r="H99" s="84"/>
      <c r="I99" s="82"/>
      <c r="J99" s="82"/>
      <c r="K99" s="83"/>
      <c r="L99" s="84"/>
      <c r="M99" s="86"/>
      <c r="N99" s="86"/>
      <c r="O99" s="83"/>
      <c r="P99" s="84"/>
      <c r="Q99" s="86"/>
      <c r="R99" s="86"/>
      <c r="S99" s="83"/>
      <c r="T99" s="84"/>
      <c r="U99" s="86"/>
      <c r="V99" s="86"/>
      <c r="W99" s="83"/>
      <c r="X99" s="70"/>
      <c r="Y99" s="88"/>
      <c r="Z99" s="88"/>
      <c r="AA99" s="83"/>
      <c r="AB99" s="84"/>
      <c r="AC99" s="82"/>
      <c r="AD99" s="82"/>
      <c r="AE99" s="83"/>
      <c r="AF99" s="84"/>
      <c r="AG99" s="82"/>
      <c r="AH99" s="82"/>
      <c r="AI99" s="83"/>
      <c r="AJ99" s="84"/>
      <c r="AK99" s="82"/>
      <c r="AL99" s="82"/>
      <c r="AM99" s="83"/>
      <c r="AN99" s="84"/>
      <c r="AO99" s="82"/>
      <c r="AP99" s="82"/>
      <c r="AQ99" s="83"/>
      <c r="AR99" s="84"/>
      <c r="AS99" s="88"/>
      <c r="AT99" s="88"/>
      <c r="AU99" s="83"/>
      <c r="AV99" s="84"/>
      <c r="AW99" s="82"/>
      <c r="AX99" s="82"/>
      <c r="AY99" s="83"/>
      <c r="AZ99" s="84"/>
      <c r="BA99" s="82"/>
      <c r="BB99" s="82"/>
      <c r="BC99" s="83"/>
      <c r="BD99" s="84"/>
      <c r="BE99" s="82"/>
      <c r="BF99" s="82"/>
      <c r="BG99" s="83"/>
      <c r="BH99" s="84"/>
      <c r="BI99" s="82"/>
      <c r="BJ99" s="82"/>
      <c r="BK99" s="83"/>
      <c r="BL99" s="84"/>
      <c r="BM99" s="88"/>
      <c r="BN99" s="88"/>
      <c r="BO99" s="83"/>
      <c r="BP99" s="84"/>
      <c r="BQ99" s="82"/>
      <c r="BR99" s="82"/>
      <c r="BS99" s="83"/>
      <c r="BT99" s="84"/>
      <c r="BU99" s="82"/>
      <c r="BV99" s="82"/>
      <c r="BW99" s="83"/>
      <c r="BX99" s="84"/>
      <c r="BY99" s="82"/>
      <c r="BZ99" s="82"/>
      <c r="CA99" s="83"/>
      <c r="CB99" s="84"/>
      <c r="CC99" s="82"/>
      <c r="CD99" s="82"/>
      <c r="CE99" s="83"/>
      <c r="CF99" s="84"/>
      <c r="CG99" s="88"/>
      <c r="CH99" s="88"/>
      <c r="CI99" s="83"/>
      <c r="CJ99" s="84"/>
      <c r="CK99" s="82"/>
      <c r="CL99" s="82"/>
      <c r="CM99" s="83"/>
      <c r="CN99" s="84"/>
      <c r="CO99" s="82"/>
      <c r="CP99" s="82"/>
      <c r="CQ99" s="83"/>
      <c r="CR99" s="84"/>
      <c r="CS99" s="82"/>
      <c r="CT99" s="82"/>
      <c r="CU99" s="83"/>
      <c r="CV99" s="84"/>
      <c r="CW99" s="82"/>
      <c r="CX99" s="82"/>
      <c r="CY99" s="83"/>
      <c r="CZ99" s="84"/>
      <c r="DA99" s="128"/>
      <c r="DB99" s="36">
        <f>DA98</f>
        <v>0</v>
      </c>
      <c r="DC99" s="53">
        <f>SUM(H98:H99,L98:L99,P98:P99,T98:T99,X98:X99)</f>
        <v>0</v>
      </c>
      <c r="DD99" s="53">
        <f>SUM(AB98:AB99,AF98:AF99,AJ98:AJ99,AN98:AN99,AR98:AR99)</f>
        <v>0</v>
      </c>
      <c r="DE99" s="53">
        <f>SUM(AV98:AV99,AZ98:AZ99,BD98:BD99,BH98:BH99,BL98:BL99)</f>
        <v>0</v>
      </c>
      <c r="DF99" s="53">
        <f>SUM(BP98:BP99,BT98:BT99,BX98:BX99,CB98:CB99,CF98:CF99)</f>
        <v>0</v>
      </c>
      <c r="DG99" s="53">
        <f>SUM(CJ98:CJ99,CN98:CN99,CR98:CR99,CV98:CV99,CZ98:CZ99)</f>
        <v>0</v>
      </c>
    </row>
    <row r="100" spans="1:111" s="1" customFormat="1" ht="17.100000000000001" customHeight="1" thickBot="1" x14ac:dyDescent="0.3">
      <c r="A100" s="129"/>
      <c r="B100" s="11"/>
      <c r="C100" s="10"/>
      <c r="D100" s="131"/>
      <c r="E100" s="79"/>
      <c r="F100" s="79"/>
      <c r="G100" s="80"/>
      <c r="H100" s="81"/>
      <c r="I100" s="79"/>
      <c r="J100" s="79"/>
      <c r="K100" s="80"/>
      <c r="L100" s="81"/>
      <c r="M100" s="85"/>
      <c r="N100" s="85"/>
      <c r="O100" s="80"/>
      <c r="P100" s="81"/>
      <c r="Q100" s="85"/>
      <c r="R100" s="85"/>
      <c r="S100" s="80"/>
      <c r="T100" s="81"/>
      <c r="U100" s="85"/>
      <c r="V100" s="85"/>
      <c r="W100" s="80"/>
      <c r="X100" s="69"/>
      <c r="Y100" s="87"/>
      <c r="Z100" s="87"/>
      <c r="AA100" s="80"/>
      <c r="AB100" s="80"/>
      <c r="AC100" s="79"/>
      <c r="AD100" s="79"/>
      <c r="AE100" s="80"/>
      <c r="AF100" s="80"/>
      <c r="AG100" s="79"/>
      <c r="AH100" s="79"/>
      <c r="AI100" s="80"/>
      <c r="AJ100" s="80"/>
      <c r="AK100" s="79"/>
      <c r="AL100" s="79"/>
      <c r="AM100" s="80"/>
      <c r="AN100" s="80"/>
      <c r="AO100" s="79"/>
      <c r="AP100" s="79"/>
      <c r="AQ100" s="80"/>
      <c r="AR100" s="80"/>
      <c r="AS100" s="87"/>
      <c r="AT100" s="87"/>
      <c r="AU100" s="80"/>
      <c r="AV100" s="81"/>
      <c r="AW100" s="79"/>
      <c r="AX100" s="79"/>
      <c r="AY100" s="80"/>
      <c r="AZ100" s="81"/>
      <c r="BA100" s="79"/>
      <c r="BB100" s="79"/>
      <c r="BC100" s="80"/>
      <c r="BD100" s="81"/>
      <c r="BE100" s="79"/>
      <c r="BF100" s="79"/>
      <c r="BG100" s="80"/>
      <c r="BH100" s="81"/>
      <c r="BI100" s="79"/>
      <c r="BJ100" s="79"/>
      <c r="BK100" s="80"/>
      <c r="BL100" s="81"/>
      <c r="BM100" s="87"/>
      <c r="BN100" s="87"/>
      <c r="BO100" s="80"/>
      <c r="BP100" s="81"/>
      <c r="BQ100" s="79"/>
      <c r="BR100" s="79"/>
      <c r="BS100" s="80"/>
      <c r="BT100" s="81"/>
      <c r="BU100" s="79"/>
      <c r="BV100" s="79"/>
      <c r="BW100" s="80"/>
      <c r="BX100" s="81"/>
      <c r="BY100" s="79"/>
      <c r="BZ100" s="79"/>
      <c r="CA100" s="80"/>
      <c r="CB100" s="81"/>
      <c r="CC100" s="79"/>
      <c r="CD100" s="79"/>
      <c r="CE100" s="80"/>
      <c r="CF100" s="81"/>
      <c r="CG100" s="87"/>
      <c r="CH100" s="87"/>
      <c r="CI100" s="80"/>
      <c r="CJ100" s="81"/>
      <c r="CK100" s="79"/>
      <c r="CL100" s="79"/>
      <c r="CM100" s="80"/>
      <c r="CN100" s="81"/>
      <c r="CO100" s="79"/>
      <c r="CP100" s="79"/>
      <c r="CQ100" s="80"/>
      <c r="CR100" s="81"/>
      <c r="CS100" s="79"/>
      <c r="CT100" s="79"/>
      <c r="CU100" s="80"/>
      <c r="CV100" s="81"/>
      <c r="CW100" s="79"/>
      <c r="CX100" s="79"/>
      <c r="CY100" s="80"/>
      <c r="CZ100" s="81"/>
      <c r="DA100" s="127">
        <f>SUM(H100+H101+L100+L101+P100+P101+T100+T101+X100+X101+AB100+AB101+AF100+AF101+AJ100+AJ101+AN100+AN101+AR100+AR101+AV100+AV101+AZ100+AZ101+BD100+BD101+BH100+BH101+BL100+BL101+BP100+BP101+BT100+BT101+BX100+BX101+CB100+CB101+CF100+CF101+CJ100+CJ101+CN100+CN101+CR100+CR101+CV100+CV101+CZ100+CZ101)</f>
        <v>0</v>
      </c>
      <c r="DB100" s="36">
        <f>DA100</f>
        <v>0</v>
      </c>
      <c r="DC100" s="52">
        <f>$B$1</f>
        <v>0</v>
      </c>
      <c r="DD100" s="52">
        <f>$B$2</f>
        <v>0</v>
      </c>
      <c r="DE100" s="52">
        <f>$B$3</f>
        <v>0</v>
      </c>
      <c r="DF100" s="52">
        <f>$B$4</f>
        <v>0</v>
      </c>
      <c r="DG100" s="52">
        <f>$B$5</f>
        <v>0</v>
      </c>
    </row>
    <row r="101" spans="1:111" s="1" customFormat="1" ht="17.100000000000001" customHeight="1" thickBot="1" x14ac:dyDescent="0.3">
      <c r="A101" s="130"/>
      <c r="B101" s="11"/>
      <c r="C101" s="10"/>
      <c r="D101" s="132"/>
      <c r="E101" s="82"/>
      <c r="F101" s="82"/>
      <c r="G101" s="83"/>
      <c r="H101" s="84"/>
      <c r="I101" s="82"/>
      <c r="J101" s="82"/>
      <c r="K101" s="83"/>
      <c r="L101" s="84"/>
      <c r="M101" s="86"/>
      <c r="N101" s="86"/>
      <c r="O101" s="83"/>
      <c r="P101" s="84"/>
      <c r="Q101" s="86"/>
      <c r="R101" s="86"/>
      <c r="S101" s="83"/>
      <c r="T101" s="84"/>
      <c r="U101" s="86"/>
      <c r="V101" s="86"/>
      <c r="W101" s="83"/>
      <c r="X101" s="70"/>
      <c r="Y101" s="88"/>
      <c r="Z101" s="88"/>
      <c r="AA101" s="80"/>
      <c r="AB101" s="80"/>
      <c r="AC101" s="82"/>
      <c r="AD101" s="82"/>
      <c r="AE101" s="80"/>
      <c r="AF101" s="80"/>
      <c r="AG101" s="82"/>
      <c r="AH101" s="82"/>
      <c r="AI101" s="80"/>
      <c r="AJ101" s="80"/>
      <c r="AK101" s="82"/>
      <c r="AL101" s="82"/>
      <c r="AM101" s="80"/>
      <c r="AN101" s="80"/>
      <c r="AO101" s="82"/>
      <c r="AP101" s="82"/>
      <c r="AQ101" s="80"/>
      <c r="AR101" s="80"/>
      <c r="AS101" s="88"/>
      <c r="AT101" s="88"/>
      <c r="AU101" s="83"/>
      <c r="AV101" s="84"/>
      <c r="AW101" s="82"/>
      <c r="AX101" s="82"/>
      <c r="AY101" s="83"/>
      <c r="AZ101" s="84"/>
      <c r="BA101" s="82"/>
      <c r="BB101" s="82"/>
      <c r="BC101" s="83"/>
      <c r="BD101" s="84"/>
      <c r="BE101" s="82"/>
      <c r="BF101" s="82"/>
      <c r="BG101" s="83"/>
      <c r="BH101" s="84"/>
      <c r="BI101" s="82"/>
      <c r="BJ101" s="82"/>
      <c r="BK101" s="83"/>
      <c r="BL101" s="84"/>
      <c r="BM101" s="88"/>
      <c r="BN101" s="88"/>
      <c r="BO101" s="83"/>
      <c r="BP101" s="84"/>
      <c r="BQ101" s="82"/>
      <c r="BR101" s="82"/>
      <c r="BS101" s="83"/>
      <c r="BT101" s="84"/>
      <c r="BU101" s="82"/>
      <c r="BV101" s="82"/>
      <c r="BW101" s="83"/>
      <c r="BX101" s="84"/>
      <c r="BY101" s="82"/>
      <c r="BZ101" s="82"/>
      <c r="CA101" s="83"/>
      <c r="CB101" s="84"/>
      <c r="CC101" s="82"/>
      <c r="CD101" s="82"/>
      <c r="CE101" s="83"/>
      <c r="CF101" s="84"/>
      <c r="CG101" s="88"/>
      <c r="CH101" s="88"/>
      <c r="CI101" s="83"/>
      <c r="CJ101" s="84"/>
      <c r="CK101" s="82"/>
      <c r="CL101" s="82"/>
      <c r="CM101" s="83"/>
      <c r="CN101" s="84"/>
      <c r="CO101" s="82"/>
      <c r="CP101" s="82"/>
      <c r="CQ101" s="83"/>
      <c r="CR101" s="84"/>
      <c r="CS101" s="82"/>
      <c r="CT101" s="82"/>
      <c r="CU101" s="83"/>
      <c r="CV101" s="84"/>
      <c r="CW101" s="82"/>
      <c r="CX101" s="82"/>
      <c r="CY101" s="83"/>
      <c r="CZ101" s="84"/>
      <c r="DA101" s="128"/>
      <c r="DB101" s="36">
        <f>DA100</f>
        <v>0</v>
      </c>
      <c r="DC101" s="53">
        <f>SUM(H100:H101,L100:L101,P100:P101,T100:T101,X100:X101)</f>
        <v>0</v>
      </c>
      <c r="DD101" s="53">
        <f>SUM(AB100:AB101,AF100:AF101,AJ100:AJ101,AN100:AN101,AR100:AR101)</f>
        <v>0</v>
      </c>
      <c r="DE101" s="53">
        <f>SUM(AV100:AV101,AZ100:AZ101,BD100:BD101,BH100:BH101,BL100:BL101)</f>
        <v>0</v>
      </c>
      <c r="DF101" s="53">
        <f>SUM(BP100:BP101,BT100:BT101,BX100:BX101,CB100:CB101,CF100:CF101)</f>
        <v>0</v>
      </c>
      <c r="DG101" s="53">
        <f>SUM(CJ100:CJ101,CN100:CN101,CR100:CR101,CV100:CV101,CZ100:CZ101)</f>
        <v>0</v>
      </c>
    </row>
    <row r="102" spans="1:111" s="1" customFormat="1" ht="17.100000000000001" customHeight="1" x14ac:dyDescent="0.25">
      <c r="A102" s="118"/>
      <c r="B102" s="10"/>
      <c r="C102" s="10"/>
      <c r="D102" s="133"/>
      <c r="E102" s="79"/>
      <c r="F102" s="79"/>
      <c r="G102" s="80"/>
      <c r="H102" s="81"/>
      <c r="I102" s="79"/>
      <c r="J102" s="79"/>
      <c r="K102" s="80"/>
      <c r="L102" s="81"/>
      <c r="M102" s="85"/>
      <c r="N102" s="85"/>
      <c r="O102" s="80"/>
      <c r="P102" s="81"/>
      <c r="Q102" s="85"/>
      <c r="R102" s="85"/>
      <c r="S102" s="80"/>
      <c r="T102" s="81"/>
      <c r="U102" s="85"/>
      <c r="V102" s="85"/>
      <c r="W102" s="80"/>
      <c r="X102" s="69"/>
      <c r="Y102" s="87"/>
      <c r="Z102" s="87"/>
      <c r="AA102" s="80"/>
      <c r="AB102" s="81"/>
      <c r="AC102" s="79"/>
      <c r="AD102" s="79"/>
      <c r="AE102" s="80"/>
      <c r="AF102" s="81"/>
      <c r="AG102" s="79"/>
      <c r="AH102" s="79"/>
      <c r="AI102" s="80"/>
      <c r="AJ102" s="81"/>
      <c r="AK102" s="79"/>
      <c r="AL102" s="79"/>
      <c r="AM102" s="80"/>
      <c r="AN102" s="81"/>
      <c r="AO102" s="79"/>
      <c r="AP102" s="79"/>
      <c r="AQ102" s="80"/>
      <c r="AR102" s="81"/>
      <c r="AS102" s="87"/>
      <c r="AT102" s="87"/>
      <c r="AU102" s="80"/>
      <c r="AV102" s="81"/>
      <c r="AW102" s="79"/>
      <c r="AX102" s="79"/>
      <c r="AY102" s="80"/>
      <c r="AZ102" s="81"/>
      <c r="BA102" s="79"/>
      <c r="BB102" s="79"/>
      <c r="BC102" s="80"/>
      <c r="BD102" s="81"/>
      <c r="BE102" s="79"/>
      <c r="BF102" s="79"/>
      <c r="BG102" s="80"/>
      <c r="BH102" s="81"/>
      <c r="BI102" s="79"/>
      <c r="BJ102" s="79"/>
      <c r="BK102" s="80"/>
      <c r="BL102" s="81"/>
      <c r="BM102" s="87"/>
      <c r="BN102" s="87"/>
      <c r="BO102" s="80"/>
      <c r="BP102" s="81"/>
      <c r="BQ102" s="79"/>
      <c r="BR102" s="79"/>
      <c r="BS102" s="80"/>
      <c r="BT102" s="81"/>
      <c r="BU102" s="79"/>
      <c r="BV102" s="79"/>
      <c r="BW102" s="80"/>
      <c r="BX102" s="81"/>
      <c r="BY102" s="79"/>
      <c r="BZ102" s="79"/>
      <c r="CA102" s="80"/>
      <c r="CB102" s="81"/>
      <c r="CC102" s="79"/>
      <c r="CD102" s="79"/>
      <c r="CE102" s="80"/>
      <c r="CF102" s="81"/>
      <c r="CG102" s="87"/>
      <c r="CH102" s="87"/>
      <c r="CI102" s="80"/>
      <c r="CJ102" s="81"/>
      <c r="CK102" s="79"/>
      <c r="CL102" s="79"/>
      <c r="CM102" s="80"/>
      <c r="CN102" s="81"/>
      <c r="CO102" s="79"/>
      <c r="CP102" s="79"/>
      <c r="CQ102" s="80"/>
      <c r="CR102" s="81"/>
      <c r="CS102" s="79"/>
      <c r="CT102" s="79"/>
      <c r="CU102" s="80"/>
      <c r="CV102" s="81"/>
      <c r="CW102" s="79"/>
      <c r="CX102" s="79"/>
      <c r="CY102" s="80"/>
      <c r="CZ102" s="81"/>
      <c r="DA102" s="127">
        <f>SUM(H102+H103+L102+L103+P102+P103+T102+T103+X102+X103+AB102+AB103+AF102+AF103+AJ102+AJ103+AN102+AN103+AR102+AR103+AV102+AV103+AZ102+AZ103+BD102+BD103+BH102+BH103+BL102+BL103+BP102+BP103+BT102+BT103+BX102+BX103+CB102+CB103+CF102+CF103+CJ102+CJ103+CN102+CN103+CR102+CR103+CV102+CV103+CZ102+CZ103)</f>
        <v>0</v>
      </c>
      <c r="DB102" s="36">
        <f>DA102</f>
        <v>0</v>
      </c>
      <c r="DC102" s="52">
        <f>$B$1</f>
        <v>0</v>
      </c>
      <c r="DD102" s="52">
        <f>$B$2</f>
        <v>0</v>
      </c>
      <c r="DE102" s="52">
        <f>$B$3</f>
        <v>0</v>
      </c>
      <c r="DF102" s="52">
        <f>$B$4</f>
        <v>0</v>
      </c>
      <c r="DG102" s="52">
        <f>$B$5</f>
        <v>0</v>
      </c>
    </row>
    <row r="103" spans="1:111" s="1" customFormat="1" ht="17.100000000000001" customHeight="1" thickBot="1" x14ac:dyDescent="0.3">
      <c r="A103" s="119"/>
      <c r="B103" s="10"/>
      <c r="C103" s="10"/>
      <c r="D103" s="134"/>
      <c r="E103" s="82"/>
      <c r="F103" s="82"/>
      <c r="G103" s="83"/>
      <c r="H103" s="84"/>
      <c r="I103" s="82"/>
      <c r="J103" s="82"/>
      <c r="K103" s="83"/>
      <c r="L103" s="84"/>
      <c r="M103" s="86"/>
      <c r="N103" s="86"/>
      <c r="O103" s="83"/>
      <c r="P103" s="84"/>
      <c r="Q103" s="86"/>
      <c r="R103" s="86"/>
      <c r="S103" s="83"/>
      <c r="T103" s="84"/>
      <c r="U103" s="86"/>
      <c r="V103" s="86"/>
      <c r="W103" s="83"/>
      <c r="X103" s="70"/>
      <c r="Y103" s="88"/>
      <c r="Z103" s="88"/>
      <c r="AA103" s="83"/>
      <c r="AB103" s="84"/>
      <c r="AC103" s="82"/>
      <c r="AD103" s="82"/>
      <c r="AE103" s="83"/>
      <c r="AF103" s="84"/>
      <c r="AG103" s="82"/>
      <c r="AH103" s="82"/>
      <c r="AI103" s="83"/>
      <c r="AJ103" s="84"/>
      <c r="AK103" s="82"/>
      <c r="AL103" s="82"/>
      <c r="AM103" s="83"/>
      <c r="AN103" s="84"/>
      <c r="AO103" s="82"/>
      <c r="AP103" s="82"/>
      <c r="AQ103" s="83"/>
      <c r="AR103" s="84"/>
      <c r="AS103" s="88"/>
      <c r="AT103" s="88"/>
      <c r="AU103" s="83"/>
      <c r="AV103" s="84"/>
      <c r="AW103" s="82"/>
      <c r="AX103" s="82"/>
      <c r="AY103" s="83"/>
      <c r="AZ103" s="84"/>
      <c r="BA103" s="82"/>
      <c r="BB103" s="82"/>
      <c r="BC103" s="83"/>
      <c r="BD103" s="84"/>
      <c r="BE103" s="82"/>
      <c r="BF103" s="82"/>
      <c r="BG103" s="83"/>
      <c r="BH103" s="84"/>
      <c r="BI103" s="82"/>
      <c r="BJ103" s="82"/>
      <c r="BK103" s="83"/>
      <c r="BL103" s="84"/>
      <c r="BM103" s="88"/>
      <c r="BN103" s="88"/>
      <c r="BO103" s="83"/>
      <c r="BP103" s="84"/>
      <c r="BQ103" s="82"/>
      <c r="BR103" s="82"/>
      <c r="BS103" s="83"/>
      <c r="BT103" s="84"/>
      <c r="BU103" s="82"/>
      <c r="BV103" s="82"/>
      <c r="BW103" s="83"/>
      <c r="BX103" s="84"/>
      <c r="BY103" s="82"/>
      <c r="BZ103" s="82"/>
      <c r="CA103" s="83"/>
      <c r="CB103" s="84"/>
      <c r="CC103" s="82"/>
      <c r="CD103" s="82"/>
      <c r="CE103" s="83"/>
      <c r="CF103" s="84"/>
      <c r="CG103" s="88"/>
      <c r="CH103" s="88"/>
      <c r="CI103" s="83"/>
      <c r="CJ103" s="84"/>
      <c r="CK103" s="82"/>
      <c r="CL103" s="82"/>
      <c r="CM103" s="83"/>
      <c r="CN103" s="84"/>
      <c r="CO103" s="82"/>
      <c r="CP103" s="82"/>
      <c r="CQ103" s="83"/>
      <c r="CR103" s="84"/>
      <c r="CS103" s="82"/>
      <c r="CT103" s="82"/>
      <c r="CU103" s="83"/>
      <c r="CV103" s="84"/>
      <c r="CW103" s="82"/>
      <c r="CX103" s="82"/>
      <c r="CY103" s="83"/>
      <c r="CZ103" s="84"/>
      <c r="DA103" s="128"/>
      <c r="DB103" s="36">
        <f>DA102</f>
        <v>0</v>
      </c>
      <c r="DC103" s="53">
        <f>SUM(H102:H103,L102:L103,P102:P103,T102:T103,X102:X103)</f>
        <v>0</v>
      </c>
      <c r="DD103" s="53">
        <f>SUM(AB102:AB103,AF102:AF103,AJ102:AJ103,AN102:AN103,AR102:AR103)</f>
        <v>0</v>
      </c>
      <c r="DE103" s="53">
        <f>SUM(AV102:AV103,AZ102:AZ103,BD102:BD103,BH102:BH103,BL102:BL103)</f>
        <v>0</v>
      </c>
      <c r="DF103" s="53">
        <f>SUM(BP102:BP103,BT102:BT103,BX102:BX103,CB102:CB103,CF102:CF103)</f>
        <v>0</v>
      </c>
      <c r="DG103" s="53">
        <f>SUM(CJ102:CJ103,CN102:CN103,CR102:CR103,CV102:CV103,CZ102:CZ103)</f>
        <v>0</v>
      </c>
    </row>
    <row r="104" spans="1:111" s="1" customFormat="1" ht="17.100000000000001" customHeight="1" x14ac:dyDescent="0.25">
      <c r="A104" s="129"/>
      <c r="B104" s="11"/>
      <c r="C104" s="10"/>
      <c r="D104" s="131"/>
      <c r="E104" s="79"/>
      <c r="F104" s="79"/>
      <c r="G104" s="80"/>
      <c r="H104" s="81"/>
      <c r="I104" s="79"/>
      <c r="J104" s="79"/>
      <c r="K104" s="80"/>
      <c r="L104" s="81"/>
      <c r="M104" s="85"/>
      <c r="N104" s="85"/>
      <c r="O104" s="80"/>
      <c r="P104" s="81"/>
      <c r="Q104" s="85"/>
      <c r="R104" s="85"/>
      <c r="S104" s="80"/>
      <c r="T104" s="81"/>
      <c r="U104" s="85"/>
      <c r="V104" s="85"/>
      <c r="W104" s="80"/>
      <c r="X104" s="69"/>
      <c r="Y104" s="87"/>
      <c r="Z104" s="87"/>
      <c r="AA104" s="80"/>
      <c r="AB104" s="81"/>
      <c r="AC104" s="79"/>
      <c r="AD104" s="79"/>
      <c r="AE104" s="80"/>
      <c r="AF104" s="81"/>
      <c r="AG104" s="79"/>
      <c r="AH104" s="79"/>
      <c r="AI104" s="80"/>
      <c r="AJ104" s="81"/>
      <c r="AK104" s="79"/>
      <c r="AL104" s="79"/>
      <c r="AM104" s="80"/>
      <c r="AN104" s="81"/>
      <c r="AO104" s="79"/>
      <c r="AP104" s="79"/>
      <c r="AQ104" s="80"/>
      <c r="AR104" s="81"/>
      <c r="AS104" s="87"/>
      <c r="AT104" s="87"/>
      <c r="AU104" s="80"/>
      <c r="AV104" s="81"/>
      <c r="AW104" s="79"/>
      <c r="AX104" s="79"/>
      <c r="AY104" s="80"/>
      <c r="AZ104" s="81"/>
      <c r="BA104" s="79"/>
      <c r="BB104" s="79"/>
      <c r="BC104" s="80"/>
      <c r="BD104" s="81"/>
      <c r="BE104" s="79"/>
      <c r="BF104" s="79"/>
      <c r="BG104" s="80"/>
      <c r="BH104" s="81"/>
      <c r="BI104" s="79"/>
      <c r="BJ104" s="79"/>
      <c r="BK104" s="80"/>
      <c r="BL104" s="81"/>
      <c r="BM104" s="87"/>
      <c r="BN104" s="87"/>
      <c r="BO104" s="80"/>
      <c r="BP104" s="81"/>
      <c r="BQ104" s="79"/>
      <c r="BR104" s="79"/>
      <c r="BS104" s="80"/>
      <c r="BT104" s="81"/>
      <c r="BU104" s="79"/>
      <c r="BV104" s="79"/>
      <c r="BW104" s="80"/>
      <c r="BX104" s="81"/>
      <c r="BY104" s="79"/>
      <c r="BZ104" s="79"/>
      <c r="CA104" s="80"/>
      <c r="CB104" s="81"/>
      <c r="CC104" s="79"/>
      <c r="CD104" s="79"/>
      <c r="CE104" s="80"/>
      <c r="CF104" s="81"/>
      <c r="CG104" s="87"/>
      <c r="CH104" s="87"/>
      <c r="CI104" s="80"/>
      <c r="CJ104" s="81"/>
      <c r="CK104" s="79"/>
      <c r="CL104" s="79"/>
      <c r="CM104" s="80"/>
      <c r="CN104" s="81"/>
      <c r="CO104" s="79"/>
      <c r="CP104" s="79"/>
      <c r="CQ104" s="80"/>
      <c r="CR104" s="81"/>
      <c r="CS104" s="79"/>
      <c r="CT104" s="79"/>
      <c r="CU104" s="80"/>
      <c r="CV104" s="81"/>
      <c r="CW104" s="79"/>
      <c r="CX104" s="79"/>
      <c r="CY104" s="80"/>
      <c r="CZ104" s="81"/>
      <c r="DA104" s="127">
        <f>SUM(H104+H105+L104+L105+P104+P105+T104+T105+X104+X105+AB104+AB105+AF104+AF105+AJ104+AJ105+AN104+AN105+AR104+AR105+AV104+AV105+AZ104+AZ105+BD104+BD105+BH104+BH105+BL104+BL105+BP104+BP105+BT104+BT105+BX104+BX105+CB104+CB105+CF104+CF105+CJ104+CJ105+CN104+CN105+CR104+CR105+CV104+CV105+CZ104+CZ105)</f>
        <v>0</v>
      </c>
      <c r="DB104" s="36">
        <f>DA104</f>
        <v>0</v>
      </c>
      <c r="DC104" s="52">
        <f>$B$1</f>
        <v>0</v>
      </c>
      <c r="DD104" s="52">
        <f>$B$2</f>
        <v>0</v>
      </c>
      <c r="DE104" s="52">
        <f>$B$3</f>
        <v>0</v>
      </c>
      <c r="DF104" s="52">
        <f>$B$4</f>
        <v>0</v>
      </c>
      <c r="DG104" s="52">
        <f>$B$5</f>
        <v>0</v>
      </c>
    </row>
    <row r="105" spans="1:111" s="1" customFormat="1" ht="17.100000000000001" customHeight="1" thickBot="1" x14ac:dyDescent="0.3">
      <c r="A105" s="130"/>
      <c r="B105" s="11"/>
      <c r="C105" s="10"/>
      <c r="D105" s="132"/>
      <c r="E105" s="82"/>
      <c r="F105" s="82"/>
      <c r="G105" s="83"/>
      <c r="H105" s="84"/>
      <c r="I105" s="82"/>
      <c r="J105" s="82"/>
      <c r="K105" s="83"/>
      <c r="L105" s="84"/>
      <c r="M105" s="86"/>
      <c r="N105" s="86"/>
      <c r="O105" s="83"/>
      <c r="P105" s="84"/>
      <c r="Q105" s="86"/>
      <c r="R105" s="86"/>
      <c r="S105" s="83"/>
      <c r="T105" s="84"/>
      <c r="U105" s="86"/>
      <c r="V105" s="86"/>
      <c r="W105" s="83"/>
      <c r="X105" s="70"/>
      <c r="Y105" s="88"/>
      <c r="Z105" s="88"/>
      <c r="AA105" s="83"/>
      <c r="AB105" s="84"/>
      <c r="AC105" s="82"/>
      <c r="AD105" s="82"/>
      <c r="AE105" s="83"/>
      <c r="AF105" s="84"/>
      <c r="AG105" s="82"/>
      <c r="AH105" s="82"/>
      <c r="AI105" s="83"/>
      <c r="AJ105" s="84"/>
      <c r="AK105" s="82"/>
      <c r="AL105" s="82"/>
      <c r="AM105" s="83"/>
      <c r="AN105" s="84"/>
      <c r="AO105" s="82"/>
      <c r="AP105" s="82"/>
      <c r="AQ105" s="83"/>
      <c r="AR105" s="84"/>
      <c r="AS105" s="88"/>
      <c r="AT105" s="88"/>
      <c r="AU105" s="83"/>
      <c r="AV105" s="84"/>
      <c r="AW105" s="82"/>
      <c r="AX105" s="82"/>
      <c r="AY105" s="83"/>
      <c r="AZ105" s="84"/>
      <c r="BA105" s="82"/>
      <c r="BB105" s="82"/>
      <c r="BC105" s="83"/>
      <c r="BD105" s="84"/>
      <c r="BE105" s="82"/>
      <c r="BF105" s="82"/>
      <c r="BG105" s="83"/>
      <c r="BH105" s="84"/>
      <c r="BI105" s="82"/>
      <c r="BJ105" s="82"/>
      <c r="BK105" s="83"/>
      <c r="BL105" s="84"/>
      <c r="BM105" s="88"/>
      <c r="BN105" s="88"/>
      <c r="BO105" s="83"/>
      <c r="BP105" s="84"/>
      <c r="BQ105" s="82"/>
      <c r="BR105" s="82"/>
      <c r="BS105" s="83"/>
      <c r="BT105" s="84"/>
      <c r="BU105" s="82"/>
      <c r="BV105" s="82"/>
      <c r="BW105" s="83"/>
      <c r="BX105" s="84"/>
      <c r="BY105" s="82"/>
      <c r="BZ105" s="82"/>
      <c r="CA105" s="83"/>
      <c r="CB105" s="84"/>
      <c r="CC105" s="82"/>
      <c r="CD105" s="82"/>
      <c r="CE105" s="83"/>
      <c r="CF105" s="84"/>
      <c r="CG105" s="88"/>
      <c r="CH105" s="88"/>
      <c r="CI105" s="83"/>
      <c r="CJ105" s="84"/>
      <c r="CK105" s="82"/>
      <c r="CL105" s="82"/>
      <c r="CM105" s="83"/>
      <c r="CN105" s="84"/>
      <c r="CO105" s="82"/>
      <c r="CP105" s="82"/>
      <c r="CQ105" s="83"/>
      <c r="CR105" s="84"/>
      <c r="CS105" s="82"/>
      <c r="CT105" s="82"/>
      <c r="CU105" s="83"/>
      <c r="CV105" s="84"/>
      <c r="CW105" s="82"/>
      <c r="CX105" s="82"/>
      <c r="CY105" s="83"/>
      <c r="CZ105" s="84"/>
      <c r="DA105" s="128"/>
      <c r="DB105" s="36">
        <f>DA104</f>
        <v>0</v>
      </c>
      <c r="DC105" s="53">
        <f>SUM(H104:H105,L104:L105,P104:P105,T104:T105,X104:X105)</f>
        <v>0</v>
      </c>
      <c r="DD105" s="53">
        <f>SUM(AB104:AB105,AF104:AF105,AJ104:AJ105,AN104:AN105,AR104:AR105)</f>
        <v>0</v>
      </c>
      <c r="DE105" s="53">
        <f>SUM(AV104:AV105,AZ104:AZ105,BD104:BD105,BH104:BH105,BL104:BL105)</f>
        <v>0</v>
      </c>
      <c r="DF105" s="53">
        <f>SUM(BP104:BP105,BT104:BT105,BX104:BX105,CB104:CB105,CF104:CF105)</f>
        <v>0</v>
      </c>
      <c r="DG105" s="53">
        <f>SUM(CJ104:CJ105,CN104:CN105,CR104:CR105,CV104:CV105,CZ104:CZ105)</f>
        <v>0</v>
      </c>
    </row>
    <row r="106" spans="1:111" s="1" customFormat="1" ht="17.100000000000001" customHeight="1" x14ac:dyDescent="0.25">
      <c r="A106" s="129"/>
      <c r="B106" s="11"/>
      <c r="C106" s="10"/>
      <c r="D106" s="131"/>
      <c r="E106" s="79"/>
      <c r="F106" s="79"/>
      <c r="G106" s="80"/>
      <c r="H106" s="81"/>
      <c r="I106" s="79"/>
      <c r="J106" s="79"/>
      <c r="K106" s="80"/>
      <c r="L106" s="81"/>
      <c r="M106" s="85"/>
      <c r="N106" s="85"/>
      <c r="O106" s="80"/>
      <c r="P106" s="81"/>
      <c r="Q106" s="85"/>
      <c r="R106" s="85"/>
      <c r="S106" s="80"/>
      <c r="T106" s="81"/>
      <c r="U106" s="85"/>
      <c r="V106" s="85"/>
      <c r="W106" s="80"/>
      <c r="X106" s="69"/>
      <c r="Y106" s="87"/>
      <c r="Z106" s="87"/>
      <c r="AA106" s="80"/>
      <c r="AB106" s="81"/>
      <c r="AC106" s="79"/>
      <c r="AD106" s="79"/>
      <c r="AE106" s="80"/>
      <c r="AF106" s="81"/>
      <c r="AG106" s="79"/>
      <c r="AH106" s="79"/>
      <c r="AI106" s="80"/>
      <c r="AJ106" s="81"/>
      <c r="AK106" s="79"/>
      <c r="AL106" s="79"/>
      <c r="AM106" s="80"/>
      <c r="AN106" s="81"/>
      <c r="AO106" s="79"/>
      <c r="AP106" s="79"/>
      <c r="AQ106" s="80"/>
      <c r="AR106" s="81"/>
      <c r="AS106" s="87"/>
      <c r="AT106" s="87"/>
      <c r="AU106" s="80"/>
      <c r="AV106" s="81"/>
      <c r="AW106" s="79"/>
      <c r="AX106" s="79"/>
      <c r="AY106" s="80"/>
      <c r="AZ106" s="81"/>
      <c r="BA106" s="79"/>
      <c r="BB106" s="79"/>
      <c r="BC106" s="80"/>
      <c r="BD106" s="81"/>
      <c r="BE106" s="79"/>
      <c r="BF106" s="79"/>
      <c r="BG106" s="80"/>
      <c r="BH106" s="81"/>
      <c r="BI106" s="79"/>
      <c r="BJ106" s="79"/>
      <c r="BK106" s="80"/>
      <c r="BL106" s="81"/>
      <c r="BM106" s="87"/>
      <c r="BN106" s="87"/>
      <c r="BO106" s="80"/>
      <c r="BP106" s="81"/>
      <c r="BQ106" s="79"/>
      <c r="BR106" s="79"/>
      <c r="BS106" s="80"/>
      <c r="BT106" s="81"/>
      <c r="BU106" s="79"/>
      <c r="BV106" s="79"/>
      <c r="BW106" s="80"/>
      <c r="BX106" s="81"/>
      <c r="BY106" s="79"/>
      <c r="BZ106" s="79"/>
      <c r="CA106" s="80"/>
      <c r="CB106" s="81"/>
      <c r="CC106" s="79"/>
      <c r="CD106" s="79"/>
      <c r="CE106" s="80"/>
      <c r="CF106" s="81"/>
      <c r="CG106" s="87"/>
      <c r="CH106" s="87"/>
      <c r="CI106" s="80"/>
      <c r="CJ106" s="81"/>
      <c r="CK106" s="79"/>
      <c r="CL106" s="79"/>
      <c r="CM106" s="80"/>
      <c r="CN106" s="81"/>
      <c r="CO106" s="79"/>
      <c r="CP106" s="79"/>
      <c r="CQ106" s="80"/>
      <c r="CR106" s="81"/>
      <c r="CS106" s="79"/>
      <c r="CT106" s="79"/>
      <c r="CU106" s="80"/>
      <c r="CV106" s="81"/>
      <c r="CW106" s="79"/>
      <c r="CX106" s="79"/>
      <c r="CY106" s="80"/>
      <c r="CZ106" s="81"/>
      <c r="DA106" s="127">
        <f>SUM(H106+H107+L106+L107+P106+P107+T106+T107+X106+X107+AB106+AB107+AF106+AF107+AJ106+AJ107+AN106+AN107+AR106+AR107+AV106+AV107+AZ106+AZ107+BD106+BD107+BH106+BH107+BL106+BL107+BP106+BP107+BT106+BT107+BX106+BX107+CB106+CB107+CF106+CF107+CJ106+CJ107+CN106+CN107+CR106+CR107+CV106+CV107+CZ106+CZ107)</f>
        <v>0</v>
      </c>
      <c r="DB106" s="36">
        <f>DA106</f>
        <v>0</v>
      </c>
      <c r="DC106" s="52">
        <f>$B$1</f>
        <v>0</v>
      </c>
      <c r="DD106" s="52">
        <f>$B$2</f>
        <v>0</v>
      </c>
      <c r="DE106" s="52">
        <f>$B$3</f>
        <v>0</v>
      </c>
      <c r="DF106" s="52">
        <f>$B$4</f>
        <v>0</v>
      </c>
      <c r="DG106" s="52">
        <f>$B$5</f>
        <v>0</v>
      </c>
    </row>
    <row r="107" spans="1:111" s="1" customFormat="1" ht="17.100000000000001" customHeight="1" thickBot="1" x14ac:dyDescent="0.3">
      <c r="A107" s="130"/>
      <c r="B107" s="11"/>
      <c r="C107" s="10"/>
      <c r="D107" s="132"/>
      <c r="E107" s="82"/>
      <c r="F107" s="82"/>
      <c r="G107" s="83"/>
      <c r="H107" s="84"/>
      <c r="I107" s="82"/>
      <c r="J107" s="82"/>
      <c r="K107" s="83"/>
      <c r="L107" s="84"/>
      <c r="M107" s="86"/>
      <c r="N107" s="86"/>
      <c r="O107" s="83"/>
      <c r="P107" s="84"/>
      <c r="Q107" s="86"/>
      <c r="R107" s="86"/>
      <c r="S107" s="83"/>
      <c r="T107" s="84"/>
      <c r="U107" s="86"/>
      <c r="V107" s="86"/>
      <c r="W107" s="83"/>
      <c r="X107" s="70"/>
      <c r="Y107" s="88"/>
      <c r="Z107" s="88"/>
      <c r="AA107" s="83"/>
      <c r="AB107" s="84"/>
      <c r="AC107" s="82"/>
      <c r="AD107" s="82"/>
      <c r="AE107" s="83"/>
      <c r="AF107" s="84"/>
      <c r="AG107" s="82"/>
      <c r="AH107" s="82"/>
      <c r="AI107" s="83"/>
      <c r="AJ107" s="84"/>
      <c r="AK107" s="82"/>
      <c r="AL107" s="82"/>
      <c r="AM107" s="83"/>
      <c r="AN107" s="84"/>
      <c r="AO107" s="82"/>
      <c r="AP107" s="82"/>
      <c r="AQ107" s="83"/>
      <c r="AR107" s="84"/>
      <c r="AS107" s="88"/>
      <c r="AT107" s="88"/>
      <c r="AU107" s="83"/>
      <c r="AV107" s="84"/>
      <c r="AW107" s="82"/>
      <c r="AX107" s="82"/>
      <c r="AY107" s="83"/>
      <c r="AZ107" s="84"/>
      <c r="BA107" s="82"/>
      <c r="BB107" s="82"/>
      <c r="BC107" s="83"/>
      <c r="BD107" s="84"/>
      <c r="BE107" s="82"/>
      <c r="BF107" s="82"/>
      <c r="BG107" s="83"/>
      <c r="BH107" s="84"/>
      <c r="BI107" s="82"/>
      <c r="BJ107" s="82"/>
      <c r="BK107" s="83"/>
      <c r="BL107" s="84"/>
      <c r="BM107" s="88"/>
      <c r="BN107" s="88"/>
      <c r="BO107" s="83"/>
      <c r="BP107" s="84"/>
      <c r="BQ107" s="82"/>
      <c r="BR107" s="82"/>
      <c r="BS107" s="83"/>
      <c r="BT107" s="84"/>
      <c r="BU107" s="82"/>
      <c r="BV107" s="82"/>
      <c r="BW107" s="83"/>
      <c r="BX107" s="84"/>
      <c r="BY107" s="82"/>
      <c r="BZ107" s="82"/>
      <c r="CA107" s="83"/>
      <c r="CB107" s="84"/>
      <c r="CC107" s="82"/>
      <c r="CD107" s="82"/>
      <c r="CE107" s="83"/>
      <c r="CF107" s="84"/>
      <c r="CG107" s="88"/>
      <c r="CH107" s="88"/>
      <c r="CI107" s="83"/>
      <c r="CJ107" s="84"/>
      <c r="CK107" s="82"/>
      <c r="CL107" s="82"/>
      <c r="CM107" s="83"/>
      <c r="CN107" s="84"/>
      <c r="CO107" s="82"/>
      <c r="CP107" s="82"/>
      <c r="CQ107" s="83"/>
      <c r="CR107" s="84"/>
      <c r="CS107" s="82"/>
      <c r="CT107" s="82"/>
      <c r="CU107" s="83"/>
      <c r="CV107" s="84"/>
      <c r="CW107" s="82"/>
      <c r="CX107" s="82"/>
      <c r="CY107" s="83"/>
      <c r="CZ107" s="84"/>
      <c r="DA107" s="128"/>
      <c r="DB107" s="36">
        <f>DA106</f>
        <v>0</v>
      </c>
      <c r="DC107" s="53">
        <f>SUM(H106:H107,L106:L107,P106:P107,T106:T107,X106:X107)</f>
        <v>0</v>
      </c>
      <c r="DD107" s="53">
        <f>SUM(AB106:AB107,AF106:AF107,AJ106:AJ107,AN106:AN107,AR106:AR107)</f>
        <v>0</v>
      </c>
      <c r="DE107" s="53">
        <f>SUM(AV106:AV107,AZ106:AZ107,BD106:BD107,BH106:BH107,BL106:BL107)</f>
        <v>0</v>
      </c>
      <c r="DF107" s="53">
        <f>SUM(BP106:BP107,BT106:BT107,BX106:BX107,CB106:CB107,CF106:CF107)</f>
        <v>0</v>
      </c>
      <c r="DG107" s="53">
        <f>SUM(CJ106:CJ107,CN106:CN107,CR106:CR107,CV106:CV107,CZ106:CZ107)</f>
        <v>0</v>
      </c>
    </row>
    <row r="108" spans="1:111" s="1" customFormat="1" ht="17.100000000000001" customHeight="1" x14ac:dyDescent="0.25">
      <c r="A108" s="129"/>
      <c r="B108" s="11"/>
      <c r="C108" s="10"/>
      <c r="D108" s="131"/>
      <c r="E108" s="79"/>
      <c r="F108" s="79"/>
      <c r="G108" s="80"/>
      <c r="H108" s="81"/>
      <c r="I108" s="79"/>
      <c r="J108" s="79"/>
      <c r="K108" s="80"/>
      <c r="L108" s="81"/>
      <c r="M108" s="85"/>
      <c r="N108" s="85"/>
      <c r="O108" s="80"/>
      <c r="P108" s="81"/>
      <c r="Q108" s="85"/>
      <c r="R108" s="85"/>
      <c r="S108" s="80"/>
      <c r="T108" s="81"/>
      <c r="U108" s="85"/>
      <c r="V108" s="85"/>
      <c r="W108" s="80"/>
      <c r="X108" s="69"/>
      <c r="Y108" s="87"/>
      <c r="Z108" s="87"/>
      <c r="AA108" s="80"/>
      <c r="AB108" s="81"/>
      <c r="AC108" s="79"/>
      <c r="AD108" s="79"/>
      <c r="AE108" s="80"/>
      <c r="AF108" s="81"/>
      <c r="AG108" s="79"/>
      <c r="AH108" s="79"/>
      <c r="AI108" s="80"/>
      <c r="AJ108" s="81"/>
      <c r="AK108" s="79"/>
      <c r="AL108" s="79"/>
      <c r="AM108" s="80"/>
      <c r="AN108" s="81"/>
      <c r="AO108" s="79"/>
      <c r="AP108" s="79"/>
      <c r="AQ108" s="80"/>
      <c r="AR108" s="81"/>
      <c r="AS108" s="87"/>
      <c r="AT108" s="87"/>
      <c r="AU108" s="80"/>
      <c r="AV108" s="81"/>
      <c r="AW108" s="79"/>
      <c r="AX108" s="79"/>
      <c r="AY108" s="80"/>
      <c r="AZ108" s="81"/>
      <c r="BA108" s="79"/>
      <c r="BB108" s="79"/>
      <c r="BC108" s="80"/>
      <c r="BD108" s="81"/>
      <c r="BE108" s="79"/>
      <c r="BF108" s="79"/>
      <c r="BG108" s="80"/>
      <c r="BH108" s="81"/>
      <c r="BI108" s="79"/>
      <c r="BJ108" s="79"/>
      <c r="BK108" s="80"/>
      <c r="BL108" s="81"/>
      <c r="BM108" s="87"/>
      <c r="BN108" s="87"/>
      <c r="BO108" s="80"/>
      <c r="BP108" s="81"/>
      <c r="BQ108" s="79"/>
      <c r="BR108" s="79"/>
      <c r="BS108" s="80"/>
      <c r="BT108" s="81"/>
      <c r="BU108" s="79"/>
      <c r="BV108" s="79"/>
      <c r="BW108" s="80"/>
      <c r="BX108" s="81"/>
      <c r="BY108" s="79"/>
      <c r="BZ108" s="79"/>
      <c r="CA108" s="80"/>
      <c r="CB108" s="81"/>
      <c r="CC108" s="79"/>
      <c r="CD108" s="79"/>
      <c r="CE108" s="80"/>
      <c r="CF108" s="81"/>
      <c r="CG108" s="87"/>
      <c r="CH108" s="87"/>
      <c r="CI108" s="80"/>
      <c r="CJ108" s="81"/>
      <c r="CK108" s="79"/>
      <c r="CL108" s="79"/>
      <c r="CM108" s="80"/>
      <c r="CN108" s="81"/>
      <c r="CO108" s="79"/>
      <c r="CP108" s="79"/>
      <c r="CQ108" s="80"/>
      <c r="CR108" s="81"/>
      <c r="CS108" s="79"/>
      <c r="CT108" s="79"/>
      <c r="CU108" s="80"/>
      <c r="CV108" s="81"/>
      <c r="CW108" s="79"/>
      <c r="CX108" s="79"/>
      <c r="CY108" s="80"/>
      <c r="CZ108" s="81"/>
      <c r="DA108" s="127">
        <f>SUM(H108+H109+L108+L109+P108+P109+T108+T109+X108+X109+AB108+AB109+AF108+AF109+AJ108+AJ109+AN108+AN109+AR108+AR109+AV108+AV109+AZ108+AZ109+BD108+BD109+BH108+BH109+BL108+BL109+BP108+BP109+BT108+BT109+BX108+BX109+CB108+CB109+CF108+CF109+CJ108+CJ109+CN108+CN109+CR108+CR109+CV108+CV109+CZ108+CZ109)</f>
        <v>0</v>
      </c>
      <c r="DB108" s="36">
        <f>DA108</f>
        <v>0</v>
      </c>
      <c r="DC108" s="52">
        <f>$B$1</f>
        <v>0</v>
      </c>
      <c r="DD108" s="52">
        <f>$B$2</f>
        <v>0</v>
      </c>
      <c r="DE108" s="52">
        <f>$B$3</f>
        <v>0</v>
      </c>
      <c r="DF108" s="52">
        <f>$B$4</f>
        <v>0</v>
      </c>
      <c r="DG108" s="52">
        <f>$B$5</f>
        <v>0</v>
      </c>
    </row>
    <row r="109" spans="1:111" s="1" customFormat="1" ht="17.100000000000001" customHeight="1" thickBot="1" x14ac:dyDescent="0.3">
      <c r="A109" s="130"/>
      <c r="B109" s="11"/>
      <c r="C109" s="10"/>
      <c r="D109" s="132"/>
      <c r="E109" s="82"/>
      <c r="F109" s="82"/>
      <c r="G109" s="83"/>
      <c r="H109" s="84"/>
      <c r="I109" s="82"/>
      <c r="J109" s="82"/>
      <c r="K109" s="83"/>
      <c r="L109" s="84"/>
      <c r="M109" s="86"/>
      <c r="N109" s="86"/>
      <c r="O109" s="83"/>
      <c r="P109" s="84"/>
      <c r="Q109" s="86"/>
      <c r="R109" s="86"/>
      <c r="S109" s="83"/>
      <c r="T109" s="84"/>
      <c r="U109" s="86"/>
      <c r="V109" s="86"/>
      <c r="W109" s="83"/>
      <c r="X109" s="70"/>
      <c r="Y109" s="88"/>
      <c r="Z109" s="88"/>
      <c r="AA109" s="83"/>
      <c r="AB109" s="84"/>
      <c r="AC109" s="82"/>
      <c r="AD109" s="82"/>
      <c r="AE109" s="83"/>
      <c r="AF109" s="84"/>
      <c r="AG109" s="82"/>
      <c r="AH109" s="82"/>
      <c r="AI109" s="83"/>
      <c r="AJ109" s="84"/>
      <c r="AK109" s="82"/>
      <c r="AL109" s="82"/>
      <c r="AM109" s="83"/>
      <c r="AN109" s="84"/>
      <c r="AO109" s="82"/>
      <c r="AP109" s="82"/>
      <c r="AQ109" s="83"/>
      <c r="AR109" s="84"/>
      <c r="AS109" s="88"/>
      <c r="AT109" s="88"/>
      <c r="AU109" s="83"/>
      <c r="AV109" s="84"/>
      <c r="AW109" s="82"/>
      <c r="AX109" s="82"/>
      <c r="AY109" s="83"/>
      <c r="AZ109" s="84"/>
      <c r="BA109" s="82"/>
      <c r="BB109" s="82"/>
      <c r="BC109" s="83"/>
      <c r="BD109" s="84"/>
      <c r="BE109" s="82"/>
      <c r="BF109" s="82"/>
      <c r="BG109" s="83"/>
      <c r="BH109" s="84"/>
      <c r="BI109" s="82"/>
      <c r="BJ109" s="82"/>
      <c r="BK109" s="83"/>
      <c r="BL109" s="84"/>
      <c r="BM109" s="88"/>
      <c r="BN109" s="88"/>
      <c r="BO109" s="83"/>
      <c r="BP109" s="84"/>
      <c r="BQ109" s="82"/>
      <c r="BR109" s="82"/>
      <c r="BS109" s="83"/>
      <c r="BT109" s="84"/>
      <c r="BU109" s="82"/>
      <c r="BV109" s="82"/>
      <c r="BW109" s="83"/>
      <c r="BX109" s="84"/>
      <c r="BY109" s="82"/>
      <c r="BZ109" s="82"/>
      <c r="CA109" s="83"/>
      <c r="CB109" s="84"/>
      <c r="CC109" s="82"/>
      <c r="CD109" s="82"/>
      <c r="CE109" s="83"/>
      <c r="CF109" s="84"/>
      <c r="CG109" s="88"/>
      <c r="CH109" s="88"/>
      <c r="CI109" s="83"/>
      <c r="CJ109" s="84"/>
      <c r="CK109" s="82"/>
      <c r="CL109" s="82"/>
      <c r="CM109" s="83"/>
      <c r="CN109" s="84"/>
      <c r="CO109" s="82"/>
      <c r="CP109" s="82"/>
      <c r="CQ109" s="83"/>
      <c r="CR109" s="84"/>
      <c r="CS109" s="82"/>
      <c r="CT109" s="82"/>
      <c r="CU109" s="83"/>
      <c r="CV109" s="84"/>
      <c r="CW109" s="82"/>
      <c r="CX109" s="82"/>
      <c r="CY109" s="83"/>
      <c r="CZ109" s="84"/>
      <c r="DA109" s="128"/>
      <c r="DB109" s="36">
        <f>DA108</f>
        <v>0</v>
      </c>
      <c r="DC109" s="53">
        <f>SUM(H108:H109,L108:L109,P108:P109,T108:T109,X108:X109)</f>
        <v>0</v>
      </c>
      <c r="DD109" s="53">
        <f>SUM(AB108:AB109,AF108:AF109,AJ108:AJ109,AN108:AN109,AR108:AR109)</f>
        <v>0</v>
      </c>
      <c r="DE109" s="53">
        <f>SUM(AV108:AV109,AZ108:AZ109,BD108:BD109,BH108:BH109,BL108:BL109)</f>
        <v>0</v>
      </c>
      <c r="DF109" s="53">
        <f>SUM(BP108:BP109,BT108:BT109,BX108:BX109,CB108:CB109,CF108:CF109)</f>
        <v>0</v>
      </c>
      <c r="DG109" s="53">
        <f>SUM(CJ108:CJ109,CN108:CN109,CR108:CR109,CV108:CV109,CZ108:CZ109)</f>
        <v>0</v>
      </c>
    </row>
    <row r="110" spans="1:111" s="1" customFormat="1" ht="17.100000000000001" customHeight="1" x14ac:dyDescent="0.25">
      <c r="A110" s="129"/>
      <c r="B110" s="11"/>
      <c r="C110" s="10"/>
      <c r="D110" s="131"/>
      <c r="E110" s="79"/>
      <c r="F110" s="79"/>
      <c r="G110" s="80"/>
      <c r="H110" s="81"/>
      <c r="I110" s="79"/>
      <c r="J110" s="79"/>
      <c r="K110" s="80"/>
      <c r="L110" s="81"/>
      <c r="M110" s="85"/>
      <c r="N110" s="85"/>
      <c r="O110" s="80"/>
      <c r="P110" s="81"/>
      <c r="Q110" s="85"/>
      <c r="R110" s="85"/>
      <c r="S110" s="80"/>
      <c r="T110" s="81"/>
      <c r="U110" s="85"/>
      <c r="V110" s="85"/>
      <c r="W110" s="80"/>
      <c r="X110" s="69"/>
      <c r="Y110" s="87"/>
      <c r="Z110" s="87"/>
      <c r="AA110" s="80"/>
      <c r="AB110" s="81"/>
      <c r="AC110" s="79"/>
      <c r="AD110" s="79"/>
      <c r="AE110" s="80"/>
      <c r="AF110" s="81"/>
      <c r="AG110" s="79"/>
      <c r="AH110" s="79"/>
      <c r="AI110" s="80"/>
      <c r="AJ110" s="81"/>
      <c r="AK110" s="79"/>
      <c r="AL110" s="79"/>
      <c r="AM110" s="80"/>
      <c r="AN110" s="81"/>
      <c r="AO110" s="79"/>
      <c r="AP110" s="79"/>
      <c r="AQ110" s="80"/>
      <c r="AR110" s="81"/>
      <c r="AS110" s="87"/>
      <c r="AT110" s="87"/>
      <c r="AU110" s="80"/>
      <c r="AV110" s="81"/>
      <c r="AW110" s="79"/>
      <c r="AX110" s="79"/>
      <c r="AY110" s="80"/>
      <c r="AZ110" s="81"/>
      <c r="BA110" s="79"/>
      <c r="BB110" s="79"/>
      <c r="BC110" s="80"/>
      <c r="BD110" s="81"/>
      <c r="BE110" s="79"/>
      <c r="BF110" s="79"/>
      <c r="BG110" s="80"/>
      <c r="BH110" s="81"/>
      <c r="BI110" s="79"/>
      <c r="BJ110" s="79"/>
      <c r="BK110" s="80"/>
      <c r="BL110" s="81"/>
      <c r="BM110" s="87"/>
      <c r="BN110" s="87"/>
      <c r="BO110" s="80"/>
      <c r="BP110" s="81"/>
      <c r="BQ110" s="79"/>
      <c r="BR110" s="79"/>
      <c r="BS110" s="80"/>
      <c r="BT110" s="81"/>
      <c r="BU110" s="79"/>
      <c r="BV110" s="79"/>
      <c r="BW110" s="80"/>
      <c r="BX110" s="81"/>
      <c r="BY110" s="79"/>
      <c r="BZ110" s="79"/>
      <c r="CA110" s="80"/>
      <c r="CB110" s="81"/>
      <c r="CC110" s="79"/>
      <c r="CD110" s="79"/>
      <c r="CE110" s="80"/>
      <c r="CF110" s="81"/>
      <c r="CG110" s="87"/>
      <c r="CH110" s="87"/>
      <c r="CI110" s="80"/>
      <c r="CJ110" s="81"/>
      <c r="CK110" s="79"/>
      <c r="CL110" s="79"/>
      <c r="CM110" s="80"/>
      <c r="CN110" s="81"/>
      <c r="CO110" s="79"/>
      <c r="CP110" s="79"/>
      <c r="CQ110" s="80"/>
      <c r="CR110" s="81"/>
      <c r="CS110" s="79"/>
      <c r="CT110" s="79"/>
      <c r="CU110" s="80"/>
      <c r="CV110" s="81"/>
      <c r="CW110" s="79"/>
      <c r="CX110" s="79"/>
      <c r="CY110" s="80"/>
      <c r="CZ110" s="81"/>
      <c r="DA110" s="127">
        <f>SUM(H110+H111+L110+L111+P110+P111+T110+T111+X110+X111+AB110+AB111+AF110+AF111+AJ110+AJ111+AN110+AN111+AR110+AR111+AV110+AV111+AZ110+AZ111+BD110+BD111+BH110+BH111+BL110+BL111+BP110+BP111+BT110+BT111+BX110+BX111+CB110+CB111+CF110+CF111+CJ110+CJ111+CN110+CN111+CR110+CR111+CV110+CV111+CZ110+CZ111)</f>
        <v>0</v>
      </c>
      <c r="DB110" s="36">
        <f>DA110</f>
        <v>0</v>
      </c>
      <c r="DC110" s="52">
        <f>$B$1</f>
        <v>0</v>
      </c>
      <c r="DD110" s="52">
        <f>$B$2</f>
        <v>0</v>
      </c>
      <c r="DE110" s="52">
        <f>$B$3</f>
        <v>0</v>
      </c>
      <c r="DF110" s="52">
        <f>$B$4</f>
        <v>0</v>
      </c>
      <c r="DG110" s="52">
        <f>$B$5</f>
        <v>0</v>
      </c>
    </row>
    <row r="111" spans="1:111" s="1" customFormat="1" ht="17.100000000000001" customHeight="1" thickBot="1" x14ac:dyDescent="0.3">
      <c r="A111" s="130"/>
      <c r="B111" s="11"/>
      <c r="C111" s="10"/>
      <c r="D111" s="132"/>
      <c r="E111" s="82"/>
      <c r="F111" s="82"/>
      <c r="G111" s="83"/>
      <c r="H111" s="84"/>
      <c r="I111" s="82"/>
      <c r="J111" s="82"/>
      <c r="K111" s="83"/>
      <c r="L111" s="84"/>
      <c r="M111" s="86"/>
      <c r="N111" s="86"/>
      <c r="O111" s="83"/>
      <c r="P111" s="84"/>
      <c r="Q111" s="86"/>
      <c r="R111" s="86"/>
      <c r="S111" s="83"/>
      <c r="T111" s="84"/>
      <c r="U111" s="86"/>
      <c r="V111" s="86"/>
      <c r="W111" s="83"/>
      <c r="X111" s="70"/>
      <c r="Y111" s="88"/>
      <c r="Z111" s="88"/>
      <c r="AA111" s="83"/>
      <c r="AB111" s="84"/>
      <c r="AC111" s="82"/>
      <c r="AD111" s="82"/>
      <c r="AE111" s="83"/>
      <c r="AF111" s="84"/>
      <c r="AG111" s="82"/>
      <c r="AH111" s="82"/>
      <c r="AI111" s="83"/>
      <c r="AJ111" s="84"/>
      <c r="AK111" s="82"/>
      <c r="AL111" s="82"/>
      <c r="AM111" s="83"/>
      <c r="AN111" s="84"/>
      <c r="AO111" s="82"/>
      <c r="AP111" s="82"/>
      <c r="AQ111" s="83"/>
      <c r="AR111" s="84"/>
      <c r="AS111" s="88"/>
      <c r="AT111" s="88"/>
      <c r="AU111" s="83"/>
      <c r="AV111" s="84"/>
      <c r="AW111" s="82"/>
      <c r="AX111" s="82"/>
      <c r="AY111" s="83"/>
      <c r="AZ111" s="84"/>
      <c r="BA111" s="82"/>
      <c r="BB111" s="82"/>
      <c r="BC111" s="83"/>
      <c r="BD111" s="84"/>
      <c r="BE111" s="82"/>
      <c r="BF111" s="82"/>
      <c r="BG111" s="83"/>
      <c r="BH111" s="84"/>
      <c r="BI111" s="82"/>
      <c r="BJ111" s="82"/>
      <c r="BK111" s="83"/>
      <c r="BL111" s="84"/>
      <c r="BM111" s="88"/>
      <c r="BN111" s="88"/>
      <c r="BO111" s="83"/>
      <c r="BP111" s="84"/>
      <c r="BQ111" s="82"/>
      <c r="BR111" s="82"/>
      <c r="BS111" s="83"/>
      <c r="BT111" s="84"/>
      <c r="BU111" s="82"/>
      <c r="BV111" s="82"/>
      <c r="BW111" s="83"/>
      <c r="BX111" s="84"/>
      <c r="BY111" s="82"/>
      <c r="BZ111" s="82"/>
      <c r="CA111" s="83"/>
      <c r="CB111" s="84"/>
      <c r="CC111" s="82"/>
      <c r="CD111" s="82"/>
      <c r="CE111" s="83"/>
      <c r="CF111" s="84"/>
      <c r="CG111" s="88"/>
      <c r="CH111" s="88"/>
      <c r="CI111" s="83"/>
      <c r="CJ111" s="84"/>
      <c r="CK111" s="82"/>
      <c r="CL111" s="82"/>
      <c r="CM111" s="83"/>
      <c r="CN111" s="84"/>
      <c r="CO111" s="82"/>
      <c r="CP111" s="82"/>
      <c r="CQ111" s="83"/>
      <c r="CR111" s="84"/>
      <c r="CS111" s="82"/>
      <c r="CT111" s="82"/>
      <c r="CU111" s="83"/>
      <c r="CV111" s="84"/>
      <c r="CW111" s="82"/>
      <c r="CX111" s="82"/>
      <c r="CY111" s="83"/>
      <c r="CZ111" s="84"/>
      <c r="DA111" s="128"/>
      <c r="DB111" s="36">
        <f>DA110</f>
        <v>0</v>
      </c>
      <c r="DC111" s="53">
        <f>SUM(H110:H111,L110:L111,P110:P111,T110:T111,X110:X111)</f>
        <v>0</v>
      </c>
      <c r="DD111" s="53">
        <f>SUM(AB110:AB111,AF110:AF111,AJ110:AJ111,AN110:AN111,AR110:AR111)</f>
        <v>0</v>
      </c>
      <c r="DE111" s="53">
        <f>SUM(AV110:AV111,AZ110:AZ111,BD110:BD111,BH110:BH111,BL110:BL111)</f>
        <v>0</v>
      </c>
      <c r="DF111" s="53">
        <f>SUM(BP110:BP111,BT110:BT111,BX110:BX111,CB110:CB111,CF110:CF111)</f>
        <v>0</v>
      </c>
      <c r="DG111" s="53">
        <f>SUM(CJ110:CJ111,CN110:CN111,CR110:CR111,CV110:CV111,CZ110:CZ111)</f>
        <v>0</v>
      </c>
    </row>
    <row r="112" spans="1:111" s="1" customFormat="1" ht="17.100000000000001" customHeight="1" x14ac:dyDescent="0.25">
      <c r="A112" s="129"/>
      <c r="B112" s="11"/>
      <c r="C112" s="10"/>
      <c r="D112" s="131"/>
      <c r="E112" s="79"/>
      <c r="F112" s="79"/>
      <c r="G112" s="80"/>
      <c r="H112" s="81"/>
      <c r="I112" s="79"/>
      <c r="J112" s="79"/>
      <c r="K112" s="80"/>
      <c r="L112" s="81"/>
      <c r="M112" s="85"/>
      <c r="N112" s="85"/>
      <c r="O112" s="80"/>
      <c r="P112" s="81"/>
      <c r="Q112" s="85"/>
      <c r="R112" s="85"/>
      <c r="S112" s="80"/>
      <c r="T112" s="81"/>
      <c r="U112" s="85"/>
      <c r="V112" s="85"/>
      <c r="W112" s="80"/>
      <c r="X112" s="69"/>
      <c r="Y112" s="87"/>
      <c r="Z112" s="87"/>
      <c r="AA112" s="80"/>
      <c r="AB112" s="81"/>
      <c r="AC112" s="79"/>
      <c r="AD112" s="79"/>
      <c r="AE112" s="80"/>
      <c r="AF112" s="81"/>
      <c r="AG112" s="79"/>
      <c r="AH112" s="79"/>
      <c r="AI112" s="80"/>
      <c r="AJ112" s="81"/>
      <c r="AK112" s="79"/>
      <c r="AL112" s="79"/>
      <c r="AM112" s="80"/>
      <c r="AN112" s="81"/>
      <c r="AO112" s="79"/>
      <c r="AP112" s="79"/>
      <c r="AQ112" s="80"/>
      <c r="AR112" s="81"/>
      <c r="AS112" s="87"/>
      <c r="AT112" s="87"/>
      <c r="AU112" s="80"/>
      <c r="AV112" s="81"/>
      <c r="AW112" s="79"/>
      <c r="AX112" s="79"/>
      <c r="AY112" s="80"/>
      <c r="AZ112" s="81"/>
      <c r="BA112" s="79"/>
      <c r="BB112" s="79"/>
      <c r="BC112" s="80"/>
      <c r="BD112" s="81"/>
      <c r="BE112" s="79"/>
      <c r="BF112" s="79"/>
      <c r="BG112" s="80"/>
      <c r="BH112" s="81"/>
      <c r="BI112" s="79"/>
      <c r="BJ112" s="79"/>
      <c r="BK112" s="80"/>
      <c r="BL112" s="81"/>
      <c r="BM112" s="87"/>
      <c r="BN112" s="87"/>
      <c r="BO112" s="80"/>
      <c r="BP112" s="81"/>
      <c r="BQ112" s="79"/>
      <c r="BR112" s="79"/>
      <c r="BS112" s="80"/>
      <c r="BT112" s="81"/>
      <c r="BU112" s="79"/>
      <c r="BV112" s="79"/>
      <c r="BW112" s="80"/>
      <c r="BX112" s="81"/>
      <c r="BY112" s="79"/>
      <c r="BZ112" s="79"/>
      <c r="CA112" s="80"/>
      <c r="CB112" s="81"/>
      <c r="CC112" s="79"/>
      <c r="CD112" s="79"/>
      <c r="CE112" s="80"/>
      <c r="CF112" s="81"/>
      <c r="CG112" s="87"/>
      <c r="CH112" s="87"/>
      <c r="CI112" s="80"/>
      <c r="CJ112" s="81"/>
      <c r="CK112" s="79"/>
      <c r="CL112" s="79"/>
      <c r="CM112" s="80"/>
      <c r="CN112" s="81"/>
      <c r="CO112" s="79"/>
      <c r="CP112" s="79"/>
      <c r="CQ112" s="80"/>
      <c r="CR112" s="81"/>
      <c r="CS112" s="79"/>
      <c r="CT112" s="79"/>
      <c r="CU112" s="80"/>
      <c r="CV112" s="81"/>
      <c r="CW112" s="79"/>
      <c r="CX112" s="79"/>
      <c r="CY112" s="80"/>
      <c r="CZ112" s="81"/>
      <c r="DA112" s="127">
        <f>SUM(H112+H113+L112+L113+P112+P113+T112+T113+X112+X113+AB112+AB113+AF112+AF113+AJ112+AJ113+AN112+AN113+AR112+AR113+AV112+AV113+AZ112+AZ113+BD112+BD113+BH112+BH113+BL112+BL113+BP112+BP113+BT112+BT113+BX112+BX113+CB112+CB113+CF112+CF113+CJ112+CJ113+CN112+CN113+CR112+CR113+CV112+CV113+CZ112+CZ113)</f>
        <v>0</v>
      </c>
      <c r="DB112" s="36">
        <f>DA112</f>
        <v>0</v>
      </c>
      <c r="DC112" s="52">
        <f>$B$1</f>
        <v>0</v>
      </c>
      <c r="DD112" s="52">
        <f>$B$2</f>
        <v>0</v>
      </c>
      <c r="DE112" s="52">
        <f>$B$3</f>
        <v>0</v>
      </c>
      <c r="DF112" s="52">
        <f>$B$4</f>
        <v>0</v>
      </c>
      <c r="DG112" s="52">
        <f>$B$5</f>
        <v>0</v>
      </c>
    </row>
    <row r="113" spans="1:111" s="1" customFormat="1" ht="17.100000000000001" customHeight="1" thickBot="1" x14ac:dyDescent="0.3">
      <c r="A113" s="130"/>
      <c r="B113" s="11"/>
      <c r="C113" s="10"/>
      <c r="D113" s="132"/>
      <c r="E113" s="82"/>
      <c r="F113" s="82"/>
      <c r="G113" s="83"/>
      <c r="H113" s="84"/>
      <c r="I113" s="82"/>
      <c r="J113" s="82"/>
      <c r="K113" s="83"/>
      <c r="L113" s="84"/>
      <c r="M113" s="86"/>
      <c r="N113" s="86"/>
      <c r="O113" s="83"/>
      <c r="P113" s="84"/>
      <c r="Q113" s="86"/>
      <c r="R113" s="86"/>
      <c r="S113" s="83"/>
      <c r="T113" s="84"/>
      <c r="U113" s="86"/>
      <c r="V113" s="86"/>
      <c r="W113" s="83"/>
      <c r="X113" s="70"/>
      <c r="Y113" s="88"/>
      <c r="Z113" s="88"/>
      <c r="AA113" s="83"/>
      <c r="AB113" s="84"/>
      <c r="AC113" s="82"/>
      <c r="AD113" s="82"/>
      <c r="AE113" s="83"/>
      <c r="AF113" s="84"/>
      <c r="AG113" s="82"/>
      <c r="AH113" s="82"/>
      <c r="AI113" s="83"/>
      <c r="AJ113" s="84"/>
      <c r="AK113" s="82"/>
      <c r="AL113" s="82"/>
      <c r="AM113" s="83"/>
      <c r="AN113" s="84"/>
      <c r="AO113" s="82"/>
      <c r="AP113" s="82"/>
      <c r="AQ113" s="83"/>
      <c r="AR113" s="84"/>
      <c r="AS113" s="88"/>
      <c r="AT113" s="88"/>
      <c r="AU113" s="83"/>
      <c r="AV113" s="84"/>
      <c r="AW113" s="82"/>
      <c r="AX113" s="82"/>
      <c r="AY113" s="83"/>
      <c r="AZ113" s="84"/>
      <c r="BA113" s="82"/>
      <c r="BB113" s="82"/>
      <c r="BC113" s="83"/>
      <c r="BD113" s="84"/>
      <c r="BE113" s="82"/>
      <c r="BF113" s="82"/>
      <c r="BG113" s="83"/>
      <c r="BH113" s="84"/>
      <c r="BI113" s="82"/>
      <c r="BJ113" s="82"/>
      <c r="BK113" s="83"/>
      <c r="BL113" s="84"/>
      <c r="BM113" s="88"/>
      <c r="BN113" s="88"/>
      <c r="BO113" s="83"/>
      <c r="BP113" s="84"/>
      <c r="BQ113" s="82"/>
      <c r="BR113" s="82"/>
      <c r="BS113" s="83"/>
      <c r="BT113" s="84"/>
      <c r="BU113" s="82"/>
      <c r="BV113" s="82"/>
      <c r="BW113" s="83"/>
      <c r="BX113" s="84"/>
      <c r="BY113" s="82"/>
      <c r="BZ113" s="82"/>
      <c r="CA113" s="83"/>
      <c r="CB113" s="84"/>
      <c r="CC113" s="82"/>
      <c r="CD113" s="82"/>
      <c r="CE113" s="83"/>
      <c r="CF113" s="84"/>
      <c r="CG113" s="88"/>
      <c r="CH113" s="88"/>
      <c r="CI113" s="83"/>
      <c r="CJ113" s="84"/>
      <c r="CK113" s="82"/>
      <c r="CL113" s="82"/>
      <c r="CM113" s="83"/>
      <c r="CN113" s="84"/>
      <c r="CO113" s="82"/>
      <c r="CP113" s="82"/>
      <c r="CQ113" s="83"/>
      <c r="CR113" s="84"/>
      <c r="CS113" s="82"/>
      <c r="CT113" s="82"/>
      <c r="CU113" s="83"/>
      <c r="CV113" s="84"/>
      <c r="CW113" s="82"/>
      <c r="CX113" s="82"/>
      <c r="CY113" s="83"/>
      <c r="CZ113" s="84"/>
      <c r="DA113" s="128"/>
      <c r="DB113" s="36">
        <f>DA112</f>
        <v>0</v>
      </c>
      <c r="DC113" s="53">
        <f>SUM(H112:H113,L112:L113,P112:P113,T112:T113,X112:X113)</f>
        <v>0</v>
      </c>
      <c r="DD113" s="53">
        <f>SUM(AB112:AB113,AF112:AF113,AJ112:AJ113,AN112:AN113,AR112:AR113)</f>
        <v>0</v>
      </c>
      <c r="DE113" s="53">
        <f>SUM(AV112:AV113,AZ112:AZ113,BD112:BD113,BH112:BH113,BL112:BL113)</f>
        <v>0</v>
      </c>
      <c r="DF113" s="53">
        <f>SUM(BP112:BP113,BT112:BT113,BX112:BX113,CB112:CB113,CF112:CF113)</f>
        <v>0</v>
      </c>
      <c r="DG113" s="53">
        <f>SUM(CJ112:CJ113,CN112:CN113,CR112:CR113,CV112:CV113,CZ112:CZ113)</f>
        <v>0</v>
      </c>
    </row>
    <row r="114" spans="1:111" s="1" customFormat="1" ht="17.100000000000001" customHeight="1" x14ac:dyDescent="0.25">
      <c r="A114" s="118"/>
      <c r="B114" s="10"/>
      <c r="C114" s="10"/>
      <c r="D114" s="133"/>
      <c r="E114" s="79"/>
      <c r="F114" s="79"/>
      <c r="G114" s="80"/>
      <c r="H114" s="81"/>
      <c r="I114" s="79"/>
      <c r="J114" s="79"/>
      <c r="K114" s="80"/>
      <c r="L114" s="81"/>
      <c r="M114" s="85"/>
      <c r="N114" s="85"/>
      <c r="O114" s="80"/>
      <c r="P114" s="81"/>
      <c r="Q114" s="85"/>
      <c r="R114" s="85"/>
      <c r="S114" s="80"/>
      <c r="T114" s="81"/>
      <c r="U114" s="85"/>
      <c r="V114" s="85"/>
      <c r="W114" s="80"/>
      <c r="X114" s="69"/>
      <c r="Y114" s="87"/>
      <c r="Z114" s="87"/>
      <c r="AA114" s="80"/>
      <c r="AB114" s="81"/>
      <c r="AC114" s="79"/>
      <c r="AD114" s="79"/>
      <c r="AE114" s="80"/>
      <c r="AF114" s="81"/>
      <c r="AG114" s="79"/>
      <c r="AH114" s="79"/>
      <c r="AI114" s="80"/>
      <c r="AJ114" s="81"/>
      <c r="AK114" s="79"/>
      <c r="AL114" s="79"/>
      <c r="AM114" s="80"/>
      <c r="AN114" s="81"/>
      <c r="AO114" s="79"/>
      <c r="AP114" s="79"/>
      <c r="AQ114" s="80"/>
      <c r="AR114" s="81"/>
      <c r="AS114" s="87"/>
      <c r="AT114" s="87"/>
      <c r="AU114" s="80"/>
      <c r="AV114" s="81"/>
      <c r="AW114" s="79"/>
      <c r="AX114" s="79"/>
      <c r="AY114" s="80"/>
      <c r="AZ114" s="81"/>
      <c r="BA114" s="79"/>
      <c r="BB114" s="79"/>
      <c r="BC114" s="80"/>
      <c r="BD114" s="81"/>
      <c r="BE114" s="79"/>
      <c r="BF114" s="79"/>
      <c r="BG114" s="80"/>
      <c r="BH114" s="81"/>
      <c r="BI114" s="79"/>
      <c r="BJ114" s="79"/>
      <c r="BK114" s="80"/>
      <c r="BL114" s="81"/>
      <c r="BM114" s="87"/>
      <c r="BN114" s="87"/>
      <c r="BO114" s="80"/>
      <c r="BP114" s="81"/>
      <c r="BQ114" s="79"/>
      <c r="BR114" s="79"/>
      <c r="BS114" s="80"/>
      <c r="BT114" s="81"/>
      <c r="BU114" s="79"/>
      <c r="BV114" s="79"/>
      <c r="BW114" s="80"/>
      <c r="BX114" s="81"/>
      <c r="BY114" s="79"/>
      <c r="BZ114" s="79"/>
      <c r="CA114" s="80"/>
      <c r="CB114" s="81"/>
      <c r="CC114" s="79"/>
      <c r="CD114" s="79"/>
      <c r="CE114" s="80"/>
      <c r="CF114" s="81"/>
      <c r="CG114" s="87"/>
      <c r="CH114" s="87"/>
      <c r="CI114" s="80"/>
      <c r="CJ114" s="81"/>
      <c r="CK114" s="79"/>
      <c r="CL114" s="79"/>
      <c r="CM114" s="80"/>
      <c r="CN114" s="81"/>
      <c r="CO114" s="79"/>
      <c r="CP114" s="79"/>
      <c r="CQ114" s="80"/>
      <c r="CR114" s="81"/>
      <c r="CS114" s="79"/>
      <c r="CT114" s="79"/>
      <c r="CU114" s="80"/>
      <c r="CV114" s="81"/>
      <c r="CW114" s="79"/>
      <c r="CX114" s="79"/>
      <c r="CY114" s="80"/>
      <c r="CZ114" s="81"/>
      <c r="DA114" s="127">
        <f>SUM(H114+H115+L114+L115+P114+P115+T114+T115+X114+X115+AB114+AB115+AF114+AF115+AJ114+AJ115+AN114+AN115+AR114+AR115+AV114+AV115+AZ114+AZ115+BD114+BD115+BH114+BH115+BL114+BL115+BP114+BP115+BT114+BT115+BX114+BX115+CB114+CB115+CF114+CF115+CJ114+CJ115+CN114+CN115+CR114+CR115+CV114+CV115+CZ114+CZ115)</f>
        <v>0</v>
      </c>
      <c r="DB114" s="36">
        <f>DA114</f>
        <v>0</v>
      </c>
      <c r="DC114" s="52">
        <f>$B$1</f>
        <v>0</v>
      </c>
      <c r="DD114" s="52">
        <f>$B$2</f>
        <v>0</v>
      </c>
      <c r="DE114" s="52">
        <f>$B$3</f>
        <v>0</v>
      </c>
      <c r="DF114" s="52">
        <f>$B$4</f>
        <v>0</v>
      </c>
      <c r="DG114" s="52">
        <f>$B$5</f>
        <v>0</v>
      </c>
    </row>
    <row r="115" spans="1:111" s="1" customFormat="1" ht="17.100000000000001" customHeight="1" thickBot="1" x14ac:dyDescent="0.3">
      <c r="A115" s="119"/>
      <c r="B115" s="10"/>
      <c r="C115" s="10"/>
      <c r="D115" s="134"/>
      <c r="E115" s="82"/>
      <c r="F115" s="82"/>
      <c r="G115" s="83"/>
      <c r="H115" s="84"/>
      <c r="I115" s="82"/>
      <c r="J115" s="82"/>
      <c r="K115" s="83"/>
      <c r="L115" s="84"/>
      <c r="M115" s="86"/>
      <c r="N115" s="86"/>
      <c r="O115" s="83"/>
      <c r="P115" s="84"/>
      <c r="Q115" s="86"/>
      <c r="R115" s="86"/>
      <c r="S115" s="83"/>
      <c r="T115" s="84"/>
      <c r="U115" s="86"/>
      <c r="V115" s="86"/>
      <c r="W115" s="83"/>
      <c r="X115" s="70"/>
      <c r="Y115" s="88"/>
      <c r="Z115" s="88"/>
      <c r="AA115" s="83"/>
      <c r="AB115" s="84"/>
      <c r="AC115" s="82"/>
      <c r="AD115" s="82"/>
      <c r="AE115" s="83"/>
      <c r="AF115" s="84"/>
      <c r="AG115" s="82"/>
      <c r="AH115" s="82"/>
      <c r="AI115" s="83"/>
      <c r="AJ115" s="84"/>
      <c r="AK115" s="82"/>
      <c r="AL115" s="82"/>
      <c r="AM115" s="83"/>
      <c r="AN115" s="84"/>
      <c r="AO115" s="82"/>
      <c r="AP115" s="82"/>
      <c r="AQ115" s="83"/>
      <c r="AR115" s="84"/>
      <c r="AS115" s="88"/>
      <c r="AT115" s="88"/>
      <c r="AU115" s="83"/>
      <c r="AV115" s="84"/>
      <c r="AW115" s="82"/>
      <c r="AX115" s="82"/>
      <c r="AY115" s="83"/>
      <c r="AZ115" s="84"/>
      <c r="BA115" s="82"/>
      <c r="BB115" s="82"/>
      <c r="BC115" s="83"/>
      <c r="BD115" s="84"/>
      <c r="BE115" s="82"/>
      <c r="BF115" s="82"/>
      <c r="BG115" s="83"/>
      <c r="BH115" s="84"/>
      <c r="BI115" s="82"/>
      <c r="BJ115" s="82"/>
      <c r="BK115" s="83"/>
      <c r="BL115" s="84"/>
      <c r="BM115" s="88"/>
      <c r="BN115" s="88"/>
      <c r="BO115" s="83"/>
      <c r="BP115" s="84"/>
      <c r="BQ115" s="82"/>
      <c r="BR115" s="82"/>
      <c r="BS115" s="83"/>
      <c r="BT115" s="84"/>
      <c r="BU115" s="82"/>
      <c r="BV115" s="82"/>
      <c r="BW115" s="83"/>
      <c r="BX115" s="84"/>
      <c r="BY115" s="82"/>
      <c r="BZ115" s="82"/>
      <c r="CA115" s="83"/>
      <c r="CB115" s="84"/>
      <c r="CC115" s="82"/>
      <c r="CD115" s="82"/>
      <c r="CE115" s="83"/>
      <c r="CF115" s="84"/>
      <c r="CG115" s="88"/>
      <c r="CH115" s="88"/>
      <c r="CI115" s="83"/>
      <c r="CJ115" s="84"/>
      <c r="CK115" s="82"/>
      <c r="CL115" s="82"/>
      <c r="CM115" s="83"/>
      <c r="CN115" s="84"/>
      <c r="CO115" s="82"/>
      <c r="CP115" s="82"/>
      <c r="CQ115" s="83"/>
      <c r="CR115" s="84"/>
      <c r="CS115" s="82"/>
      <c r="CT115" s="82"/>
      <c r="CU115" s="83"/>
      <c r="CV115" s="84"/>
      <c r="CW115" s="82"/>
      <c r="CX115" s="82"/>
      <c r="CY115" s="83"/>
      <c r="CZ115" s="84"/>
      <c r="DA115" s="128"/>
      <c r="DB115" s="36">
        <f>DA114</f>
        <v>0</v>
      </c>
      <c r="DC115" s="53">
        <f>SUM(H114:H115,L114:L115,P114:P115,T114:T115,X114:X115)</f>
        <v>0</v>
      </c>
      <c r="DD115" s="53">
        <f>SUM(AB114:AB115,AF114:AF115,AJ114:AJ115,AN114:AN115,AR114:AR115)</f>
        <v>0</v>
      </c>
      <c r="DE115" s="53">
        <f>SUM(AV114:AV115,AZ114:AZ115,BD114:BD115,BH114:BH115,BL114:BL115)</f>
        <v>0</v>
      </c>
      <c r="DF115" s="53">
        <f>SUM(BP114:BP115,BT114:BT115,BX114:BX115,CB114:CB115,CF114:CF115)</f>
        <v>0</v>
      </c>
      <c r="DG115" s="53">
        <f>SUM(CJ114:CJ115,CN114:CN115,CR114:CR115,CV114:CV115,CZ114:CZ115)</f>
        <v>0</v>
      </c>
    </row>
    <row r="116" spans="1:111" s="1" customFormat="1" ht="17.100000000000001" customHeight="1" x14ac:dyDescent="0.25">
      <c r="A116" s="118"/>
      <c r="B116" s="10"/>
      <c r="C116" s="10"/>
      <c r="D116" s="133"/>
      <c r="E116" s="87"/>
      <c r="F116" s="87"/>
      <c r="G116" s="80"/>
      <c r="H116" s="81"/>
      <c r="I116" s="79"/>
      <c r="J116" s="79"/>
      <c r="K116" s="80"/>
      <c r="L116" s="81"/>
      <c r="M116" s="85"/>
      <c r="N116" s="85"/>
      <c r="O116" s="80"/>
      <c r="P116" s="81"/>
      <c r="Q116" s="85"/>
      <c r="R116" s="85"/>
      <c r="S116" s="80"/>
      <c r="T116" s="81"/>
      <c r="U116" s="85"/>
      <c r="V116" s="85"/>
      <c r="W116" s="80"/>
      <c r="X116" s="69"/>
      <c r="Y116" s="87"/>
      <c r="Z116" s="87"/>
      <c r="AA116" s="80"/>
      <c r="AB116" s="81"/>
      <c r="AC116" s="79"/>
      <c r="AD116" s="79"/>
      <c r="AE116" s="80"/>
      <c r="AF116" s="81"/>
      <c r="AG116" s="79"/>
      <c r="AH116" s="79"/>
      <c r="AI116" s="80"/>
      <c r="AJ116" s="81"/>
      <c r="AK116" s="79"/>
      <c r="AL116" s="79"/>
      <c r="AM116" s="80"/>
      <c r="AN116" s="81"/>
      <c r="AO116" s="79"/>
      <c r="AP116" s="79"/>
      <c r="AQ116" s="80"/>
      <c r="AR116" s="81"/>
      <c r="AS116" s="87"/>
      <c r="AT116" s="87"/>
      <c r="AU116" s="80"/>
      <c r="AV116" s="81"/>
      <c r="AW116" s="79"/>
      <c r="AX116" s="79"/>
      <c r="AY116" s="80"/>
      <c r="AZ116" s="81"/>
      <c r="BA116" s="79"/>
      <c r="BB116" s="79"/>
      <c r="BC116" s="80"/>
      <c r="BD116" s="81"/>
      <c r="BE116" s="79"/>
      <c r="BF116" s="79"/>
      <c r="BG116" s="80"/>
      <c r="BH116" s="81"/>
      <c r="BI116" s="79"/>
      <c r="BJ116" s="79"/>
      <c r="BK116" s="80"/>
      <c r="BL116" s="81"/>
      <c r="BM116" s="87"/>
      <c r="BN116" s="87"/>
      <c r="BO116" s="80"/>
      <c r="BP116" s="81"/>
      <c r="BQ116" s="79"/>
      <c r="BR116" s="79"/>
      <c r="BS116" s="80"/>
      <c r="BT116" s="81"/>
      <c r="BU116" s="79"/>
      <c r="BV116" s="79"/>
      <c r="BW116" s="80"/>
      <c r="BX116" s="81"/>
      <c r="BY116" s="79"/>
      <c r="BZ116" s="79"/>
      <c r="CA116" s="80"/>
      <c r="CB116" s="81"/>
      <c r="CC116" s="79"/>
      <c r="CD116" s="79"/>
      <c r="CE116" s="80"/>
      <c r="CF116" s="81"/>
      <c r="CG116" s="87"/>
      <c r="CH116" s="87"/>
      <c r="CI116" s="80"/>
      <c r="CJ116" s="81"/>
      <c r="CK116" s="79"/>
      <c r="CL116" s="79"/>
      <c r="CM116" s="80"/>
      <c r="CN116" s="81"/>
      <c r="CO116" s="79"/>
      <c r="CP116" s="79"/>
      <c r="CQ116" s="80"/>
      <c r="CR116" s="81"/>
      <c r="CS116" s="79"/>
      <c r="CT116" s="79"/>
      <c r="CU116" s="80"/>
      <c r="CV116" s="81"/>
      <c r="CW116" s="79"/>
      <c r="CX116" s="79"/>
      <c r="CY116" s="80"/>
      <c r="CZ116" s="81"/>
      <c r="DA116" s="127">
        <f>SUM(H116+H117+L116+L117+P116+P117+T116+T117+X116+X117+AB116+AB117+AF116+AF117+AJ116+AJ117+AN116+AN117+AR116+AR117+AV116+AV117+AZ116+AZ117+BD116+BD117+BH116+BH117+BL116+BL117+BP116+BP117+BT116+BT117+BX116+BX117+CB116+CB117+CF116+CF117+CJ116+CJ117+CN116+CN117+CR116+CR117+CV116+CV117+CZ116+CZ117)</f>
        <v>0</v>
      </c>
      <c r="DB116" s="36">
        <f>DA116</f>
        <v>0</v>
      </c>
      <c r="DC116" s="52">
        <f>$B$1</f>
        <v>0</v>
      </c>
      <c r="DD116" s="52">
        <f>$B$2</f>
        <v>0</v>
      </c>
      <c r="DE116" s="52">
        <f>$B$3</f>
        <v>0</v>
      </c>
      <c r="DF116" s="52">
        <f>$B$4</f>
        <v>0</v>
      </c>
      <c r="DG116" s="52">
        <f>$B$5</f>
        <v>0</v>
      </c>
    </row>
    <row r="117" spans="1:111" s="1" customFormat="1" ht="17.100000000000001" customHeight="1" thickBot="1" x14ac:dyDescent="0.3">
      <c r="A117" s="119"/>
      <c r="B117" s="10"/>
      <c r="C117" s="10"/>
      <c r="D117" s="134"/>
      <c r="E117" s="88"/>
      <c r="F117" s="88"/>
      <c r="G117" s="83"/>
      <c r="H117" s="84"/>
      <c r="I117" s="82"/>
      <c r="J117" s="82"/>
      <c r="K117" s="83"/>
      <c r="L117" s="84"/>
      <c r="M117" s="86"/>
      <c r="N117" s="86"/>
      <c r="O117" s="83"/>
      <c r="P117" s="84"/>
      <c r="Q117" s="86"/>
      <c r="R117" s="86"/>
      <c r="S117" s="83"/>
      <c r="T117" s="84"/>
      <c r="U117" s="86"/>
      <c r="V117" s="86"/>
      <c r="W117" s="83"/>
      <c r="X117" s="70"/>
      <c r="Y117" s="88"/>
      <c r="Z117" s="88"/>
      <c r="AA117" s="83"/>
      <c r="AB117" s="84"/>
      <c r="AC117" s="82"/>
      <c r="AD117" s="82"/>
      <c r="AE117" s="83"/>
      <c r="AF117" s="84"/>
      <c r="AG117" s="82"/>
      <c r="AH117" s="82"/>
      <c r="AI117" s="83"/>
      <c r="AJ117" s="84"/>
      <c r="AK117" s="82"/>
      <c r="AL117" s="82"/>
      <c r="AM117" s="83"/>
      <c r="AN117" s="84"/>
      <c r="AO117" s="82"/>
      <c r="AP117" s="82"/>
      <c r="AQ117" s="83"/>
      <c r="AR117" s="84"/>
      <c r="AS117" s="88"/>
      <c r="AT117" s="88"/>
      <c r="AU117" s="83"/>
      <c r="AV117" s="84"/>
      <c r="AW117" s="82"/>
      <c r="AX117" s="82"/>
      <c r="AY117" s="83"/>
      <c r="AZ117" s="84"/>
      <c r="BA117" s="82"/>
      <c r="BB117" s="82"/>
      <c r="BC117" s="83"/>
      <c r="BD117" s="84"/>
      <c r="BE117" s="82"/>
      <c r="BF117" s="82"/>
      <c r="BG117" s="83"/>
      <c r="BH117" s="84"/>
      <c r="BI117" s="82"/>
      <c r="BJ117" s="82"/>
      <c r="BK117" s="83"/>
      <c r="BL117" s="84"/>
      <c r="BM117" s="88"/>
      <c r="BN117" s="88"/>
      <c r="BO117" s="83"/>
      <c r="BP117" s="84"/>
      <c r="BQ117" s="82"/>
      <c r="BR117" s="82"/>
      <c r="BS117" s="83"/>
      <c r="BT117" s="84"/>
      <c r="BU117" s="82"/>
      <c r="BV117" s="82"/>
      <c r="BW117" s="83"/>
      <c r="BX117" s="84"/>
      <c r="BY117" s="82"/>
      <c r="BZ117" s="82"/>
      <c r="CA117" s="83"/>
      <c r="CB117" s="84"/>
      <c r="CC117" s="82"/>
      <c r="CD117" s="82"/>
      <c r="CE117" s="83"/>
      <c r="CF117" s="84"/>
      <c r="CG117" s="88"/>
      <c r="CH117" s="88"/>
      <c r="CI117" s="83"/>
      <c r="CJ117" s="84"/>
      <c r="CK117" s="82"/>
      <c r="CL117" s="82"/>
      <c r="CM117" s="83"/>
      <c r="CN117" s="84"/>
      <c r="CO117" s="82"/>
      <c r="CP117" s="82"/>
      <c r="CQ117" s="83"/>
      <c r="CR117" s="84"/>
      <c r="CS117" s="82"/>
      <c r="CT117" s="82"/>
      <c r="CU117" s="83"/>
      <c r="CV117" s="84"/>
      <c r="CW117" s="82"/>
      <c r="CX117" s="82"/>
      <c r="CY117" s="83"/>
      <c r="CZ117" s="84"/>
      <c r="DA117" s="128"/>
      <c r="DB117" s="36">
        <f>DA116</f>
        <v>0</v>
      </c>
      <c r="DC117" s="53">
        <f>SUM(H116:H117,L116:L117,P116:P117,T116:T117,X116:X117)</f>
        <v>0</v>
      </c>
      <c r="DD117" s="53">
        <f>SUM(AB116:AB117,AF116:AF117,AJ116:AJ117,AN116:AN117,AR116:AR117)</f>
        <v>0</v>
      </c>
      <c r="DE117" s="53">
        <f>SUM(AV116:AV117,AZ116:AZ117,BD116:BD117,BH116:BH117,BL116:BL117)</f>
        <v>0</v>
      </c>
      <c r="DF117" s="53">
        <f>SUM(BP116:BP117,BT116:BT117,BX116:BX117,CB116:CB117,CF116:CF117)</f>
        <v>0</v>
      </c>
      <c r="DG117" s="53">
        <f>SUM(CJ116:CJ117,CN116:CN117,CR116:CR117,CV116:CV117,CZ116:CZ117)</f>
        <v>0</v>
      </c>
    </row>
    <row r="118" spans="1:111" s="1" customFormat="1" ht="17.100000000000001" customHeight="1" x14ac:dyDescent="0.25">
      <c r="A118" s="129"/>
      <c r="B118" s="11"/>
      <c r="C118" s="10"/>
      <c r="D118" s="131"/>
      <c r="E118" s="79"/>
      <c r="F118" s="79"/>
      <c r="G118" s="80"/>
      <c r="H118" s="81"/>
      <c r="I118" s="79"/>
      <c r="J118" s="79"/>
      <c r="K118" s="80"/>
      <c r="L118" s="81"/>
      <c r="M118" s="85"/>
      <c r="N118" s="85"/>
      <c r="O118" s="80"/>
      <c r="P118" s="81"/>
      <c r="Q118" s="85"/>
      <c r="R118" s="85"/>
      <c r="S118" s="80"/>
      <c r="T118" s="81"/>
      <c r="U118" s="85"/>
      <c r="V118" s="85"/>
      <c r="W118" s="80"/>
      <c r="X118" s="69"/>
      <c r="Y118" s="87"/>
      <c r="Z118" s="87"/>
      <c r="AA118" s="80"/>
      <c r="AB118" s="81"/>
      <c r="AC118" s="79"/>
      <c r="AD118" s="79"/>
      <c r="AE118" s="80"/>
      <c r="AF118" s="81"/>
      <c r="AG118" s="79"/>
      <c r="AH118" s="79"/>
      <c r="AI118" s="80"/>
      <c r="AJ118" s="81"/>
      <c r="AK118" s="79"/>
      <c r="AL118" s="79"/>
      <c r="AM118" s="80"/>
      <c r="AN118" s="81"/>
      <c r="AO118" s="79"/>
      <c r="AP118" s="79"/>
      <c r="AQ118" s="80"/>
      <c r="AR118" s="81"/>
      <c r="AS118" s="87"/>
      <c r="AT118" s="87"/>
      <c r="AU118" s="80"/>
      <c r="AV118" s="81"/>
      <c r="AW118" s="79"/>
      <c r="AX118" s="79"/>
      <c r="AY118" s="80"/>
      <c r="AZ118" s="81"/>
      <c r="BA118" s="79"/>
      <c r="BB118" s="79"/>
      <c r="BC118" s="80"/>
      <c r="BD118" s="81"/>
      <c r="BE118" s="79"/>
      <c r="BF118" s="79"/>
      <c r="BG118" s="80"/>
      <c r="BH118" s="81"/>
      <c r="BI118" s="79"/>
      <c r="BJ118" s="79"/>
      <c r="BK118" s="80"/>
      <c r="BL118" s="81"/>
      <c r="BM118" s="87"/>
      <c r="BN118" s="87"/>
      <c r="BO118" s="80"/>
      <c r="BP118" s="81"/>
      <c r="BQ118" s="79"/>
      <c r="BR118" s="79"/>
      <c r="BS118" s="80"/>
      <c r="BT118" s="81"/>
      <c r="BU118" s="79"/>
      <c r="BV118" s="79"/>
      <c r="BW118" s="80"/>
      <c r="BX118" s="81"/>
      <c r="BY118" s="79"/>
      <c r="BZ118" s="79"/>
      <c r="CA118" s="80"/>
      <c r="CB118" s="81"/>
      <c r="CC118" s="79"/>
      <c r="CD118" s="79"/>
      <c r="CE118" s="80"/>
      <c r="CF118" s="81"/>
      <c r="CG118" s="87"/>
      <c r="CH118" s="87"/>
      <c r="CI118" s="80"/>
      <c r="CJ118" s="81"/>
      <c r="CK118" s="79"/>
      <c r="CL118" s="79"/>
      <c r="CM118" s="80"/>
      <c r="CN118" s="81"/>
      <c r="CO118" s="79"/>
      <c r="CP118" s="79"/>
      <c r="CQ118" s="80"/>
      <c r="CR118" s="81"/>
      <c r="CS118" s="79"/>
      <c r="CT118" s="79"/>
      <c r="CU118" s="80"/>
      <c r="CV118" s="81"/>
      <c r="CW118" s="79"/>
      <c r="CX118" s="79"/>
      <c r="CY118" s="80"/>
      <c r="CZ118" s="81"/>
      <c r="DA118" s="127">
        <f>SUM(H118+H119+L118+L119+P118+P119+T118+T119+X118+X119+AB118+AB119+AF118+AF119+AJ118+AJ119+AN118+AN119+AR118+AR119+AV118+AV119+AZ118+AZ119+BD118+BD119+BH118+BH119+BL118+BL119+BP118+BP119+BT118+BT119+BX118+BX119+CB118+CB119+CF118+CF119+CJ118+CJ119+CN118+CN119+CR118+CR119+CV118+CV119+CZ118+CZ119)</f>
        <v>0</v>
      </c>
      <c r="DB118" s="36">
        <f>DA118</f>
        <v>0</v>
      </c>
      <c r="DC118" s="52">
        <f>$B$1</f>
        <v>0</v>
      </c>
      <c r="DD118" s="52">
        <f>$B$2</f>
        <v>0</v>
      </c>
      <c r="DE118" s="52">
        <f>$B$3</f>
        <v>0</v>
      </c>
      <c r="DF118" s="52">
        <f>$B$4</f>
        <v>0</v>
      </c>
      <c r="DG118" s="52">
        <f>$B$5</f>
        <v>0</v>
      </c>
    </row>
    <row r="119" spans="1:111" s="1" customFormat="1" ht="17.100000000000001" customHeight="1" thickBot="1" x14ac:dyDescent="0.3">
      <c r="A119" s="130"/>
      <c r="B119" s="11"/>
      <c r="C119" s="10"/>
      <c r="D119" s="132"/>
      <c r="E119" s="82"/>
      <c r="F119" s="82"/>
      <c r="G119" s="83"/>
      <c r="H119" s="84"/>
      <c r="I119" s="82"/>
      <c r="J119" s="82"/>
      <c r="K119" s="83"/>
      <c r="L119" s="84"/>
      <c r="M119" s="86"/>
      <c r="N119" s="86"/>
      <c r="O119" s="83"/>
      <c r="P119" s="84"/>
      <c r="Q119" s="86"/>
      <c r="R119" s="86"/>
      <c r="S119" s="83"/>
      <c r="T119" s="84"/>
      <c r="U119" s="86"/>
      <c r="V119" s="86"/>
      <c r="W119" s="83"/>
      <c r="X119" s="70"/>
      <c r="Y119" s="88"/>
      <c r="Z119" s="88"/>
      <c r="AA119" s="83"/>
      <c r="AB119" s="84"/>
      <c r="AC119" s="82"/>
      <c r="AD119" s="82"/>
      <c r="AE119" s="83"/>
      <c r="AF119" s="84"/>
      <c r="AG119" s="82"/>
      <c r="AH119" s="82"/>
      <c r="AI119" s="83"/>
      <c r="AJ119" s="84"/>
      <c r="AK119" s="82"/>
      <c r="AL119" s="82"/>
      <c r="AM119" s="83"/>
      <c r="AN119" s="84"/>
      <c r="AO119" s="82"/>
      <c r="AP119" s="82"/>
      <c r="AQ119" s="83"/>
      <c r="AR119" s="84"/>
      <c r="AS119" s="88"/>
      <c r="AT119" s="88"/>
      <c r="AU119" s="83"/>
      <c r="AV119" s="84"/>
      <c r="AW119" s="82"/>
      <c r="AX119" s="82"/>
      <c r="AY119" s="83"/>
      <c r="AZ119" s="84"/>
      <c r="BA119" s="82"/>
      <c r="BB119" s="82"/>
      <c r="BC119" s="83"/>
      <c r="BD119" s="84"/>
      <c r="BE119" s="82"/>
      <c r="BF119" s="82"/>
      <c r="BG119" s="83"/>
      <c r="BH119" s="84"/>
      <c r="BI119" s="82"/>
      <c r="BJ119" s="82"/>
      <c r="BK119" s="83"/>
      <c r="BL119" s="84"/>
      <c r="BM119" s="88"/>
      <c r="BN119" s="88"/>
      <c r="BO119" s="83"/>
      <c r="BP119" s="84"/>
      <c r="BQ119" s="82"/>
      <c r="BR119" s="82"/>
      <c r="BS119" s="83"/>
      <c r="BT119" s="84"/>
      <c r="BU119" s="82"/>
      <c r="BV119" s="82"/>
      <c r="BW119" s="83"/>
      <c r="BX119" s="84"/>
      <c r="BY119" s="82"/>
      <c r="BZ119" s="82"/>
      <c r="CA119" s="83"/>
      <c r="CB119" s="84"/>
      <c r="CC119" s="82"/>
      <c r="CD119" s="82"/>
      <c r="CE119" s="83"/>
      <c r="CF119" s="84"/>
      <c r="CG119" s="88"/>
      <c r="CH119" s="88"/>
      <c r="CI119" s="83"/>
      <c r="CJ119" s="84"/>
      <c r="CK119" s="82"/>
      <c r="CL119" s="82"/>
      <c r="CM119" s="83"/>
      <c r="CN119" s="84"/>
      <c r="CO119" s="82"/>
      <c r="CP119" s="82"/>
      <c r="CQ119" s="83"/>
      <c r="CR119" s="84"/>
      <c r="CS119" s="82"/>
      <c r="CT119" s="82"/>
      <c r="CU119" s="83"/>
      <c r="CV119" s="84"/>
      <c r="CW119" s="82"/>
      <c r="CX119" s="82"/>
      <c r="CY119" s="83"/>
      <c r="CZ119" s="84"/>
      <c r="DA119" s="128"/>
      <c r="DB119" s="36">
        <f>DA118</f>
        <v>0</v>
      </c>
      <c r="DC119" s="53">
        <f>SUM(H118:H119,L118:L119,P118:P119,T118:T119,X118:X119)</f>
        <v>0</v>
      </c>
      <c r="DD119" s="53">
        <f>SUM(AB118:AB119,AF118:AF119,AJ118:AJ119,AN118:AN119,AR118:AR119)</f>
        <v>0</v>
      </c>
      <c r="DE119" s="53">
        <f>SUM(AV118:AV119,AZ118:AZ119,BD118:BD119,BH118:BH119,BL118:BL119)</f>
        <v>0</v>
      </c>
      <c r="DF119" s="53">
        <f>SUM(BP118:BP119,BT118:BT119,BX118:BX119,CB118:CB119,CF118:CF119)</f>
        <v>0</v>
      </c>
      <c r="DG119" s="53">
        <f>SUM(CJ118:CJ119,CN118:CN119,CR118:CR119,CV118:CV119,CZ118:CZ119)</f>
        <v>0</v>
      </c>
    </row>
    <row r="120" spans="1:111" s="1" customFormat="1" ht="17.100000000000001" customHeight="1" x14ac:dyDescent="0.25">
      <c r="A120" s="129"/>
      <c r="B120" s="11"/>
      <c r="C120" s="10"/>
      <c r="D120" s="131"/>
      <c r="E120" s="79"/>
      <c r="F120" s="79"/>
      <c r="G120" s="80"/>
      <c r="H120" s="81"/>
      <c r="I120" s="79"/>
      <c r="J120" s="79"/>
      <c r="K120" s="80"/>
      <c r="L120" s="81"/>
      <c r="M120" s="85"/>
      <c r="N120" s="85"/>
      <c r="O120" s="80"/>
      <c r="P120" s="81"/>
      <c r="Q120" s="85"/>
      <c r="R120" s="85"/>
      <c r="S120" s="80"/>
      <c r="T120" s="81"/>
      <c r="U120" s="85"/>
      <c r="V120" s="85"/>
      <c r="W120" s="80"/>
      <c r="X120" s="69"/>
      <c r="Y120" s="87"/>
      <c r="Z120" s="87"/>
      <c r="AA120" s="80"/>
      <c r="AB120" s="81"/>
      <c r="AC120" s="79"/>
      <c r="AD120" s="79"/>
      <c r="AE120" s="80"/>
      <c r="AF120" s="81"/>
      <c r="AG120" s="79"/>
      <c r="AH120" s="79"/>
      <c r="AI120" s="80"/>
      <c r="AJ120" s="81"/>
      <c r="AK120" s="79"/>
      <c r="AL120" s="79"/>
      <c r="AM120" s="80"/>
      <c r="AN120" s="81"/>
      <c r="AO120" s="79"/>
      <c r="AP120" s="79"/>
      <c r="AQ120" s="80"/>
      <c r="AR120" s="81"/>
      <c r="AS120" s="87"/>
      <c r="AT120" s="87"/>
      <c r="AU120" s="80"/>
      <c r="AV120" s="81"/>
      <c r="AW120" s="79"/>
      <c r="AX120" s="79"/>
      <c r="AY120" s="80"/>
      <c r="AZ120" s="81"/>
      <c r="BA120" s="79"/>
      <c r="BB120" s="79"/>
      <c r="BC120" s="80"/>
      <c r="BD120" s="81"/>
      <c r="BE120" s="79"/>
      <c r="BF120" s="79"/>
      <c r="BG120" s="80"/>
      <c r="BH120" s="81"/>
      <c r="BI120" s="79"/>
      <c r="BJ120" s="79"/>
      <c r="BK120" s="80"/>
      <c r="BL120" s="81"/>
      <c r="BM120" s="87"/>
      <c r="BN120" s="87"/>
      <c r="BO120" s="80"/>
      <c r="BP120" s="81"/>
      <c r="BQ120" s="79"/>
      <c r="BR120" s="79"/>
      <c r="BS120" s="80"/>
      <c r="BT120" s="81"/>
      <c r="BU120" s="79"/>
      <c r="BV120" s="79"/>
      <c r="BW120" s="80"/>
      <c r="BX120" s="81"/>
      <c r="BY120" s="79"/>
      <c r="BZ120" s="79"/>
      <c r="CA120" s="80"/>
      <c r="CB120" s="81"/>
      <c r="CC120" s="79"/>
      <c r="CD120" s="79"/>
      <c r="CE120" s="80"/>
      <c r="CF120" s="81"/>
      <c r="CG120" s="87"/>
      <c r="CH120" s="87"/>
      <c r="CI120" s="80"/>
      <c r="CJ120" s="81"/>
      <c r="CK120" s="79"/>
      <c r="CL120" s="79"/>
      <c r="CM120" s="80"/>
      <c r="CN120" s="81"/>
      <c r="CO120" s="79"/>
      <c r="CP120" s="79"/>
      <c r="CQ120" s="80"/>
      <c r="CR120" s="81"/>
      <c r="CS120" s="79"/>
      <c r="CT120" s="79"/>
      <c r="CU120" s="80"/>
      <c r="CV120" s="81"/>
      <c r="CW120" s="79"/>
      <c r="CX120" s="79"/>
      <c r="CY120" s="80"/>
      <c r="CZ120" s="81"/>
      <c r="DA120" s="127">
        <f>SUM(H120+H121+L120+L121+P120+P121+T120+T121+X120+X121+AB120+AB121+AF120+AF121+AJ120+AJ121+AN120+AN121+AR120+AR121+AV120+AV121+AZ120+AZ121+BD120+BD121+BH120+BH121+BL120+BL121+BP120+BP121+BT120+BT121+BX120+BX121+CB120+CB121+CF120+CF121+CJ120+CJ121+CN120+CN121+CR120+CR121+CV120+CV121+CZ120+CZ121)</f>
        <v>0</v>
      </c>
      <c r="DB120" s="36">
        <f>DA120</f>
        <v>0</v>
      </c>
      <c r="DC120" s="52">
        <f>$B$1</f>
        <v>0</v>
      </c>
      <c r="DD120" s="52">
        <f>$B$2</f>
        <v>0</v>
      </c>
      <c r="DE120" s="52">
        <f>$B$3</f>
        <v>0</v>
      </c>
      <c r="DF120" s="52">
        <f>$B$4</f>
        <v>0</v>
      </c>
      <c r="DG120" s="52">
        <f>$B$5</f>
        <v>0</v>
      </c>
    </row>
    <row r="121" spans="1:111" s="1" customFormat="1" ht="17.100000000000001" customHeight="1" thickBot="1" x14ac:dyDescent="0.3">
      <c r="A121" s="130"/>
      <c r="B121" s="11"/>
      <c r="C121" s="10"/>
      <c r="D121" s="132"/>
      <c r="E121" s="82"/>
      <c r="F121" s="82"/>
      <c r="G121" s="83"/>
      <c r="H121" s="84"/>
      <c r="I121" s="82"/>
      <c r="J121" s="82"/>
      <c r="K121" s="83"/>
      <c r="L121" s="84"/>
      <c r="M121" s="86"/>
      <c r="N121" s="86"/>
      <c r="O121" s="83"/>
      <c r="P121" s="84"/>
      <c r="Q121" s="86"/>
      <c r="R121" s="86"/>
      <c r="S121" s="83"/>
      <c r="T121" s="84"/>
      <c r="U121" s="86"/>
      <c r="V121" s="86"/>
      <c r="W121" s="83"/>
      <c r="X121" s="70"/>
      <c r="Y121" s="88"/>
      <c r="Z121" s="88"/>
      <c r="AA121" s="83"/>
      <c r="AB121" s="84"/>
      <c r="AC121" s="82"/>
      <c r="AD121" s="82"/>
      <c r="AE121" s="83"/>
      <c r="AF121" s="84"/>
      <c r="AG121" s="82"/>
      <c r="AH121" s="82"/>
      <c r="AI121" s="83"/>
      <c r="AJ121" s="84"/>
      <c r="AK121" s="82"/>
      <c r="AL121" s="82"/>
      <c r="AM121" s="83"/>
      <c r="AN121" s="84"/>
      <c r="AO121" s="82"/>
      <c r="AP121" s="82"/>
      <c r="AQ121" s="83"/>
      <c r="AR121" s="84"/>
      <c r="AS121" s="88"/>
      <c r="AT121" s="88"/>
      <c r="AU121" s="83"/>
      <c r="AV121" s="84"/>
      <c r="AW121" s="82"/>
      <c r="AX121" s="82"/>
      <c r="AY121" s="83"/>
      <c r="AZ121" s="84"/>
      <c r="BA121" s="82"/>
      <c r="BB121" s="82"/>
      <c r="BC121" s="83"/>
      <c r="BD121" s="84"/>
      <c r="BE121" s="82"/>
      <c r="BF121" s="82"/>
      <c r="BG121" s="83"/>
      <c r="BH121" s="84"/>
      <c r="BI121" s="82"/>
      <c r="BJ121" s="82"/>
      <c r="BK121" s="83"/>
      <c r="BL121" s="84"/>
      <c r="BM121" s="88"/>
      <c r="BN121" s="88"/>
      <c r="BO121" s="83"/>
      <c r="BP121" s="84"/>
      <c r="BQ121" s="82"/>
      <c r="BR121" s="82"/>
      <c r="BS121" s="83"/>
      <c r="BT121" s="84"/>
      <c r="BU121" s="82"/>
      <c r="BV121" s="82"/>
      <c r="BW121" s="83"/>
      <c r="BX121" s="84"/>
      <c r="BY121" s="82"/>
      <c r="BZ121" s="82"/>
      <c r="CA121" s="83"/>
      <c r="CB121" s="84"/>
      <c r="CC121" s="82"/>
      <c r="CD121" s="82"/>
      <c r="CE121" s="83"/>
      <c r="CF121" s="84"/>
      <c r="CG121" s="88"/>
      <c r="CH121" s="88"/>
      <c r="CI121" s="83"/>
      <c r="CJ121" s="84"/>
      <c r="CK121" s="82"/>
      <c r="CL121" s="82"/>
      <c r="CM121" s="83"/>
      <c r="CN121" s="84"/>
      <c r="CO121" s="82"/>
      <c r="CP121" s="82"/>
      <c r="CQ121" s="83"/>
      <c r="CR121" s="84"/>
      <c r="CS121" s="82"/>
      <c r="CT121" s="82"/>
      <c r="CU121" s="83"/>
      <c r="CV121" s="84"/>
      <c r="CW121" s="82"/>
      <c r="CX121" s="82"/>
      <c r="CY121" s="83"/>
      <c r="CZ121" s="84"/>
      <c r="DA121" s="128"/>
      <c r="DB121" s="36">
        <f>DA120</f>
        <v>0</v>
      </c>
      <c r="DC121" s="53">
        <f>SUM(H120:H121,L120:L121,P120:P121,T120:T121,X120:X121)</f>
        <v>0</v>
      </c>
      <c r="DD121" s="53">
        <f>SUM(AB120:AB121,AF120:AF121,AJ120:AJ121,AN120:AN121,AR120:AR121)</f>
        <v>0</v>
      </c>
      <c r="DE121" s="53">
        <f>SUM(AV120:AV121,AZ120:AZ121,BD120:BD121,BH120:BH121,BL120:BL121)</f>
        <v>0</v>
      </c>
      <c r="DF121" s="53">
        <f>SUM(BP120:BP121,BT120:BT121,BX120:BX121,CB120:CB121,CF120:CF121)</f>
        <v>0</v>
      </c>
      <c r="DG121" s="53">
        <f>SUM(CJ120:CJ121,CN120:CN121,CR120:CR121,CV120:CV121,CZ120:CZ121)</f>
        <v>0</v>
      </c>
    </row>
    <row r="122" spans="1:111" s="1" customFormat="1" ht="17.100000000000001" customHeight="1" x14ac:dyDescent="0.25">
      <c r="A122" s="118"/>
      <c r="B122" s="10"/>
      <c r="C122" s="10"/>
      <c r="D122" s="133"/>
      <c r="E122" s="79"/>
      <c r="F122" s="79"/>
      <c r="G122" s="80"/>
      <c r="H122" s="81"/>
      <c r="I122" s="79"/>
      <c r="J122" s="79"/>
      <c r="K122" s="80"/>
      <c r="L122" s="81"/>
      <c r="M122" s="85"/>
      <c r="N122" s="85"/>
      <c r="O122" s="80"/>
      <c r="P122" s="81"/>
      <c r="Q122" s="85"/>
      <c r="R122" s="85"/>
      <c r="S122" s="80"/>
      <c r="T122" s="81"/>
      <c r="U122" s="85"/>
      <c r="V122" s="85"/>
      <c r="W122" s="80"/>
      <c r="X122" s="69"/>
      <c r="Y122" s="87"/>
      <c r="Z122" s="87"/>
      <c r="AA122" s="80"/>
      <c r="AB122" s="81"/>
      <c r="AC122" s="79"/>
      <c r="AD122" s="79"/>
      <c r="AE122" s="80"/>
      <c r="AF122" s="81"/>
      <c r="AG122" s="79"/>
      <c r="AH122" s="79"/>
      <c r="AI122" s="80"/>
      <c r="AJ122" s="81"/>
      <c r="AK122" s="79"/>
      <c r="AL122" s="79"/>
      <c r="AM122" s="80"/>
      <c r="AN122" s="81"/>
      <c r="AO122" s="79"/>
      <c r="AP122" s="79"/>
      <c r="AQ122" s="80"/>
      <c r="AR122" s="81"/>
      <c r="AS122" s="87"/>
      <c r="AT122" s="87"/>
      <c r="AU122" s="80"/>
      <c r="AV122" s="81"/>
      <c r="AW122" s="79"/>
      <c r="AX122" s="79"/>
      <c r="AY122" s="80"/>
      <c r="AZ122" s="81"/>
      <c r="BA122" s="79"/>
      <c r="BB122" s="79"/>
      <c r="BC122" s="80"/>
      <c r="BD122" s="81"/>
      <c r="BE122" s="79"/>
      <c r="BF122" s="79"/>
      <c r="BG122" s="80"/>
      <c r="BH122" s="81"/>
      <c r="BI122" s="79"/>
      <c r="BJ122" s="79"/>
      <c r="BK122" s="80"/>
      <c r="BL122" s="81"/>
      <c r="BM122" s="87"/>
      <c r="BN122" s="87"/>
      <c r="BO122" s="80"/>
      <c r="BP122" s="81"/>
      <c r="BQ122" s="79"/>
      <c r="BR122" s="79"/>
      <c r="BS122" s="80"/>
      <c r="BT122" s="81"/>
      <c r="BU122" s="79"/>
      <c r="BV122" s="79"/>
      <c r="BW122" s="80"/>
      <c r="BX122" s="81"/>
      <c r="BY122" s="79"/>
      <c r="BZ122" s="79"/>
      <c r="CA122" s="80"/>
      <c r="CB122" s="81"/>
      <c r="CC122" s="79"/>
      <c r="CD122" s="79"/>
      <c r="CE122" s="80"/>
      <c r="CF122" s="81"/>
      <c r="CG122" s="87"/>
      <c r="CH122" s="87"/>
      <c r="CI122" s="80"/>
      <c r="CJ122" s="81"/>
      <c r="CK122" s="79"/>
      <c r="CL122" s="79"/>
      <c r="CM122" s="80"/>
      <c r="CN122" s="81"/>
      <c r="CO122" s="79"/>
      <c r="CP122" s="79"/>
      <c r="CQ122" s="80"/>
      <c r="CR122" s="81"/>
      <c r="CS122" s="79"/>
      <c r="CT122" s="79"/>
      <c r="CU122" s="80"/>
      <c r="CV122" s="81"/>
      <c r="CW122" s="79"/>
      <c r="CX122" s="79"/>
      <c r="CY122" s="80"/>
      <c r="CZ122" s="81"/>
      <c r="DA122" s="127">
        <f>SUM(H122+H123+L122+L123+P122+P123+T122+T123+X122+X123+AB122+AB123+AF122+AF123+AJ122+AJ123+AN122+AN123+AR122+AR123+AV122+AV123+AZ122+AZ123+BD122+BD123+BH122+BH123+BL122+BL123+BP122+BP123+BT122+BT123+BX122+BX123+CB122+CB123+CF122+CF123+CJ122+CJ123+CN122+CN123+CR122+CR123+CV122+CV123+CZ122+CZ123)</f>
        <v>0</v>
      </c>
      <c r="DB122" s="36">
        <f>DA122</f>
        <v>0</v>
      </c>
      <c r="DC122" s="52">
        <f>$B$1</f>
        <v>0</v>
      </c>
      <c r="DD122" s="52">
        <f>$B$2</f>
        <v>0</v>
      </c>
      <c r="DE122" s="52">
        <f>$B$3</f>
        <v>0</v>
      </c>
      <c r="DF122" s="52">
        <f>$B$4</f>
        <v>0</v>
      </c>
      <c r="DG122" s="52">
        <f>$B$5</f>
        <v>0</v>
      </c>
    </row>
    <row r="123" spans="1:111" s="1" customFormat="1" ht="17.100000000000001" customHeight="1" thickBot="1" x14ac:dyDescent="0.3">
      <c r="A123" s="119"/>
      <c r="B123" s="10"/>
      <c r="C123" s="10"/>
      <c r="D123" s="134"/>
      <c r="E123" s="82"/>
      <c r="F123" s="82"/>
      <c r="G123" s="83"/>
      <c r="H123" s="84"/>
      <c r="I123" s="82"/>
      <c r="J123" s="82"/>
      <c r="K123" s="83"/>
      <c r="L123" s="84"/>
      <c r="M123" s="86"/>
      <c r="N123" s="86"/>
      <c r="O123" s="83"/>
      <c r="P123" s="84"/>
      <c r="Q123" s="86"/>
      <c r="R123" s="86"/>
      <c r="S123" s="83"/>
      <c r="T123" s="84"/>
      <c r="U123" s="86"/>
      <c r="V123" s="86"/>
      <c r="W123" s="83"/>
      <c r="X123" s="70"/>
      <c r="Y123" s="88"/>
      <c r="Z123" s="88"/>
      <c r="AA123" s="83"/>
      <c r="AB123" s="84"/>
      <c r="AC123" s="82"/>
      <c r="AD123" s="82"/>
      <c r="AE123" s="83"/>
      <c r="AF123" s="84"/>
      <c r="AG123" s="82"/>
      <c r="AH123" s="82"/>
      <c r="AI123" s="83"/>
      <c r="AJ123" s="84"/>
      <c r="AK123" s="82"/>
      <c r="AL123" s="82"/>
      <c r="AM123" s="83"/>
      <c r="AN123" s="84"/>
      <c r="AO123" s="82"/>
      <c r="AP123" s="82"/>
      <c r="AQ123" s="83"/>
      <c r="AR123" s="84"/>
      <c r="AS123" s="88"/>
      <c r="AT123" s="88"/>
      <c r="AU123" s="83"/>
      <c r="AV123" s="84"/>
      <c r="AW123" s="82"/>
      <c r="AX123" s="82"/>
      <c r="AY123" s="83"/>
      <c r="AZ123" s="84"/>
      <c r="BA123" s="82"/>
      <c r="BB123" s="82"/>
      <c r="BC123" s="83"/>
      <c r="BD123" s="84"/>
      <c r="BE123" s="82"/>
      <c r="BF123" s="82"/>
      <c r="BG123" s="83"/>
      <c r="BH123" s="84"/>
      <c r="BI123" s="82"/>
      <c r="BJ123" s="82"/>
      <c r="BK123" s="83"/>
      <c r="BL123" s="84"/>
      <c r="BM123" s="88"/>
      <c r="BN123" s="88"/>
      <c r="BO123" s="83"/>
      <c r="BP123" s="84"/>
      <c r="BQ123" s="82"/>
      <c r="BR123" s="82"/>
      <c r="BS123" s="83"/>
      <c r="BT123" s="84"/>
      <c r="BU123" s="82"/>
      <c r="BV123" s="82"/>
      <c r="BW123" s="83"/>
      <c r="BX123" s="84"/>
      <c r="BY123" s="82"/>
      <c r="BZ123" s="82"/>
      <c r="CA123" s="83"/>
      <c r="CB123" s="84"/>
      <c r="CC123" s="82"/>
      <c r="CD123" s="82"/>
      <c r="CE123" s="83"/>
      <c r="CF123" s="84"/>
      <c r="CG123" s="88"/>
      <c r="CH123" s="88"/>
      <c r="CI123" s="83"/>
      <c r="CJ123" s="84"/>
      <c r="CK123" s="82"/>
      <c r="CL123" s="82"/>
      <c r="CM123" s="83"/>
      <c r="CN123" s="84"/>
      <c r="CO123" s="82"/>
      <c r="CP123" s="82"/>
      <c r="CQ123" s="83"/>
      <c r="CR123" s="84"/>
      <c r="CS123" s="82"/>
      <c r="CT123" s="82"/>
      <c r="CU123" s="83"/>
      <c r="CV123" s="84"/>
      <c r="CW123" s="82"/>
      <c r="CX123" s="82"/>
      <c r="CY123" s="83"/>
      <c r="CZ123" s="84"/>
      <c r="DA123" s="128"/>
      <c r="DB123" s="36">
        <f>DA122</f>
        <v>0</v>
      </c>
      <c r="DC123" s="53">
        <f>SUM(H122:H123,L122:L123,P122:P123,T122:T123,X122:X123)</f>
        <v>0</v>
      </c>
      <c r="DD123" s="53">
        <f>SUM(AB122:AB123,AF122:AF123,AJ122:AJ123,AN122:AN123,AR122:AR123)</f>
        <v>0</v>
      </c>
      <c r="DE123" s="53">
        <f>SUM(AV122:AV123,AZ122:AZ123,BD122:BD123,BH122:BH123,BL122:BL123)</f>
        <v>0</v>
      </c>
      <c r="DF123" s="53">
        <f>SUM(BP122:BP123,BT122:BT123,BX122:BX123,CB122:CB123,CF122:CF123)</f>
        <v>0</v>
      </c>
      <c r="DG123" s="53">
        <f>SUM(CJ122:CJ123,CN122:CN123,CR122:CR123,CV122:CV123,CZ122:CZ123)</f>
        <v>0</v>
      </c>
    </row>
    <row r="124" spans="1:111" s="1" customFormat="1" ht="17.100000000000001" customHeight="1" x14ac:dyDescent="0.25">
      <c r="A124" s="129"/>
      <c r="B124" s="11"/>
      <c r="C124" s="10"/>
      <c r="D124" s="131"/>
      <c r="E124" s="79"/>
      <c r="F124" s="79"/>
      <c r="G124" s="80"/>
      <c r="H124" s="81"/>
      <c r="I124" s="79"/>
      <c r="J124" s="79"/>
      <c r="K124" s="80"/>
      <c r="L124" s="81"/>
      <c r="M124" s="85"/>
      <c r="N124" s="85"/>
      <c r="O124" s="80"/>
      <c r="P124" s="81"/>
      <c r="Q124" s="85"/>
      <c r="R124" s="85"/>
      <c r="S124" s="80"/>
      <c r="T124" s="81"/>
      <c r="U124" s="85"/>
      <c r="V124" s="85"/>
      <c r="W124" s="80"/>
      <c r="X124" s="69"/>
      <c r="Y124" s="87"/>
      <c r="Z124" s="87"/>
      <c r="AA124" s="80"/>
      <c r="AB124" s="81"/>
      <c r="AC124" s="79"/>
      <c r="AD124" s="79"/>
      <c r="AE124" s="80"/>
      <c r="AF124" s="81"/>
      <c r="AG124" s="79"/>
      <c r="AH124" s="79"/>
      <c r="AI124" s="80"/>
      <c r="AJ124" s="81"/>
      <c r="AK124" s="79"/>
      <c r="AL124" s="79"/>
      <c r="AM124" s="80"/>
      <c r="AN124" s="81"/>
      <c r="AO124" s="79"/>
      <c r="AP124" s="79"/>
      <c r="AQ124" s="80"/>
      <c r="AR124" s="81"/>
      <c r="AS124" s="87"/>
      <c r="AT124" s="87"/>
      <c r="AU124" s="80"/>
      <c r="AV124" s="81"/>
      <c r="AW124" s="79"/>
      <c r="AX124" s="79"/>
      <c r="AY124" s="80"/>
      <c r="AZ124" s="81"/>
      <c r="BA124" s="79"/>
      <c r="BB124" s="79"/>
      <c r="BC124" s="80"/>
      <c r="BD124" s="81"/>
      <c r="BE124" s="79"/>
      <c r="BF124" s="79"/>
      <c r="BG124" s="80"/>
      <c r="BH124" s="81"/>
      <c r="BI124" s="79"/>
      <c r="BJ124" s="79"/>
      <c r="BK124" s="80"/>
      <c r="BL124" s="81"/>
      <c r="BM124" s="87"/>
      <c r="BN124" s="87"/>
      <c r="BO124" s="80"/>
      <c r="BP124" s="81"/>
      <c r="BQ124" s="79"/>
      <c r="BR124" s="79"/>
      <c r="BS124" s="80"/>
      <c r="BT124" s="81"/>
      <c r="BU124" s="79"/>
      <c r="BV124" s="79"/>
      <c r="BW124" s="80"/>
      <c r="BX124" s="81"/>
      <c r="BY124" s="79"/>
      <c r="BZ124" s="79"/>
      <c r="CA124" s="80"/>
      <c r="CB124" s="81"/>
      <c r="CC124" s="79"/>
      <c r="CD124" s="79"/>
      <c r="CE124" s="80"/>
      <c r="CF124" s="81"/>
      <c r="CG124" s="87"/>
      <c r="CH124" s="87"/>
      <c r="CI124" s="80"/>
      <c r="CJ124" s="81"/>
      <c r="CK124" s="79"/>
      <c r="CL124" s="79"/>
      <c r="CM124" s="80"/>
      <c r="CN124" s="81"/>
      <c r="CO124" s="79"/>
      <c r="CP124" s="79"/>
      <c r="CQ124" s="80"/>
      <c r="CR124" s="81"/>
      <c r="CS124" s="79"/>
      <c r="CT124" s="79"/>
      <c r="CU124" s="80"/>
      <c r="CV124" s="81"/>
      <c r="CW124" s="79"/>
      <c r="CX124" s="79"/>
      <c r="CY124" s="80"/>
      <c r="CZ124" s="81"/>
      <c r="DA124" s="127">
        <f>SUM(H124+H125+L124+L125+P124+P125+T124+T125+X124+X125+AB124+AB125+AF124+AF125+AJ124+AJ125+AN124+AN125+AR124+AR125+AV124+AV125+AZ124+AZ125+BD124+BD125+BH124+BH125+BL124+BL125+BP124+BP125+BT124+BT125+BX124+BX125+CB124+CB125+CF124+CF125+CJ124+CJ125+CN124+CN125+CR124+CR125+CV124+CV125+CZ124+CZ125)</f>
        <v>0</v>
      </c>
      <c r="DB124" s="36">
        <f>DA124</f>
        <v>0</v>
      </c>
      <c r="DC124" s="52">
        <f>$B$1</f>
        <v>0</v>
      </c>
      <c r="DD124" s="52">
        <f>$B$2</f>
        <v>0</v>
      </c>
      <c r="DE124" s="52">
        <f>$B$3</f>
        <v>0</v>
      </c>
      <c r="DF124" s="52">
        <f>$B$4</f>
        <v>0</v>
      </c>
      <c r="DG124" s="52">
        <f>$B$5</f>
        <v>0</v>
      </c>
    </row>
    <row r="125" spans="1:111" s="1" customFormat="1" ht="17.100000000000001" customHeight="1" thickBot="1" x14ac:dyDescent="0.3">
      <c r="A125" s="130"/>
      <c r="B125" s="11"/>
      <c r="C125" s="10"/>
      <c r="D125" s="132"/>
      <c r="E125" s="82"/>
      <c r="F125" s="82"/>
      <c r="G125" s="83"/>
      <c r="H125" s="84"/>
      <c r="I125" s="82"/>
      <c r="J125" s="82"/>
      <c r="K125" s="83"/>
      <c r="L125" s="84"/>
      <c r="M125" s="86"/>
      <c r="N125" s="86"/>
      <c r="O125" s="83"/>
      <c r="P125" s="84"/>
      <c r="Q125" s="86"/>
      <c r="R125" s="86"/>
      <c r="S125" s="83"/>
      <c r="T125" s="84"/>
      <c r="U125" s="86"/>
      <c r="V125" s="86"/>
      <c r="W125" s="83"/>
      <c r="X125" s="70"/>
      <c r="Y125" s="88"/>
      <c r="Z125" s="88"/>
      <c r="AA125" s="83"/>
      <c r="AB125" s="84"/>
      <c r="AC125" s="82"/>
      <c r="AD125" s="82"/>
      <c r="AE125" s="83"/>
      <c r="AF125" s="84"/>
      <c r="AG125" s="82"/>
      <c r="AH125" s="82"/>
      <c r="AI125" s="83"/>
      <c r="AJ125" s="84"/>
      <c r="AK125" s="82"/>
      <c r="AL125" s="82"/>
      <c r="AM125" s="83"/>
      <c r="AN125" s="84"/>
      <c r="AO125" s="82"/>
      <c r="AP125" s="82"/>
      <c r="AQ125" s="83"/>
      <c r="AR125" s="84"/>
      <c r="AS125" s="88"/>
      <c r="AT125" s="88"/>
      <c r="AU125" s="83"/>
      <c r="AV125" s="84"/>
      <c r="AW125" s="82"/>
      <c r="AX125" s="82"/>
      <c r="AY125" s="83"/>
      <c r="AZ125" s="84"/>
      <c r="BA125" s="82"/>
      <c r="BB125" s="82"/>
      <c r="BC125" s="83"/>
      <c r="BD125" s="84"/>
      <c r="BE125" s="82"/>
      <c r="BF125" s="82"/>
      <c r="BG125" s="83"/>
      <c r="BH125" s="84"/>
      <c r="BI125" s="82"/>
      <c r="BJ125" s="82"/>
      <c r="BK125" s="83"/>
      <c r="BL125" s="84"/>
      <c r="BM125" s="88"/>
      <c r="BN125" s="88"/>
      <c r="BO125" s="83"/>
      <c r="BP125" s="84"/>
      <c r="BQ125" s="82"/>
      <c r="BR125" s="82"/>
      <c r="BS125" s="83"/>
      <c r="BT125" s="84"/>
      <c r="BU125" s="82"/>
      <c r="BV125" s="82"/>
      <c r="BW125" s="83"/>
      <c r="BX125" s="84"/>
      <c r="BY125" s="82"/>
      <c r="BZ125" s="82"/>
      <c r="CA125" s="83"/>
      <c r="CB125" s="84"/>
      <c r="CC125" s="82"/>
      <c r="CD125" s="82"/>
      <c r="CE125" s="83"/>
      <c r="CF125" s="84"/>
      <c r="CG125" s="88"/>
      <c r="CH125" s="88"/>
      <c r="CI125" s="83"/>
      <c r="CJ125" s="84"/>
      <c r="CK125" s="82"/>
      <c r="CL125" s="82"/>
      <c r="CM125" s="83"/>
      <c r="CN125" s="84"/>
      <c r="CO125" s="82"/>
      <c r="CP125" s="82"/>
      <c r="CQ125" s="83"/>
      <c r="CR125" s="84"/>
      <c r="CS125" s="82"/>
      <c r="CT125" s="82"/>
      <c r="CU125" s="83"/>
      <c r="CV125" s="84"/>
      <c r="CW125" s="82"/>
      <c r="CX125" s="82"/>
      <c r="CY125" s="83"/>
      <c r="CZ125" s="84"/>
      <c r="DA125" s="128"/>
      <c r="DB125" s="36">
        <f>DA124</f>
        <v>0</v>
      </c>
      <c r="DC125" s="53">
        <f>SUM(H124:H125,L124:L125,P124:P125,T124:T125,X124:X125)</f>
        <v>0</v>
      </c>
      <c r="DD125" s="53">
        <f>SUM(AB124:AB125,AF124:AF125,AJ124:AJ125,AN124:AN125,AR124:AR125)</f>
        <v>0</v>
      </c>
      <c r="DE125" s="53">
        <f>SUM(AV124:AV125,AZ124:AZ125,BD124:BD125,BH124:BH125,BL124:BL125)</f>
        <v>0</v>
      </c>
      <c r="DF125" s="53">
        <f>SUM(BP124:BP125,BT124:BT125,BX124:BX125,CB124:CB125,CF124:CF125)</f>
        <v>0</v>
      </c>
      <c r="DG125" s="53">
        <f>SUM(CJ124:CJ125,CN124:CN125,CR124:CR125,CV124:CV125,CZ124:CZ125)</f>
        <v>0</v>
      </c>
    </row>
    <row r="126" spans="1:111" s="1" customFormat="1" ht="17.100000000000001" customHeight="1" x14ac:dyDescent="0.25">
      <c r="A126" s="129"/>
      <c r="B126" s="11"/>
      <c r="C126" s="10"/>
      <c r="D126" s="131"/>
      <c r="E126" s="79"/>
      <c r="F126" s="79"/>
      <c r="G126" s="80"/>
      <c r="H126" s="81"/>
      <c r="I126" s="79"/>
      <c r="J126" s="79"/>
      <c r="K126" s="80"/>
      <c r="L126" s="81"/>
      <c r="M126" s="85"/>
      <c r="N126" s="85"/>
      <c r="O126" s="80"/>
      <c r="P126" s="81"/>
      <c r="Q126" s="85"/>
      <c r="R126" s="85"/>
      <c r="S126" s="80"/>
      <c r="T126" s="81"/>
      <c r="U126" s="85"/>
      <c r="V126" s="85"/>
      <c r="W126" s="80"/>
      <c r="X126" s="69"/>
      <c r="Y126" s="87"/>
      <c r="Z126" s="87"/>
      <c r="AA126" s="80"/>
      <c r="AB126" s="81"/>
      <c r="AC126" s="79"/>
      <c r="AD126" s="79"/>
      <c r="AE126" s="80"/>
      <c r="AF126" s="81"/>
      <c r="AG126" s="79"/>
      <c r="AH126" s="79"/>
      <c r="AI126" s="80"/>
      <c r="AJ126" s="81"/>
      <c r="AK126" s="79"/>
      <c r="AL126" s="79"/>
      <c r="AM126" s="80"/>
      <c r="AN126" s="81"/>
      <c r="AO126" s="79"/>
      <c r="AP126" s="79"/>
      <c r="AQ126" s="80"/>
      <c r="AR126" s="81"/>
      <c r="AS126" s="87"/>
      <c r="AT126" s="87"/>
      <c r="AU126" s="80"/>
      <c r="AV126" s="81"/>
      <c r="AW126" s="79"/>
      <c r="AX126" s="79"/>
      <c r="AY126" s="80"/>
      <c r="AZ126" s="81"/>
      <c r="BA126" s="79"/>
      <c r="BB126" s="79"/>
      <c r="BC126" s="80"/>
      <c r="BD126" s="81"/>
      <c r="BE126" s="79"/>
      <c r="BF126" s="79"/>
      <c r="BG126" s="80"/>
      <c r="BH126" s="81"/>
      <c r="BI126" s="79"/>
      <c r="BJ126" s="79"/>
      <c r="BK126" s="80"/>
      <c r="BL126" s="81"/>
      <c r="BM126" s="87"/>
      <c r="BN126" s="87"/>
      <c r="BO126" s="80"/>
      <c r="BP126" s="81"/>
      <c r="BQ126" s="79"/>
      <c r="BR126" s="79"/>
      <c r="BS126" s="80"/>
      <c r="BT126" s="81"/>
      <c r="BU126" s="79"/>
      <c r="BV126" s="79"/>
      <c r="BW126" s="80"/>
      <c r="BX126" s="81"/>
      <c r="BY126" s="79"/>
      <c r="BZ126" s="79"/>
      <c r="CA126" s="80"/>
      <c r="CB126" s="81"/>
      <c r="CC126" s="79"/>
      <c r="CD126" s="79"/>
      <c r="CE126" s="80"/>
      <c r="CF126" s="81"/>
      <c r="CG126" s="87"/>
      <c r="CH126" s="87"/>
      <c r="CI126" s="80"/>
      <c r="CJ126" s="81"/>
      <c r="CK126" s="79"/>
      <c r="CL126" s="79"/>
      <c r="CM126" s="80"/>
      <c r="CN126" s="81"/>
      <c r="CO126" s="79"/>
      <c r="CP126" s="79"/>
      <c r="CQ126" s="80"/>
      <c r="CR126" s="81"/>
      <c r="CS126" s="79"/>
      <c r="CT126" s="79"/>
      <c r="CU126" s="80"/>
      <c r="CV126" s="81"/>
      <c r="CW126" s="79"/>
      <c r="CX126" s="79"/>
      <c r="CY126" s="80"/>
      <c r="CZ126" s="81"/>
      <c r="DA126" s="127">
        <f>SUM(H126+H127+L126+L127+P126+P127+T126+T127+X126+X127+AB126+AB127+AF126+AF127+AJ126+AJ127+AN126+AN127+AR126+AR127+AV126+AV127+AZ126+AZ127+BD126+BD127+BH126+BH127+BL126+BL127+BP126+BP127+BT126+BT127+BX126+BX127+CB126+CB127+CF126+CF127+CJ126+CJ127+CN126+CN127+CR126+CR127+CV126+CV127+CZ126+CZ127)</f>
        <v>0</v>
      </c>
      <c r="DB126" s="36">
        <f>DA126</f>
        <v>0</v>
      </c>
      <c r="DC126" s="52">
        <f>$B$1</f>
        <v>0</v>
      </c>
      <c r="DD126" s="52">
        <f>$B$2</f>
        <v>0</v>
      </c>
      <c r="DE126" s="52">
        <f>$B$3</f>
        <v>0</v>
      </c>
      <c r="DF126" s="52">
        <f>$B$4</f>
        <v>0</v>
      </c>
      <c r="DG126" s="52">
        <f>$B$5</f>
        <v>0</v>
      </c>
    </row>
    <row r="127" spans="1:111" s="1" customFormat="1" ht="17.100000000000001" customHeight="1" thickBot="1" x14ac:dyDescent="0.3">
      <c r="A127" s="130"/>
      <c r="B127" s="11"/>
      <c r="C127" s="10"/>
      <c r="D127" s="132"/>
      <c r="E127" s="82"/>
      <c r="F127" s="82"/>
      <c r="G127" s="83"/>
      <c r="H127" s="84"/>
      <c r="I127" s="82"/>
      <c r="J127" s="82"/>
      <c r="K127" s="83"/>
      <c r="L127" s="84"/>
      <c r="M127" s="86"/>
      <c r="N127" s="86"/>
      <c r="O127" s="83"/>
      <c r="P127" s="84"/>
      <c r="Q127" s="86"/>
      <c r="R127" s="86"/>
      <c r="S127" s="83"/>
      <c r="T127" s="84"/>
      <c r="U127" s="86"/>
      <c r="V127" s="86"/>
      <c r="W127" s="83"/>
      <c r="X127" s="70"/>
      <c r="Y127" s="88"/>
      <c r="Z127" s="88"/>
      <c r="AA127" s="83"/>
      <c r="AB127" s="84"/>
      <c r="AC127" s="82"/>
      <c r="AD127" s="82"/>
      <c r="AE127" s="83"/>
      <c r="AF127" s="84"/>
      <c r="AG127" s="82"/>
      <c r="AH127" s="82"/>
      <c r="AI127" s="83"/>
      <c r="AJ127" s="84"/>
      <c r="AK127" s="82"/>
      <c r="AL127" s="82"/>
      <c r="AM127" s="83"/>
      <c r="AN127" s="84"/>
      <c r="AO127" s="82"/>
      <c r="AP127" s="82"/>
      <c r="AQ127" s="83"/>
      <c r="AR127" s="84"/>
      <c r="AS127" s="88"/>
      <c r="AT127" s="88"/>
      <c r="AU127" s="83"/>
      <c r="AV127" s="84"/>
      <c r="AW127" s="82"/>
      <c r="AX127" s="82"/>
      <c r="AY127" s="83"/>
      <c r="AZ127" s="84"/>
      <c r="BA127" s="82"/>
      <c r="BB127" s="82"/>
      <c r="BC127" s="83"/>
      <c r="BD127" s="84"/>
      <c r="BE127" s="82"/>
      <c r="BF127" s="82"/>
      <c r="BG127" s="83"/>
      <c r="BH127" s="84"/>
      <c r="BI127" s="82"/>
      <c r="BJ127" s="82"/>
      <c r="BK127" s="83"/>
      <c r="BL127" s="84"/>
      <c r="BM127" s="88"/>
      <c r="BN127" s="88"/>
      <c r="BO127" s="83"/>
      <c r="BP127" s="84"/>
      <c r="BQ127" s="82"/>
      <c r="BR127" s="82"/>
      <c r="BS127" s="83"/>
      <c r="BT127" s="84"/>
      <c r="BU127" s="82"/>
      <c r="BV127" s="82"/>
      <c r="BW127" s="83"/>
      <c r="BX127" s="84"/>
      <c r="BY127" s="82"/>
      <c r="BZ127" s="82"/>
      <c r="CA127" s="83"/>
      <c r="CB127" s="84"/>
      <c r="CC127" s="82"/>
      <c r="CD127" s="82"/>
      <c r="CE127" s="83"/>
      <c r="CF127" s="84"/>
      <c r="CG127" s="88"/>
      <c r="CH127" s="88"/>
      <c r="CI127" s="83"/>
      <c r="CJ127" s="84"/>
      <c r="CK127" s="82"/>
      <c r="CL127" s="82"/>
      <c r="CM127" s="83"/>
      <c r="CN127" s="84"/>
      <c r="CO127" s="82"/>
      <c r="CP127" s="82"/>
      <c r="CQ127" s="83"/>
      <c r="CR127" s="84"/>
      <c r="CS127" s="82"/>
      <c r="CT127" s="82"/>
      <c r="CU127" s="83"/>
      <c r="CV127" s="84"/>
      <c r="CW127" s="82"/>
      <c r="CX127" s="82"/>
      <c r="CY127" s="83"/>
      <c r="CZ127" s="84"/>
      <c r="DA127" s="128"/>
      <c r="DB127" s="36">
        <f>DA126</f>
        <v>0</v>
      </c>
      <c r="DC127" s="53">
        <f>SUM(H126:H127,L126:L127,P126:P127,T126:T127,X126:X127)</f>
        <v>0</v>
      </c>
      <c r="DD127" s="53">
        <f>SUM(AB126:AB127,AF126:AF127,AJ126:AJ127,AN126:AN127,AR126:AR127)</f>
        <v>0</v>
      </c>
      <c r="DE127" s="53">
        <f>SUM(AV126:AV127,AZ126:AZ127,BD126:BD127,BH126:BH127,BL126:BL127)</f>
        <v>0</v>
      </c>
      <c r="DF127" s="53">
        <f>SUM(BP126:BP127,BT126:BT127,BX126:BX127,CB126:CB127,CF126:CF127)</f>
        <v>0</v>
      </c>
      <c r="DG127" s="53">
        <f>SUM(CJ126:CJ127,CN126:CN127,CR126:CR127,CV126:CV127,CZ126:CZ127)</f>
        <v>0</v>
      </c>
    </row>
    <row r="128" spans="1:111" s="1" customFormat="1" ht="17.100000000000001" customHeight="1" x14ac:dyDescent="0.25">
      <c r="A128" s="129"/>
      <c r="B128" s="11"/>
      <c r="C128" s="10"/>
      <c r="D128" s="131"/>
      <c r="E128" s="79"/>
      <c r="F128" s="79"/>
      <c r="G128" s="80"/>
      <c r="H128" s="81"/>
      <c r="I128" s="79"/>
      <c r="J128" s="79"/>
      <c r="K128" s="80"/>
      <c r="L128" s="81"/>
      <c r="M128" s="85"/>
      <c r="N128" s="85"/>
      <c r="O128" s="80"/>
      <c r="P128" s="81"/>
      <c r="Q128" s="85"/>
      <c r="R128" s="85"/>
      <c r="S128" s="80"/>
      <c r="T128" s="81"/>
      <c r="U128" s="85"/>
      <c r="V128" s="85"/>
      <c r="W128" s="80"/>
      <c r="X128" s="69"/>
      <c r="Y128" s="87"/>
      <c r="Z128" s="87"/>
      <c r="AA128" s="80"/>
      <c r="AB128" s="81"/>
      <c r="AC128" s="79"/>
      <c r="AD128" s="79"/>
      <c r="AE128" s="80"/>
      <c r="AF128" s="81"/>
      <c r="AG128" s="79"/>
      <c r="AH128" s="79"/>
      <c r="AI128" s="80"/>
      <c r="AJ128" s="81"/>
      <c r="AK128" s="79"/>
      <c r="AL128" s="79"/>
      <c r="AM128" s="80"/>
      <c r="AN128" s="81"/>
      <c r="AO128" s="79"/>
      <c r="AP128" s="79"/>
      <c r="AQ128" s="80"/>
      <c r="AR128" s="81"/>
      <c r="AS128" s="87"/>
      <c r="AT128" s="87"/>
      <c r="AU128" s="80"/>
      <c r="AV128" s="81"/>
      <c r="AW128" s="79"/>
      <c r="AX128" s="79"/>
      <c r="AY128" s="80"/>
      <c r="AZ128" s="81"/>
      <c r="BA128" s="79"/>
      <c r="BB128" s="79"/>
      <c r="BC128" s="80"/>
      <c r="BD128" s="81"/>
      <c r="BE128" s="79"/>
      <c r="BF128" s="79"/>
      <c r="BG128" s="80"/>
      <c r="BH128" s="81"/>
      <c r="BI128" s="79"/>
      <c r="BJ128" s="79"/>
      <c r="BK128" s="80"/>
      <c r="BL128" s="81"/>
      <c r="BM128" s="87"/>
      <c r="BN128" s="87"/>
      <c r="BO128" s="80"/>
      <c r="BP128" s="81"/>
      <c r="BQ128" s="79"/>
      <c r="BR128" s="79"/>
      <c r="BS128" s="80"/>
      <c r="BT128" s="81"/>
      <c r="BU128" s="79"/>
      <c r="BV128" s="79"/>
      <c r="BW128" s="80"/>
      <c r="BX128" s="81"/>
      <c r="BY128" s="79"/>
      <c r="BZ128" s="79"/>
      <c r="CA128" s="80"/>
      <c r="CB128" s="81"/>
      <c r="CC128" s="79"/>
      <c r="CD128" s="79"/>
      <c r="CE128" s="80"/>
      <c r="CF128" s="81"/>
      <c r="CG128" s="87"/>
      <c r="CH128" s="87"/>
      <c r="CI128" s="80"/>
      <c r="CJ128" s="81"/>
      <c r="CK128" s="79"/>
      <c r="CL128" s="79"/>
      <c r="CM128" s="80"/>
      <c r="CN128" s="81"/>
      <c r="CO128" s="79"/>
      <c r="CP128" s="79"/>
      <c r="CQ128" s="80"/>
      <c r="CR128" s="81"/>
      <c r="CS128" s="79"/>
      <c r="CT128" s="79"/>
      <c r="CU128" s="80"/>
      <c r="CV128" s="81"/>
      <c r="CW128" s="79"/>
      <c r="CX128" s="79"/>
      <c r="CY128" s="80"/>
      <c r="CZ128" s="81"/>
      <c r="DA128" s="127">
        <f>SUM(H128+H129+L128+L129+P128+P129+T128+T129+X128+X129+AB128+AB129+AF128+AF129+AJ128+AJ129+AN128+AN129+AR128+AR129+AV128+AV129+AZ128+AZ129+BD128+BD129+BH128+BH129+BL128+BL129+BP128+BP129+BT128+BT129+BX128+BX129+CB128+CB129+CF128+CF129+CJ128+CJ129+CN128+CN129+CR128+CR129+CV128+CV129+CZ128+CZ129)</f>
        <v>0</v>
      </c>
      <c r="DB128" s="36">
        <f>DA128</f>
        <v>0</v>
      </c>
      <c r="DC128" s="52">
        <f>$B$1</f>
        <v>0</v>
      </c>
      <c r="DD128" s="52">
        <f>$B$2</f>
        <v>0</v>
      </c>
      <c r="DE128" s="52">
        <f>$B$3</f>
        <v>0</v>
      </c>
      <c r="DF128" s="52">
        <f>$B$4</f>
        <v>0</v>
      </c>
      <c r="DG128" s="52">
        <f>$B$5</f>
        <v>0</v>
      </c>
    </row>
    <row r="129" spans="1:111" s="1" customFormat="1" ht="17.100000000000001" customHeight="1" thickBot="1" x14ac:dyDescent="0.3">
      <c r="A129" s="130"/>
      <c r="B129" s="11"/>
      <c r="C129" s="10"/>
      <c r="D129" s="132"/>
      <c r="E129" s="82"/>
      <c r="F129" s="82"/>
      <c r="G129" s="83"/>
      <c r="H129" s="84"/>
      <c r="I129" s="82"/>
      <c r="J129" s="82"/>
      <c r="K129" s="83"/>
      <c r="L129" s="84"/>
      <c r="M129" s="86"/>
      <c r="N129" s="86"/>
      <c r="O129" s="83"/>
      <c r="P129" s="84"/>
      <c r="Q129" s="86"/>
      <c r="R129" s="86"/>
      <c r="S129" s="83"/>
      <c r="T129" s="84"/>
      <c r="U129" s="86"/>
      <c r="V129" s="86"/>
      <c r="W129" s="83"/>
      <c r="X129" s="70"/>
      <c r="Y129" s="88"/>
      <c r="Z129" s="88"/>
      <c r="AA129" s="83"/>
      <c r="AB129" s="84"/>
      <c r="AC129" s="82"/>
      <c r="AD129" s="82"/>
      <c r="AE129" s="83"/>
      <c r="AF129" s="84"/>
      <c r="AG129" s="82"/>
      <c r="AH129" s="82"/>
      <c r="AI129" s="83"/>
      <c r="AJ129" s="84"/>
      <c r="AK129" s="82"/>
      <c r="AL129" s="82"/>
      <c r="AM129" s="83"/>
      <c r="AN129" s="84"/>
      <c r="AO129" s="82"/>
      <c r="AP129" s="82"/>
      <c r="AQ129" s="83"/>
      <c r="AR129" s="84"/>
      <c r="AS129" s="88"/>
      <c r="AT129" s="88"/>
      <c r="AU129" s="83"/>
      <c r="AV129" s="84"/>
      <c r="AW129" s="82"/>
      <c r="AX129" s="82"/>
      <c r="AY129" s="83"/>
      <c r="AZ129" s="84"/>
      <c r="BA129" s="82"/>
      <c r="BB129" s="82"/>
      <c r="BC129" s="83"/>
      <c r="BD129" s="84"/>
      <c r="BE129" s="82"/>
      <c r="BF129" s="82"/>
      <c r="BG129" s="83"/>
      <c r="BH129" s="84"/>
      <c r="BI129" s="82"/>
      <c r="BJ129" s="82"/>
      <c r="BK129" s="83"/>
      <c r="BL129" s="84"/>
      <c r="BM129" s="88"/>
      <c r="BN129" s="88"/>
      <c r="BO129" s="83"/>
      <c r="BP129" s="84"/>
      <c r="BQ129" s="82"/>
      <c r="BR129" s="82"/>
      <c r="BS129" s="83"/>
      <c r="BT129" s="84"/>
      <c r="BU129" s="82"/>
      <c r="BV129" s="82"/>
      <c r="BW129" s="83"/>
      <c r="BX129" s="84"/>
      <c r="BY129" s="82"/>
      <c r="BZ129" s="82"/>
      <c r="CA129" s="83"/>
      <c r="CB129" s="84"/>
      <c r="CC129" s="82"/>
      <c r="CD129" s="82"/>
      <c r="CE129" s="83"/>
      <c r="CF129" s="84"/>
      <c r="CG129" s="88"/>
      <c r="CH129" s="88"/>
      <c r="CI129" s="83"/>
      <c r="CJ129" s="84"/>
      <c r="CK129" s="82"/>
      <c r="CL129" s="82"/>
      <c r="CM129" s="83"/>
      <c r="CN129" s="84"/>
      <c r="CO129" s="82"/>
      <c r="CP129" s="82"/>
      <c r="CQ129" s="83"/>
      <c r="CR129" s="84"/>
      <c r="CS129" s="82"/>
      <c r="CT129" s="82"/>
      <c r="CU129" s="83"/>
      <c r="CV129" s="84"/>
      <c r="CW129" s="82"/>
      <c r="CX129" s="82"/>
      <c r="CY129" s="83"/>
      <c r="CZ129" s="84"/>
      <c r="DA129" s="128"/>
      <c r="DB129" s="36">
        <f>DA128</f>
        <v>0</v>
      </c>
      <c r="DC129" s="53">
        <f>SUM(H128:H129,L128:L129,P128:P129,T128:T129,X128:X129)</f>
        <v>0</v>
      </c>
      <c r="DD129" s="53">
        <f>SUM(AB128:AB129,AF128:AF129,AJ128:AJ129,AN128:AN129,AR128:AR129)</f>
        <v>0</v>
      </c>
      <c r="DE129" s="53">
        <f>SUM(AV128:AV129,AZ128:AZ129,BD128:BD129,BH128:BH129,BL128:BL129)</f>
        <v>0</v>
      </c>
      <c r="DF129" s="53">
        <f>SUM(BP128:BP129,BT128:BT129,BX128:BX129,CB128:CB129,CF128:CF129)</f>
        <v>0</v>
      </c>
      <c r="DG129" s="53">
        <f>SUM(CJ128:CJ129,CN128:CN129,CR128:CR129,CV128:CV129,CZ128:CZ129)</f>
        <v>0</v>
      </c>
    </row>
    <row r="130" spans="1:111" s="1" customFormat="1" ht="17.100000000000001" customHeight="1" x14ac:dyDescent="0.25">
      <c r="A130" s="129"/>
      <c r="B130" s="11"/>
      <c r="C130" s="10"/>
      <c r="D130" s="131"/>
      <c r="E130" s="79"/>
      <c r="F130" s="79"/>
      <c r="G130" s="80"/>
      <c r="H130" s="81"/>
      <c r="I130" s="79"/>
      <c r="J130" s="79"/>
      <c r="K130" s="80"/>
      <c r="L130" s="81"/>
      <c r="M130" s="85"/>
      <c r="N130" s="85"/>
      <c r="O130" s="80"/>
      <c r="P130" s="81"/>
      <c r="Q130" s="85"/>
      <c r="R130" s="85"/>
      <c r="S130" s="80"/>
      <c r="T130" s="81"/>
      <c r="U130" s="85"/>
      <c r="V130" s="85"/>
      <c r="W130" s="80"/>
      <c r="X130" s="69"/>
      <c r="Y130" s="87"/>
      <c r="Z130" s="87"/>
      <c r="AA130" s="80"/>
      <c r="AB130" s="81"/>
      <c r="AC130" s="79"/>
      <c r="AD130" s="79"/>
      <c r="AE130" s="80"/>
      <c r="AF130" s="81"/>
      <c r="AG130" s="79"/>
      <c r="AH130" s="79"/>
      <c r="AI130" s="80"/>
      <c r="AJ130" s="81"/>
      <c r="AK130" s="79"/>
      <c r="AL130" s="79"/>
      <c r="AM130" s="80"/>
      <c r="AN130" s="81"/>
      <c r="AO130" s="79"/>
      <c r="AP130" s="79"/>
      <c r="AQ130" s="80"/>
      <c r="AR130" s="81"/>
      <c r="AS130" s="87"/>
      <c r="AT130" s="87"/>
      <c r="AU130" s="80"/>
      <c r="AV130" s="81"/>
      <c r="AW130" s="79"/>
      <c r="AX130" s="79"/>
      <c r="AY130" s="80"/>
      <c r="AZ130" s="81"/>
      <c r="BA130" s="79"/>
      <c r="BB130" s="79"/>
      <c r="BC130" s="80"/>
      <c r="BD130" s="81"/>
      <c r="BE130" s="79"/>
      <c r="BF130" s="79"/>
      <c r="BG130" s="80"/>
      <c r="BH130" s="81"/>
      <c r="BI130" s="79"/>
      <c r="BJ130" s="79"/>
      <c r="BK130" s="80"/>
      <c r="BL130" s="81"/>
      <c r="BM130" s="87"/>
      <c r="BN130" s="87"/>
      <c r="BO130" s="80"/>
      <c r="BP130" s="81"/>
      <c r="BQ130" s="79"/>
      <c r="BR130" s="79"/>
      <c r="BS130" s="80"/>
      <c r="BT130" s="81"/>
      <c r="BU130" s="79"/>
      <c r="BV130" s="79"/>
      <c r="BW130" s="80"/>
      <c r="BX130" s="81"/>
      <c r="BY130" s="79"/>
      <c r="BZ130" s="79"/>
      <c r="CA130" s="80"/>
      <c r="CB130" s="81"/>
      <c r="CC130" s="79"/>
      <c r="CD130" s="79"/>
      <c r="CE130" s="80"/>
      <c r="CF130" s="81"/>
      <c r="CG130" s="87"/>
      <c r="CH130" s="87"/>
      <c r="CI130" s="80"/>
      <c r="CJ130" s="81"/>
      <c r="CK130" s="79"/>
      <c r="CL130" s="79"/>
      <c r="CM130" s="80"/>
      <c r="CN130" s="81"/>
      <c r="CO130" s="79"/>
      <c r="CP130" s="79"/>
      <c r="CQ130" s="80"/>
      <c r="CR130" s="81"/>
      <c r="CS130" s="79"/>
      <c r="CT130" s="79"/>
      <c r="CU130" s="80"/>
      <c r="CV130" s="81"/>
      <c r="CW130" s="79"/>
      <c r="CX130" s="79"/>
      <c r="CY130" s="80"/>
      <c r="CZ130" s="81"/>
      <c r="DA130" s="127">
        <f>SUM(H130+H131+L130+L131+P130+P131+T130+T131+X130+X131+AB130+AB131+AF130+AF131+AJ130+AJ131+AN130+AN131+AR130+AR131+AV130+AV131+AZ130+AZ131+BD130+BD131+BH130+BH131+BL130+BL131+BP130+BP131+BT130+BT131+BX130+BX131+CB130+CB131+CF130+CF131+CJ130+CJ131+CN130+CN131+CR130+CR131+CV130+CV131+CZ130+CZ131)</f>
        <v>0</v>
      </c>
      <c r="DB130" s="36">
        <f>DA130</f>
        <v>0</v>
      </c>
      <c r="DC130" s="52">
        <f>$B$1</f>
        <v>0</v>
      </c>
      <c r="DD130" s="52">
        <f>$B$2</f>
        <v>0</v>
      </c>
      <c r="DE130" s="52">
        <f>$B$3</f>
        <v>0</v>
      </c>
      <c r="DF130" s="52">
        <f>$B$4</f>
        <v>0</v>
      </c>
      <c r="DG130" s="52">
        <f>$B$5</f>
        <v>0</v>
      </c>
    </row>
    <row r="131" spans="1:111" s="1" customFormat="1" ht="17.100000000000001" customHeight="1" thickBot="1" x14ac:dyDescent="0.3">
      <c r="A131" s="130"/>
      <c r="B131" s="11"/>
      <c r="C131" s="10"/>
      <c r="D131" s="132"/>
      <c r="E131" s="82"/>
      <c r="F131" s="82"/>
      <c r="G131" s="83"/>
      <c r="H131" s="84"/>
      <c r="I131" s="82"/>
      <c r="J131" s="82"/>
      <c r="K131" s="83"/>
      <c r="L131" s="84"/>
      <c r="M131" s="86"/>
      <c r="N131" s="86"/>
      <c r="O131" s="83"/>
      <c r="P131" s="84"/>
      <c r="Q131" s="86"/>
      <c r="R131" s="86"/>
      <c r="S131" s="83"/>
      <c r="T131" s="84"/>
      <c r="U131" s="86"/>
      <c r="V131" s="86"/>
      <c r="W131" s="83"/>
      <c r="X131" s="70"/>
      <c r="Y131" s="88"/>
      <c r="Z131" s="88"/>
      <c r="AA131" s="83"/>
      <c r="AB131" s="84"/>
      <c r="AC131" s="82"/>
      <c r="AD131" s="82"/>
      <c r="AE131" s="83"/>
      <c r="AF131" s="84"/>
      <c r="AG131" s="82"/>
      <c r="AH131" s="82"/>
      <c r="AI131" s="83"/>
      <c r="AJ131" s="84"/>
      <c r="AK131" s="82"/>
      <c r="AL131" s="82"/>
      <c r="AM131" s="83"/>
      <c r="AN131" s="84"/>
      <c r="AO131" s="82"/>
      <c r="AP131" s="82"/>
      <c r="AQ131" s="83"/>
      <c r="AR131" s="84"/>
      <c r="AS131" s="88"/>
      <c r="AT131" s="88"/>
      <c r="AU131" s="83"/>
      <c r="AV131" s="84"/>
      <c r="AW131" s="82"/>
      <c r="AX131" s="82"/>
      <c r="AY131" s="83"/>
      <c r="AZ131" s="84"/>
      <c r="BA131" s="82"/>
      <c r="BB131" s="82"/>
      <c r="BC131" s="83"/>
      <c r="BD131" s="84"/>
      <c r="BE131" s="82"/>
      <c r="BF131" s="82"/>
      <c r="BG131" s="83"/>
      <c r="BH131" s="84"/>
      <c r="BI131" s="82"/>
      <c r="BJ131" s="82"/>
      <c r="BK131" s="83"/>
      <c r="BL131" s="84"/>
      <c r="BM131" s="88"/>
      <c r="BN131" s="88"/>
      <c r="BO131" s="83"/>
      <c r="BP131" s="84"/>
      <c r="BQ131" s="82"/>
      <c r="BR131" s="82"/>
      <c r="BS131" s="83"/>
      <c r="BT131" s="84"/>
      <c r="BU131" s="82"/>
      <c r="BV131" s="82"/>
      <c r="BW131" s="83"/>
      <c r="BX131" s="84"/>
      <c r="BY131" s="82"/>
      <c r="BZ131" s="82"/>
      <c r="CA131" s="83"/>
      <c r="CB131" s="84"/>
      <c r="CC131" s="82"/>
      <c r="CD131" s="82"/>
      <c r="CE131" s="83"/>
      <c r="CF131" s="84"/>
      <c r="CG131" s="88"/>
      <c r="CH131" s="88"/>
      <c r="CI131" s="83"/>
      <c r="CJ131" s="84"/>
      <c r="CK131" s="82"/>
      <c r="CL131" s="82"/>
      <c r="CM131" s="83"/>
      <c r="CN131" s="84"/>
      <c r="CO131" s="82"/>
      <c r="CP131" s="82"/>
      <c r="CQ131" s="83"/>
      <c r="CR131" s="84"/>
      <c r="CS131" s="82"/>
      <c r="CT131" s="82"/>
      <c r="CU131" s="83"/>
      <c r="CV131" s="84"/>
      <c r="CW131" s="82"/>
      <c r="CX131" s="82"/>
      <c r="CY131" s="83"/>
      <c r="CZ131" s="84"/>
      <c r="DA131" s="128"/>
      <c r="DB131" s="36">
        <f>DA130</f>
        <v>0</v>
      </c>
      <c r="DC131" s="53">
        <f>SUM(H130:H131,L130:L131,P130:P131,T130:T131,X130:X131)</f>
        <v>0</v>
      </c>
      <c r="DD131" s="53">
        <f>SUM(AB130:AB131,AF130:AF131,AJ130:AJ131,AN130:AN131,AR130:AR131)</f>
        <v>0</v>
      </c>
      <c r="DE131" s="53">
        <f>SUM(AV130:AV131,AZ130:AZ131,BD130:BD131,BH130:BH131,BL130:BL131)</f>
        <v>0</v>
      </c>
      <c r="DF131" s="53">
        <f>SUM(BP130:BP131,BT130:BT131,BX130:BX131,CB130:CB131,CF130:CF131)</f>
        <v>0</v>
      </c>
      <c r="DG131" s="53">
        <f>SUM(CJ130:CJ131,CN130:CN131,CR130:CR131,CV130:CV131,CZ130:CZ131)</f>
        <v>0</v>
      </c>
    </row>
    <row r="132" spans="1:111" s="1" customFormat="1" ht="17.100000000000001" customHeight="1" x14ac:dyDescent="0.25">
      <c r="A132" s="118"/>
      <c r="B132" s="10"/>
      <c r="C132" s="10"/>
      <c r="D132" s="133"/>
      <c r="E132" s="79"/>
      <c r="F132" s="79"/>
      <c r="G132" s="80"/>
      <c r="H132" s="81"/>
      <c r="I132" s="79"/>
      <c r="J132" s="79"/>
      <c r="K132" s="80"/>
      <c r="L132" s="81"/>
      <c r="M132" s="85"/>
      <c r="N132" s="85"/>
      <c r="O132" s="80"/>
      <c r="P132" s="81"/>
      <c r="Q132" s="85"/>
      <c r="R132" s="85"/>
      <c r="S132" s="80"/>
      <c r="T132" s="81"/>
      <c r="U132" s="85"/>
      <c r="V132" s="85"/>
      <c r="W132" s="80"/>
      <c r="X132" s="69"/>
      <c r="Y132" s="87"/>
      <c r="Z132" s="87"/>
      <c r="AA132" s="80"/>
      <c r="AB132" s="81"/>
      <c r="AC132" s="79"/>
      <c r="AD132" s="79"/>
      <c r="AE132" s="80"/>
      <c r="AF132" s="81"/>
      <c r="AG132" s="79"/>
      <c r="AH132" s="79"/>
      <c r="AI132" s="80"/>
      <c r="AJ132" s="81"/>
      <c r="AK132" s="79"/>
      <c r="AL132" s="79"/>
      <c r="AM132" s="80"/>
      <c r="AN132" s="81"/>
      <c r="AO132" s="79"/>
      <c r="AP132" s="79"/>
      <c r="AQ132" s="80"/>
      <c r="AR132" s="81"/>
      <c r="AS132" s="87"/>
      <c r="AT132" s="87"/>
      <c r="AU132" s="80"/>
      <c r="AV132" s="81"/>
      <c r="AW132" s="79"/>
      <c r="AX132" s="79"/>
      <c r="AY132" s="80"/>
      <c r="AZ132" s="81"/>
      <c r="BA132" s="79"/>
      <c r="BB132" s="79"/>
      <c r="BC132" s="80"/>
      <c r="BD132" s="81"/>
      <c r="BE132" s="79"/>
      <c r="BF132" s="79"/>
      <c r="BG132" s="80"/>
      <c r="BH132" s="81"/>
      <c r="BI132" s="79"/>
      <c r="BJ132" s="79"/>
      <c r="BK132" s="80"/>
      <c r="BL132" s="81"/>
      <c r="BM132" s="87"/>
      <c r="BN132" s="87"/>
      <c r="BO132" s="80"/>
      <c r="BP132" s="81"/>
      <c r="BQ132" s="79"/>
      <c r="BR132" s="79"/>
      <c r="BS132" s="80"/>
      <c r="BT132" s="81"/>
      <c r="BU132" s="79"/>
      <c r="BV132" s="79"/>
      <c r="BW132" s="80"/>
      <c r="BX132" s="81"/>
      <c r="BY132" s="79"/>
      <c r="BZ132" s="79"/>
      <c r="CA132" s="80"/>
      <c r="CB132" s="81"/>
      <c r="CC132" s="79"/>
      <c r="CD132" s="79"/>
      <c r="CE132" s="80"/>
      <c r="CF132" s="81"/>
      <c r="CG132" s="87"/>
      <c r="CH132" s="87"/>
      <c r="CI132" s="80"/>
      <c r="CJ132" s="81"/>
      <c r="CK132" s="79"/>
      <c r="CL132" s="79"/>
      <c r="CM132" s="80"/>
      <c r="CN132" s="81"/>
      <c r="CO132" s="79"/>
      <c r="CP132" s="79"/>
      <c r="CQ132" s="80"/>
      <c r="CR132" s="81"/>
      <c r="CS132" s="79"/>
      <c r="CT132" s="79"/>
      <c r="CU132" s="80"/>
      <c r="CV132" s="81"/>
      <c r="CW132" s="79"/>
      <c r="CX132" s="79"/>
      <c r="CY132" s="80"/>
      <c r="CZ132" s="81"/>
      <c r="DA132" s="127">
        <f>SUM(H132+H133+L132+L133+P132+P133+T132+T133+X132+X133+AB132+AB133+AF132+AF133+AJ132+AJ133+AN132+AN133+AR132+AR133+AV132+AV133+AZ132+AZ133+BD132+BD133+BH132+BH133+BL132+BL133+BP132+BP133+BT132+BT133+BX132+BX133+CB132+CB133+CF132+CF133+CJ132+CJ133+CN132+CN133+CR132+CR133+CV132+CV133+CZ132+CZ133)</f>
        <v>0</v>
      </c>
      <c r="DB132" s="36">
        <f>DA132</f>
        <v>0</v>
      </c>
      <c r="DC132" s="52">
        <f>$B$1</f>
        <v>0</v>
      </c>
      <c r="DD132" s="52">
        <f>$B$2</f>
        <v>0</v>
      </c>
      <c r="DE132" s="52">
        <f>$B$3</f>
        <v>0</v>
      </c>
      <c r="DF132" s="52">
        <f>$B$4</f>
        <v>0</v>
      </c>
      <c r="DG132" s="52">
        <f>$B$5</f>
        <v>0</v>
      </c>
    </row>
    <row r="133" spans="1:111" s="1" customFormat="1" ht="17.100000000000001" customHeight="1" thickBot="1" x14ac:dyDescent="0.3">
      <c r="A133" s="119"/>
      <c r="B133" s="10"/>
      <c r="C133" s="10"/>
      <c r="D133" s="134"/>
      <c r="E133" s="82"/>
      <c r="F133" s="82"/>
      <c r="G133" s="83"/>
      <c r="H133" s="84"/>
      <c r="I133" s="82"/>
      <c r="J133" s="82"/>
      <c r="K133" s="83"/>
      <c r="L133" s="84"/>
      <c r="M133" s="86"/>
      <c r="N133" s="86"/>
      <c r="O133" s="83"/>
      <c r="P133" s="84"/>
      <c r="Q133" s="86"/>
      <c r="R133" s="86"/>
      <c r="S133" s="83"/>
      <c r="T133" s="84"/>
      <c r="U133" s="86"/>
      <c r="V133" s="86"/>
      <c r="W133" s="83"/>
      <c r="X133" s="70"/>
      <c r="Y133" s="88"/>
      <c r="Z133" s="88"/>
      <c r="AA133" s="83"/>
      <c r="AB133" s="84"/>
      <c r="AC133" s="82"/>
      <c r="AD133" s="82"/>
      <c r="AE133" s="83"/>
      <c r="AF133" s="84"/>
      <c r="AG133" s="82"/>
      <c r="AH133" s="82"/>
      <c r="AI133" s="83"/>
      <c r="AJ133" s="84"/>
      <c r="AK133" s="82"/>
      <c r="AL133" s="82"/>
      <c r="AM133" s="83"/>
      <c r="AN133" s="84"/>
      <c r="AO133" s="82"/>
      <c r="AP133" s="82"/>
      <c r="AQ133" s="83"/>
      <c r="AR133" s="84"/>
      <c r="AS133" s="88"/>
      <c r="AT133" s="88"/>
      <c r="AU133" s="83"/>
      <c r="AV133" s="84"/>
      <c r="AW133" s="82"/>
      <c r="AX133" s="82"/>
      <c r="AY133" s="83"/>
      <c r="AZ133" s="84"/>
      <c r="BA133" s="82"/>
      <c r="BB133" s="82"/>
      <c r="BC133" s="83"/>
      <c r="BD133" s="84"/>
      <c r="BE133" s="82"/>
      <c r="BF133" s="82"/>
      <c r="BG133" s="83"/>
      <c r="BH133" s="84"/>
      <c r="BI133" s="82"/>
      <c r="BJ133" s="82"/>
      <c r="BK133" s="83"/>
      <c r="BL133" s="84"/>
      <c r="BM133" s="88"/>
      <c r="BN133" s="88"/>
      <c r="BO133" s="83"/>
      <c r="BP133" s="84"/>
      <c r="BQ133" s="82"/>
      <c r="BR133" s="82"/>
      <c r="BS133" s="83"/>
      <c r="BT133" s="84"/>
      <c r="BU133" s="82"/>
      <c r="BV133" s="82"/>
      <c r="BW133" s="83"/>
      <c r="BX133" s="84"/>
      <c r="BY133" s="82"/>
      <c r="BZ133" s="82"/>
      <c r="CA133" s="83"/>
      <c r="CB133" s="84"/>
      <c r="CC133" s="82"/>
      <c r="CD133" s="82"/>
      <c r="CE133" s="83"/>
      <c r="CF133" s="84"/>
      <c r="CG133" s="88"/>
      <c r="CH133" s="88"/>
      <c r="CI133" s="83"/>
      <c r="CJ133" s="84"/>
      <c r="CK133" s="82"/>
      <c r="CL133" s="82"/>
      <c r="CM133" s="83"/>
      <c r="CN133" s="84"/>
      <c r="CO133" s="82"/>
      <c r="CP133" s="82"/>
      <c r="CQ133" s="83"/>
      <c r="CR133" s="84"/>
      <c r="CS133" s="82"/>
      <c r="CT133" s="82"/>
      <c r="CU133" s="83"/>
      <c r="CV133" s="84"/>
      <c r="CW133" s="82"/>
      <c r="CX133" s="82"/>
      <c r="CY133" s="83"/>
      <c r="CZ133" s="84"/>
      <c r="DA133" s="128"/>
      <c r="DB133" s="36">
        <f>DA132</f>
        <v>0</v>
      </c>
      <c r="DC133" s="53">
        <f>SUM(H132:H133,L132:L133,P132:P133,T132:T133,X132:X133)</f>
        <v>0</v>
      </c>
      <c r="DD133" s="53">
        <f>SUM(AB132:AB133,AF132:AF133,AJ132:AJ133,AN132:AN133,AR132:AR133)</f>
        <v>0</v>
      </c>
      <c r="DE133" s="53">
        <f>SUM(AV132:AV133,AZ132:AZ133,BD132:BD133,BH132:BH133,BL132:BL133)</f>
        <v>0</v>
      </c>
      <c r="DF133" s="53">
        <f>SUM(BP132:BP133,BT132:BT133,BX132:BX133,CB132:CB133,CF132:CF133)</f>
        <v>0</v>
      </c>
      <c r="DG133" s="53">
        <f>SUM(CJ132:CJ133,CN132:CN133,CR132:CR133,CV132:CV133,CZ132:CZ133)</f>
        <v>0</v>
      </c>
    </row>
    <row r="134" spans="1:111" s="1" customFormat="1" ht="17.100000000000001" customHeight="1" x14ac:dyDescent="0.25">
      <c r="A134" s="118"/>
      <c r="B134" s="10"/>
      <c r="C134" s="10"/>
      <c r="D134" s="133"/>
      <c r="E134" s="79"/>
      <c r="F134" s="79"/>
      <c r="G134" s="80"/>
      <c r="H134" s="81"/>
      <c r="I134" s="79"/>
      <c r="J134" s="79"/>
      <c r="K134" s="80"/>
      <c r="L134" s="81"/>
      <c r="M134" s="85"/>
      <c r="N134" s="85"/>
      <c r="O134" s="80"/>
      <c r="P134" s="81"/>
      <c r="Q134" s="85"/>
      <c r="R134" s="85"/>
      <c r="S134" s="80"/>
      <c r="T134" s="81"/>
      <c r="U134" s="85"/>
      <c r="V134" s="85"/>
      <c r="W134" s="80"/>
      <c r="X134" s="69"/>
      <c r="Y134" s="87"/>
      <c r="Z134" s="87"/>
      <c r="AA134" s="80"/>
      <c r="AB134" s="81"/>
      <c r="AC134" s="79"/>
      <c r="AD134" s="79"/>
      <c r="AE134" s="80"/>
      <c r="AF134" s="81"/>
      <c r="AG134" s="79"/>
      <c r="AH134" s="79"/>
      <c r="AI134" s="80"/>
      <c r="AJ134" s="81"/>
      <c r="AK134" s="79"/>
      <c r="AL134" s="79"/>
      <c r="AM134" s="80"/>
      <c r="AN134" s="81"/>
      <c r="AO134" s="79"/>
      <c r="AP134" s="79"/>
      <c r="AQ134" s="80"/>
      <c r="AR134" s="81"/>
      <c r="AS134" s="87"/>
      <c r="AT134" s="87"/>
      <c r="AU134" s="80"/>
      <c r="AV134" s="81"/>
      <c r="AW134" s="79"/>
      <c r="AX134" s="79"/>
      <c r="AY134" s="80"/>
      <c r="AZ134" s="81"/>
      <c r="BA134" s="79"/>
      <c r="BB134" s="79"/>
      <c r="BC134" s="80"/>
      <c r="BD134" s="81"/>
      <c r="BE134" s="79"/>
      <c r="BF134" s="79"/>
      <c r="BG134" s="80"/>
      <c r="BH134" s="81"/>
      <c r="BI134" s="79"/>
      <c r="BJ134" s="79"/>
      <c r="BK134" s="80"/>
      <c r="BL134" s="81"/>
      <c r="BM134" s="87"/>
      <c r="BN134" s="87"/>
      <c r="BO134" s="80"/>
      <c r="BP134" s="81"/>
      <c r="BQ134" s="79"/>
      <c r="BR134" s="79"/>
      <c r="BS134" s="80"/>
      <c r="BT134" s="81"/>
      <c r="BU134" s="79"/>
      <c r="BV134" s="79"/>
      <c r="BW134" s="80"/>
      <c r="BX134" s="81"/>
      <c r="BY134" s="79"/>
      <c r="BZ134" s="79"/>
      <c r="CA134" s="80"/>
      <c r="CB134" s="81"/>
      <c r="CC134" s="79"/>
      <c r="CD134" s="79"/>
      <c r="CE134" s="80"/>
      <c r="CF134" s="81"/>
      <c r="CG134" s="87"/>
      <c r="CH134" s="87"/>
      <c r="CI134" s="80"/>
      <c r="CJ134" s="81"/>
      <c r="CK134" s="79"/>
      <c r="CL134" s="79"/>
      <c r="CM134" s="80"/>
      <c r="CN134" s="81"/>
      <c r="CO134" s="79"/>
      <c r="CP134" s="79"/>
      <c r="CQ134" s="80"/>
      <c r="CR134" s="81"/>
      <c r="CS134" s="79"/>
      <c r="CT134" s="79"/>
      <c r="CU134" s="80"/>
      <c r="CV134" s="81"/>
      <c r="CW134" s="79"/>
      <c r="CX134" s="79"/>
      <c r="CY134" s="80"/>
      <c r="CZ134" s="81"/>
      <c r="DA134" s="127">
        <f>SUM(H134+H135+L134+L135+P134+P135+T134+T135+X134+X135+AB134+AB135+AF134+AF135+AJ134+AJ135+AN134+AN135+AR134+AR135+AV134+AV135+AZ134+AZ135+BD134+BD135+BH134+BH135+BL134+BL135+BP134+BP135+BT134+BT135+BX134+BX135+CB134+CB135+CF134+CF135+CJ134+CJ135+CN134+CN135+CR134+CR135+CV134+CV135+CZ134+CZ135)</f>
        <v>0</v>
      </c>
      <c r="DB134" s="36">
        <f>DA134</f>
        <v>0</v>
      </c>
      <c r="DC134" s="52">
        <f>$B$1</f>
        <v>0</v>
      </c>
      <c r="DD134" s="52">
        <f>$B$2</f>
        <v>0</v>
      </c>
      <c r="DE134" s="52">
        <f>$B$3</f>
        <v>0</v>
      </c>
      <c r="DF134" s="52">
        <f>$B$4</f>
        <v>0</v>
      </c>
      <c r="DG134" s="52">
        <f>$B$5</f>
        <v>0</v>
      </c>
    </row>
    <row r="135" spans="1:111" s="1" customFormat="1" ht="17.100000000000001" customHeight="1" thickBot="1" x14ac:dyDescent="0.3">
      <c r="A135" s="119"/>
      <c r="B135" s="10"/>
      <c r="C135" s="10"/>
      <c r="D135" s="134"/>
      <c r="E135" s="82"/>
      <c r="F135" s="82"/>
      <c r="G135" s="83"/>
      <c r="H135" s="84"/>
      <c r="I135" s="82"/>
      <c r="J135" s="82"/>
      <c r="K135" s="83"/>
      <c r="L135" s="84"/>
      <c r="M135" s="86"/>
      <c r="N135" s="86"/>
      <c r="O135" s="83"/>
      <c r="P135" s="84"/>
      <c r="Q135" s="86"/>
      <c r="R135" s="86"/>
      <c r="S135" s="83"/>
      <c r="T135" s="84"/>
      <c r="U135" s="86"/>
      <c r="V135" s="86"/>
      <c r="W135" s="83"/>
      <c r="X135" s="70"/>
      <c r="Y135" s="88"/>
      <c r="Z135" s="88"/>
      <c r="AA135" s="83"/>
      <c r="AB135" s="84"/>
      <c r="AC135" s="82"/>
      <c r="AD135" s="82"/>
      <c r="AE135" s="83"/>
      <c r="AF135" s="84"/>
      <c r="AG135" s="82"/>
      <c r="AH135" s="82"/>
      <c r="AI135" s="83"/>
      <c r="AJ135" s="84"/>
      <c r="AK135" s="82"/>
      <c r="AL135" s="82"/>
      <c r="AM135" s="83"/>
      <c r="AN135" s="84"/>
      <c r="AO135" s="82"/>
      <c r="AP135" s="82"/>
      <c r="AQ135" s="83"/>
      <c r="AR135" s="84"/>
      <c r="AS135" s="88"/>
      <c r="AT135" s="88"/>
      <c r="AU135" s="83"/>
      <c r="AV135" s="84"/>
      <c r="AW135" s="82"/>
      <c r="AX135" s="82"/>
      <c r="AY135" s="83"/>
      <c r="AZ135" s="84"/>
      <c r="BA135" s="82"/>
      <c r="BB135" s="82"/>
      <c r="BC135" s="83"/>
      <c r="BD135" s="84"/>
      <c r="BE135" s="82"/>
      <c r="BF135" s="82"/>
      <c r="BG135" s="83"/>
      <c r="BH135" s="84"/>
      <c r="BI135" s="82"/>
      <c r="BJ135" s="82"/>
      <c r="BK135" s="83"/>
      <c r="BL135" s="84"/>
      <c r="BM135" s="88"/>
      <c r="BN135" s="88"/>
      <c r="BO135" s="83"/>
      <c r="BP135" s="84"/>
      <c r="BQ135" s="82"/>
      <c r="BR135" s="82"/>
      <c r="BS135" s="83"/>
      <c r="BT135" s="84"/>
      <c r="BU135" s="82"/>
      <c r="BV135" s="82"/>
      <c r="BW135" s="83"/>
      <c r="BX135" s="84"/>
      <c r="BY135" s="82"/>
      <c r="BZ135" s="82"/>
      <c r="CA135" s="83"/>
      <c r="CB135" s="84"/>
      <c r="CC135" s="82"/>
      <c r="CD135" s="82"/>
      <c r="CE135" s="83"/>
      <c r="CF135" s="84"/>
      <c r="CG135" s="88"/>
      <c r="CH135" s="88"/>
      <c r="CI135" s="83"/>
      <c r="CJ135" s="84"/>
      <c r="CK135" s="82"/>
      <c r="CL135" s="82"/>
      <c r="CM135" s="83"/>
      <c r="CN135" s="84"/>
      <c r="CO135" s="82"/>
      <c r="CP135" s="82"/>
      <c r="CQ135" s="83"/>
      <c r="CR135" s="84"/>
      <c r="CS135" s="82"/>
      <c r="CT135" s="82"/>
      <c r="CU135" s="83"/>
      <c r="CV135" s="84"/>
      <c r="CW135" s="82"/>
      <c r="CX135" s="82"/>
      <c r="CY135" s="83"/>
      <c r="CZ135" s="84"/>
      <c r="DA135" s="128"/>
      <c r="DB135" s="36">
        <f>DA134</f>
        <v>0</v>
      </c>
      <c r="DC135" s="53">
        <f>SUM(H134:H135,L134:L135,P134:P135,T134:T135,X134:X135)</f>
        <v>0</v>
      </c>
      <c r="DD135" s="53">
        <f>SUM(AB134:AB135,AF134:AF135,AJ134:AJ135,AN134:AN135,AR134:AR135)</f>
        <v>0</v>
      </c>
      <c r="DE135" s="53">
        <f>SUM(AV134:AV135,AZ134:AZ135,BD134:BD135,BH134:BH135,BL134:BL135)</f>
        <v>0</v>
      </c>
      <c r="DF135" s="53">
        <f>SUM(BP134:BP135,BT134:BT135,BX134:BX135,CB134:CB135,CF134:CF135)</f>
        <v>0</v>
      </c>
      <c r="DG135" s="53">
        <f>SUM(CJ134:CJ135,CN134:CN135,CR134:CR135,CV134:CV135,CZ134:CZ135)</f>
        <v>0</v>
      </c>
    </row>
    <row r="136" spans="1:111" s="1" customFormat="1" ht="17.100000000000001" customHeight="1" thickBot="1" x14ac:dyDescent="0.3">
      <c r="A136" s="129"/>
      <c r="B136" s="11"/>
      <c r="C136" s="10"/>
      <c r="D136" s="131"/>
      <c r="E136" s="79"/>
      <c r="F136" s="79"/>
      <c r="G136" s="80"/>
      <c r="H136" s="81"/>
      <c r="I136" s="79"/>
      <c r="J136" s="79"/>
      <c r="K136" s="80"/>
      <c r="L136" s="81"/>
      <c r="M136" s="85"/>
      <c r="N136" s="85"/>
      <c r="O136" s="80"/>
      <c r="P136" s="81"/>
      <c r="Q136" s="85"/>
      <c r="R136" s="85"/>
      <c r="S136" s="80"/>
      <c r="T136" s="81"/>
      <c r="U136" s="85"/>
      <c r="V136" s="85"/>
      <c r="W136" s="80"/>
      <c r="X136" s="69"/>
      <c r="Y136" s="87"/>
      <c r="Z136" s="87"/>
      <c r="AA136" s="80"/>
      <c r="AB136" s="80"/>
      <c r="AC136" s="79"/>
      <c r="AD136" s="79"/>
      <c r="AE136" s="80"/>
      <c r="AF136" s="80"/>
      <c r="AG136" s="79"/>
      <c r="AH136" s="79"/>
      <c r="AI136" s="80"/>
      <c r="AJ136" s="80"/>
      <c r="AK136" s="79"/>
      <c r="AL136" s="79"/>
      <c r="AM136" s="80"/>
      <c r="AN136" s="80"/>
      <c r="AO136" s="79"/>
      <c r="AP136" s="79"/>
      <c r="AQ136" s="80"/>
      <c r="AR136" s="80"/>
      <c r="AS136" s="87"/>
      <c r="AT136" s="87"/>
      <c r="AU136" s="80"/>
      <c r="AV136" s="81"/>
      <c r="AW136" s="79"/>
      <c r="AX136" s="79"/>
      <c r="AY136" s="80"/>
      <c r="AZ136" s="81"/>
      <c r="BA136" s="79"/>
      <c r="BB136" s="79"/>
      <c r="BC136" s="80"/>
      <c r="BD136" s="81"/>
      <c r="BE136" s="79"/>
      <c r="BF136" s="79"/>
      <c r="BG136" s="80"/>
      <c r="BH136" s="81"/>
      <c r="BI136" s="79"/>
      <c r="BJ136" s="79"/>
      <c r="BK136" s="80"/>
      <c r="BL136" s="81"/>
      <c r="BM136" s="87"/>
      <c r="BN136" s="87"/>
      <c r="BO136" s="80"/>
      <c r="BP136" s="81"/>
      <c r="BQ136" s="79"/>
      <c r="BR136" s="79"/>
      <c r="BS136" s="80"/>
      <c r="BT136" s="81"/>
      <c r="BU136" s="79"/>
      <c r="BV136" s="79"/>
      <c r="BW136" s="80"/>
      <c r="BX136" s="81"/>
      <c r="BY136" s="79"/>
      <c r="BZ136" s="79"/>
      <c r="CA136" s="80"/>
      <c r="CB136" s="81"/>
      <c r="CC136" s="79"/>
      <c r="CD136" s="79"/>
      <c r="CE136" s="80"/>
      <c r="CF136" s="81"/>
      <c r="CG136" s="87"/>
      <c r="CH136" s="87"/>
      <c r="CI136" s="80"/>
      <c r="CJ136" s="81"/>
      <c r="CK136" s="79"/>
      <c r="CL136" s="79"/>
      <c r="CM136" s="80"/>
      <c r="CN136" s="81"/>
      <c r="CO136" s="79"/>
      <c r="CP136" s="79"/>
      <c r="CQ136" s="80"/>
      <c r="CR136" s="81"/>
      <c r="CS136" s="79"/>
      <c r="CT136" s="79"/>
      <c r="CU136" s="80"/>
      <c r="CV136" s="81"/>
      <c r="CW136" s="79"/>
      <c r="CX136" s="79"/>
      <c r="CY136" s="80"/>
      <c r="CZ136" s="81"/>
      <c r="DA136" s="127">
        <f>SUM(H136+H137+L136+L137+P136+P137+T136+T137+X136+X137+AB136+AB137+AF136+AF137+AJ136+AJ137+AN136+AN137+AR136+AR137+AV136+AV137+AZ136+AZ137+BD136+BD137+BH136+BH137+BL136+BL137+BP136+BP137+BT136+BT137+BX136+BX137+CB136+CB137+CF136+CF137+CJ136+CJ137+CN136+CN137+CR136+CR137+CV136+CV137+CZ136+CZ137)</f>
        <v>0</v>
      </c>
      <c r="DB136" s="36">
        <f>DA136</f>
        <v>0</v>
      </c>
      <c r="DC136" s="52">
        <f>$B$1</f>
        <v>0</v>
      </c>
      <c r="DD136" s="52">
        <f>$B$2</f>
        <v>0</v>
      </c>
      <c r="DE136" s="52">
        <f>$B$3</f>
        <v>0</v>
      </c>
      <c r="DF136" s="52">
        <f>$B$4</f>
        <v>0</v>
      </c>
      <c r="DG136" s="52">
        <f>$B$5</f>
        <v>0</v>
      </c>
    </row>
    <row r="137" spans="1:111" s="1" customFormat="1" ht="17.100000000000001" customHeight="1" thickBot="1" x14ac:dyDescent="0.3">
      <c r="A137" s="130"/>
      <c r="B137" s="11"/>
      <c r="C137" s="10"/>
      <c r="D137" s="132"/>
      <c r="E137" s="82"/>
      <c r="F137" s="82"/>
      <c r="G137" s="83"/>
      <c r="H137" s="84"/>
      <c r="I137" s="82"/>
      <c r="J137" s="82"/>
      <c r="K137" s="83"/>
      <c r="L137" s="84"/>
      <c r="M137" s="86"/>
      <c r="N137" s="86"/>
      <c r="O137" s="83"/>
      <c r="P137" s="84"/>
      <c r="Q137" s="86"/>
      <c r="R137" s="86"/>
      <c r="S137" s="83"/>
      <c r="T137" s="84"/>
      <c r="U137" s="86"/>
      <c r="V137" s="86"/>
      <c r="W137" s="83"/>
      <c r="X137" s="70"/>
      <c r="Y137" s="88"/>
      <c r="Z137" s="88"/>
      <c r="AA137" s="80"/>
      <c r="AB137" s="80"/>
      <c r="AC137" s="82"/>
      <c r="AD137" s="82"/>
      <c r="AE137" s="80"/>
      <c r="AF137" s="80"/>
      <c r="AG137" s="82"/>
      <c r="AH137" s="82"/>
      <c r="AI137" s="80"/>
      <c r="AJ137" s="80"/>
      <c r="AK137" s="82"/>
      <c r="AL137" s="82"/>
      <c r="AM137" s="80"/>
      <c r="AN137" s="80"/>
      <c r="AO137" s="82"/>
      <c r="AP137" s="82"/>
      <c r="AQ137" s="80"/>
      <c r="AR137" s="80"/>
      <c r="AS137" s="88"/>
      <c r="AT137" s="88"/>
      <c r="AU137" s="83"/>
      <c r="AV137" s="84"/>
      <c r="AW137" s="82"/>
      <c r="AX137" s="82"/>
      <c r="AY137" s="83"/>
      <c r="AZ137" s="84"/>
      <c r="BA137" s="82"/>
      <c r="BB137" s="82"/>
      <c r="BC137" s="83"/>
      <c r="BD137" s="84"/>
      <c r="BE137" s="82"/>
      <c r="BF137" s="82"/>
      <c r="BG137" s="83"/>
      <c r="BH137" s="84"/>
      <c r="BI137" s="82"/>
      <c r="BJ137" s="82"/>
      <c r="BK137" s="83"/>
      <c r="BL137" s="84"/>
      <c r="BM137" s="88"/>
      <c r="BN137" s="88"/>
      <c r="BO137" s="83"/>
      <c r="BP137" s="84"/>
      <c r="BQ137" s="82"/>
      <c r="BR137" s="82"/>
      <c r="BS137" s="83"/>
      <c r="BT137" s="84"/>
      <c r="BU137" s="82"/>
      <c r="BV137" s="82"/>
      <c r="BW137" s="83"/>
      <c r="BX137" s="84"/>
      <c r="BY137" s="82"/>
      <c r="BZ137" s="82"/>
      <c r="CA137" s="83"/>
      <c r="CB137" s="84"/>
      <c r="CC137" s="82"/>
      <c r="CD137" s="82"/>
      <c r="CE137" s="83"/>
      <c r="CF137" s="84"/>
      <c r="CG137" s="88"/>
      <c r="CH137" s="88"/>
      <c r="CI137" s="83"/>
      <c r="CJ137" s="84"/>
      <c r="CK137" s="82"/>
      <c r="CL137" s="82"/>
      <c r="CM137" s="83"/>
      <c r="CN137" s="84"/>
      <c r="CO137" s="82"/>
      <c r="CP137" s="82"/>
      <c r="CQ137" s="83"/>
      <c r="CR137" s="84"/>
      <c r="CS137" s="82"/>
      <c r="CT137" s="82"/>
      <c r="CU137" s="83"/>
      <c r="CV137" s="84"/>
      <c r="CW137" s="82"/>
      <c r="CX137" s="82"/>
      <c r="CY137" s="83"/>
      <c r="CZ137" s="84"/>
      <c r="DA137" s="128"/>
      <c r="DB137" s="36">
        <f>DA136</f>
        <v>0</v>
      </c>
      <c r="DC137" s="53">
        <f>SUM(H136:H137,L136:L137,P136:P137,T136:T137,X136:X137)</f>
        <v>0</v>
      </c>
      <c r="DD137" s="53">
        <f>SUM(AB136:AB137,AF136:AF137,AJ136:AJ137,AN136:AN137,AR136:AR137)</f>
        <v>0</v>
      </c>
      <c r="DE137" s="53">
        <f>SUM(AV136:AV137,AZ136:AZ137,BD136:BD137,BH136:BH137,BL136:BL137)</f>
        <v>0</v>
      </c>
      <c r="DF137" s="53">
        <f>SUM(BP136:BP137,BT136:BT137,BX136:BX137,CB136:CB137,CF136:CF137)</f>
        <v>0</v>
      </c>
      <c r="DG137" s="53">
        <f>SUM(CJ136:CJ137,CN136:CN137,CR136:CR137,CV136:CV137,CZ136:CZ137)</f>
        <v>0</v>
      </c>
    </row>
    <row r="138" spans="1:111" s="1" customFormat="1" ht="17.100000000000001" customHeight="1" x14ac:dyDescent="0.25">
      <c r="A138" s="129"/>
      <c r="B138" s="11"/>
      <c r="C138" s="10"/>
      <c r="D138" s="131"/>
      <c r="E138" s="79"/>
      <c r="F138" s="79"/>
      <c r="G138" s="80"/>
      <c r="H138" s="81"/>
      <c r="I138" s="79"/>
      <c r="J138" s="79"/>
      <c r="K138" s="80"/>
      <c r="L138" s="81"/>
      <c r="M138" s="85"/>
      <c r="N138" s="85"/>
      <c r="O138" s="80"/>
      <c r="P138" s="81"/>
      <c r="Q138" s="85"/>
      <c r="R138" s="85"/>
      <c r="S138" s="80"/>
      <c r="T138" s="81"/>
      <c r="U138" s="85"/>
      <c r="V138" s="85"/>
      <c r="W138" s="80"/>
      <c r="X138" s="69"/>
      <c r="Y138" s="87"/>
      <c r="Z138" s="87"/>
      <c r="AA138" s="80"/>
      <c r="AB138" s="81"/>
      <c r="AC138" s="79"/>
      <c r="AD138" s="79"/>
      <c r="AE138" s="80"/>
      <c r="AF138" s="81"/>
      <c r="AG138" s="79"/>
      <c r="AH138" s="79"/>
      <c r="AI138" s="80"/>
      <c r="AJ138" s="81"/>
      <c r="AK138" s="79"/>
      <c r="AL138" s="79"/>
      <c r="AM138" s="80"/>
      <c r="AN138" s="81"/>
      <c r="AO138" s="79"/>
      <c r="AP138" s="79"/>
      <c r="AQ138" s="80"/>
      <c r="AR138" s="81"/>
      <c r="AS138" s="87"/>
      <c r="AT138" s="87"/>
      <c r="AU138" s="80"/>
      <c r="AV138" s="81"/>
      <c r="AW138" s="79"/>
      <c r="AX138" s="79"/>
      <c r="AY138" s="80"/>
      <c r="AZ138" s="81"/>
      <c r="BA138" s="79"/>
      <c r="BB138" s="79"/>
      <c r="BC138" s="80"/>
      <c r="BD138" s="81"/>
      <c r="BE138" s="79"/>
      <c r="BF138" s="79"/>
      <c r="BG138" s="80"/>
      <c r="BH138" s="81"/>
      <c r="BI138" s="79"/>
      <c r="BJ138" s="79"/>
      <c r="BK138" s="80"/>
      <c r="BL138" s="81"/>
      <c r="BM138" s="87"/>
      <c r="BN138" s="87"/>
      <c r="BO138" s="80"/>
      <c r="BP138" s="81"/>
      <c r="BQ138" s="79"/>
      <c r="BR138" s="79"/>
      <c r="BS138" s="80"/>
      <c r="BT138" s="81"/>
      <c r="BU138" s="79"/>
      <c r="BV138" s="79"/>
      <c r="BW138" s="80"/>
      <c r="BX138" s="81"/>
      <c r="BY138" s="79"/>
      <c r="BZ138" s="79"/>
      <c r="CA138" s="80"/>
      <c r="CB138" s="81"/>
      <c r="CC138" s="79"/>
      <c r="CD138" s="79"/>
      <c r="CE138" s="80"/>
      <c r="CF138" s="81"/>
      <c r="CG138" s="87"/>
      <c r="CH138" s="87"/>
      <c r="CI138" s="80"/>
      <c r="CJ138" s="81"/>
      <c r="CK138" s="79"/>
      <c r="CL138" s="79"/>
      <c r="CM138" s="80"/>
      <c r="CN138" s="81"/>
      <c r="CO138" s="79"/>
      <c r="CP138" s="79"/>
      <c r="CQ138" s="80"/>
      <c r="CR138" s="81"/>
      <c r="CS138" s="79"/>
      <c r="CT138" s="79"/>
      <c r="CU138" s="80"/>
      <c r="CV138" s="81"/>
      <c r="CW138" s="79"/>
      <c r="CX138" s="79"/>
      <c r="CY138" s="80"/>
      <c r="CZ138" s="81"/>
      <c r="DA138" s="127">
        <f>SUM(H138+H139+L138+L139+P138+P139+T138+T139+X138+X139+AB138+AB139+AF138+AF139+AJ138+AJ139+AN138+AN139+AR138+AR139+AV138+AV139+AZ138+AZ139+BD138+BD139+BH138+BH139+BL138+BL139+BP138+BP139+BT138+BT139+BX138+BX139+CB138+CB139+CF138+CF139+CJ138+CJ139+CN138+CN139+CR138+CR139+CV138+CV139+CZ138+CZ139)</f>
        <v>0</v>
      </c>
      <c r="DB138" s="36">
        <f>DA138</f>
        <v>0</v>
      </c>
      <c r="DC138" s="52">
        <f>$B$1</f>
        <v>0</v>
      </c>
      <c r="DD138" s="52">
        <f>$B$2</f>
        <v>0</v>
      </c>
      <c r="DE138" s="52">
        <f>$B$3</f>
        <v>0</v>
      </c>
      <c r="DF138" s="52">
        <f>$B$4</f>
        <v>0</v>
      </c>
      <c r="DG138" s="52">
        <f>$B$5</f>
        <v>0</v>
      </c>
    </row>
    <row r="139" spans="1:111" s="1" customFormat="1" ht="17.100000000000001" customHeight="1" thickBot="1" x14ac:dyDescent="0.3">
      <c r="A139" s="130"/>
      <c r="B139" s="11"/>
      <c r="C139" s="10"/>
      <c r="D139" s="132"/>
      <c r="E139" s="82"/>
      <c r="F139" s="82"/>
      <c r="G139" s="83"/>
      <c r="H139" s="84"/>
      <c r="I139" s="82"/>
      <c r="J139" s="82"/>
      <c r="K139" s="83"/>
      <c r="L139" s="84"/>
      <c r="M139" s="86"/>
      <c r="N139" s="86"/>
      <c r="O139" s="83"/>
      <c r="P139" s="84"/>
      <c r="Q139" s="86"/>
      <c r="R139" s="86"/>
      <c r="S139" s="83"/>
      <c r="T139" s="84"/>
      <c r="U139" s="86"/>
      <c r="V139" s="86"/>
      <c r="W139" s="83"/>
      <c r="X139" s="70"/>
      <c r="Y139" s="88"/>
      <c r="Z139" s="88"/>
      <c r="AA139" s="83"/>
      <c r="AB139" s="84"/>
      <c r="AC139" s="82"/>
      <c r="AD139" s="82"/>
      <c r="AE139" s="83"/>
      <c r="AF139" s="84"/>
      <c r="AG139" s="82"/>
      <c r="AH139" s="82"/>
      <c r="AI139" s="83"/>
      <c r="AJ139" s="84"/>
      <c r="AK139" s="82"/>
      <c r="AL139" s="82"/>
      <c r="AM139" s="83"/>
      <c r="AN139" s="84"/>
      <c r="AO139" s="82"/>
      <c r="AP139" s="82"/>
      <c r="AQ139" s="83"/>
      <c r="AR139" s="84"/>
      <c r="AS139" s="88"/>
      <c r="AT139" s="88"/>
      <c r="AU139" s="83"/>
      <c r="AV139" s="84"/>
      <c r="AW139" s="82"/>
      <c r="AX139" s="82"/>
      <c r="AY139" s="83"/>
      <c r="AZ139" s="84"/>
      <c r="BA139" s="82"/>
      <c r="BB139" s="82"/>
      <c r="BC139" s="83"/>
      <c r="BD139" s="84"/>
      <c r="BE139" s="82"/>
      <c r="BF139" s="82"/>
      <c r="BG139" s="83"/>
      <c r="BH139" s="84"/>
      <c r="BI139" s="82"/>
      <c r="BJ139" s="82"/>
      <c r="BK139" s="83"/>
      <c r="BL139" s="84"/>
      <c r="BM139" s="88"/>
      <c r="BN139" s="88"/>
      <c r="BO139" s="83"/>
      <c r="BP139" s="84"/>
      <c r="BQ139" s="82"/>
      <c r="BR139" s="82"/>
      <c r="BS139" s="83"/>
      <c r="BT139" s="84"/>
      <c r="BU139" s="82"/>
      <c r="BV139" s="82"/>
      <c r="BW139" s="83"/>
      <c r="BX139" s="84"/>
      <c r="BY139" s="82"/>
      <c r="BZ139" s="82"/>
      <c r="CA139" s="83"/>
      <c r="CB139" s="84"/>
      <c r="CC139" s="82"/>
      <c r="CD139" s="82"/>
      <c r="CE139" s="83"/>
      <c r="CF139" s="84"/>
      <c r="CG139" s="88"/>
      <c r="CH139" s="88"/>
      <c r="CI139" s="83"/>
      <c r="CJ139" s="84"/>
      <c r="CK139" s="82"/>
      <c r="CL139" s="82"/>
      <c r="CM139" s="83"/>
      <c r="CN139" s="84"/>
      <c r="CO139" s="82"/>
      <c r="CP139" s="82"/>
      <c r="CQ139" s="83"/>
      <c r="CR139" s="84"/>
      <c r="CS139" s="82"/>
      <c r="CT139" s="82"/>
      <c r="CU139" s="83"/>
      <c r="CV139" s="84"/>
      <c r="CW139" s="82"/>
      <c r="CX139" s="82"/>
      <c r="CY139" s="83"/>
      <c r="CZ139" s="84"/>
      <c r="DA139" s="128"/>
      <c r="DB139" s="36">
        <f>DA138</f>
        <v>0</v>
      </c>
      <c r="DC139" s="53">
        <f>SUM(H138:H139,L138:L139,P138:P139,T138:T139,X138:X139)</f>
        <v>0</v>
      </c>
      <c r="DD139" s="53">
        <f>SUM(AB138:AB139,AF138:AF139,AJ138:AJ139,AN138:AN139,AR138:AR139)</f>
        <v>0</v>
      </c>
      <c r="DE139" s="53">
        <f>SUM(AV138:AV139,AZ138:AZ139,BD138:BD139,BH138:BH139,BL138:BL139)</f>
        <v>0</v>
      </c>
      <c r="DF139" s="53">
        <f>SUM(BP138:BP139,BT138:BT139,BX138:BX139,CB138:CB139,CF138:CF139)</f>
        <v>0</v>
      </c>
      <c r="DG139" s="53">
        <f>SUM(CJ138:CJ139,CN138:CN139,CR138:CR139,CV138:CV139,CZ138:CZ139)</f>
        <v>0</v>
      </c>
    </row>
    <row r="140" spans="1:111" s="1" customFormat="1" ht="17.100000000000001" customHeight="1" x14ac:dyDescent="0.25">
      <c r="A140" s="129"/>
      <c r="B140" s="11"/>
      <c r="C140" s="10"/>
      <c r="D140" s="131"/>
      <c r="E140" s="79"/>
      <c r="F140" s="79"/>
      <c r="G140" s="80"/>
      <c r="H140" s="81"/>
      <c r="I140" s="79"/>
      <c r="J140" s="79"/>
      <c r="K140" s="80"/>
      <c r="L140" s="81"/>
      <c r="M140" s="85"/>
      <c r="N140" s="85"/>
      <c r="O140" s="80"/>
      <c r="P140" s="81"/>
      <c r="Q140" s="85"/>
      <c r="R140" s="85"/>
      <c r="S140" s="80"/>
      <c r="T140" s="81"/>
      <c r="U140" s="85"/>
      <c r="V140" s="85"/>
      <c r="W140" s="80"/>
      <c r="X140" s="69"/>
      <c r="Y140" s="87"/>
      <c r="Z140" s="87"/>
      <c r="AA140" s="80"/>
      <c r="AB140" s="81"/>
      <c r="AC140" s="79"/>
      <c r="AD140" s="79"/>
      <c r="AE140" s="80"/>
      <c r="AF140" s="81"/>
      <c r="AG140" s="79"/>
      <c r="AH140" s="79"/>
      <c r="AI140" s="80"/>
      <c r="AJ140" s="81"/>
      <c r="AK140" s="79"/>
      <c r="AL140" s="79"/>
      <c r="AM140" s="80"/>
      <c r="AN140" s="81"/>
      <c r="AO140" s="79"/>
      <c r="AP140" s="79"/>
      <c r="AQ140" s="80"/>
      <c r="AR140" s="81"/>
      <c r="AS140" s="87"/>
      <c r="AT140" s="87"/>
      <c r="AU140" s="80"/>
      <c r="AV140" s="81"/>
      <c r="AW140" s="79"/>
      <c r="AX140" s="79"/>
      <c r="AY140" s="80"/>
      <c r="AZ140" s="81"/>
      <c r="BA140" s="79"/>
      <c r="BB140" s="79"/>
      <c r="BC140" s="80"/>
      <c r="BD140" s="81"/>
      <c r="BE140" s="79"/>
      <c r="BF140" s="79"/>
      <c r="BG140" s="80"/>
      <c r="BH140" s="81"/>
      <c r="BI140" s="79"/>
      <c r="BJ140" s="79"/>
      <c r="BK140" s="80"/>
      <c r="BL140" s="81"/>
      <c r="BM140" s="87"/>
      <c r="BN140" s="87"/>
      <c r="BO140" s="80"/>
      <c r="BP140" s="81"/>
      <c r="BQ140" s="79"/>
      <c r="BR140" s="79"/>
      <c r="BS140" s="80"/>
      <c r="BT140" s="81"/>
      <c r="BU140" s="79"/>
      <c r="BV140" s="79"/>
      <c r="BW140" s="80"/>
      <c r="BX140" s="81"/>
      <c r="BY140" s="79"/>
      <c r="BZ140" s="79"/>
      <c r="CA140" s="80"/>
      <c r="CB140" s="81"/>
      <c r="CC140" s="79"/>
      <c r="CD140" s="79"/>
      <c r="CE140" s="80"/>
      <c r="CF140" s="81"/>
      <c r="CG140" s="87"/>
      <c r="CH140" s="87"/>
      <c r="CI140" s="80"/>
      <c r="CJ140" s="81"/>
      <c r="CK140" s="79"/>
      <c r="CL140" s="79"/>
      <c r="CM140" s="80"/>
      <c r="CN140" s="81"/>
      <c r="CO140" s="79"/>
      <c r="CP140" s="79"/>
      <c r="CQ140" s="80"/>
      <c r="CR140" s="81"/>
      <c r="CS140" s="79"/>
      <c r="CT140" s="79"/>
      <c r="CU140" s="80"/>
      <c r="CV140" s="81"/>
      <c r="CW140" s="79"/>
      <c r="CX140" s="79"/>
      <c r="CY140" s="80"/>
      <c r="CZ140" s="81"/>
      <c r="DA140" s="127">
        <f>SUM(H140+H141+L140+L141+P140+P141+T140+T141+X140+X141+AB140+AB141+AF140+AF141+AJ140+AJ141+AN140+AN141+AR140+AR141+AV140+AV141+AZ140+AZ141+BD140+BD141+BH140+BH141+BL140+BL141+BP140+BP141+BT140+BT141+BX140+BX141+CB140+CB141+CF140+CF141+CJ140+CJ141+CN140+CN141+CR140+CR141+CV140+CV141+CZ140+CZ141)</f>
        <v>0</v>
      </c>
      <c r="DB140" s="36">
        <f>DA140</f>
        <v>0</v>
      </c>
      <c r="DC140" s="52">
        <f>$B$1</f>
        <v>0</v>
      </c>
      <c r="DD140" s="52">
        <f>$B$2</f>
        <v>0</v>
      </c>
      <c r="DE140" s="52">
        <f>$B$3</f>
        <v>0</v>
      </c>
      <c r="DF140" s="52">
        <f>$B$4</f>
        <v>0</v>
      </c>
      <c r="DG140" s="52">
        <f>$B$5</f>
        <v>0</v>
      </c>
    </row>
    <row r="141" spans="1:111" s="1" customFormat="1" ht="17.100000000000001" customHeight="1" thickBot="1" x14ac:dyDescent="0.3">
      <c r="A141" s="130"/>
      <c r="B141" s="11"/>
      <c r="C141" s="10"/>
      <c r="D141" s="132"/>
      <c r="E141" s="82"/>
      <c r="F141" s="82"/>
      <c r="G141" s="83"/>
      <c r="H141" s="84"/>
      <c r="I141" s="82"/>
      <c r="J141" s="82"/>
      <c r="K141" s="83"/>
      <c r="L141" s="84"/>
      <c r="M141" s="86"/>
      <c r="N141" s="86"/>
      <c r="O141" s="83"/>
      <c r="P141" s="84"/>
      <c r="Q141" s="86"/>
      <c r="R141" s="86"/>
      <c r="S141" s="83"/>
      <c r="T141" s="84"/>
      <c r="U141" s="86"/>
      <c r="V141" s="86"/>
      <c r="W141" s="83"/>
      <c r="X141" s="70"/>
      <c r="Y141" s="88"/>
      <c r="Z141" s="88"/>
      <c r="AA141" s="83"/>
      <c r="AB141" s="84"/>
      <c r="AC141" s="82"/>
      <c r="AD141" s="82"/>
      <c r="AE141" s="83"/>
      <c r="AF141" s="84"/>
      <c r="AG141" s="82"/>
      <c r="AH141" s="82"/>
      <c r="AI141" s="83"/>
      <c r="AJ141" s="84"/>
      <c r="AK141" s="82"/>
      <c r="AL141" s="82"/>
      <c r="AM141" s="83"/>
      <c r="AN141" s="84"/>
      <c r="AO141" s="82"/>
      <c r="AP141" s="82"/>
      <c r="AQ141" s="83"/>
      <c r="AR141" s="84"/>
      <c r="AS141" s="88"/>
      <c r="AT141" s="88"/>
      <c r="AU141" s="83"/>
      <c r="AV141" s="84"/>
      <c r="AW141" s="82"/>
      <c r="AX141" s="82"/>
      <c r="AY141" s="83"/>
      <c r="AZ141" s="84"/>
      <c r="BA141" s="82"/>
      <c r="BB141" s="82"/>
      <c r="BC141" s="83"/>
      <c r="BD141" s="84"/>
      <c r="BE141" s="82"/>
      <c r="BF141" s="82"/>
      <c r="BG141" s="83"/>
      <c r="BH141" s="84"/>
      <c r="BI141" s="82"/>
      <c r="BJ141" s="82"/>
      <c r="BK141" s="83"/>
      <c r="BL141" s="84"/>
      <c r="BM141" s="88"/>
      <c r="BN141" s="88"/>
      <c r="BO141" s="83"/>
      <c r="BP141" s="84"/>
      <c r="BQ141" s="82"/>
      <c r="BR141" s="82"/>
      <c r="BS141" s="83"/>
      <c r="BT141" s="84"/>
      <c r="BU141" s="82"/>
      <c r="BV141" s="82"/>
      <c r="BW141" s="83"/>
      <c r="BX141" s="84"/>
      <c r="BY141" s="82"/>
      <c r="BZ141" s="82"/>
      <c r="CA141" s="83"/>
      <c r="CB141" s="84"/>
      <c r="CC141" s="82"/>
      <c r="CD141" s="82"/>
      <c r="CE141" s="83"/>
      <c r="CF141" s="84"/>
      <c r="CG141" s="88"/>
      <c r="CH141" s="88"/>
      <c r="CI141" s="83"/>
      <c r="CJ141" s="84"/>
      <c r="CK141" s="82"/>
      <c r="CL141" s="82"/>
      <c r="CM141" s="83"/>
      <c r="CN141" s="84"/>
      <c r="CO141" s="82"/>
      <c r="CP141" s="82"/>
      <c r="CQ141" s="83"/>
      <c r="CR141" s="84"/>
      <c r="CS141" s="82"/>
      <c r="CT141" s="82"/>
      <c r="CU141" s="83"/>
      <c r="CV141" s="84"/>
      <c r="CW141" s="82"/>
      <c r="CX141" s="82"/>
      <c r="CY141" s="83"/>
      <c r="CZ141" s="84"/>
      <c r="DA141" s="128"/>
      <c r="DB141" s="36">
        <f>DA140</f>
        <v>0</v>
      </c>
      <c r="DC141" s="53">
        <f>SUM(H140:H141,L140:L141,P140:P141,T140:T141,X140:X141)</f>
        <v>0</v>
      </c>
      <c r="DD141" s="53">
        <f>SUM(AB140:AB141,AF140:AF141,AJ140:AJ141,AN140:AN141,AR140:AR141)</f>
        <v>0</v>
      </c>
      <c r="DE141" s="53">
        <f>SUM(AV140:AV141,AZ140:AZ141,BD140:BD141,BH140:BH141,BL140:BL141)</f>
        <v>0</v>
      </c>
      <c r="DF141" s="53">
        <f>SUM(BP140:BP141,BT140:BT141,BX140:BX141,CB140:CB141,CF140:CF141)</f>
        <v>0</v>
      </c>
      <c r="DG141" s="53">
        <f>SUM(CJ140:CJ141,CN140:CN141,CR140:CR141,CV140:CV141,CZ140:CZ141)</f>
        <v>0</v>
      </c>
    </row>
    <row r="142" spans="1:111" s="1" customFormat="1" ht="17.100000000000001" customHeight="1" x14ac:dyDescent="0.25">
      <c r="A142" s="118"/>
      <c r="B142" s="10"/>
      <c r="C142" s="10"/>
      <c r="D142" s="133"/>
      <c r="E142" s="79"/>
      <c r="F142" s="79"/>
      <c r="G142" s="80"/>
      <c r="H142" s="81"/>
      <c r="I142" s="79"/>
      <c r="J142" s="79"/>
      <c r="K142" s="80"/>
      <c r="L142" s="81"/>
      <c r="M142" s="85"/>
      <c r="N142" s="85"/>
      <c r="O142" s="80"/>
      <c r="P142" s="81"/>
      <c r="Q142" s="85"/>
      <c r="R142" s="85"/>
      <c r="S142" s="80"/>
      <c r="T142" s="81"/>
      <c r="U142" s="85"/>
      <c r="V142" s="85"/>
      <c r="W142" s="80"/>
      <c r="X142" s="69"/>
      <c r="Y142" s="87"/>
      <c r="Z142" s="87"/>
      <c r="AA142" s="80"/>
      <c r="AB142" s="81"/>
      <c r="AC142" s="79"/>
      <c r="AD142" s="79"/>
      <c r="AE142" s="80"/>
      <c r="AF142" s="81"/>
      <c r="AG142" s="79"/>
      <c r="AH142" s="79"/>
      <c r="AI142" s="80"/>
      <c r="AJ142" s="81"/>
      <c r="AK142" s="79"/>
      <c r="AL142" s="79"/>
      <c r="AM142" s="80"/>
      <c r="AN142" s="81"/>
      <c r="AO142" s="79"/>
      <c r="AP142" s="79"/>
      <c r="AQ142" s="80"/>
      <c r="AR142" s="81"/>
      <c r="AS142" s="87"/>
      <c r="AT142" s="87"/>
      <c r="AU142" s="80"/>
      <c r="AV142" s="81"/>
      <c r="AW142" s="79"/>
      <c r="AX142" s="79"/>
      <c r="AY142" s="80"/>
      <c r="AZ142" s="81"/>
      <c r="BA142" s="79"/>
      <c r="BB142" s="79"/>
      <c r="BC142" s="80"/>
      <c r="BD142" s="81"/>
      <c r="BE142" s="79"/>
      <c r="BF142" s="79"/>
      <c r="BG142" s="80"/>
      <c r="BH142" s="81"/>
      <c r="BI142" s="79"/>
      <c r="BJ142" s="79"/>
      <c r="BK142" s="80"/>
      <c r="BL142" s="81"/>
      <c r="BM142" s="87"/>
      <c r="BN142" s="87"/>
      <c r="BO142" s="80"/>
      <c r="BP142" s="81"/>
      <c r="BQ142" s="79"/>
      <c r="BR142" s="79"/>
      <c r="BS142" s="80"/>
      <c r="BT142" s="81"/>
      <c r="BU142" s="79"/>
      <c r="BV142" s="79"/>
      <c r="BW142" s="80"/>
      <c r="BX142" s="81"/>
      <c r="BY142" s="79"/>
      <c r="BZ142" s="79"/>
      <c r="CA142" s="80"/>
      <c r="CB142" s="81"/>
      <c r="CC142" s="79"/>
      <c r="CD142" s="79"/>
      <c r="CE142" s="80"/>
      <c r="CF142" s="81"/>
      <c r="CG142" s="87"/>
      <c r="CH142" s="87"/>
      <c r="CI142" s="80"/>
      <c r="CJ142" s="81"/>
      <c r="CK142" s="79"/>
      <c r="CL142" s="79"/>
      <c r="CM142" s="80"/>
      <c r="CN142" s="81"/>
      <c r="CO142" s="79"/>
      <c r="CP142" s="79"/>
      <c r="CQ142" s="80"/>
      <c r="CR142" s="81"/>
      <c r="CS142" s="79"/>
      <c r="CT142" s="79"/>
      <c r="CU142" s="80"/>
      <c r="CV142" s="81"/>
      <c r="CW142" s="79"/>
      <c r="CX142" s="79"/>
      <c r="CY142" s="80"/>
      <c r="CZ142" s="81"/>
      <c r="DA142" s="127">
        <f>SUM(H142+H143+L142+L143+P142+P143+T142+T143+X142+X143+AB142+AB143+AF142+AF143+AJ142+AJ143+AN142+AN143+AR142+AR143+AV142+AV143+AZ142+AZ143+BD142+BD143+BH142+BH143+BL142+BL143+BP142+BP143+BT142+BT143+BX142+BX143+CB142+CB143+CF142+CF143+CJ142+CJ143+CN142+CN143+CR142+CR143+CV142+CV143+CZ142+CZ143)</f>
        <v>0</v>
      </c>
      <c r="DB142" s="36">
        <f>DA142</f>
        <v>0</v>
      </c>
      <c r="DC142" s="52">
        <f>$B$1</f>
        <v>0</v>
      </c>
      <c r="DD142" s="52">
        <f>$B$2</f>
        <v>0</v>
      </c>
      <c r="DE142" s="52">
        <f>$B$3</f>
        <v>0</v>
      </c>
      <c r="DF142" s="52">
        <f>$B$4</f>
        <v>0</v>
      </c>
      <c r="DG142" s="52">
        <f>$B$5</f>
        <v>0</v>
      </c>
    </row>
    <row r="143" spans="1:111" s="1" customFormat="1" ht="17.100000000000001" customHeight="1" thickBot="1" x14ac:dyDescent="0.3">
      <c r="A143" s="119"/>
      <c r="B143" s="10"/>
      <c r="C143" s="10"/>
      <c r="D143" s="134"/>
      <c r="E143" s="82"/>
      <c r="F143" s="82"/>
      <c r="G143" s="83"/>
      <c r="H143" s="84"/>
      <c r="I143" s="82"/>
      <c r="J143" s="82"/>
      <c r="K143" s="83"/>
      <c r="L143" s="84"/>
      <c r="M143" s="86"/>
      <c r="N143" s="86"/>
      <c r="O143" s="83"/>
      <c r="P143" s="84"/>
      <c r="Q143" s="86"/>
      <c r="R143" s="86"/>
      <c r="S143" s="83"/>
      <c r="T143" s="84"/>
      <c r="U143" s="86"/>
      <c r="V143" s="86"/>
      <c r="W143" s="83"/>
      <c r="X143" s="70"/>
      <c r="Y143" s="88"/>
      <c r="Z143" s="88"/>
      <c r="AA143" s="83"/>
      <c r="AB143" s="84"/>
      <c r="AC143" s="82"/>
      <c r="AD143" s="82"/>
      <c r="AE143" s="83"/>
      <c r="AF143" s="84"/>
      <c r="AG143" s="82"/>
      <c r="AH143" s="82"/>
      <c r="AI143" s="83"/>
      <c r="AJ143" s="84"/>
      <c r="AK143" s="82"/>
      <c r="AL143" s="82"/>
      <c r="AM143" s="83"/>
      <c r="AN143" s="84"/>
      <c r="AO143" s="82"/>
      <c r="AP143" s="82"/>
      <c r="AQ143" s="83"/>
      <c r="AR143" s="84"/>
      <c r="AS143" s="88"/>
      <c r="AT143" s="88"/>
      <c r="AU143" s="83"/>
      <c r="AV143" s="84"/>
      <c r="AW143" s="82"/>
      <c r="AX143" s="82"/>
      <c r="AY143" s="83"/>
      <c r="AZ143" s="84"/>
      <c r="BA143" s="82"/>
      <c r="BB143" s="82"/>
      <c r="BC143" s="83"/>
      <c r="BD143" s="84"/>
      <c r="BE143" s="82"/>
      <c r="BF143" s="82"/>
      <c r="BG143" s="83"/>
      <c r="BH143" s="84"/>
      <c r="BI143" s="82"/>
      <c r="BJ143" s="82"/>
      <c r="BK143" s="83"/>
      <c r="BL143" s="84"/>
      <c r="BM143" s="88"/>
      <c r="BN143" s="88"/>
      <c r="BO143" s="83"/>
      <c r="BP143" s="84"/>
      <c r="BQ143" s="82"/>
      <c r="BR143" s="82"/>
      <c r="BS143" s="83"/>
      <c r="BT143" s="84"/>
      <c r="BU143" s="82"/>
      <c r="BV143" s="82"/>
      <c r="BW143" s="83"/>
      <c r="BX143" s="84"/>
      <c r="BY143" s="82"/>
      <c r="BZ143" s="82"/>
      <c r="CA143" s="83"/>
      <c r="CB143" s="84"/>
      <c r="CC143" s="82"/>
      <c r="CD143" s="82"/>
      <c r="CE143" s="83"/>
      <c r="CF143" s="84"/>
      <c r="CG143" s="88"/>
      <c r="CH143" s="88"/>
      <c r="CI143" s="83"/>
      <c r="CJ143" s="84"/>
      <c r="CK143" s="82"/>
      <c r="CL143" s="82"/>
      <c r="CM143" s="83"/>
      <c r="CN143" s="84"/>
      <c r="CO143" s="82"/>
      <c r="CP143" s="82"/>
      <c r="CQ143" s="83"/>
      <c r="CR143" s="84"/>
      <c r="CS143" s="82"/>
      <c r="CT143" s="82"/>
      <c r="CU143" s="83"/>
      <c r="CV143" s="84"/>
      <c r="CW143" s="82"/>
      <c r="CX143" s="82"/>
      <c r="CY143" s="83"/>
      <c r="CZ143" s="84"/>
      <c r="DA143" s="128"/>
      <c r="DB143" s="36">
        <f>DA142</f>
        <v>0</v>
      </c>
      <c r="DC143" s="53">
        <f>SUM(H142:H143,L142:L143,P142:P143,T142:T143,X142:X143)</f>
        <v>0</v>
      </c>
      <c r="DD143" s="53">
        <f>SUM(AB142:AB143,AF142:AF143,AJ142:AJ143,AN142:AN143,AR142:AR143)</f>
        <v>0</v>
      </c>
      <c r="DE143" s="53">
        <f>SUM(AV142:AV143,AZ142:AZ143,BD142:BD143,BH142:BH143,BL142:BL143)</f>
        <v>0</v>
      </c>
      <c r="DF143" s="53">
        <f>SUM(BP142:BP143,BT142:BT143,BX142:BX143,CB142:CB143,CF142:CF143)</f>
        <v>0</v>
      </c>
      <c r="DG143" s="53">
        <f>SUM(CJ142:CJ143,CN142:CN143,CR142:CR143,CV142:CV143,CZ142:CZ143)</f>
        <v>0</v>
      </c>
    </row>
    <row r="144" spans="1:111" s="1" customFormat="1" ht="17.100000000000001" customHeight="1" x14ac:dyDescent="0.25">
      <c r="A144" s="129"/>
      <c r="B144" s="11"/>
      <c r="C144" s="10"/>
      <c r="D144" s="131"/>
      <c r="E144" s="79"/>
      <c r="F144" s="79"/>
      <c r="G144" s="80"/>
      <c r="H144" s="81"/>
      <c r="I144" s="79"/>
      <c r="J144" s="79"/>
      <c r="K144" s="80"/>
      <c r="L144" s="81"/>
      <c r="M144" s="85"/>
      <c r="N144" s="85"/>
      <c r="O144" s="80"/>
      <c r="P144" s="81"/>
      <c r="Q144" s="85"/>
      <c r="R144" s="85"/>
      <c r="S144" s="80"/>
      <c r="T144" s="81"/>
      <c r="U144" s="85"/>
      <c r="V144" s="85"/>
      <c r="W144" s="80"/>
      <c r="X144" s="69"/>
      <c r="Y144" s="87"/>
      <c r="Z144" s="87"/>
      <c r="AA144" s="80"/>
      <c r="AB144" s="81"/>
      <c r="AC144" s="79"/>
      <c r="AD144" s="79"/>
      <c r="AE144" s="80"/>
      <c r="AF144" s="81"/>
      <c r="AG144" s="79"/>
      <c r="AH144" s="79"/>
      <c r="AI144" s="80"/>
      <c r="AJ144" s="81"/>
      <c r="AK144" s="79"/>
      <c r="AL144" s="79"/>
      <c r="AM144" s="80"/>
      <c r="AN144" s="81"/>
      <c r="AO144" s="79"/>
      <c r="AP144" s="79"/>
      <c r="AQ144" s="80"/>
      <c r="AR144" s="81"/>
      <c r="AS144" s="87"/>
      <c r="AT144" s="87"/>
      <c r="AU144" s="80"/>
      <c r="AV144" s="81"/>
      <c r="AW144" s="79"/>
      <c r="AX144" s="79"/>
      <c r="AY144" s="80"/>
      <c r="AZ144" s="81"/>
      <c r="BA144" s="79"/>
      <c r="BB144" s="79"/>
      <c r="BC144" s="80"/>
      <c r="BD144" s="81"/>
      <c r="BE144" s="79"/>
      <c r="BF144" s="79"/>
      <c r="BG144" s="80"/>
      <c r="BH144" s="81"/>
      <c r="BI144" s="79"/>
      <c r="BJ144" s="79"/>
      <c r="BK144" s="80"/>
      <c r="BL144" s="81"/>
      <c r="BM144" s="87"/>
      <c r="BN144" s="87"/>
      <c r="BO144" s="80"/>
      <c r="BP144" s="81"/>
      <c r="BQ144" s="79"/>
      <c r="BR144" s="79"/>
      <c r="BS144" s="80"/>
      <c r="BT144" s="81"/>
      <c r="BU144" s="79"/>
      <c r="BV144" s="79"/>
      <c r="BW144" s="80"/>
      <c r="BX144" s="81"/>
      <c r="BY144" s="79"/>
      <c r="BZ144" s="79"/>
      <c r="CA144" s="80"/>
      <c r="CB144" s="81"/>
      <c r="CC144" s="79"/>
      <c r="CD144" s="79"/>
      <c r="CE144" s="80"/>
      <c r="CF144" s="81"/>
      <c r="CG144" s="87"/>
      <c r="CH144" s="87"/>
      <c r="CI144" s="80"/>
      <c r="CJ144" s="81"/>
      <c r="CK144" s="79"/>
      <c r="CL144" s="79"/>
      <c r="CM144" s="80"/>
      <c r="CN144" s="81"/>
      <c r="CO144" s="79"/>
      <c r="CP144" s="79"/>
      <c r="CQ144" s="80"/>
      <c r="CR144" s="81"/>
      <c r="CS144" s="79"/>
      <c r="CT144" s="79"/>
      <c r="CU144" s="80"/>
      <c r="CV144" s="81"/>
      <c r="CW144" s="79"/>
      <c r="CX144" s="79"/>
      <c r="CY144" s="80"/>
      <c r="CZ144" s="81"/>
      <c r="DA144" s="127">
        <f>SUM(H144+H145+L144+L145+P144+P145+T144+T145+X144+X145+AB144+AB145+AF144+AF145+AJ144+AJ145+AN144+AN145+AR144+AR145+AV144+AV145+AZ144+AZ145+BD144+BD145+BH144+BH145+BL144+BL145+BP144+BP145+BT144+BT145+BX144+BX145+CB144+CB145+CF144+CF145+CJ144+CJ145+CN144+CN145+CR144+CR145+CV144+CV145+CZ144+CZ145)</f>
        <v>0</v>
      </c>
      <c r="DB144" s="36">
        <f>DA144</f>
        <v>0</v>
      </c>
      <c r="DC144" s="52">
        <f>$B$1</f>
        <v>0</v>
      </c>
      <c r="DD144" s="52">
        <f>$B$2</f>
        <v>0</v>
      </c>
      <c r="DE144" s="52">
        <f>$B$3</f>
        <v>0</v>
      </c>
      <c r="DF144" s="52">
        <f>$B$4</f>
        <v>0</v>
      </c>
      <c r="DG144" s="52">
        <f>$B$5</f>
        <v>0</v>
      </c>
    </row>
    <row r="145" spans="1:111" s="1" customFormat="1" ht="17.100000000000001" customHeight="1" thickBot="1" x14ac:dyDescent="0.3">
      <c r="A145" s="130"/>
      <c r="B145" s="11"/>
      <c r="C145" s="10"/>
      <c r="D145" s="132"/>
      <c r="E145" s="82"/>
      <c r="F145" s="82"/>
      <c r="G145" s="83"/>
      <c r="H145" s="84"/>
      <c r="I145" s="82"/>
      <c r="J145" s="82"/>
      <c r="K145" s="83"/>
      <c r="L145" s="84"/>
      <c r="M145" s="86"/>
      <c r="N145" s="86"/>
      <c r="O145" s="83"/>
      <c r="P145" s="84"/>
      <c r="Q145" s="86"/>
      <c r="R145" s="86"/>
      <c r="S145" s="83"/>
      <c r="T145" s="84"/>
      <c r="U145" s="86"/>
      <c r="V145" s="86"/>
      <c r="W145" s="83"/>
      <c r="X145" s="70"/>
      <c r="Y145" s="88"/>
      <c r="Z145" s="88"/>
      <c r="AA145" s="83"/>
      <c r="AB145" s="84"/>
      <c r="AC145" s="82"/>
      <c r="AD145" s="82"/>
      <c r="AE145" s="83"/>
      <c r="AF145" s="84"/>
      <c r="AG145" s="82"/>
      <c r="AH145" s="82"/>
      <c r="AI145" s="83"/>
      <c r="AJ145" s="84"/>
      <c r="AK145" s="82"/>
      <c r="AL145" s="82"/>
      <c r="AM145" s="83"/>
      <c r="AN145" s="84"/>
      <c r="AO145" s="82"/>
      <c r="AP145" s="82"/>
      <c r="AQ145" s="83"/>
      <c r="AR145" s="84"/>
      <c r="AS145" s="88"/>
      <c r="AT145" s="88"/>
      <c r="AU145" s="83"/>
      <c r="AV145" s="84"/>
      <c r="AW145" s="82"/>
      <c r="AX145" s="82"/>
      <c r="AY145" s="83"/>
      <c r="AZ145" s="84"/>
      <c r="BA145" s="82"/>
      <c r="BB145" s="82"/>
      <c r="BC145" s="83"/>
      <c r="BD145" s="84"/>
      <c r="BE145" s="82"/>
      <c r="BF145" s="82"/>
      <c r="BG145" s="83"/>
      <c r="BH145" s="84"/>
      <c r="BI145" s="82"/>
      <c r="BJ145" s="82"/>
      <c r="BK145" s="83"/>
      <c r="BL145" s="84"/>
      <c r="BM145" s="88"/>
      <c r="BN145" s="88"/>
      <c r="BO145" s="83"/>
      <c r="BP145" s="84"/>
      <c r="BQ145" s="82"/>
      <c r="BR145" s="82"/>
      <c r="BS145" s="83"/>
      <c r="BT145" s="84"/>
      <c r="BU145" s="82"/>
      <c r="BV145" s="82"/>
      <c r="BW145" s="83"/>
      <c r="BX145" s="84"/>
      <c r="BY145" s="82"/>
      <c r="BZ145" s="82"/>
      <c r="CA145" s="83"/>
      <c r="CB145" s="84"/>
      <c r="CC145" s="82"/>
      <c r="CD145" s="82"/>
      <c r="CE145" s="83"/>
      <c r="CF145" s="84"/>
      <c r="CG145" s="88"/>
      <c r="CH145" s="88"/>
      <c r="CI145" s="83"/>
      <c r="CJ145" s="84"/>
      <c r="CK145" s="82"/>
      <c r="CL145" s="82"/>
      <c r="CM145" s="83"/>
      <c r="CN145" s="84"/>
      <c r="CO145" s="82"/>
      <c r="CP145" s="82"/>
      <c r="CQ145" s="83"/>
      <c r="CR145" s="84"/>
      <c r="CS145" s="82"/>
      <c r="CT145" s="82"/>
      <c r="CU145" s="83"/>
      <c r="CV145" s="84"/>
      <c r="CW145" s="82"/>
      <c r="CX145" s="82"/>
      <c r="CY145" s="83"/>
      <c r="CZ145" s="84"/>
      <c r="DA145" s="128"/>
      <c r="DB145" s="36">
        <f>DA144</f>
        <v>0</v>
      </c>
      <c r="DC145" s="53">
        <f>SUM(H144:H145,L144:L145,P144:P145,T144:T145,X144:X145)</f>
        <v>0</v>
      </c>
      <c r="DD145" s="53">
        <f>SUM(AB144:AB145,AF144:AF145,AJ144:AJ145,AN144:AN145,AR144:AR145)</f>
        <v>0</v>
      </c>
      <c r="DE145" s="53">
        <f>SUM(AV144:AV145,AZ144:AZ145,BD144:BD145,BH144:BH145,BL144:BL145)</f>
        <v>0</v>
      </c>
      <c r="DF145" s="53">
        <f>SUM(BP144:BP145,BT144:BT145,BX144:BX145,CB144:CB145,CF144:CF145)</f>
        <v>0</v>
      </c>
      <c r="DG145" s="53">
        <f>SUM(CJ144:CJ145,CN144:CN145,CR144:CR145,CV144:CV145,CZ144:CZ145)</f>
        <v>0</v>
      </c>
    </row>
    <row r="146" spans="1:111" s="1" customFormat="1" ht="17.100000000000001" customHeight="1" x14ac:dyDescent="0.25">
      <c r="A146" s="129"/>
      <c r="B146" s="11"/>
      <c r="C146" s="10"/>
      <c r="D146" s="131"/>
      <c r="E146" s="79"/>
      <c r="F146" s="79"/>
      <c r="G146" s="80"/>
      <c r="H146" s="81"/>
      <c r="I146" s="79"/>
      <c r="J146" s="79"/>
      <c r="K146" s="80"/>
      <c r="L146" s="81"/>
      <c r="M146" s="85"/>
      <c r="N146" s="85"/>
      <c r="O146" s="80"/>
      <c r="P146" s="81"/>
      <c r="Q146" s="85"/>
      <c r="R146" s="85"/>
      <c r="S146" s="80"/>
      <c r="T146" s="81"/>
      <c r="U146" s="85"/>
      <c r="V146" s="85"/>
      <c r="W146" s="80"/>
      <c r="X146" s="69"/>
      <c r="Y146" s="87"/>
      <c r="Z146" s="87"/>
      <c r="AA146" s="80"/>
      <c r="AB146" s="81"/>
      <c r="AC146" s="79"/>
      <c r="AD146" s="79"/>
      <c r="AE146" s="80"/>
      <c r="AF146" s="81"/>
      <c r="AG146" s="79"/>
      <c r="AH146" s="79"/>
      <c r="AI146" s="80"/>
      <c r="AJ146" s="81"/>
      <c r="AK146" s="79"/>
      <c r="AL146" s="79"/>
      <c r="AM146" s="80"/>
      <c r="AN146" s="81"/>
      <c r="AO146" s="79"/>
      <c r="AP146" s="79"/>
      <c r="AQ146" s="80"/>
      <c r="AR146" s="81"/>
      <c r="AS146" s="87"/>
      <c r="AT146" s="87"/>
      <c r="AU146" s="80"/>
      <c r="AV146" s="81"/>
      <c r="AW146" s="79"/>
      <c r="AX146" s="79"/>
      <c r="AY146" s="80"/>
      <c r="AZ146" s="81"/>
      <c r="BA146" s="79"/>
      <c r="BB146" s="79"/>
      <c r="BC146" s="80"/>
      <c r="BD146" s="81"/>
      <c r="BE146" s="79"/>
      <c r="BF146" s="79"/>
      <c r="BG146" s="80"/>
      <c r="BH146" s="81"/>
      <c r="BI146" s="79"/>
      <c r="BJ146" s="79"/>
      <c r="BK146" s="80"/>
      <c r="BL146" s="81"/>
      <c r="BM146" s="87"/>
      <c r="BN146" s="87"/>
      <c r="BO146" s="80"/>
      <c r="BP146" s="81"/>
      <c r="BQ146" s="79"/>
      <c r="BR146" s="79"/>
      <c r="BS146" s="80"/>
      <c r="BT146" s="81"/>
      <c r="BU146" s="79"/>
      <c r="BV146" s="79"/>
      <c r="BW146" s="80"/>
      <c r="BX146" s="81"/>
      <c r="BY146" s="79"/>
      <c r="BZ146" s="79"/>
      <c r="CA146" s="80"/>
      <c r="CB146" s="81"/>
      <c r="CC146" s="79"/>
      <c r="CD146" s="79"/>
      <c r="CE146" s="80"/>
      <c r="CF146" s="81"/>
      <c r="CG146" s="87"/>
      <c r="CH146" s="87"/>
      <c r="CI146" s="80"/>
      <c r="CJ146" s="81"/>
      <c r="CK146" s="79"/>
      <c r="CL146" s="79"/>
      <c r="CM146" s="80"/>
      <c r="CN146" s="81"/>
      <c r="CO146" s="79"/>
      <c r="CP146" s="79"/>
      <c r="CQ146" s="80"/>
      <c r="CR146" s="81"/>
      <c r="CS146" s="79"/>
      <c r="CT146" s="79"/>
      <c r="CU146" s="80"/>
      <c r="CV146" s="81"/>
      <c r="CW146" s="79"/>
      <c r="CX146" s="79"/>
      <c r="CY146" s="80"/>
      <c r="CZ146" s="81"/>
      <c r="DA146" s="127">
        <f>SUM(H146+H147+L146+L147+P146+P147+T146+T147+X146+X147+AB146+AB147+AF146+AF147+AJ146+AJ147+AN146+AN147+AR146+AR147+AV146+AV147+AZ146+AZ147+BD146+BD147+BH146+BH147+BL146+BL147+BP146+BP147+BT146+BT147+BX146+BX147+CB146+CB147+CF146+CF147+CJ146+CJ147+CN146+CN147+CR146+CR147+CV146+CV147+CZ146+CZ147)</f>
        <v>0</v>
      </c>
      <c r="DB146" s="36">
        <f>DA146</f>
        <v>0</v>
      </c>
      <c r="DC146" s="52">
        <f>$B$1</f>
        <v>0</v>
      </c>
      <c r="DD146" s="52">
        <f>$B$2</f>
        <v>0</v>
      </c>
      <c r="DE146" s="52">
        <f>$B$3</f>
        <v>0</v>
      </c>
      <c r="DF146" s="52">
        <f>$B$4</f>
        <v>0</v>
      </c>
      <c r="DG146" s="52">
        <f>$B$5</f>
        <v>0</v>
      </c>
    </row>
    <row r="147" spans="1:111" s="1" customFormat="1" ht="17.100000000000001" customHeight="1" thickBot="1" x14ac:dyDescent="0.3">
      <c r="A147" s="130"/>
      <c r="B147" s="11"/>
      <c r="C147" s="10"/>
      <c r="D147" s="132"/>
      <c r="E147" s="82"/>
      <c r="F147" s="82"/>
      <c r="G147" s="83"/>
      <c r="H147" s="84"/>
      <c r="I147" s="82"/>
      <c r="J147" s="82"/>
      <c r="K147" s="83"/>
      <c r="L147" s="84"/>
      <c r="M147" s="86"/>
      <c r="N147" s="86"/>
      <c r="O147" s="83"/>
      <c r="P147" s="84"/>
      <c r="Q147" s="86"/>
      <c r="R147" s="86"/>
      <c r="S147" s="83"/>
      <c r="T147" s="84"/>
      <c r="U147" s="86"/>
      <c r="V147" s="86"/>
      <c r="W147" s="83"/>
      <c r="X147" s="70"/>
      <c r="Y147" s="88"/>
      <c r="Z147" s="88"/>
      <c r="AA147" s="83"/>
      <c r="AB147" s="84"/>
      <c r="AC147" s="82"/>
      <c r="AD147" s="82"/>
      <c r="AE147" s="83"/>
      <c r="AF147" s="84"/>
      <c r="AG147" s="82"/>
      <c r="AH147" s="82"/>
      <c r="AI147" s="83"/>
      <c r="AJ147" s="84"/>
      <c r="AK147" s="82"/>
      <c r="AL147" s="82"/>
      <c r="AM147" s="83"/>
      <c r="AN147" s="84"/>
      <c r="AO147" s="82"/>
      <c r="AP147" s="82"/>
      <c r="AQ147" s="83"/>
      <c r="AR147" s="84"/>
      <c r="AS147" s="88"/>
      <c r="AT147" s="88"/>
      <c r="AU147" s="83"/>
      <c r="AV147" s="84"/>
      <c r="AW147" s="82"/>
      <c r="AX147" s="82"/>
      <c r="AY147" s="83"/>
      <c r="AZ147" s="84"/>
      <c r="BA147" s="82"/>
      <c r="BB147" s="82"/>
      <c r="BC147" s="83"/>
      <c r="BD147" s="84"/>
      <c r="BE147" s="82"/>
      <c r="BF147" s="82"/>
      <c r="BG147" s="83"/>
      <c r="BH147" s="84"/>
      <c r="BI147" s="82"/>
      <c r="BJ147" s="82"/>
      <c r="BK147" s="83"/>
      <c r="BL147" s="84"/>
      <c r="BM147" s="88"/>
      <c r="BN147" s="88"/>
      <c r="BO147" s="83"/>
      <c r="BP147" s="84"/>
      <c r="BQ147" s="82"/>
      <c r="BR147" s="82"/>
      <c r="BS147" s="83"/>
      <c r="BT147" s="84"/>
      <c r="BU147" s="82"/>
      <c r="BV147" s="82"/>
      <c r="BW147" s="83"/>
      <c r="BX147" s="84"/>
      <c r="BY147" s="82"/>
      <c r="BZ147" s="82"/>
      <c r="CA147" s="83"/>
      <c r="CB147" s="84"/>
      <c r="CC147" s="82"/>
      <c r="CD147" s="82"/>
      <c r="CE147" s="83"/>
      <c r="CF147" s="84"/>
      <c r="CG147" s="88"/>
      <c r="CH147" s="88"/>
      <c r="CI147" s="83"/>
      <c r="CJ147" s="84"/>
      <c r="CK147" s="82"/>
      <c r="CL147" s="82"/>
      <c r="CM147" s="83"/>
      <c r="CN147" s="84"/>
      <c r="CO147" s="82"/>
      <c r="CP147" s="82"/>
      <c r="CQ147" s="83"/>
      <c r="CR147" s="84"/>
      <c r="CS147" s="82"/>
      <c r="CT147" s="82"/>
      <c r="CU147" s="83"/>
      <c r="CV147" s="84"/>
      <c r="CW147" s="82"/>
      <c r="CX147" s="82"/>
      <c r="CY147" s="83"/>
      <c r="CZ147" s="84"/>
      <c r="DA147" s="128"/>
      <c r="DB147" s="36">
        <f>DA146</f>
        <v>0</v>
      </c>
      <c r="DC147" s="53">
        <f>SUM(H146:H147,L146:L147,P146:P147,T146:T147,X146:X147)</f>
        <v>0</v>
      </c>
      <c r="DD147" s="53">
        <f>SUM(AB146:AB147,AF146:AF147,AJ146:AJ147,AN146:AN147,AR146:AR147)</f>
        <v>0</v>
      </c>
      <c r="DE147" s="53">
        <f>SUM(AV146:AV147,AZ146:AZ147,BD146:BD147,BH146:BH147,BL146:BL147)</f>
        <v>0</v>
      </c>
      <c r="DF147" s="53">
        <f>SUM(BP146:BP147,BT146:BT147,BX146:BX147,CB146:CB147,CF146:CF147)</f>
        <v>0</v>
      </c>
      <c r="DG147" s="53">
        <f>SUM(CJ146:CJ147,CN146:CN147,CR146:CR147,CV146:CV147,CZ146:CZ147)</f>
        <v>0</v>
      </c>
    </row>
    <row r="148" spans="1:111" s="1" customFormat="1" ht="17.100000000000001" customHeight="1" x14ac:dyDescent="0.25">
      <c r="A148" s="129"/>
      <c r="B148" s="11"/>
      <c r="C148" s="10"/>
      <c r="D148" s="131"/>
      <c r="E148" s="79"/>
      <c r="F148" s="79"/>
      <c r="G148" s="80"/>
      <c r="H148" s="81"/>
      <c r="I148" s="79"/>
      <c r="J148" s="79"/>
      <c r="K148" s="80"/>
      <c r="L148" s="81"/>
      <c r="M148" s="85"/>
      <c r="N148" s="85"/>
      <c r="O148" s="80"/>
      <c r="P148" s="81"/>
      <c r="Q148" s="85"/>
      <c r="R148" s="85"/>
      <c r="S148" s="80"/>
      <c r="T148" s="81"/>
      <c r="U148" s="85"/>
      <c r="V148" s="85"/>
      <c r="W148" s="80"/>
      <c r="X148" s="69"/>
      <c r="Y148" s="87"/>
      <c r="Z148" s="87"/>
      <c r="AA148" s="80"/>
      <c r="AB148" s="81"/>
      <c r="AC148" s="79"/>
      <c r="AD148" s="79"/>
      <c r="AE148" s="80"/>
      <c r="AF148" s="81"/>
      <c r="AG148" s="79"/>
      <c r="AH148" s="79"/>
      <c r="AI148" s="80"/>
      <c r="AJ148" s="81"/>
      <c r="AK148" s="79"/>
      <c r="AL148" s="79"/>
      <c r="AM148" s="80"/>
      <c r="AN148" s="81"/>
      <c r="AO148" s="79"/>
      <c r="AP148" s="79"/>
      <c r="AQ148" s="80"/>
      <c r="AR148" s="81"/>
      <c r="AS148" s="87"/>
      <c r="AT148" s="87"/>
      <c r="AU148" s="80"/>
      <c r="AV148" s="81"/>
      <c r="AW148" s="79"/>
      <c r="AX148" s="79"/>
      <c r="AY148" s="80"/>
      <c r="AZ148" s="81"/>
      <c r="BA148" s="79"/>
      <c r="BB148" s="79"/>
      <c r="BC148" s="80"/>
      <c r="BD148" s="81"/>
      <c r="BE148" s="79"/>
      <c r="BF148" s="79"/>
      <c r="BG148" s="80"/>
      <c r="BH148" s="81"/>
      <c r="BI148" s="79"/>
      <c r="BJ148" s="79"/>
      <c r="BK148" s="80"/>
      <c r="BL148" s="81"/>
      <c r="BM148" s="87"/>
      <c r="BN148" s="87"/>
      <c r="BO148" s="80"/>
      <c r="BP148" s="81"/>
      <c r="BQ148" s="79"/>
      <c r="BR148" s="79"/>
      <c r="BS148" s="80"/>
      <c r="BT148" s="81"/>
      <c r="BU148" s="79"/>
      <c r="BV148" s="79"/>
      <c r="BW148" s="80"/>
      <c r="BX148" s="81"/>
      <c r="BY148" s="79"/>
      <c r="BZ148" s="79"/>
      <c r="CA148" s="80"/>
      <c r="CB148" s="81"/>
      <c r="CC148" s="79"/>
      <c r="CD148" s="79"/>
      <c r="CE148" s="80"/>
      <c r="CF148" s="81"/>
      <c r="CG148" s="87"/>
      <c r="CH148" s="87"/>
      <c r="CI148" s="80"/>
      <c r="CJ148" s="81"/>
      <c r="CK148" s="79"/>
      <c r="CL148" s="79"/>
      <c r="CM148" s="80"/>
      <c r="CN148" s="81"/>
      <c r="CO148" s="79"/>
      <c r="CP148" s="79"/>
      <c r="CQ148" s="80"/>
      <c r="CR148" s="81"/>
      <c r="CS148" s="79"/>
      <c r="CT148" s="79"/>
      <c r="CU148" s="80"/>
      <c r="CV148" s="81"/>
      <c r="CW148" s="79"/>
      <c r="CX148" s="79"/>
      <c r="CY148" s="80"/>
      <c r="CZ148" s="81"/>
      <c r="DA148" s="127">
        <f>SUM(H148+H149+L148+L149+P148+P149+T148+T149+X148+X149+AB148+AB149+AF148+AF149+AJ148+AJ149+AN148+AN149+AR148+AR149+AV148+AV149+AZ148+AZ149+BD148+BD149+BH148+BH149+BL148+BL149+BP148+BP149+BT148+BT149+BX148+BX149+CB148+CB149+CF148+CF149+CJ148+CJ149+CN148+CN149+CR148+CR149+CV148+CV149+CZ148+CZ149)</f>
        <v>0</v>
      </c>
      <c r="DB148" s="36">
        <f>DA148</f>
        <v>0</v>
      </c>
      <c r="DC148" s="52">
        <f>$B$1</f>
        <v>0</v>
      </c>
      <c r="DD148" s="52">
        <f>$B$2</f>
        <v>0</v>
      </c>
      <c r="DE148" s="52">
        <f>$B$3</f>
        <v>0</v>
      </c>
      <c r="DF148" s="52">
        <f>$B$4</f>
        <v>0</v>
      </c>
      <c r="DG148" s="52">
        <f>$B$5</f>
        <v>0</v>
      </c>
    </row>
    <row r="149" spans="1:111" s="1" customFormat="1" ht="17.100000000000001" customHeight="1" thickBot="1" x14ac:dyDescent="0.3">
      <c r="A149" s="130"/>
      <c r="B149" s="11"/>
      <c r="C149" s="10"/>
      <c r="D149" s="132"/>
      <c r="E149" s="82"/>
      <c r="F149" s="82"/>
      <c r="G149" s="83"/>
      <c r="H149" s="84"/>
      <c r="I149" s="82"/>
      <c r="J149" s="82"/>
      <c r="K149" s="83"/>
      <c r="L149" s="84"/>
      <c r="M149" s="86"/>
      <c r="N149" s="86"/>
      <c r="O149" s="83"/>
      <c r="P149" s="84"/>
      <c r="Q149" s="86"/>
      <c r="R149" s="86"/>
      <c r="S149" s="83"/>
      <c r="T149" s="84"/>
      <c r="U149" s="86"/>
      <c r="V149" s="86"/>
      <c r="W149" s="83"/>
      <c r="X149" s="70"/>
      <c r="Y149" s="88"/>
      <c r="Z149" s="88"/>
      <c r="AA149" s="83"/>
      <c r="AB149" s="84"/>
      <c r="AC149" s="82"/>
      <c r="AD149" s="82"/>
      <c r="AE149" s="83"/>
      <c r="AF149" s="84"/>
      <c r="AG149" s="82"/>
      <c r="AH149" s="82"/>
      <c r="AI149" s="83"/>
      <c r="AJ149" s="84"/>
      <c r="AK149" s="82"/>
      <c r="AL149" s="82"/>
      <c r="AM149" s="83"/>
      <c r="AN149" s="84"/>
      <c r="AO149" s="82"/>
      <c r="AP149" s="82"/>
      <c r="AQ149" s="83"/>
      <c r="AR149" s="84"/>
      <c r="AS149" s="88"/>
      <c r="AT149" s="88"/>
      <c r="AU149" s="83"/>
      <c r="AV149" s="84"/>
      <c r="AW149" s="82"/>
      <c r="AX149" s="82"/>
      <c r="AY149" s="83"/>
      <c r="AZ149" s="84"/>
      <c r="BA149" s="82"/>
      <c r="BB149" s="82"/>
      <c r="BC149" s="83"/>
      <c r="BD149" s="84"/>
      <c r="BE149" s="82"/>
      <c r="BF149" s="82"/>
      <c r="BG149" s="83"/>
      <c r="BH149" s="84"/>
      <c r="BI149" s="82"/>
      <c r="BJ149" s="82"/>
      <c r="BK149" s="83"/>
      <c r="BL149" s="84"/>
      <c r="BM149" s="88"/>
      <c r="BN149" s="88"/>
      <c r="BO149" s="83"/>
      <c r="BP149" s="84"/>
      <c r="BQ149" s="82"/>
      <c r="BR149" s="82"/>
      <c r="BS149" s="83"/>
      <c r="BT149" s="84"/>
      <c r="BU149" s="82"/>
      <c r="BV149" s="82"/>
      <c r="BW149" s="83"/>
      <c r="BX149" s="84"/>
      <c r="BY149" s="82"/>
      <c r="BZ149" s="82"/>
      <c r="CA149" s="83"/>
      <c r="CB149" s="84"/>
      <c r="CC149" s="82"/>
      <c r="CD149" s="82"/>
      <c r="CE149" s="83"/>
      <c r="CF149" s="84"/>
      <c r="CG149" s="88"/>
      <c r="CH149" s="88"/>
      <c r="CI149" s="83"/>
      <c r="CJ149" s="84"/>
      <c r="CK149" s="82"/>
      <c r="CL149" s="82"/>
      <c r="CM149" s="83"/>
      <c r="CN149" s="84"/>
      <c r="CO149" s="82"/>
      <c r="CP149" s="82"/>
      <c r="CQ149" s="83"/>
      <c r="CR149" s="84"/>
      <c r="CS149" s="82"/>
      <c r="CT149" s="82"/>
      <c r="CU149" s="83"/>
      <c r="CV149" s="84"/>
      <c r="CW149" s="82"/>
      <c r="CX149" s="82"/>
      <c r="CY149" s="83"/>
      <c r="CZ149" s="84"/>
      <c r="DA149" s="128"/>
      <c r="DB149" s="36">
        <f>DA148</f>
        <v>0</v>
      </c>
      <c r="DC149" s="53">
        <f>SUM(H148:H149,L148:L149,P148:P149,T148:T149,X148:X149)</f>
        <v>0</v>
      </c>
      <c r="DD149" s="53">
        <f>SUM(AB148:AB149,AF148:AF149,AJ148:AJ149,AN148:AN149,AR148:AR149)</f>
        <v>0</v>
      </c>
      <c r="DE149" s="53">
        <f>SUM(AV148:AV149,AZ148:AZ149,BD148:BD149,BH148:BH149,BL148:BL149)</f>
        <v>0</v>
      </c>
      <c r="DF149" s="53">
        <f>SUM(BP148:BP149,BT148:BT149,BX148:BX149,CB148:CB149,CF148:CF149)</f>
        <v>0</v>
      </c>
      <c r="DG149" s="53">
        <f>SUM(CJ148:CJ149,CN148:CN149,CR148:CR149,CV148:CV149,CZ148:CZ149)</f>
        <v>0</v>
      </c>
    </row>
    <row r="150" spans="1:111" s="1" customFormat="1" ht="17.100000000000001" customHeight="1" x14ac:dyDescent="0.25">
      <c r="A150" s="129"/>
      <c r="B150" s="11"/>
      <c r="C150" s="10"/>
      <c r="D150" s="131"/>
      <c r="E150" s="79"/>
      <c r="F150" s="79"/>
      <c r="G150" s="80"/>
      <c r="H150" s="81"/>
      <c r="I150" s="79"/>
      <c r="J150" s="79"/>
      <c r="K150" s="80"/>
      <c r="L150" s="81"/>
      <c r="M150" s="85"/>
      <c r="N150" s="85"/>
      <c r="O150" s="80"/>
      <c r="P150" s="81"/>
      <c r="Q150" s="85"/>
      <c r="R150" s="85"/>
      <c r="S150" s="80"/>
      <c r="T150" s="81"/>
      <c r="U150" s="85"/>
      <c r="V150" s="85"/>
      <c r="W150" s="80"/>
      <c r="X150" s="69"/>
      <c r="Y150" s="87"/>
      <c r="Z150" s="87"/>
      <c r="AA150" s="80"/>
      <c r="AB150" s="81"/>
      <c r="AC150" s="79"/>
      <c r="AD150" s="79"/>
      <c r="AE150" s="80"/>
      <c r="AF150" s="81"/>
      <c r="AG150" s="79"/>
      <c r="AH150" s="79"/>
      <c r="AI150" s="80"/>
      <c r="AJ150" s="81"/>
      <c r="AK150" s="79"/>
      <c r="AL150" s="79"/>
      <c r="AM150" s="80"/>
      <c r="AN150" s="81"/>
      <c r="AO150" s="79"/>
      <c r="AP150" s="79"/>
      <c r="AQ150" s="80"/>
      <c r="AR150" s="81"/>
      <c r="AS150" s="87"/>
      <c r="AT150" s="87"/>
      <c r="AU150" s="80"/>
      <c r="AV150" s="81"/>
      <c r="AW150" s="79"/>
      <c r="AX150" s="79"/>
      <c r="AY150" s="80"/>
      <c r="AZ150" s="81"/>
      <c r="BA150" s="79"/>
      <c r="BB150" s="79"/>
      <c r="BC150" s="80"/>
      <c r="BD150" s="81"/>
      <c r="BE150" s="79"/>
      <c r="BF150" s="79"/>
      <c r="BG150" s="80"/>
      <c r="BH150" s="81"/>
      <c r="BI150" s="79"/>
      <c r="BJ150" s="79"/>
      <c r="BK150" s="80"/>
      <c r="BL150" s="81"/>
      <c r="BM150" s="87"/>
      <c r="BN150" s="87"/>
      <c r="BO150" s="80"/>
      <c r="BP150" s="81"/>
      <c r="BQ150" s="79"/>
      <c r="BR150" s="79"/>
      <c r="BS150" s="80"/>
      <c r="BT150" s="81"/>
      <c r="BU150" s="79"/>
      <c r="BV150" s="79"/>
      <c r="BW150" s="80"/>
      <c r="BX150" s="81"/>
      <c r="BY150" s="79"/>
      <c r="BZ150" s="79"/>
      <c r="CA150" s="80"/>
      <c r="CB150" s="81"/>
      <c r="CC150" s="79"/>
      <c r="CD150" s="79"/>
      <c r="CE150" s="80"/>
      <c r="CF150" s="81"/>
      <c r="CG150" s="87"/>
      <c r="CH150" s="87"/>
      <c r="CI150" s="80"/>
      <c r="CJ150" s="81"/>
      <c r="CK150" s="79"/>
      <c r="CL150" s="79"/>
      <c r="CM150" s="80"/>
      <c r="CN150" s="81"/>
      <c r="CO150" s="79"/>
      <c r="CP150" s="79"/>
      <c r="CQ150" s="80"/>
      <c r="CR150" s="81"/>
      <c r="CS150" s="79"/>
      <c r="CT150" s="79"/>
      <c r="CU150" s="80"/>
      <c r="CV150" s="81"/>
      <c r="CW150" s="79"/>
      <c r="CX150" s="79"/>
      <c r="CY150" s="80"/>
      <c r="CZ150" s="81"/>
      <c r="DA150" s="127">
        <f>SUM(H150+H151+L150+L151+P150+P151+T150+T151+X150+X151+AB150+AB151+AF150+AF151+AJ150+AJ151+AN150+AN151+AR150+AR151+AV150+AV151+AZ150+AZ151+BD150+BD151+BH150+BH151+BL150+BL151+BP150+BP151+BT150+BT151+BX150+BX151+CB150+CB151+CF150+CF151+CJ150+CJ151+CN150+CN151+CR150+CR151+CV150+CV151+CZ150+CZ151)</f>
        <v>0</v>
      </c>
      <c r="DB150" s="36">
        <f>DA150</f>
        <v>0</v>
      </c>
      <c r="DC150" s="52">
        <f>$B$1</f>
        <v>0</v>
      </c>
      <c r="DD150" s="52">
        <f>$B$2</f>
        <v>0</v>
      </c>
      <c r="DE150" s="52">
        <f>$B$3</f>
        <v>0</v>
      </c>
      <c r="DF150" s="52">
        <f>$B$4</f>
        <v>0</v>
      </c>
      <c r="DG150" s="52">
        <f>$B$5</f>
        <v>0</v>
      </c>
    </row>
    <row r="151" spans="1:111" s="1" customFormat="1" ht="17.100000000000001" customHeight="1" thickBot="1" x14ac:dyDescent="0.3">
      <c r="A151" s="130"/>
      <c r="B151" s="11"/>
      <c r="C151" s="10"/>
      <c r="D151" s="132"/>
      <c r="E151" s="82"/>
      <c r="F151" s="82"/>
      <c r="G151" s="83"/>
      <c r="H151" s="84"/>
      <c r="I151" s="82"/>
      <c r="J151" s="82"/>
      <c r="K151" s="83"/>
      <c r="L151" s="84"/>
      <c r="M151" s="86"/>
      <c r="N151" s="86"/>
      <c r="O151" s="83"/>
      <c r="P151" s="84"/>
      <c r="Q151" s="86"/>
      <c r="R151" s="86"/>
      <c r="S151" s="83"/>
      <c r="T151" s="84"/>
      <c r="U151" s="86"/>
      <c r="V151" s="86"/>
      <c r="W151" s="83"/>
      <c r="X151" s="70"/>
      <c r="Y151" s="88"/>
      <c r="Z151" s="88"/>
      <c r="AA151" s="83"/>
      <c r="AB151" s="84"/>
      <c r="AC151" s="82"/>
      <c r="AD151" s="82"/>
      <c r="AE151" s="83"/>
      <c r="AF151" s="84"/>
      <c r="AG151" s="82"/>
      <c r="AH151" s="82"/>
      <c r="AI151" s="83"/>
      <c r="AJ151" s="84"/>
      <c r="AK151" s="82"/>
      <c r="AL151" s="82"/>
      <c r="AM151" s="83"/>
      <c r="AN151" s="84"/>
      <c r="AO151" s="82"/>
      <c r="AP151" s="82"/>
      <c r="AQ151" s="83"/>
      <c r="AR151" s="84"/>
      <c r="AS151" s="88"/>
      <c r="AT151" s="88"/>
      <c r="AU151" s="83"/>
      <c r="AV151" s="84"/>
      <c r="AW151" s="82"/>
      <c r="AX151" s="82"/>
      <c r="AY151" s="83"/>
      <c r="AZ151" s="84"/>
      <c r="BA151" s="82"/>
      <c r="BB151" s="82"/>
      <c r="BC151" s="83"/>
      <c r="BD151" s="84"/>
      <c r="BE151" s="82"/>
      <c r="BF151" s="82"/>
      <c r="BG151" s="83"/>
      <c r="BH151" s="84"/>
      <c r="BI151" s="82"/>
      <c r="BJ151" s="82"/>
      <c r="BK151" s="83"/>
      <c r="BL151" s="84"/>
      <c r="BM151" s="88"/>
      <c r="BN151" s="88"/>
      <c r="BO151" s="83"/>
      <c r="BP151" s="84"/>
      <c r="BQ151" s="82"/>
      <c r="BR151" s="82"/>
      <c r="BS151" s="83"/>
      <c r="BT151" s="84"/>
      <c r="BU151" s="82"/>
      <c r="BV151" s="82"/>
      <c r="BW151" s="83"/>
      <c r="BX151" s="84"/>
      <c r="BY151" s="82"/>
      <c r="BZ151" s="82"/>
      <c r="CA151" s="83"/>
      <c r="CB151" s="84"/>
      <c r="CC151" s="82"/>
      <c r="CD151" s="82"/>
      <c r="CE151" s="83"/>
      <c r="CF151" s="84"/>
      <c r="CG151" s="88"/>
      <c r="CH151" s="88"/>
      <c r="CI151" s="83"/>
      <c r="CJ151" s="84"/>
      <c r="CK151" s="82"/>
      <c r="CL151" s="82"/>
      <c r="CM151" s="83"/>
      <c r="CN151" s="84"/>
      <c r="CO151" s="82"/>
      <c r="CP151" s="82"/>
      <c r="CQ151" s="83"/>
      <c r="CR151" s="84"/>
      <c r="CS151" s="82"/>
      <c r="CT151" s="82"/>
      <c r="CU151" s="83"/>
      <c r="CV151" s="84"/>
      <c r="CW151" s="82"/>
      <c r="CX151" s="82"/>
      <c r="CY151" s="83"/>
      <c r="CZ151" s="84"/>
      <c r="DA151" s="128"/>
      <c r="DB151" s="36">
        <f>DA150</f>
        <v>0</v>
      </c>
      <c r="DC151" s="53">
        <f>SUM(H150:H151,L150:L151,P150:P151,T150:T151,X150:X151)</f>
        <v>0</v>
      </c>
      <c r="DD151" s="53">
        <f>SUM(AB150:AB151,AF150:AF151,AJ150:AJ151,AN150:AN151,AR150:AR151)</f>
        <v>0</v>
      </c>
      <c r="DE151" s="53">
        <f>SUM(AV150:AV151,AZ150:AZ151,BD150:BD151,BH150:BH151,BL150:BL151)</f>
        <v>0</v>
      </c>
      <c r="DF151" s="53">
        <f>SUM(BP150:BP151,BT150:BT151,BX150:BX151,CB150:CB151,CF150:CF151)</f>
        <v>0</v>
      </c>
      <c r="DG151" s="53">
        <f>SUM(CJ150:CJ151,CN150:CN151,CR150:CR151,CV150:CV151,CZ150:CZ151)</f>
        <v>0</v>
      </c>
    </row>
    <row r="152" spans="1:111" s="1" customFormat="1" ht="17.100000000000001" customHeight="1" x14ac:dyDescent="0.25">
      <c r="A152" s="129"/>
      <c r="B152" s="11"/>
      <c r="C152" s="10"/>
      <c r="D152" s="131"/>
      <c r="E152" s="79"/>
      <c r="F152" s="79"/>
      <c r="G152" s="80"/>
      <c r="H152" s="81"/>
      <c r="I152" s="79"/>
      <c r="J152" s="79"/>
      <c r="K152" s="80"/>
      <c r="L152" s="81"/>
      <c r="M152" s="85"/>
      <c r="N152" s="85"/>
      <c r="O152" s="80"/>
      <c r="P152" s="81"/>
      <c r="Q152" s="85"/>
      <c r="R152" s="85"/>
      <c r="S152" s="80"/>
      <c r="T152" s="81"/>
      <c r="U152" s="85"/>
      <c r="V152" s="85"/>
      <c r="W152" s="80"/>
      <c r="X152" s="69"/>
      <c r="Y152" s="87"/>
      <c r="Z152" s="87"/>
      <c r="AA152" s="80"/>
      <c r="AB152" s="81"/>
      <c r="AC152" s="79"/>
      <c r="AD152" s="79"/>
      <c r="AE152" s="80"/>
      <c r="AF152" s="81"/>
      <c r="AG152" s="79"/>
      <c r="AH152" s="79"/>
      <c r="AI152" s="80"/>
      <c r="AJ152" s="81"/>
      <c r="AK152" s="79"/>
      <c r="AL152" s="79"/>
      <c r="AM152" s="80"/>
      <c r="AN152" s="81"/>
      <c r="AO152" s="79"/>
      <c r="AP152" s="79"/>
      <c r="AQ152" s="80"/>
      <c r="AR152" s="81"/>
      <c r="AS152" s="87"/>
      <c r="AT152" s="87"/>
      <c r="AU152" s="80"/>
      <c r="AV152" s="81"/>
      <c r="AW152" s="79"/>
      <c r="AX152" s="79"/>
      <c r="AY152" s="80"/>
      <c r="AZ152" s="81"/>
      <c r="BA152" s="79"/>
      <c r="BB152" s="79"/>
      <c r="BC152" s="80"/>
      <c r="BD152" s="81"/>
      <c r="BE152" s="79"/>
      <c r="BF152" s="79"/>
      <c r="BG152" s="80"/>
      <c r="BH152" s="81"/>
      <c r="BI152" s="79"/>
      <c r="BJ152" s="79"/>
      <c r="BK152" s="80"/>
      <c r="BL152" s="81"/>
      <c r="BM152" s="87"/>
      <c r="BN152" s="87"/>
      <c r="BO152" s="80"/>
      <c r="BP152" s="81"/>
      <c r="BQ152" s="79"/>
      <c r="BR152" s="79"/>
      <c r="BS152" s="80"/>
      <c r="BT152" s="81"/>
      <c r="BU152" s="79"/>
      <c r="BV152" s="79"/>
      <c r="BW152" s="80"/>
      <c r="BX152" s="81"/>
      <c r="BY152" s="79"/>
      <c r="BZ152" s="79"/>
      <c r="CA152" s="80"/>
      <c r="CB152" s="81"/>
      <c r="CC152" s="79"/>
      <c r="CD152" s="79"/>
      <c r="CE152" s="80"/>
      <c r="CF152" s="81"/>
      <c r="CG152" s="87"/>
      <c r="CH152" s="87"/>
      <c r="CI152" s="80"/>
      <c r="CJ152" s="81"/>
      <c r="CK152" s="79"/>
      <c r="CL152" s="79"/>
      <c r="CM152" s="80"/>
      <c r="CN152" s="81"/>
      <c r="CO152" s="79"/>
      <c r="CP152" s="79"/>
      <c r="CQ152" s="80"/>
      <c r="CR152" s="81"/>
      <c r="CS152" s="79"/>
      <c r="CT152" s="79"/>
      <c r="CU152" s="80"/>
      <c r="CV152" s="81"/>
      <c r="CW152" s="79"/>
      <c r="CX152" s="79"/>
      <c r="CY152" s="80"/>
      <c r="CZ152" s="81"/>
      <c r="DA152" s="127">
        <f>SUM(H152+H153+L152+L153+P152+P153+T152+T153+X152+X153+AB152+AB153+AF152+AF153+AJ152+AJ153+AN152+AN153+AR152+AR153+AV152+AV153+AZ152+AZ153+BD152+BD153+BH152+BH153+BL152+BL153+BP152+BP153+BT152+BT153+BX152+BX153+CB152+CB153+CF152+CF153+CJ152+CJ153+CN152+CN153+CR152+CR153+CV152+CV153+CZ152+CZ153)</f>
        <v>0</v>
      </c>
      <c r="DB152" s="36">
        <f>DA152</f>
        <v>0</v>
      </c>
      <c r="DC152" s="52">
        <f>$B$1</f>
        <v>0</v>
      </c>
      <c r="DD152" s="52">
        <f>$B$2</f>
        <v>0</v>
      </c>
      <c r="DE152" s="52">
        <f>$B$3</f>
        <v>0</v>
      </c>
      <c r="DF152" s="52">
        <f>$B$4</f>
        <v>0</v>
      </c>
      <c r="DG152" s="52">
        <f>$B$5</f>
        <v>0</v>
      </c>
    </row>
    <row r="153" spans="1:111" s="1" customFormat="1" ht="17.100000000000001" customHeight="1" thickBot="1" x14ac:dyDescent="0.3">
      <c r="A153" s="130"/>
      <c r="B153" s="11"/>
      <c r="C153" s="10"/>
      <c r="D153" s="132"/>
      <c r="E153" s="82"/>
      <c r="F153" s="82"/>
      <c r="G153" s="83"/>
      <c r="H153" s="84"/>
      <c r="I153" s="82"/>
      <c r="J153" s="82"/>
      <c r="K153" s="83"/>
      <c r="L153" s="84"/>
      <c r="M153" s="86"/>
      <c r="N153" s="86"/>
      <c r="O153" s="83"/>
      <c r="P153" s="84"/>
      <c r="Q153" s="86"/>
      <c r="R153" s="86"/>
      <c r="S153" s="83"/>
      <c r="T153" s="84"/>
      <c r="U153" s="86"/>
      <c r="V153" s="86"/>
      <c r="W153" s="83"/>
      <c r="X153" s="70"/>
      <c r="Y153" s="88"/>
      <c r="Z153" s="88"/>
      <c r="AA153" s="83"/>
      <c r="AB153" s="84"/>
      <c r="AC153" s="82"/>
      <c r="AD153" s="82"/>
      <c r="AE153" s="83"/>
      <c r="AF153" s="84"/>
      <c r="AG153" s="82"/>
      <c r="AH153" s="82"/>
      <c r="AI153" s="83"/>
      <c r="AJ153" s="84"/>
      <c r="AK153" s="82"/>
      <c r="AL153" s="82"/>
      <c r="AM153" s="83"/>
      <c r="AN153" s="84"/>
      <c r="AO153" s="82"/>
      <c r="AP153" s="82"/>
      <c r="AQ153" s="83"/>
      <c r="AR153" s="84"/>
      <c r="AS153" s="88"/>
      <c r="AT153" s="88"/>
      <c r="AU153" s="83"/>
      <c r="AV153" s="84"/>
      <c r="AW153" s="82"/>
      <c r="AX153" s="82"/>
      <c r="AY153" s="83"/>
      <c r="AZ153" s="84"/>
      <c r="BA153" s="82"/>
      <c r="BB153" s="82"/>
      <c r="BC153" s="83"/>
      <c r="BD153" s="84"/>
      <c r="BE153" s="82"/>
      <c r="BF153" s="82"/>
      <c r="BG153" s="83"/>
      <c r="BH153" s="84"/>
      <c r="BI153" s="82"/>
      <c r="BJ153" s="82"/>
      <c r="BK153" s="83"/>
      <c r="BL153" s="84"/>
      <c r="BM153" s="88"/>
      <c r="BN153" s="88"/>
      <c r="BO153" s="83"/>
      <c r="BP153" s="84"/>
      <c r="BQ153" s="82"/>
      <c r="BR153" s="82"/>
      <c r="BS153" s="83"/>
      <c r="BT153" s="84"/>
      <c r="BU153" s="82"/>
      <c r="BV153" s="82"/>
      <c r="BW153" s="83"/>
      <c r="BX153" s="84"/>
      <c r="BY153" s="82"/>
      <c r="BZ153" s="82"/>
      <c r="CA153" s="83"/>
      <c r="CB153" s="84"/>
      <c r="CC153" s="82"/>
      <c r="CD153" s="82"/>
      <c r="CE153" s="83"/>
      <c r="CF153" s="84"/>
      <c r="CG153" s="88"/>
      <c r="CH153" s="88"/>
      <c r="CI153" s="83"/>
      <c r="CJ153" s="84"/>
      <c r="CK153" s="82"/>
      <c r="CL153" s="82"/>
      <c r="CM153" s="83"/>
      <c r="CN153" s="84"/>
      <c r="CO153" s="82"/>
      <c r="CP153" s="82"/>
      <c r="CQ153" s="83"/>
      <c r="CR153" s="84"/>
      <c r="CS153" s="82"/>
      <c r="CT153" s="82"/>
      <c r="CU153" s="83"/>
      <c r="CV153" s="84"/>
      <c r="CW153" s="82"/>
      <c r="CX153" s="82"/>
      <c r="CY153" s="83"/>
      <c r="CZ153" s="84"/>
      <c r="DA153" s="128"/>
      <c r="DB153" s="36">
        <f>DA152</f>
        <v>0</v>
      </c>
      <c r="DC153" s="53">
        <f>SUM(H152:H153,L152:L153,P152:P153,T152:T153,X152:X153)</f>
        <v>0</v>
      </c>
      <c r="DD153" s="53">
        <f>SUM(AB152:AB153,AF152:AF153,AJ152:AJ153,AN152:AN153,AR152:AR153)</f>
        <v>0</v>
      </c>
      <c r="DE153" s="53">
        <f>SUM(AV152:AV153,AZ152:AZ153,BD152:BD153,BH152:BH153,BL152:BL153)</f>
        <v>0</v>
      </c>
      <c r="DF153" s="53">
        <f>SUM(BP152:BP153,BT152:BT153,BX152:BX153,CB152:CB153,CF152:CF153)</f>
        <v>0</v>
      </c>
      <c r="DG153" s="53">
        <f>SUM(CJ152:CJ153,CN152:CN153,CR152:CR153,CV152:CV153,CZ152:CZ153)</f>
        <v>0</v>
      </c>
    </row>
    <row r="154" spans="1:111" s="1" customFormat="1" ht="17.100000000000001" customHeight="1" x14ac:dyDescent="0.25">
      <c r="A154" s="129"/>
      <c r="B154" s="11"/>
      <c r="C154" s="10"/>
      <c r="D154" s="131"/>
      <c r="E154" s="79"/>
      <c r="F154" s="79"/>
      <c r="G154" s="80"/>
      <c r="H154" s="81"/>
      <c r="I154" s="79"/>
      <c r="J154" s="79"/>
      <c r="K154" s="80"/>
      <c r="L154" s="81"/>
      <c r="M154" s="85"/>
      <c r="N154" s="85"/>
      <c r="O154" s="80"/>
      <c r="P154" s="81"/>
      <c r="Q154" s="85"/>
      <c r="R154" s="85"/>
      <c r="S154" s="80"/>
      <c r="T154" s="81"/>
      <c r="U154" s="85"/>
      <c r="V154" s="85"/>
      <c r="W154" s="80"/>
      <c r="X154" s="69"/>
      <c r="Y154" s="87"/>
      <c r="Z154" s="87"/>
      <c r="AA154" s="80"/>
      <c r="AB154" s="81"/>
      <c r="AC154" s="79"/>
      <c r="AD154" s="79"/>
      <c r="AE154" s="80"/>
      <c r="AF154" s="81"/>
      <c r="AG154" s="79"/>
      <c r="AH154" s="79"/>
      <c r="AI154" s="80"/>
      <c r="AJ154" s="81"/>
      <c r="AK154" s="79"/>
      <c r="AL154" s="79"/>
      <c r="AM154" s="80"/>
      <c r="AN154" s="81"/>
      <c r="AO154" s="79"/>
      <c r="AP154" s="79"/>
      <c r="AQ154" s="80"/>
      <c r="AR154" s="81"/>
      <c r="AS154" s="87"/>
      <c r="AT154" s="87"/>
      <c r="AU154" s="80"/>
      <c r="AV154" s="81"/>
      <c r="AW154" s="79"/>
      <c r="AX154" s="79"/>
      <c r="AY154" s="80"/>
      <c r="AZ154" s="81"/>
      <c r="BA154" s="79"/>
      <c r="BB154" s="79"/>
      <c r="BC154" s="80"/>
      <c r="BD154" s="81"/>
      <c r="BE154" s="79"/>
      <c r="BF154" s="79"/>
      <c r="BG154" s="80"/>
      <c r="BH154" s="81"/>
      <c r="BI154" s="79"/>
      <c r="BJ154" s="79"/>
      <c r="BK154" s="80"/>
      <c r="BL154" s="81"/>
      <c r="BM154" s="87"/>
      <c r="BN154" s="87"/>
      <c r="BO154" s="80"/>
      <c r="BP154" s="81"/>
      <c r="BQ154" s="79"/>
      <c r="BR154" s="79"/>
      <c r="BS154" s="80"/>
      <c r="BT154" s="81"/>
      <c r="BU154" s="79"/>
      <c r="BV154" s="79"/>
      <c r="BW154" s="80"/>
      <c r="BX154" s="81"/>
      <c r="BY154" s="79"/>
      <c r="BZ154" s="79"/>
      <c r="CA154" s="80"/>
      <c r="CB154" s="81"/>
      <c r="CC154" s="79"/>
      <c r="CD154" s="79"/>
      <c r="CE154" s="80"/>
      <c r="CF154" s="81"/>
      <c r="CG154" s="87"/>
      <c r="CH154" s="87"/>
      <c r="CI154" s="80"/>
      <c r="CJ154" s="81"/>
      <c r="CK154" s="79"/>
      <c r="CL154" s="79"/>
      <c r="CM154" s="80"/>
      <c r="CN154" s="81"/>
      <c r="CO154" s="79"/>
      <c r="CP154" s="79"/>
      <c r="CQ154" s="80"/>
      <c r="CR154" s="81"/>
      <c r="CS154" s="79"/>
      <c r="CT154" s="79"/>
      <c r="CU154" s="80"/>
      <c r="CV154" s="81"/>
      <c r="CW154" s="79"/>
      <c r="CX154" s="79"/>
      <c r="CY154" s="80"/>
      <c r="CZ154" s="81"/>
      <c r="DA154" s="127">
        <f>SUM(H154+H155+L154+L155+P154+P155+T154+T155+X154+X155+AB154+AB155+AF154+AF155+AJ154+AJ155+AN154+AN155+AR154+AR155+AV154+AV155+AZ154+AZ155+BD154+BD155+BH154+BH155+BL154+BL155+BP154+BP155+BT154+BT155+BX154+BX155+CB154+CB155+CF154+CF155+CJ154+CJ155+CN154+CN155+CR154+CR155+CV154+CV155+CZ154+CZ155)</f>
        <v>0</v>
      </c>
      <c r="DB154" s="36">
        <f>DA154</f>
        <v>0</v>
      </c>
      <c r="DC154" s="52">
        <f>$B$1</f>
        <v>0</v>
      </c>
      <c r="DD154" s="52">
        <f>$B$2</f>
        <v>0</v>
      </c>
      <c r="DE154" s="52">
        <f>$B$3</f>
        <v>0</v>
      </c>
      <c r="DF154" s="52">
        <f>$B$4</f>
        <v>0</v>
      </c>
      <c r="DG154" s="52">
        <f>$B$5</f>
        <v>0</v>
      </c>
    </row>
    <row r="155" spans="1:111" s="1" customFormat="1" ht="17.100000000000001" customHeight="1" thickBot="1" x14ac:dyDescent="0.3">
      <c r="A155" s="130"/>
      <c r="B155" s="11"/>
      <c r="C155" s="10"/>
      <c r="D155" s="132"/>
      <c r="E155" s="82"/>
      <c r="F155" s="82"/>
      <c r="G155" s="83"/>
      <c r="H155" s="84"/>
      <c r="I155" s="82"/>
      <c r="J155" s="82"/>
      <c r="K155" s="83"/>
      <c r="L155" s="84"/>
      <c r="M155" s="86"/>
      <c r="N155" s="86"/>
      <c r="O155" s="83"/>
      <c r="P155" s="84"/>
      <c r="Q155" s="86"/>
      <c r="R155" s="86"/>
      <c r="S155" s="83"/>
      <c r="T155" s="84"/>
      <c r="U155" s="86"/>
      <c r="V155" s="86"/>
      <c r="W155" s="83"/>
      <c r="X155" s="70"/>
      <c r="Y155" s="88"/>
      <c r="Z155" s="88"/>
      <c r="AA155" s="83"/>
      <c r="AB155" s="84"/>
      <c r="AC155" s="82"/>
      <c r="AD155" s="82"/>
      <c r="AE155" s="83"/>
      <c r="AF155" s="84"/>
      <c r="AG155" s="82"/>
      <c r="AH155" s="82"/>
      <c r="AI155" s="83"/>
      <c r="AJ155" s="84"/>
      <c r="AK155" s="82"/>
      <c r="AL155" s="82"/>
      <c r="AM155" s="83"/>
      <c r="AN155" s="84"/>
      <c r="AO155" s="82"/>
      <c r="AP155" s="82"/>
      <c r="AQ155" s="83"/>
      <c r="AR155" s="84"/>
      <c r="AS155" s="88"/>
      <c r="AT155" s="88"/>
      <c r="AU155" s="83"/>
      <c r="AV155" s="84"/>
      <c r="AW155" s="82"/>
      <c r="AX155" s="82"/>
      <c r="AY155" s="83"/>
      <c r="AZ155" s="84"/>
      <c r="BA155" s="82"/>
      <c r="BB155" s="82"/>
      <c r="BC155" s="83"/>
      <c r="BD155" s="84"/>
      <c r="BE155" s="82"/>
      <c r="BF155" s="82"/>
      <c r="BG155" s="83"/>
      <c r="BH155" s="84"/>
      <c r="BI155" s="82"/>
      <c r="BJ155" s="82"/>
      <c r="BK155" s="83"/>
      <c r="BL155" s="84"/>
      <c r="BM155" s="88"/>
      <c r="BN155" s="88"/>
      <c r="BO155" s="83"/>
      <c r="BP155" s="84"/>
      <c r="BQ155" s="82"/>
      <c r="BR155" s="82"/>
      <c r="BS155" s="83"/>
      <c r="BT155" s="84"/>
      <c r="BU155" s="82"/>
      <c r="BV155" s="82"/>
      <c r="BW155" s="83"/>
      <c r="BX155" s="84"/>
      <c r="BY155" s="82"/>
      <c r="BZ155" s="82"/>
      <c r="CA155" s="83"/>
      <c r="CB155" s="84"/>
      <c r="CC155" s="82"/>
      <c r="CD155" s="82"/>
      <c r="CE155" s="83"/>
      <c r="CF155" s="84"/>
      <c r="CG155" s="88"/>
      <c r="CH155" s="88"/>
      <c r="CI155" s="83"/>
      <c r="CJ155" s="84"/>
      <c r="CK155" s="82"/>
      <c r="CL155" s="82"/>
      <c r="CM155" s="83"/>
      <c r="CN155" s="84"/>
      <c r="CO155" s="82"/>
      <c r="CP155" s="82"/>
      <c r="CQ155" s="83"/>
      <c r="CR155" s="84"/>
      <c r="CS155" s="82"/>
      <c r="CT155" s="82"/>
      <c r="CU155" s="83"/>
      <c r="CV155" s="84"/>
      <c r="CW155" s="82"/>
      <c r="CX155" s="82"/>
      <c r="CY155" s="83"/>
      <c r="CZ155" s="84"/>
      <c r="DA155" s="128"/>
      <c r="DB155" s="36">
        <f>DA154</f>
        <v>0</v>
      </c>
      <c r="DC155" s="53">
        <f>SUM(H154:H155,L154:L155,P154:P155,T154:T155,X154:X155)</f>
        <v>0</v>
      </c>
      <c r="DD155" s="53">
        <f>SUM(AB154:AB155,AF154:AF155,AJ154:AJ155,AN154:AN155,AR154:AR155)</f>
        <v>0</v>
      </c>
      <c r="DE155" s="53">
        <f>SUM(AV154:AV155,AZ154:AZ155,BD154:BD155,BH154:BH155,BL154:BL155)</f>
        <v>0</v>
      </c>
      <c r="DF155" s="53">
        <f>SUM(BP154:BP155,BT154:BT155,BX154:BX155,CB154:CB155,CF154:CF155)</f>
        <v>0</v>
      </c>
      <c r="DG155" s="53">
        <f>SUM(CJ154:CJ155,CN154:CN155,CR154:CR155,CV154:CV155,CZ154:CZ155)</f>
        <v>0</v>
      </c>
    </row>
    <row r="156" spans="1:111" s="1" customFormat="1" ht="17.100000000000001" customHeight="1" x14ac:dyDescent="0.25">
      <c r="A156" s="129"/>
      <c r="B156" s="11"/>
      <c r="C156" s="10"/>
      <c r="D156" s="131"/>
      <c r="E156" s="79"/>
      <c r="F156" s="79"/>
      <c r="G156" s="80"/>
      <c r="H156" s="81"/>
      <c r="I156" s="79"/>
      <c r="J156" s="79"/>
      <c r="K156" s="80"/>
      <c r="L156" s="81"/>
      <c r="M156" s="85"/>
      <c r="N156" s="85"/>
      <c r="O156" s="80"/>
      <c r="P156" s="81"/>
      <c r="Q156" s="85"/>
      <c r="R156" s="85"/>
      <c r="S156" s="80"/>
      <c r="T156" s="81"/>
      <c r="U156" s="85"/>
      <c r="V156" s="85"/>
      <c r="W156" s="80"/>
      <c r="X156" s="69"/>
      <c r="Y156" s="87"/>
      <c r="Z156" s="87"/>
      <c r="AA156" s="80"/>
      <c r="AB156" s="81"/>
      <c r="AC156" s="79"/>
      <c r="AD156" s="79"/>
      <c r="AE156" s="80"/>
      <c r="AF156" s="81"/>
      <c r="AG156" s="79"/>
      <c r="AH156" s="79"/>
      <c r="AI156" s="80"/>
      <c r="AJ156" s="81"/>
      <c r="AK156" s="79"/>
      <c r="AL156" s="79"/>
      <c r="AM156" s="80"/>
      <c r="AN156" s="81"/>
      <c r="AO156" s="79"/>
      <c r="AP156" s="79"/>
      <c r="AQ156" s="80"/>
      <c r="AR156" s="81"/>
      <c r="AS156" s="87"/>
      <c r="AT156" s="87"/>
      <c r="AU156" s="80"/>
      <c r="AV156" s="81"/>
      <c r="AW156" s="79"/>
      <c r="AX156" s="79"/>
      <c r="AY156" s="80"/>
      <c r="AZ156" s="81"/>
      <c r="BA156" s="79"/>
      <c r="BB156" s="79"/>
      <c r="BC156" s="80"/>
      <c r="BD156" s="81"/>
      <c r="BE156" s="79"/>
      <c r="BF156" s="79"/>
      <c r="BG156" s="80"/>
      <c r="BH156" s="81"/>
      <c r="BI156" s="79"/>
      <c r="BJ156" s="79"/>
      <c r="BK156" s="80"/>
      <c r="BL156" s="81"/>
      <c r="BM156" s="87"/>
      <c r="BN156" s="87"/>
      <c r="BO156" s="80"/>
      <c r="BP156" s="81"/>
      <c r="BQ156" s="79"/>
      <c r="BR156" s="79"/>
      <c r="BS156" s="80"/>
      <c r="BT156" s="81"/>
      <c r="BU156" s="79"/>
      <c r="BV156" s="79"/>
      <c r="BW156" s="80"/>
      <c r="BX156" s="81"/>
      <c r="BY156" s="79"/>
      <c r="BZ156" s="79"/>
      <c r="CA156" s="80"/>
      <c r="CB156" s="81"/>
      <c r="CC156" s="79"/>
      <c r="CD156" s="79"/>
      <c r="CE156" s="80"/>
      <c r="CF156" s="81"/>
      <c r="CG156" s="87"/>
      <c r="CH156" s="87"/>
      <c r="CI156" s="80"/>
      <c r="CJ156" s="81"/>
      <c r="CK156" s="79"/>
      <c r="CL156" s="79"/>
      <c r="CM156" s="80"/>
      <c r="CN156" s="81"/>
      <c r="CO156" s="79"/>
      <c r="CP156" s="79"/>
      <c r="CQ156" s="80"/>
      <c r="CR156" s="81"/>
      <c r="CS156" s="79"/>
      <c r="CT156" s="79"/>
      <c r="CU156" s="80"/>
      <c r="CV156" s="81"/>
      <c r="CW156" s="79"/>
      <c r="CX156" s="79"/>
      <c r="CY156" s="80"/>
      <c r="CZ156" s="81"/>
      <c r="DA156" s="127">
        <f>SUM(H156+H157+L156+L157+P156+P157+T156+T157+X156+X157+AB156+AB157+AF156+AF157+AJ156+AJ157+AN156+AN157+AR156+AR157+AV156+AV157+AZ156+AZ157+BD156+BD157+BH156+BH157+BL156+BL157+BP156+BP157+BT156+BT157+BX156+BX157+CB156+CB157+CF156+CF157+CJ156+CJ157+CN156+CN157+CR156+CR157+CV156+CV157+CZ156+CZ157)</f>
        <v>0</v>
      </c>
      <c r="DB156" s="36">
        <f>DA156</f>
        <v>0</v>
      </c>
      <c r="DC156" s="52">
        <f>$B$1</f>
        <v>0</v>
      </c>
      <c r="DD156" s="52">
        <f>$B$2</f>
        <v>0</v>
      </c>
      <c r="DE156" s="52">
        <f>$B$3</f>
        <v>0</v>
      </c>
      <c r="DF156" s="52">
        <f>$B$4</f>
        <v>0</v>
      </c>
      <c r="DG156" s="52">
        <f>$B$5</f>
        <v>0</v>
      </c>
    </row>
    <row r="157" spans="1:111" s="1" customFormat="1" ht="17.100000000000001" customHeight="1" thickBot="1" x14ac:dyDescent="0.3">
      <c r="A157" s="130"/>
      <c r="B157" s="11"/>
      <c r="C157" s="10"/>
      <c r="D157" s="132"/>
      <c r="E157" s="82"/>
      <c r="F157" s="82"/>
      <c r="G157" s="83"/>
      <c r="H157" s="84"/>
      <c r="I157" s="82"/>
      <c r="J157" s="82"/>
      <c r="K157" s="83"/>
      <c r="L157" s="84"/>
      <c r="M157" s="86"/>
      <c r="N157" s="86"/>
      <c r="O157" s="83"/>
      <c r="P157" s="84"/>
      <c r="Q157" s="86"/>
      <c r="R157" s="86"/>
      <c r="S157" s="83"/>
      <c r="T157" s="84"/>
      <c r="U157" s="86"/>
      <c r="V157" s="86"/>
      <c r="W157" s="83"/>
      <c r="X157" s="70"/>
      <c r="Y157" s="88"/>
      <c r="Z157" s="88"/>
      <c r="AA157" s="83"/>
      <c r="AB157" s="84"/>
      <c r="AC157" s="82"/>
      <c r="AD157" s="82"/>
      <c r="AE157" s="83"/>
      <c r="AF157" s="84"/>
      <c r="AG157" s="82"/>
      <c r="AH157" s="82"/>
      <c r="AI157" s="83"/>
      <c r="AJ157" s="84"/>
      <c r="AK157" s="82"/>
      <c r="AL157" s="82"/>
      <c r="AM157" s="83"/>
      <c r="AN157" s="84"/>
      <c r="AO157" s="82"/>
      <c r="AP157" s="82"/>
      <c r="AQ157" s="83"/>
      <c r="AR157" s="84"/>
      <c r="AS157" s="88"/>
      <c r="AT157" s="88"/>
      <c r="AU157" s="83"/>
      <c r="AV157" s="84"/>
      <c r="AW157" s="82"/>
      <c r="AX157" s="82"/>
      <c r="AY157" s="83"/>
      <c r="AZ157" s="84"/>
      <c r="BA157" s="82"/>
      <c r="BB157" s="82"/>
      <c r="BC157" s="83"/>
      <c r="BD157" s="84"/>
      <c r="BE157" s="82"/>
      <c r="BF157" s="82"/>
      <c r="BG157" s="83"/>
      <c r="BH157" s="84"/>
      <c r="BI157" s="82"/>
      <c r="BJ157" s="82"/>
      <c r="BK157" s="83"/>
      <c r="BL157" s="84"/>
      <c r="BM157" s="88"/>
      <c r="BN157" s="88"/>
      <c r="BO157" s="83"/>
      <c r="BP157" s="84"/>
      <c r="BQ157" s="82"/>
      <c r="BR157" s="82"/>
      <c r="BS157" s="83"/>
      <c r="BT157" s="84"/>
      <c r="BU157" s="82"/>
      <c r="BV157" s="82"/>
      <c r="BW157" s="83"/>
      <c r="BX157" s="84"/>
      <c r="BY157" s="82"/>
      <c r="BZ157" s="82"/>
      <c r="CA157" s="83"/>
      <c r="CB157" s="84"/>
      <c r="CC157" s="82"/>
      <c r="CD157" s="82"/>
      <c r="CE157" s="83"/>
      <c r="CF157" s="84"/>
      <c r="CG157" s="88"/>
      <c r="CH157" s="88"/>
      <c r="CI157" s="83"/>
      <c r="CJ157" s="84"/>
      <c r="CK157" s="82"/>
      <c r="CL157" s="82"/>
      <c r="CM157" s="83"/>
      <c r="CN157" s="84"/>
      <c r="CO157" s="82"/>
      <c r="CP157" s="82"/>
      <c r="CQ157" s="83"/>
      <c r="CR157" s="84"/>
      <c r="CS157" s="82"/>
      <c r="CT157" s="82"/>
      <c r="CU157" s="83"/>
      <c r="CV157" s="84"/>
      <c r="CW157" s="82"/>
      <c r="CX157" s="82"/>
      <c r="CY157" s="83"/>
      <c r="CZ157" s="84"/>
      <c r="DA157" s="128"/>
      <c r="DB157" s="36">
        <f>DA156</f>
        <v>0</v>
      </c>
      <c r="DC157" s="53">
        <f>SUM(H156:H157,L156:L157,P156:P157,T156:T157,X156:X157)</f>
        <v>0</v>
      </c>
      <c r="DD157" s="53">
        <f>SUM(AB156:AB157,AF156:AF157,AJ156:AJ157,AN156:AN157,AR156:AR157)</f>
        <v>0</v>
      </c>
      <c r="DE157" s="53">
        <f>SUM(AV156:AV157,AZ156:AZ157,BD156:BD157,BH156:BH157,BL156:BL157)</f>
        <v>0</v>
      </c>
      <c r="DF157" s="53">
        <f>SUM(BP156:BP157,BT156:BT157,BX156:BX157,CB156:CB157,CF156:CF157)</f>
        <v>0</v>
      </c>
      <c r="DG157" s="53">
        <f>SUM(CJ156:CJ157,CN156:CN157,CR156:CR157,CV156:CV157,CZ156:CZ157)</f>
        <v>0</v>
      </c>
    </row>
    <row r="158" spans="1:111" s="1" customFormat="1" ht="17.100000000000001" customHeight="1" x14ac:dyDescent="0.25">
      <c r="A158" s="129"/>
      <c r="B158" s="11"/>
      <c r="C158" s="10"/>
      <c r="D158" s="131"/>
      <c r="E158" s="79"/>
      <c r="F158" s="79"/>
      <c r="G158" s="80"/>
      <c r="H158" s="81"/>
      <c r="I158" s="79"/>
      <c r="J158" s="79"/>
      <c r="K158" s="80"/>
      <c r="L158" s="81"/>
      <c r="M158" s="85"/>
      <c r="N158" s="85"/>
      <c r="O158" s="80"/>
      <c r="P158" s="81"/>
      <c r="Q158" s="85"/>
      <c r="R158" s="85"/>
      <c r="S158" s="80"/>
      <c r="T158" s="81"/>
      <c r="U158" s="85"/>
      <c r="V158" s="85"/>
      <c r="W158" s="80"/>
      <c r="X158" s="69"/>
      <c r="Y158" s="87"/>
      <c r="Z158" s="87"/>
      <c r="AA158" s="80"/>
      <c r="AB158" s="81"/>
      <c r="AC158" s="79"/>
      <c r="AD158" s="79"/>
      <c r="AE158" s="80"/>
      <c r="AF158" s="81"/>
      <c r="AG158" s="79"/>
      <c r="AH158" s="79"/>
      <c r="AI158" s="80"/>
      <c r="AJ158" s="81"/>
      <c r="AK158" s="79"/>
      <c r="AL158" s="79"/>
      <c r="AM158" s="80"/>
      <c r="AN158" s="81"/>
      <c r="AO158" s="79"/>
      <c r="AP158" s="79"/>
      <c r="AQ158" s="80"/>
      <c r="AR158" s="81"/>
      <c r="AS158" s="87"/>
      <c r="AT158" s="87"/>
      <c r="AU158" s="80"/>
      <c r="AV158" s="81"/>
      <c r="AW158" s="79"/>
      <c r="AX158" s="79"/>
      <c r="AY158" s="80"/>
      <c r="AZ158" s="81"/>
      <c r="BA158" s="79"/>
      <c r="BB158" s="79"/>
      <c r="BC158" s="80"/>
      <c r="BD158" s="81"/>
      <c r="BE158" s="79"/>
      <c r="BF158" s="79"/>
      <c r="BG158" s="80"/>
      <c r="BH158" s="81"/>
      <c r="BI158" s="79"/>
      <c r="BJ158" s="79"/>
      <c r="BK158" s="80"/>
      <c r="BL158" s="81"/>
      <c r="BM158" s="87"/>
      <c r="BN158" s="87"/>
      <c r="BO158" s="80"/>
      <c r="BP158" s="81"/>
      <c r="BQ158" s="79"/>
      <c r="BR158" s="79"/>
      <c r="BS158" s="80"/>
      <c r="BT158" s="81"/>
      <c r="BU158" s="79"/>
      <c r="BV158" s="79"/>
      <c r="BW158" s="80"/>
      <c r="BX158" s="81"/>
      <c r="BY158" s="79"/>
      <c r="BZ158" s="79"/>
      <c r="CA158" s="80"/>
      <c r="CB158" s="81"/>
      <c r="CC158" s="79"/>
      <c r="CD158" s="79"/>
      <c r="CE158" s="80"/>
      <c r="CF158" s="81"/>
      <c r="CG158" s="87"/>
      <c r="CH158" s="87"/>
      <c r="CI158" s="80"/>
      <c r="CJ158" s="81"/>
      <c r="CK158" s="79"/>
      <c r="CL158" s="79"/>
      <c r="CM158" s="80"/>
      <c r="CN158" s="81"/>
      <c r="CO158" s="79"/>
      <c r="CP158" s="79"/>
      <c r="CQ158" s="80"/>
      <c r="CR158" s="81"/>
      <c r="CS158" s="79"/>
      <c r="CT158" s="79"/>
      <c r="CU158" s="80"/>
      <c r="CV158" s="81"/>
      <c r="CW158" s="79"/>
      <c r="CX158" s="79"/>
      <c r="CY158" s="80"/>
      <c r="CZ158" s="81"/>
      <c r="DA158" s="127">
        <f>SUM(H158+H159+L158+L159+P158+P159+T158+T159+X158+X159+AB158+AB159+AF158+AF159+AJ158+AJ159+AN158+AN159+AR158+AR159+AV158+AV159+AZ158+AZ159+BD158+BD159+BH158+BH159+BL158+BL159+BP158+BP159+BT158+BT159+BX158+BX159+CB158+CB159+CF158+CF159+CJ158+CJ159+CN158+CN159+CR158+CR159+CV158+CV159+CZ158+CZ159)</f>
        <v>0</v>
      </c>
      <c r="DB158" s="36">
        <f>DA158</f>
        <v>0</v>
      </c>
      <c r="DC158" s="52">
        <f>$B$1</f>
        <v>0</v>
      </c>
      <c r="DD158" s="52">
        <f>$B$2</f>
        <v>0</v>
      </c>
      <c r="DE158" s="52">
        <f>$B$3</f>
        <v>0</v>
      </c>
      <c r="DF158" s="52">
        <f>$B$4</f>
        <v>0</v>
      </c>
      <c r="DG158" s="52">
        <f>$B$5</f>
        <v>0</v>
      </c>
    </row>
    <row r="159" spans="1:111" s="1" customFormat="1" ht="17.100000000000001" customHeight="1" thickBot="1" x14ac:dyDescent="0.3">
      <c r="A159" s="130"/>
      <c r="B159" s="11"/>
      <c r="C159" s="10"/>
      <c r="D159" s="132"/>
      <c r="E159" s="82"/>
      <c r="F159" s="82"/>
      <c r="G159" s="83"/>
      <c r="H159" s="84"/>
      <c r="I159" s="82"/>
      <c r="J159" s="82"/>
      <c r="K159" s="83"/>
      <c r="L159" s="84"/>
      <c r="M159" s="86"/>
      <c r="N159" s="86"/>
      <c r="O159" s="83"/>
      <c r="P159" s="84"/>
      <c r="Q159" s="86"/>
      <c r="R159" s="86"/>
      <c r="S159" s="83"/>
      <c r="T159" s="84"/>
      <c r="U159" s="86"/>
      <c r="V159" s="86"/>
      <c r="W159" s="83"/>
      <c r="X159" s="70"/>
      <c r="Y159" s="88"/>
      <c r="Z159" s="88"/>
      <c r="AA159" s="83"/>
      <c r="AB159" s="84"/>
      <c r="AC159" s="82"/>
      <c r="AD159" s="82"/>
      <c r="AE159" s="83"/>
      <c r="AF159" s="84"/>
      <c r="AG159" s="82"/>
      <c r="AH159" s="82"/>
      <c r="AI159" s="83"/>
      <c r="AJ159" s="84"/>
      <c r="AK159" s="82"/>
      <c r="AL159" s="82"/>
      <c r="AM159" s="83"/>
      <c r="AN159" s="84"/>
      <c r="AO159" s="82"/>
      <c r="AP159" s="82"/>
      <c r="AQ159" s="83"/>
      <c r="AR159" s="84"/>
      <c r="AS159" s="88"/>
      <c r="AT159" s="88"/>
      <c r="AU159" s="83"/>
      <c r="AV159" s="84"/>
      <c r="AW159" s="82"/>
      <c r="AX159" s="82"/>
      <c r="AY159" s="83"/>
      <c r="AZ159" s="84"/>
      <c r="BA159" s="82"/>
      <c r="BB159" s="82"/>
      <c r="BC159" s="83"/>
      <c r="BD159" s="84"/>
      <c r="BE159" s="82"/>
      <c r="BF159" s="82"/>
      <c r="BG159" s="83"/>
      <c r="BH159" s="84"/>
      <c r="BI159" s="82"/>
      <c r="BJ159" s="82"/>
      <c r="BK159" s="83"/>
      <c r="BL159" s="84"/>
      <c r="BM159" s="88"/>
      <c r="BN159" s="88"/>
      <c r="BO159" s="83"/>
      <c r="BP159" s="84"/>
      <c r="BQ159" s="82"/>
      <c r="BR159" s="82"/>
      <c r="BS159" s="83"/>
      <c r="BT159" s="84"/>
      <c r="BU159" s="82"/>
      <c r="BV159" s="82"/>
      <c r="BW159" s="83"/>
      <c r="BX159" s="84"/>
      <c r="BY159" s="82"/>
      <c r="BZ159" s="82"/>
      <c r="CA159" s="83"/>
      <c r="CB159" s="84"/>
      <c r="CC159" s="82"/>
      <c r="CD159" s="82"/>
      <c r="CE159" s="83"/>
      <c r="CF159" s="84"/>
      <c r="CG159" s="88"/>
      <c r="CH159" s="88"/>
      <c r="CI159" s="83"/>
      <c r="CJ159" s="84"/>
      <c r="CK159" s="82"/>
      <c r="CL159" s="82"/>
      <c r="CM159" s="83"/>
      <c r="CN159" s="84"/>
      <c r="CO159" s="82"/>
      <c r="CP159" s="82"/>
      <c r="CQ159" s="83"/>
      <c r="CR159" s="84"/>
      <c r="CS159" s="82"/>
      <c r="CT159" s="82"/>
      <c r="CU159" s="83"/>
      <c r="CV159" s="84"/>
      <c r="CW159" s="82"/>
      <c r="CX159" s="82"/>
      <c r="CY159" s="83"/>
      <c r="CZ159" s="84"/>
      <c r="DA159" s="128"/>
      <c r="DB159" s="36">
        <f>DA158</f>
        <v>0</v>
      </c>
      <c r="DC159" s="53">
        <f>SUM(H158:H159,L158:L159,P158:P159,T158:T159,X158:X159)</f>
        <v>0</v>
      </c>
      <c r="DD159" s="53">
        <f>SUM(AB158:AB159,AF158:AF159,AJ158:AJ159,AN158:AN159,AR158:AR159)</f>
        <v>0</v>
      </c>
      <c r="DE159" s="53">
        <f>SUM(AV158:AV159,AZ158:AZ159,BD158:BD159,BH158:BH159,BL158:BL159)</f>
        <v>0</v>
      </c>
      <c r="DF159" s="53">
        <f>SUM(BP158:BP159,BT158:BT159,BX158:BX159,CB158:CB159,CF158:CF159)</f>
        <v>0</v>
      </c>
      <c r="DG159" s="53">
        <f>SUM(CJ158:CJ159,CN158:CN159,CR158:CR159,CV158:CV159,CZ158:CZ159)</f>
        <v>0</v>
      </c>
    </row>
    <row r="160" spans="1:111" s="1" customFormat="1" ht="17.100000000000001" customHeight="1" x14ac:dyDescent="0.25">
      <c r="A160" s="129"/>
      <c r="B160" s="11"/>
      <c r="C160" s="10"/>
      <c r="D160" s="131"/>
      <c r="E160" s="79"/>
      <c r="F160" s="79"/>
      <c r="G160" s="80"/>
      <c r="H160" s="81"/>
      <c r="I160" s="79"/>
      <c r="J160" s="79"/>
      <c r="K160" s="80"/>
      <c r="L160" s="81"/>
      <c r="M160" s="85"/>
      <c r="N160" s="85"/>
      <c r="O160" s="80"/>
      <c r="P160" s="81"/>
      <c r="Q160" s="85"/>
      <c r="R160" s="85"/>
      <c r="S160" s="80"/>
      <c r="T160" s="81"/>
      <c r="U160" s="85"/>
      <c r="V160" s="85"/>
      <c r="W160" s="80"/>
      <c r="X160" s="69"/>
      <c r="Y160" s="87"/>
      <c r="Z160" s="87"/>
      <c r="AA160" s="80"/>
      <c r="AB160" s="81"/>
      <c r="AC160" s="79"/>
      <c r="AD160" s="79"/>
      <c r="AE160" s="80"/>
      <c r="AF160" s="81"/>
      <c r="AG160" s="79"/>
      <c r="AH160" s="79"/>
      <c r="AI160" s="80"/>
      <c r="AJ160" s="81"/>
      <c r="AK160" s="79"/>
      <c r="AL160" s="79"/>
      <c r="AM160" s="80"/>
      <c r="AN160" s="81"/>
      <c r="AO160" s="79"/>
      <c r="AP160" s="79"/>
      <c r="AQ160" s="80"/>
      <c r="AR160" s="81"/>
      <c r="AS160" s="87"/>
      <c r="AT160" s="87"/>
      <c r="AU160" s="80"/>
      <c r="AV160" s="81"/>
      <c r="AW160" s="79"/>
      <c r="AX160" s="79"/>
      <c r="AY160" s="80"/>
      <c r="AZ160" s="81"/>
      <c r="BA160" s="79"/>
      <c r="BB160" s="79"/>
      <c r="BC160" s="80"/>
      <c r="BD160" s="81"/>
      <c r="BE160" s="79"/>
      <c r="BF160" s="79"/>
      <c r="BG160" s="80"/>
      <c r="BH160" s="81"/>
      <c r="BI160" s="79"/>
      <c r="BJ160" s="79"/>
      <c r="BK160" s="80"/>
      <c r="BL160" s="81"/>
      <c r="BM160" s="87"/>
      <c r="BN160" s="87"/>
      <c r="BO160" s="80"/>
      <c r="BP160" s="81"/>
      <c r="BQ160" s="79"/>
      <c r="BR160" s="79"/>
      <c r="BS160" s="80"/>
      <c r="BT160" s="81"/>
      <c r="BU160" s="79"/>
      <c r="BV160" s="79"/>
      <c r="BW160" s="80"/>
      <c r="BX160" s="81"/>
      <c r="BY160" s="79"/>
      <c r="BZ160" s="79"/>
      <c r="CA160" s="80"/>
      <c r="CB160" s="81"/>
      <c r="CC160" s="79"/>
      <c r="CD160" s="79"/>
      <c r="CE160" s="80"/>
      <c r="CF160" s="81"/>
      <c r="CG160" s="87"/>
      <c r="CH160" s="87"/>
      <c r="CI160" s="80"/>
      <c r="CJ160" s="81"/>
      <c r="CK160" s="79"/>
      <c r="CL160" s="79"/>
      <c r="CM160" s="80"/>
      <c r="CN160" s="81"/>
      <c r="CO160" s="79"/>
      <c r="CP160" s="79"/>
      <c r="CQ160" s="80"/>
      <c r="CR160" s="81"/>
      <c r="CS160" s="79"/>
      <c r="CT160" s="79"/>
      <c r="CU160" s="80"/>
      <c r="CV160" s="81"/>
      <c r="CW160" s="79"/>
      <c r="CX160" s="79"/>
      <c r="CY160" s="80"/>
      <c r="CZ160" s="81"/>
      <c r="DA160" s="127">
        <f>SUM(H160+H161+L160+L161+P160+P161+T160+T161+X160+X161+AB160+AB161+AF160+AF161+AJ160+AJ161+AN160+AN161+AR160+AR161+AV160+AV161+AZ160+AZ161+BD160+BD161+BH160+BH161+BL160+BL161+BP160+BP161+BT160+BT161+BX160+BX161+CB160+CB161+CF160+CF161+CJ160+CJ161+CN160+CN161+CR160+CR161+CV160+CV161+CZ160+CZ161)</f>
        <v>0</v>
      </c>
      <c r="DB160" s="36">
        <f>DA160</f>
        <v>0</v>
      </c>
      <c r="DC160" s="52">
        <f>$B$1</f>
        <v>0</v>
      </c>
      <c r="DD160" s="52">
        <f>$B$2</f>
        <v>0</v>
      </c>
      <c r="DE160" s="52">
        <f>$B$3</f>
        <v>0</v>
      </c>
      <c r="DF160" s="52">
        <f>$B$4</f>
        <v>0</v>
      </c>
      <c r="DG160" s="52">
        <f>$B$5</f>
        <v>0</v>
      </c>
    </row>
    <row r="161" spans="1:111" s="1" customFormat="1" ht="17.100000000000001" customHeight="1" thickBot="1" x14ac:dyDescent="0.3">
      <c r="A161" s="130"/>
      <c r="B161" s="11"/>
      <c r="C161" s="10"/>
      <c r="D161" s="132"/>
      <c r="E161" s="82"/>
      <c r="F161" s="82"/>
      <c r="G161" s="83"/>
      <c r="H161" s="84"/>
      <c r="I161" s="82"/>
      <c r="J161" s="82"/>
      <c r="K161" s="83"/>
      <c r="L161" s="84"/>
      <c r="M161" s="86"/>
      <c r="N161" s="86"/>
      <c r="O161" s="83"/>
      <c r="P161" s="84"/>
      <c r="Q161" s="86"/>
      <c r="R161" s="86"/>
      <c r="S161" s="83"/>
      <c r="T161" s="84"/>
      <c r="U161" s="86"/>
      <c r="V161" s="86"/>
      <c r="W161" s="83"/>
      <c r="X161" s="70"/>
      <c r="Y161" s="88"/>
      <c r="Z161" s="88"/>
      <c r="AA161" s="83"/>
      <c r="AB161" s="84"/>
      <c r="AC161" s="82"/>
      <c r="AD161" s="82"/>
      <c r="AE161" s="83"/>
      <c r="AF161" s="84"/>
      <c r="AG161" s="82"/>
      <c r="AH161" s="82"/>
      <c r="AI161" s="83"/>
      <c r="AJ161" s="84"/>
      <c r="AK161" s="82"/>
      <c r="AL161" s="82"/>
      <c r="AM161" s="83"/>
      <c r="AN161" s="84"/>
      <c r="AO161" s="82"/>
      <c r="AP161" s="82"/>
      <c r="AQ161" s="83"/>
      <c r="AR161" s="84"/>
      <c r="AS161" s="88"/>
      <c r="AT161" s="88"/>
      <c r="AU161" s="83"/>
      <c r="AV161" s="84"/>
      <c r="AW161" s="82"/>
      <c r="AX161" s="82"/>
      <c r="AY161" s="83"/>
      <c r="AZ161" s="84"/>
      <c r="BA161" s="82"/>
      <c r="BB161" s="82"/>
      <c r="BC161" s="83"/>
      <c r="BD161" s="84"/>
      <c r="BE161" s="82"/>
      <c r="BF161" s="82"/>
      <c r="BG161" s="83"/>
      <c r="BH161" s="84"/>
      <c r="BI161" s="82"/>
      <c r="BJ161" s="82"/>
      <c r="BK161" s="83"/>
      <c r="BL161" s="84"/>
      <c r="BM161" s="88"/>
      <c r="BN161" s="88"/>
      <c r="BO161" s="83"/>
      <c r="BP161" s="84"/>
      <c r="BQ161" s="82"/>
      <c r="BR161" s="82"/>
      <c r="BS161" s="83"/>
      <c r="BT161" s="84"/>
      <c r="BU161" s="82"/>
      <c r="BV161" s="82"/>
      <c r="BW161" s="83"/>
      <c r="BX161" s="84"/>
      <c r="BY161" s="82"/>
      <c r="BZ161" s="82"/>
      <c r="CA161" s="83"/>
      <c r="CB161" s="84"/>
      <c r="CC161" s="82"/>
      <c r="CD161" s="82"/>
      <c r="CE161" s="83"/>
      <c r="CF161" s="84"/>
      <c r="CG161" s="88"/>
      <c r="CH161" s="88"/>
      <c r="CI161" s="83"/>
      <c r="CJ161" s="84"/>
      <c r="CK161" s="82"/>
      <c r="CL161" s="82"/>
      <c r="CM161" s="83"/>
      <c r="CN161" s="84"/>
      <c r="CO161" s="82"/>
      <c r="CP161" s="82"/>
      <c r="CQ161" s="83"/>
      <c r="CR161" s="84"/>
      <c r="CS161" s="82"/>
      <c r="CT161" s="82"/>
      <c r="CU161" s="83"/>
      <c r="CV161" s="84"/>
      <c r="CW161" s="82"/>
      <c r="CX161" s="82"/>
      <c r="CY161" s="83"/>
      <c r="CZ161" s="84"/>
      <c r="DA161" s="128"/>
      <c r="DB161" s="36">
        <f>DA160</f>
        <v>0</v>
      </c>
      <c r="DC161" s="53">
        <f>SUM(H160:H161,L160:L161,P160:P161,T160:T161,X160:X161)</f>
        <v>0</v>
      </c>
      <c r="DD161" s="53">
        <f>SUM(AB160:AB161,AF160:AF161,AJ160:AJ161,AN160:AN161,AR160:AR161)</f>
        <v>0</v>
      </c>
      <c r="DE161" s="53">
        <f>SUM(AV160:AV161,AZ160:AZ161,BD160:BD161,BH160:BH161,BL160:BL161)</f>
        <v>0</v>
      </c>
      <c r="DF161" s="53">
        <f>SUM(BP160:BP161,BT160:BT161,BX160:BX161,CB160:CB161,CF160:CF161)</f>
        <v>0</v>
      </c>
      <c r="DG161" s="53">
        <f>SUM(CJ160:CJ161,CN160:CN161,CR160:CR161,CV160:CV161,CZ160:CZ161)</f>
        <v>0</v>
      </c>
    </row>
    <row r="162" spans="1:111" s="1" customFormat="1" ht="17.100000000000001" customHeight="1" x14ac:dyDescent="0.25">
      <c r="A162" s="129"/>
      <c r="B162" s="11"/>
      <c r="C162" s="10"/>
      <c r="D162" s="131"/>
      <c r="E162" s="79"/>
      <c r="F162" s="79"/>
      <c r="G162" s="80"/>
      <c r="H162" s="81"/>
      <c r="I162" s="79"/>
      <c r="J162" s="79"/>
      <c r="K162" s="80"/>
      <c r="L162" s="81"/>
      <c r="M162" s="85"/>
      <c r="N162" s="85"/>
      <c r="O162" s="80"/>
      <c r="P162" s="81"/>
      <c r="Q162" s="85"/>
      <c r="R162" s="85"/>
      <c r="S162" s="80"/>
      <c r="T162" s="81"/>
      <c r="U162" s="85"/>
      <c r="V162" s="85"/>
      <c r="W162" s="80"/>
      <c r="X162" s="69"/>
      <c r="Y162" s="87"/>
      <c r="Z162" s="87"/>
      <c r="AA162" s="80"/>
      <c r="AB162" s="81"/>
      <c r="AC162" s="79"/>
      <c r="AD162" s="79"/>
      <c r="AE162" s="80"/>
      <c r="AF162" s="81"/>
      <c r="AG162" s="79"/>
      <c r="AH162" s="79"/>
      <c r="AI162" s="80"/>
      <c r="AJ162" s="81"/>
      <c r="AK162" s="79"/>
      <c r="AL162" s="79"/>
      <c r="AM162" s="80"/>
      <c r="AN162" s="81"/>
      <c r="AO162" s="79"/>
      <c r="AP162" s="79"/>
      <c r="AQ162" s="80"/>
      <c r="AR162" s="81"/>
      <c r="AS162" s="87"/>
      <c r="AT162" s="87"/>
      <c r="AU162" s="80"/>
      <c r="AV162" s="81"/>
      <c r="AW162" s="79"/>
      <c r="AX162" s="79"/>
      <c r="AY162" s="80"/>
      <c r="AZ162" s="81"/>
      <c r="BA162" s="79"/>
      <c r="BB162" s="79"/>
      <c r="BC162" s="80"/>
      <c r="BD162" s="81"/>
      <c r="BE162" s="79"/>
      <c r="BF162" s="79"/>
      <c r="BG162" s="80"/>
      <c r="BH162" s="81"/>
      <c r="BI162" s="79"/>
      <c r="BJ162" s="79"/>
      <c r="BK162" s="80"/>
      <c r="BL162" s="81"/>
      <c r="BM162" s="87"/>
      <c r="BN162" s="87"/>
      <c r="BO162" s="80"/>
      <c r="BP162" s="81"/>
      <c r="BQ162" s="79"/>
      <c r="BR162" s="79"/>
      <c r="BS162" s="80"/>
      <c r="BT162" s="81"/>
      <c r="BU162" s="79"/>
      <c r="BV162" s="79"/>
      <c r="BW162" s="80"/>
      <c r="BX162" s="81"/>
      <c r="BY162" s="79"/>
      <c r="BZ162" s="79"/>
      <c r="CA162" s="80"/>
      <c r="CB162" s="81"/>
      <c r="CC162" s="79"/>
      <c r="CD162" s="79"/>
      <c r="CE162" s="80"/>
      <c r="CF162" s="81"/>
      <c r="CG162" s="87"/>
      <c r="CH162" s="87"/>
      <c r="CI162" s="80"/>
      <c r="CJ162" s="81"/>
      <c r="CK162" s="79"/>
      <c r="CL162" s="79"/>
      <c r="CM162" s="80"/>
      <c r="CN162" s="81"/>
      <c r="CO162" s="79"/>
      <c r="CP162" s="79"/>
      <c r="CQ162" s="80"/>
      <c r="CR162" s="81"/>
      <c r="CS162" s="79"/>
      <c r="CT162" s="79"/>
      <c r="CU162" s="80"/>
      <c r="CV162" s="81"/>
      <c r="CW162" s="79"/>
      <c r="CX162" s="79"/>
      <c r="CY162" s="80"/>
      <c r="CZ162" s="81"/>
      <c r="DA162" s="127">
        <f>SUM(H162+H163+L162+L163+P162+P163+T162+T163+X162+X163+AB162+AB163+AF162+AF163+AJ162+AJ163+AN162+AN163+AR162+AR163+AV162+AV163+AZ162+AZ163+BD162+BD163+BH162+BH163+BL162+BL163+BP162+BP163+BT162+BT163+BX162+BX163+CB162+CB163+CF162+CF163+CJ162+CJ163+CN162+CN163+CR162+CR163+CV162+CV163+CZ162+CZ163)</f>
        <v>0</v>
      </c>
      <c r="DB162" s="36">
        <f>DA162</f>
        <v>0</v>
      </c>
      <c r="DC162" s="52">
        <f>$B$1</f>
        <v>0</v>
      </c>
      <c r="DD162" s="52">
        <f>$B$2</f>
        <v>0</v>
      </c>
      <c r="DE162" s="52">
        <f>$B$3</f>
        <v>0</v>
      </c>
      <c r="DF162" s="52">
        <f>$B$4</f>
        <v>0</v>
      </c>
      <c r="DG162" s="52">
        <f>$B$5</f>
        <v>0</v>
      </c>
    </row>
    <row r="163" spans="1:111" s="1" customFormat="1" ht="17.100000000000001" customHeight="1" thickBot="1" x14ac:dyDescent="0.3">
      <c r="A163" s="130"/>
      <c r="B163" s="11"/>
      <c r="C163" s="10"/>
      <c r="D163" s="132"/>
      <c r="E163" s="82"/>
      <c r="F163" s="82"/>
      <c r="G163" s="83"/>
      <c r="H163" s="84"/>
      <c r="I163" s="82"/>
      <c r="J163" s="82"/>
      <c r="K163" s="83"/>
      <c r="L163" s="84"/>
      <c r="M163" s="86"/>
      <c r="N163" s="86"/>
      <c r="O163" s="83"/>
      <c r="P163" s="84"/>
      <c r="Q163" s="86"/>
      <c r="R163" s="86"/>
      <c r="S163" s="83"/>
      <c r="T163" s="84"/>
      <c r="U163" s="86"/>
      <c r="V163" s="86"/>
      <c r="W163" s="83"/>
      <c r="X163" s="70"/>
      <c r="Y163" s="88"/>
      <c r="Z163" s="88"/>
      <c r="AA163" s="83"/>
      <c r="AB163" s="84"/>
      <c r="AC163" s="82"/>
      <c r="AD163" s="82"/>
      <c r="AE163" s="83"/>
      <c r="AF163" s="84"/>
      <c r="AG163" s="82"/>
      <c r="AH163" s="82"/>
      <c r="AI163" s="83"/>
      <c r="AJ163" s="84"/>
      <c r="AK163" s="82"/>
      <c r="AL163" s="82"/>
      <c r="AM163" s="83"/>
      <c r="AN163" s="84"/>
      <c r="AO163" s="82"/>
      <c r="AP163" s="82"/>
      <c r="AQ163" s="83"/>
      <c r="AR163" s="84"/>
      <c r="AS163" s="88"/>
      <c r="AT163" s="88"/>
      <c r="AU163" s="83"/>
      <c r="AV163" s="84"/>
      <c r="AW163" s="82"/>
      <c r="AX163" s="82"/>
      <c r="AY163" s="83"/>
      <c r="AZ163" s="84"/>
      <c r="BA163" s="82"/>
      <c r="BB163" s="82"/>
      <c r="BC163" s="83"/>
      <c r="BD163" s="84"/>
      <c r="BE163" s="82"/>
      <c r="BF163" s="82"/>
      <c r="BG163" s="83"/>
      <c r="BH163" s="84"/>
      <c r="BI163" s="82"/>
      <c r="BJ163" s="82"/>
      <c r="BK163" s="83"/>
      <c r="BL163" s="84"/>
      <c r="BM163" s="88"/>
      <c r="BN163" s="88"/>
      <c r="BO163" s="83"/>
      <c r="BP163" s="84"/>
      <c r="BQ163" s="82"/>
      <c r="BR163" s="82"/>
      <c r="BS163" s="83"/>
      <c r="BT163" s="84"/>
      <c r="BU163" s="82"/>
      <c r="BV163" s="82"/>
      <c r="BW163" s="83"/>
      <c r="BX163" s="84"/>
      <c r="BY163" s="82"/>
      <c r="BZ163" s="82"/>
      <c r="CA163" s="83"/>
      <c r="CB163" s="84"/>
      <c r="CC163" s="82"/>
      <c r="CD163" s="82"/>
      <c r="CE163" s="83"/>
      <c r="CF163" s="84"/>
      <c r="CG163" s="88"/>
      <c r="CH163" s="88"/>
      <c r="CI163" s="83"/>
      <c r="CJ163" s="84"/>
      <c r="CK163" s="82"/>
      <c r="CL163" s="82"/>
      <c r="CM163" s="83"/>
      <c r="CN163" s="84"/>
      <c r="CO163" s="82"/>
      <c r="CP163" s="82"/>
      <c r="CQ163" s="83"/>
      <c r="CR163" s="84"/>
      <c r="CS163" s="82"/>
      <c r="CT163" s="82"/>
      <c r="CU163" s="83"/>
      <c r="CV163" s="84"/>
      <c r="CW163" s="82"/>
      <c r="CX163" s="82"/>
      <c r="CY163" s="83"/>
      <c r="CZ163" s="84"/>
      <c r="DA163" s="128"/>
      <c r="DB163" s="36">
        <f>DA162</f>
        <v>0</v>
      </c>
      <c r="DC163" s="53">
        <f>SUM(H162:H163,L162:L163,P162:P163,T162:T163,X162:X163)</f>
        <v>0</v>
      </c>
      <c r="DD163" s="53">
        <f>SUM(AB162:AB163,AF162:AF163,AJ162:AJ163,AN162:AN163,AR162:AR163)</f>
        <v>0</v>
      </c>
      <c r="DE163" s="53">
        <f>SUM(AV162:AV163,AZ162:AZ163,BD162:BD163,BH162:BH163,BL162:BL163)</f>
        <v>0</v>
      </c>
      <c r="DF163" s="53">
        <f>SUM(BP162:BP163,BT162:BT163,BX162:BX163,CB162:CB163,CF162:CF163)</f>
        <v>0</v>
      </c>
      <c r="DG163" s="53">
        <f>SUM(CJ162:CJ163,CN162:CN163,CR162:CR163,CV162:CV163,CZ162:CZ163)</f>
        <v>0</v>
      </c>
    </row>
    <row r="164" spans="1:111" s="1" customFormat="1" ht="17.100000000000001" customHeight="1" x14ac:dyDescent="0.25">
      <c r="A164" s="129"/>
      <c r="B164" s="11"/>
      <c r="C164" s="10"/>
      <c r="D164" s="131"/>
      <c r="E164" s="79"/>
      <c r="F164" s="79"/>
      <c r="G164" s="80"/>
      <c r="H164" s="81"/>
      <c r="I164" s="79"/>
      <c r="J164" s="79"/>
      <c r="K164" s="80"/>
      <c r="L164" s="81"/>
      <c r="M164" s="85"/>
      <c r="N164" s="85"/>
      <c r="O164" s="80"/>
      <c r="P164" s="81"/>
      <c r="Q164" s="85"/>
      <c r="R164" s="85"/>
      <c r="S164" s="80"/>
      <c r="T164" s="81"/>
      <c r="U164" s="85"/>
      <c r="V164" s="85"/>
      <c r="W164" s="80"/>
      <c r="X164" s="69"/>
      <c r="Y164" s="87"/>
      <c r="Z164" s="87"/>
      <c r="AA164" s="80"/>
      <c r="AB164" s="81"/>
      <c r="AC164" s="79"/>
      <c r="AD164" s="79"/>
      <c r="AE164" s="80"/>
      <c r="AF164" s="81"/>
      <c r="AG164" s="79"/>
      <c r="AH164" s="79"/>
      <c r="AI164" s="80"/>
      <c r="AJ164" s="81"/>
      <c r="AK164" s="79"/>
      <c r="AL164" s="79"/>
      <c r="AM164" s="80"/>
      <c r="AN164" s="81"/>
      <c r="AO164" s="79"/>
      <c r="AP164" s="79"/>
      <c r="AQ164" s="80"/>
      <c r="AR164" s="81"/>
      <c r="AS164" s="87"/>
      <c r="AT164" s="87"/>
      <c r="AU164" s="80"/>
      <c r="AV164" s="81"/>
      <c r="AW164" s="79"/>
      <c r="AX164" s="79"/>
      <c r="AY164" s="80"/>
      <c r="AZ164" s="81"/>
      <c r="BA164" s="79"/>
      <c r="BB164" s="79"/>
      <c r="BC164" s="80"/>
      <c r="BD164" s="81"/>
      <c r="BE164" s="79"/>
      <c r="BF164" s="79"/>
      <c r="BG164" s="80"/>
      <c r="BH164" s="81"/>
      <c r="BI164" s="79"/>
      <c r="BJ164" s="79"/>
      <c r="BK164" s="80"/>
      <c r="BL164" s="81"/>
      <c r="BM164" s="87"/>
      <c r="BN164" s="87"/>
      <c r="BO164" s="80"/>
      <c r="BP164" s="81"/>
      <c r="BQ164" s="79"/>
      <c r="BR164" s="79"/>
      <c r="BS164" s="80"/>
      <c r="BT164" s="81"/>
      <c r="BU164" s="79"/>
      <c r="BV164" s="79"/>
      <c r="BW164" s="80"/>
      <c r="BX164" s="81"/>
      <c r="BY164" s="79"/>
      <c r="BZ164" s="79"/>
      <c r="CA164" s="80"/>
      <c r="CB164" s="81"/>
      <c r="CC164" s="79"/>
      <c r="CD164" s="79"/>
      <c r="CE164" s="80"/>
      <c r="CF164" s="81"/>
      <c r="CG164" s="87"/>
      <c r="CH164" s="87"/>
      <c r="CI164" s="80"/>
      <c r="CJ164" s="81"/>
      <c r="CK164" s="79"/>
      <c r="CL164" s="79"/>
      <c r="CM164" s="80"/>
      <c r="CN164" s="81"/>
      <c r="CO164" s="79"/>
      <c r="CP164" s="79"/>
      <c r="CQ164" s="80"/>
      <c r="CR164" s="81"/>
      <c r="CS164" s="79"/>
      <c r="CT164" s="79"/>
      <c r="CU164" s="80"/>
      <c r="CV164" s="81"/>
      <c r="CW164" s="79"/>
      <c r="CX164" s="79"/>
      <c r="CY164" s="80"/>
      <c r="CZ164" s="81"/>
      <c r="DA164" s="127">
        <f>SUM(H164+H165+L164+L165+P164+P165+T164+T165+X164+X165+AB164+AB165+AF164+AF165+AJ164+AJ165+AN164+AN165+AR164+AR165+AV164+AV165+AZ164+AZ165+BD164+BD165+BH164+BH165+BL164+BL165+BP164+BP165+BT164+BT165+BX164+BX165+CB164+CB165+CF164+CF165+CJ164+CJ165+CN164+CN165+CR164+CR165+CV164+CV165+CZ164+CZ165)</f>
        <v>0</v>
      </c>
      <c r="DB164" s="36">
        <f>DA164</f>
        <v>0</v>
      </c>
      <c r="DC164" s="52">
        <f>$B$1</f>
        <v>0</v>
      </c>
      <c r="DD164" s="52">
        <f>$B$2</f>
        <v>0</v>
      </c>
      <c r="DE164" s="52">
        <f>$B$3</f>
        <v>0</v>
      </c>
      <c r="DF164" s="52">
        <f>$B$4</f>
        <v>0</v>
      </c>
      <c r="DG164" s="52">
        <f>$B$5</f>
        <v>0</v>
      </c>
    </row>
    <row r="165" spans="1:111" s="1" customFormat="1" ht="17.100000000000001" customHeight="1" thickBot="1" x14ac:dyDescent="0.3">
      <c r="A165" s="130"/>
      <c r="B165" s="11"/>
      <c r="C165" s="10"/>
      <c r="D165" s="132"/>
      <c r="E165" s="82"/>
      <c r="F165" s="82"/>
      <c r="G165" s="83"/>
      <c r="H165" s="84"/>
      <c r="I165" s="82"/>
      <c r="J165" s="82"/>
      <c r="K165" s="83"/>
      <c r="L165" s="84"/>
      <c r="M165" s="86"/>
      <c r="N165" s="86"/>
      <c r="O165" s="83"/>
      <c r="P165" s="84"/>
      <c r="Q165" s="86"/>
      <c r="R165" s="86"/>
      <c r="S165" s="83"/>
      <c r="T165" s="84"/>
      <c r="U165" s="86"/>
      <c r="V165" s="86"/>
      <c r="W165" s="83"/>
      <c r="X165" s="70"/>
      <c r="Y165" s="88"/>
      <c r="Z165" s="88"/>
      <c r="AA165" s="83"/>
      <c r="AB165" s="84"/>
      <c r="AC165" s="82"/>
      <c r="AD165" s="82"/>
      <c r="AE165" s="83"/>
      <c r="AF165" s="84"/>
      <c r="AG165" s="82"/>
      <c r="AH165" s="82"/>
      <c r="AI165" s="83"/>
      <c r="AJ165" s="84"/>
      <c r="AK165" s="82"/>
      <c r="AL165" s="82"/>
      <c r="AM165" s="83"/>
      <c r="AN165" s="84"/>
      <c r="AO165" s="82"/>
      <c r="AP165" s="82"/>
      <c r="AQ165" s="83"/>
      <c r="AR165" s="84"/>
      <c r="AS165" s="88"/>
      <c r="AT165" s="88"/>
      <c r="AU165" s="83"/>
      <c r="AV165" s="84"/>
      <c r="AW165" s="82"/>
      <c r="AX165" s="82"/>
      <c r="AY165" s="83"/>
      <c r="AZ165" s="84"/>
      <c r="BA165" s="82"/>
      <c r="BB165" s="82"/>
      <c r="BC165" s="83"/>
      <c r="BD165" s="84"/>
      <c r="BE165" s="82"/>
      <c r="BF165" s="82"/>
      <c r="BG165" s="83"/>
      <c r="BH165" s="84"/>
      <c r="BI165" s="82"/>
      <c r="BJ165" s="82"/>
      <c r="BK165" s="83"/>
      <c r="BL165" s="84"/>
      <c r="BM165" s="88"/>
      <c r="BN165" s="88"/>
      <c r="BO165" s="83"/>
      <c r="BP165" s="84"/>
      <c r="BQ165" s="82"/>
      <c r="BR165" s="82"/>
      <c r="BS165" s="83"/>
      <c r="BT165" s="84"/>
      <c r="BU165" s="82"/>
      <c r="BV165" s="82"/>
      <c r="BW165" s="83"/>
      <c r="BX165" s="84"/>
      <c r="BY165" s="82"/>
      <c r="BZ165" s="82"/>
      <c r="CA165" s="83"/>
      <c r="CB165" s="84"/>
      <c r="CC165" s="82"/>
      <c r="CD165" s="82"/>
      <c r="CE165" s="83"/>
      <c r="CF165" s="84"/>
      <c r="CG165" s="88"/>
      <c r="CH165" s="88"/>
      <c r="CI165" s="83"/>
      <c r="CJ165" s="84"/>
      <c r="CK165" s="82"/>
      <c r="CL165" s="82"/>
      <c r="CM165" s="83"/>
      <c r="CN165" s="84"/>
      <c r="CO165" s="82"/>
      <c r="CP165" s="82"/>
      <c r="CQ165" s="83"/>
      <c r="CR165" s="84"/>
      <c r="CS165" s="82"/>
      <c r="CT165" s="82"/>
      <c r="CU165" s="83"/>
      <c r="CV165" s="84"/>
      <c r="CW165" s="82"/>
      <c r="CX165" s="82"/>
      <c r="CY165" s="83"/>
      <c r="CZ165" s="84"/>
      <c r="DA165" s="128"/>
      <c r="DB165" s="36">
        <f>DA164</f>
        <v>0</v>
      </c>
      <c r="DC165" s="53">
        <f>SUM(H164:H165,L164:L165,P164:P165,T164:T165,X164:X165)</f>
        <v>0</v>
      </c>
      <c r="DD165" s="53">
        <f>SUM(AB164:AB165,AF164:AF165,AJ164:AJ165,AN164:AN165,AR164:AR165)</f>
        <v>0</v>
      </c>
      <c r="DE165" s="53">
        <f>SUM(AV164:AV165,AZ164:AZ165,BD164:BD165,BH164:BH165,BL164:BL165)</f>
        <v>0</v>
      </c>
      <c r="DF165" s="53">
        <f>SUM(BP164:BP165,BT164:BT165,BX164:BX165,CB164:CB165,CF164:CF165)</f>
        <v>0</v>
      </c>
      <c r="DG165" s="53">
        <f>SUM(CJ164:CJ165,CN164:CN165,CR164:CR165,CV164:CV165,CZ164:CZ165)</f>
        <v>0</v>
      </c>
    </row>
    <row r="166" spans="1:111" s="1" customFormat="1" ht="17.100000000000001" customHeight="1" x14ac:dyDescent="0.25">
      <c r="A166" s="135"/>
      <c r="B166" s="11"/>
      <c r="C166" s="10"/>
      <c r="D166" s="131"/>
      <c r="E166" s="79"/>
      <c r="F166" s="79"/>
      <c r="G166" s="80"/>
      <c r="H166" s="81"/>
      <c r="I166" s="79"/>
      <c r="J166" s="79"/>
      <c r="K166" s="80"/>
      <c r="L166" s="81"/>
      <c r="M166" s="85"/>
      <c r="N166" s="85"/>
      <c r="O166" s="80"/>
      <c r="P166" s="81"/>
      <c r="Q166" s="85"/>
      <c r="R166" s="85"/>
      <c r="S166" s="80"/>
      <c r="T166" s="81"/>
      <c r="U166" s="85"/>
      <c r="V166" s="85"/>
      <c r="W166" s="80"/>
      <c r="X166" s="69"/>
      <c r="Y166" s="87"/>
      <c r="Z166" s="87"/>
      <c r="AA166" s="80"/>
      <c r="AB166" s="81"/>
      <c r="AC166" s="79"/>
      <c r="AD166" s="79"/>
      <c r="AE166" s="80"/>
      <c r="AF166" s="81"/>
      <c r="AG166" s="79"/>
      <c r="AH166" s="79"/>
      <c r="AI166" s="80"/>
      <c r="AJ166" s="81"/>
      <c r="AK166" s="79"/>
      <c r="AL166" s="79"/>
      <c r="AM166" s="80"/>
      <c r="AN166" s="81"/>
      <c r="AO166" s="79"/>
      <c r="AP166" s="79"/>
      <c r="AQ166" s="80"/>
      <c r="AR166" s="81"/>
      <c r="AS166" s="87"/>
      <c r="AT166" s="87"/>
      <c r="AU166" s="80"/>
      <c r="AV166" s="81"/>
      <c r="AW166" s="79"/>
      <c r="AX166" s="79"/>
      <c r="AY166" s="80"/>
      <c r="AZ166" s="81"/>
      <c r="BA166" s="79"/>
      <c r="BB166" s="79"/>
      <c r="BC166" s="80"/>
      <c r="BD166" s="81"/>
      <c r="BE166" s="79"/>
      <c r="BF166" s="79"/>
      <c r="BG166" s="80"/>
      <c r="BH166" s="81"/>
      <c r="BI166" s="79"/>
      <c r="BJ166" s="79"/>
      <c r="BK166" s="80"/>
      <c r="BL166" s="81"/>
      <c r="BM166" s="87"/>
      <c r="BN166" s="87"/>
      <c r="BO166" s="80"/>
      <c r="BP166" s="81"/>
      <c r="BQ166" s="79"/>
      <c r="BR166" s="79"/>
      <c r="BS166" s="80"/>
      <c r="BT166" s="81"/>
      <c r="BU166" s="79"/>
      <c r="BV166" s="79"/>
      <c r="BW166" s="80"/>
      <c r="BX166" s="81"/>
      <c r="BY166" s="79"/>
      <c r="BZ166" s="79"/>
      <c r="CA166" s="80"/>
      <c r="CB166" s="81"/>
      <c r="CC166" s="79"/>
      <c r="CD166" s="79"/>
      <c r="CE166" s="80"/>
      <c r="CF166" s="81"/>
      <c r="CG166" s="87"/>
      <c r="CH166" s="87"/>
      <c r="CI166" s="80"/>
      <c r="CJ166" s="81"/>
      <c r="CK166" s="79"/>
      <c r="CL166" s="79"/>
      <c r="CM166" s="80"/>
      <c r="CN166" s="81"/>
      <c r="CO166" s="79"/>
      <c r="CP166" s="79"/>
      <c r="CQ166" s="80"/>
      <c r="CR166" s="81"/>
      <c r="CS166" s="79"/>
      <c r="CT166" s="79"/>
      <c r="CU166" s="80"/>
      <c r="CV166" s="81"/>
      <c r="CW166" s="79"/>
      <c r="CX166" s="79"/>
      <c r="CY166" s="80"/>
      <c r="CZ166" s="81"/>
      <c r="DA166" s="127">
        <f>SUM(H166+H167+L166+L167+P166+P167+T166+T167+X166+X167+AB166+AB167+AF166+AF167+AJ166+AJ167+AN166+AN167+AR166+AR167+AV166+AV167+AZ166+AZ167+BD166+BD167+BH166+BH167+BL166+BL167+BP166+BP167+BT166+BT167+BX166+BX167+CB166+CB167+CF166+CF167+CJ166+CJ167+CN166+CN167+CR166+CR167+CV166+CV167+CZ166+CZ167)</f>
        <v>0</v>
      </c>
      <c r="DB166" s="36">
        <f>DA166</f>
        <v>0</v>
      </c>
      <c r="DC166" s="52">
        <f>$B$1</f>
        <v>0</v>
      </c>
      <c r="DD166" s="52">
        <f>$B$2</f>
        <v>0</v>
      </c>
      <c r="DE166" s="52">
        <f>$B$3</f>
        <v>0</v>
      </c>
      <c r="DF166" s="52">
        <f>$B$4</f>
        <v>0</v>
      </c>
      <c r="DG166" s="52">
        <f>$B$5</f>
        <v>0</v>
      </c>
    </row>
    <row r="167" spans="1:111" s="1" customFormat="1" ht="17.100000000000001" customHeight="1" thickBot="1" x14ac:dyDescent="0.3">
      <c r="A167" s="136"/>
      <c r="B167" s="11"/>
      <c r="C167" s="10"/>
      <c r="D167" s="132"/>
      <c r="E167" s="82"/>
      <c r="F167" s="82"/>
      <c r="G167" s="83"/>
      <c r="H167" s="84"/>
      <c r="I167" s="82"/>
      <c r="J167" s="82"/>
      <c r="K167" s="83"/>
      <c r="L167" s="84"/>
      <c r="M167" s="86"/>
      <c r="N167" s="86"/>
      <c r="O167" s="83"/>
      <c r="P167" s="84"/>
      <c r="Q167" s="86"/>
      <c r="R167" s="86"/>
      <c r="S167" s="83"/>
      <c r="T167" s="84"/>
      <c r="U167" s="86"/>
      <c r="V167" s="86"/>
      <c r="W167" s="83"/>
      <c r="X167" s="70"/>
      <c r="Y167" s="88"/>
      <c r="Z167" s="88"/>
      <c r="AA167" s="83"/>
      <c r="AB167" s="84"/>
      <c r="AC167" s="82"/>
      <c r="AD167" s="82"/>
      <c r="AE167" s="83"/>
      <c r="AF167" s="84"/>
      <c r="AG167" s="82"/>
      <c r="AH167" s="82"/>
      <c r="AI167" s="83"/>
      <c r="AJ167" s="84"/>
      <c r="AK167" s="82"/>
      <c r="AL167" s="82"/>
      <c r="AM167" s="83"/>
      <c r="AN167" s="84"/>
      <c r="AO167" s="82"/>
      <c r="AP167" s="82"/>
      <c r="AQ167" s="83"/>
      <c r="AR167" s="84"/>
      <c r="AS167" s="88"/>
      <c r="AT167" s="88"/>
      <c r="AU167" s="83"/>
      <c r="AV167" s="84"/>
      <c r="AW167" s="82"/>
      <c r="AX167" s="82"/>
      <c r="AY167" s="83"/>
      <c r="AZ167" s="84"/>
      <c r="BA167" s="82"/>
      <c r="BB167" s="82"/>
      <c r="BC167" s="83"/>
      <c r="BD167" s="84"/>
      <c r="BE167" s="82"/>
      <c r="BF167" s="82"/>
      <c r="BG167" s="83"/>
      <c r="BH167" s="84"/>
      <c r="BI167" s="82"/>
      <c r="BJ167" s="82"/>
      <c r="BK167" s="83"/>
      <c r="BL167" s="84"/>
      <c r="BM167" s="88"/>
      <c r="BN167" s="88"/>
      <c r="BO167" s="83"/>
      <c r="BP167" s="84"/>
      <c r="BQ167" s="82"/>
      <c r="BR167" s="82"/>
      <c r="BS167" s="83"/>
      <c r="BT167" s="84"/>
      <c r="BU167" s="82"/>
      <c r="BV167" s="82"/>
      <c r="BW167" s="83"/>
      <c r="BX167" s="84"/>
      <c r="BY167" s="82"/>
      <c r="BZ167" s="82"/>
      <c r="CA167" s="83"/>
      <c r="CB167" s="84"/>
      <c r="CC167" s="82"/>
      <c r="CD167" s="82"/>
      <c r="CE167" s="83"/>
      <c r="CF167" s="84"/>
      <c r="CG167" s="88"/>
      <c r="CH167" s="88"/>
      <c r="CI167" s="83"/>
      <c r="CJ167" s="84"/>
      <c r="CK167" s="82"/>
      <c r="CL167" s="82"/>
      <c r="CM167" s="83"/>
      <c r="CN167" s="84"/>
      <c r="CO167" s="82"/>
      <c r="CP167" s="82"/>
      <c r="CQ167" s="83"/>
      <c r="CR167" s="84"/>
      <c r="CS167" s="82"/>
      <c r="CT167" s="82"/>
      <c r="CU167" s="83"/>
      <c r="CV167" s="84"/>
      <c r="CW167" s="82"/>
      <c r="CX167" s="82"/>
      <c r="CY167" s="83"/>
      <c r="CZ167" s="84"/>
      <c r="DA167" s="128"/>
      <c r="DB167" s="36">
        <f>DA166</f>
        <v>0</v>
      </c>
      <c r="DC167" s="53">
        <f>SUM(H166:H167,L166:L167,P166:P167,T166:T167,X166:X167)</f>
        <v>0</v>
      </c>
      <c r="DD167" s="53">
        <f>SUM(AB166:AB167,AF166:AF167,AJ166:AJ167,AN166:AN167,AR166:AR167)</f>
        <v>0</v>
      </c>
      <c r="DE167" s="53">
        <f>SUM(AV166:AV167,AZ166:AZ167,BD166:BD167,BH166:BH167,BL166:BL167)</f>
        <v>0</v>
      </c>
      <c r="DF167" s="53">
        <f>SUM(BP166:BP167,BT166:BT167,BX166:BX167,CB166:CB167,CF166:CF167)</f>
        <v>0</v>
      </c>
      <c r="DG167" s="53">
        <f>SUM(CJ166:CJ167,CN166:CN167,CR166:CR167,CV166:CV167,CZ166:CZ167)</f>
        <v>0</v>
      </c>
    </row>
    <row r="168" spans="1:111" ht="17.100000000000001" customHeight="1" x14ac:dyDescent="0.25">
      <c r="A168" s="129"/>
      <c r="B168" s="11"/>
      <c r="C168" s="10"/>
      <c r="D168" s="131"/>
      <c r="E168" s="79"/>
      <c r="F168" s="79"/>
      <c r="G168" s="80"/>
      <c r="H168" s="81"/>
      <c r="I168" s="79"/>
      <c r="J168" s="79"/>
      <c r="K168" s="80"/>
      <c r="L168" s="81"/>
      <c r="M168" s="85"/>
      <c r="N168" s="85"/>
      <c r="O168" s="80"/>
      <c r="P168" s="81"/>
      <c r="Q168" s="85"/>
      <c r="R168" s="85"/>
      <c r="S168" s="80"/>
      <c r="T168" s="81"/>
      <c r="U168" s="85"/>
      <c r="V168" s="85"/>
      <c r="W168" s="80"/>
      <c r="X168" s="69"/>
      <c r="Y168" s="87"/>
      <c r="Z168" s="87"/>
      <c r="AA168" s="80"/>
      <c r="AB168" s="81"/>
      <c r="AC168" s="79"/>
      <c r="AD168" s="79"/>
      <c r="AE168" s="80"/>
      <c r="AF168" s="81"/>
      <c r="AG168" s="79"/>
      <c r="AH168" s="79"/>
      <c r="AI168" s="80"/>
      <c r="AJ168" s="81"/>
      <c r="AK168" s="79"/>
      <c r="AL168" s="79"/>
      <c r="AM168" s="80"/>
      <c r="AN168" s="81"/>
      <c r="AO168" s="79"/>
      <c r="AP168" s="79"/>
      <c r="AQ168" s="80"/>
      <c r="AR168" s="81"/>
      <c r="AS168" s="87"/>
      <c r="AT168" s="87"/>
      <c r="AU168" s="80"/>
      <c r="AV168" s="81"/>
      <c r="AW168" s="79"/>
      <c r="AX168" s="79"/>
      <c r="AY168" s="80"/>
      <c r="AZ168" s="81"/>
      <c r="BA168" s="79"/>
      <c r="BB168" s="79"/>
      <c r="BC168" s="80"/>
      <c r="BD168" s="81"/>
      <c r="BE168" s="79"/>
      <c r="BF168" s="79"/>
      <c r="BG168" s="80"/>
      <c r="BH168" s="81"/>
      <c r="BI168" s="79"/>
      <c r="BJ168" s="79"/>
      <c r="BK168" s="80"/>
      <c r="BL168" s="81"/>
      <c r="BM168" s="87"/>
      <c r="BN168" s="87"/>
      <c r="BO168" s="80"/>
      <c r="BP168" s="81"/>
      <c r="BQ168" s="79"/>
      <c r="BR168" s="79"/>
      <c r="BS168" s="80"/>
      <c r="BT168" s="81"/>
      <c r="BU168" s="79"/>
      <c r="BV168" s="79"/>
      <c r="BW168" s="80"/>
      <c r="BX168" s="81"/>
      <c r="BY168" s="79"/>
      <c r="BZ168" s="79"/>
      <c r="CA168" s="80"/>
      <c r="CB168" s="81"/>
      <c r="CC168" s="79"/>
      <c r="CD168" s="79"/>
      <c r="CE168" s="80"/>
      <c r="CF168" s="81"/>
      <c r="CG168" s="87"/>
      <c r="CH168" s="87"/>
      <c r="CI168" s="80"/>
      <c r="CJ168" s="81"/>
      <c r="CK168" s="79"/>
      <c r="CL168" s="79"/>
      <c r="CM168" s="80"/>
      <c r="CN168" s="81"/>
      <c r="CO168" s="79"/>
      <c r="CP168" s="79"/>
      <c r="CQ168" s="80"/>
      <c r="CR168" s="81"/>
      <c r="CS168" s="79"/>
      <c r="CT168" s="79"/>
      <c r="CU168" s="80"/>
      <c r="CV168" s="81"/>
      <c r="CW168" s="79"/>
      <c r="CX168" s="79"/>
      <c r="CY168" s="80"/>
      <c r="CZ168" s="81"/>
      <c r="DA168" s="127">
        <f>SUM(H168+H169+L168+L169+P168+P169+T168+T169+X168+X169+AB168+AB169+AF168+AF169+AJ168+AJ169+AN168+AN169+AR168+AR169+AV168+AV169+AZ168+AZ169+BD168+BD169+BH168+BH169+BL168+BL169+BP168+BP169+BT168+BT169+BX168+BX169+CB168+CB169+CF168+CF169+CJ168+CJ169+CN168+CN169+CR168+CR169+CV168+CV169+CZ168+CZ169)</f>
        <v>0</v>
      </c>
      <c r="DB168" s="36">
        <f>DA168</f>
        <v>0</v>
      </c>
      <c r="DC168" s="52">
        <f>$B$1</f>
        <v>0</v>
      </c>
      <c r="DD168" s="52">
        <f>$B$2</f>
        <v>0</v>
      </c>
      <c r="DE168" s="52">
        <f>$B$3</f>
        <v>0</v>
      </c>
      <c r="DF168" s="52">
        <f>$B$4</f>
        <v>0</v>
      </c>
      <c r="DG168" s="52">
        <f>$B$5</f>
        <v>0</v>
      </c>
    </row>
    <row r="169" spans="1:111" ht="17.100000000000001" customHeight="1" thickBot="1" x14ac:dyDescent="0.3">
      <c r="A169" s="130"/>
      <c r="B169" s="11"/>
      <c r="C169" s="10"/>
      <c r="D169" s="132"/>
      <c r="E169" s="82"/>
      <c r="F169" s="82"/>
      <c r="G169" s="83"/>
      <c r="H169" s="84"/>
      <c r="I169" s="82"/>
      <c r="J169" s="82"/>
      <c r="K169" s="83"/>
      <c r="L169" s="84"/>
      <c r="M169" s="86"/>
      <c r="N169" s="86"/>
      <c r="O169" s="83"/>
      <c r="P169" s="84"/>
      <c r="Q169" s="86"/>
      <c r="R169" s="86"/>
      <c r="S169" s="83"/>
      <c r="T169" s="84"/>
      <c r="U169" s="86"/>
      <c r="V169" s="86"/>
      <c r="W169" s="83"/>
      <c r="X169" s="70"/>
      <c r="Y169" s="88"/>
      <c r="Z169" s="88"/>
      <c r="AA169" s="83"/>
      <c r="AB169" s="84"/>
      <c r="AC169" s="82"/>
      <c r="AD169" s="82"/>
      <c r="AE169" s="83"/>
      <c r="AF169" s="84"/>
      <c r="AG169" s="82"/>
      <c r="AH169" s="82"/>
      <c r="AI169" s="83"/>
      <c r="AJ169" s="84"/>
      <c r="AK169" s="82"/>
      <c r="AL169" s="82"/>
      <c r="AM169" s="83"/>
      <c r="AN169" s="84"/>
      <c r="AO169" s="82"/>
      <c r="AP169" s="82"/>
      <c r="AQ169" s="83"/>
      <c r="AR169" s="84"/>
      <c r="AS169" s="88"/>
      <c r="AT169" s="88"/>
      <c r="AU169" s="83"/>
      <c r="AV169" s="84"/>
      <c r="AW169" s="82"/>
      <c r="AX169" s="82"/>
      <c r="AY169" s="83"/>
      <c r="AZ169" s="84"/>
      <c r="BA169" s="82"/>
      <c r="BB169" s="82"/>
      <c r="BC169" s="83"/>
      <c r="BD169" s="84"/>
      <c r="BE169" s="82"/>
      <c r="BF169" s="82"/>
      <c r="BG169" s="83"/>
      <c r="BH169" s="84"/>
      <c r="BI169" s="82"/>
      <c r="BJ169" s="82"/>
      <c r="BK169" s="83"/>
      <c r="BL169" s="84"/>
      <c r="BM169" s="88"/>
      <c r="BN169" s="88"/>
      <c r="BO169" s="83"/>
      <c r="BP169" s="84"/>
      <c r="BQ169" s="82"/>
      <c r="BR169" s="82"/>
      <c r="BS169" s="83"/>
      <c r="BT169" s="84"/>
      <c r="BU169" s="82"/>
      <c r="BV169" s="82"/>
      <c r="BW169" s="83"/>
      <c r="BX169" s="84"/>
      <c r="BY169" s="82"/>
      <c r="BZ169" s="82"/>
      <c r="CA169" s="83"/>
      <c r="CB169" s="84"/>
      <c r="CC169" s="82"/>
      <c r="CD169" s="82"/>
      <c r="CE169" s="83"/>
      <c r="CF169" s="84"/>
      <c r="CG169" s="88"/>
      <c r="CH169" s="88"/>
      <c r="CI169" s="83"/>
      <c r="CJ169" s="84"/>
      <c r="CK169" s="82"/>
      <c r="CL169" s="82"/>
      <c r="CM169" s="83"/>
      <c r="CN169" s="84"/>
      <c r="CO169" s="82"/>
      <c r="CP169" s="82"/>
      <c r="CQ169" s="83"/>
      <c r="CR169" s="84"/>
      <c r="CS169" s="82"/>
      <c r="CT169" s="82"/>
      <c r="CU169" s="83"/>
      <c r="CV169" s="84"/>
      <c r="CW169" s="82"/>
      <c r="CX169" s="82"/>
      <c r="CY169" s="83"/>
      <c r="CZ169" s="84"/>
      <c r="DA169" s="128"/>
      <c r="DB169" s="36">
        <f>DA168</f>
        <v>0</v>
      </c>
      <c r="DC169" s="53">
        <f>SUM(H168:H169,L168:L169,P168:P169,T168:T169,X168:X169)</f>
        <v>0</v>
      </c>
      <c r="DD169" s="53">
        <f>SUM(AB168:AB169,AF168:AF169,AJ168:AJ169,AN168:AN169,AR168:AR169)</f>
        <v>0</v>
      </c>
      <c r="DE169" s="53">
        <f>SUM(AV168:AV169,AZ168:AZ169,BD168:BD169,BH168:BH169,BL168:BL169)</f>
        <v>0</v>
      </c>
      <c r="DF169" s="53">
        <f>SUM(BP168:BP169,BT168:BT169,BX168:BX169,CB168:CB169,CF168:CF169)</f>
        <v>0</v>
      </c>
      <c r="DG169" s="53">
        <f>SUM(CJ168:CJ169,CN168:CN169,CR168:CR169,CV168:CV169,CZ168:CZ169)</f>
        <v>0</v>
      </c>
    </row>
    <row r="170" spans="1:111" s="1" customFormat="1" ht="17.100000000000001" customHeight="1" x14ac:dyDescent="0.25">
      <c r="A170" s="129"/>
      <c r="B170" s="11"/>
      <c r="C170" s="10"/>
      <c r="D170" s="131"/>
      <c r="E170" s="79"/>
      <c r="F170" s="79"/>
      <c r="G170" s="80"/>
      <c r="H170" s="81"/>
      <c r="I170" s="79"/>
      <c r="J170" s="79"/>
      <c r="K170" s="80"/>
      <c r="L170" s="81"/>
      <c r="M170" s="85"/>
      <c r="N170" s="85"/>
      <c r="O170" s="80"/>
      <c r="P170" s="81"/>
      <c r="Q170" s="85"/>
      <c r="R170" s="85"/>
      <c r="S170" s="80"/>
      <c r="T170" s="81"/>
      <c r="U170" s="85"/>
      <c r="V170" s="85"/>
      <c r="W170" s="80"/>
      <c r="X170" s="69"/>
      <c r="Y170" s="87"/>
      <c r="Z170" s="87"/>
      <c r="AA170" s="80"/>
      <c r="AB170" s="81"/>
      <c r="AC170" s="79"/>
      <c r="AD170" s="79"/>
      <c r="AE170" s="80"/>
      <c r="AF170" s="81"/>
      <c r="AG170" s="79"/>
      <c r="AH170" s="79"/>
      <c r="AI170" s="80"/>
      <c r="AJ170" s="81"/>
      <c r="AK170" s="79"/>
      <c r="AL170" s="79"/>
      <c r="AM170" s="80"/>
      <c r="AN170" s="81"/>
      <c r="AO170" s="79"/>
      <c r="AP170" s="79"/>
      <c r="AQ170" s="80"/>
      <c r="AR170" s="81"/>
      <c r="AS170" s="87"/>
      <c r="AT170" s="87"/>
      <c r="AU170" s="80"/>
      <c r="AV170" s="81"/>
      <c r="AW170" s="79"/>
      <c r="AX170" s="79"/>
      <c r="AY170" s="80"/>
      <c r="AZ170" s="81"/>
      <c r="BA170" s="79"/>
      <c r="BB170" s="79"/>
      <c r="BC170" s="80"/>
      <c r="BD170" s="81"/>
      <c r="BE170" s="79"/>
      <c r="BF170" s="79"/>
      <c r="BG170" s="80"/>
      <c r="BH170" s="81"/>
      <c r="BI170" s="79"/>
      <c r="BJ170" s="79"/>
      <c r="BK170" s="80"/>
      <c r="BL170" s="81"/>
      <c r="BM170" s="87"/>
      <c r="BN170" s="87"/>
      <c r="BO170" s="80"/>
      <c r="BP170" s="81"/>
      <c r="BQ170" s="79"/>
      <c r="BR170" s="79"/>
      <c r="BS170" s="80"/>
      <c r="BT170" s="81"/>
      <c r="BU170" s="79"/>
      <c r="BV170" s="79"/>
      <c r="BW170" s="80"/>
      <c r="BX170" s="81"/>
      <c r="BY170" s="79"/>
      <c r="BZ170" s="79"/>
      <c r="CA170" s="80"/>
      <c r="CB170" s="81"/>
      <c r="CC170" s="79"/>
      <c r="CD170" s="79"/>
      <c r="CE170" s="80"/>
      <c r="CF170" s="81"/>
      <c r="CG170" s="87"/>
      <c r="CH170" s="87"/>
      <c r="CI170" s="80"/>
      <c r="CJ170" s="81"/>
      <c r="CK170" s="79"/>
      <c r="CL170" s="79"/>
      <c r="CM170" s="80"/>
      <c r="CN170" s="81"/>
      <c r="CO170" s="79"/>
      <c r="CP170" s="79"/>
      <c r="CQ170" s="80"/>
      <c r="CR170" s="81"/>
      <c r="CS170" s="79"/>
      <c r="CT170" s="79"/>
      <c r="CU170" s="80"/>
      <c r="CV170" s="81"/>
      <c r="CW170" s="79"/>
      <c r="CX170" s="79"/>
      <c r="CY170" s="80"/>
      <c r="CZ170" s="81"/>
      <c r="DA170" s="127">
        <f>SUM(H170+H171+L170+L171+P170+P171+T170+T171+X170+X171+AB170+AB171+AF170+AF171+AJ170+AJ171+AN170+AN171+AR170+AR171+AV170+AV171+AZ170+AZ171+BD170+BD171+BH170+BH171+BL170+BL171+BP170+BP171+BT170+BT171+BX170+BX171+CB170+CB171+CF170+CF171+CJ170+CJ171+CN170+CN171+CR170+CR171+CV170+CV171+CZ170+CZ171)</f>
        <v>0</v>
      </c>
      <c r="DB170" s="36">
        <f>DA170</f>
        <v>0</v>
      </c>
      <c r="DC170" s="52">
        <f>$B$1</f>
        <v>0</v>
      </c>
      <c r="DD170" s="52">
        <f>$B$2</f>
        <v>0</v>
      </c>
      <c r="DE170" s="52">
        <f>$B$3</f>
        <v>0</v>
      </c>
      <c r="DF170" s="52">
        <f>$B$4</f>
        <v>0</v>
      </c>
      <c r="DG170" s="52">
        <f>$B$5</f>
        <v>0</v>
      </c>
    </row>
    <row r="171" spans="1:111" s="1" customFormat="1" ht="17.100000000000001" customHeight="1" thickBot="1" x14ac:dyDescent="0.3">
      <c r="A171" s="130"/>
      <c r="B171" s="11"/>
      <c r="C171" s="10"/>
      <c r="D171" s="132"/>
      <c r="E171" s="82"/>
      <c r="F171" s="82"/>
      <c r="G171" s="83"/>
      <c r="H171" s="84"/>
      <c r="I171" s="82"/>
      <c r="J171" s="82"/>
      <c r="K171" s="83"/>
      <c r="L171" s="84"/>
      <c r="M171" s="86"/>
      <c r="N171" s="86"/>
      <c r="O171" s="83"/>
      <c r="P171" s="84"/>
      <c r="Q171" s="86"/>
      <c r="R171" s="86"/>
      <c r="S171" s="83"/>
      <c r="T171" s="84"/>
      <c r="U171" s="86"/>
      <c r="V171" s="86"/>
      <c r="W171" s="83"/>
      <c r="X171" s="70"/>
      <c r="Y171" s="88"/>
      <c r="Z171" s="88"/>
      <c r="AA171" s="83"/>
      <c r="AB171" s="84"/>
      <c r="AC171" s="82"/>
      <c r="AD171" s="82"/>
      <c r="AE171" s="83"/>
      <c r="AF171" s="84"/>
      <c r="AG171" s="82"/>
      <c r="AH171" s="82"/>
      <c r="AI171" s="83"/>
      <c r="AJ171" s="84"/>
      <c r="AK171" s="82"/>
      <c r="AL171" s="82"/>
      <c r="AM171" s="83"/>
      <c r="AN171" s="84"/>
      <c r="AO171" s="82"/>
      <c r="AP171" s="82"/>
      <c r="AQ171" s="83"/>
      <c r="AR171" s="84"/>
      <c r="AS171" s="88"/>
      <c r="AT171" s="88"/>
      <c r="AU171" s="83"/>
      <c r="AV171" s="84"/>
      <c r="AW171" s="82"/>
      <c r="AX171" s="82"/>
      <c r="AY171" s="83"/>
      <c r="AZ171" s="84"/>
      <c r="BA171" s="82"/>
      <c r="BB171" s="82"/>
      <c r="BC171" s="83"/>
      <c r="BD171" s="84"/>
      <c r="BE171" s="82"/>
      <c r="BF171" s="82"/>
      <c r="BG171" s="83"/>
      <c r="BH171" s="84"/>
      <c r="BI171" s="82"/>
      <c r="BJ171" s="82"/>
      <c r="BK171" s="83"/>
      <c r="BL171" s="84"/>
      <c r="BM171" s="88"/>
      <c r="BN171" s="88"/>
      <c r="BO171" s="83"/>
      <c r="BP171" s="84"/>
      <c r="BQ171" s="82"/>
      <c r="BR171" s="82"/>
      <c r="BS171" s="83"/>
      <c r="BT171" s="84"/>
      <c r="BU171" s="82"/>
      <c r="BV171" s="82"/>
      <c r="BW171" s="83"/>
      <c r="BX171" s="84"/>
      <c r="BY171" s="82"/>
      <c r="BZ171" s="82"/>
      <c r="CA171" s="83"/>
      <c r="CB171" s="84"/>
      <c r="CC171" s="82"/>
      <c r="CD171" s="82"/>
      <c r="CE171" s="83"/>
      <c r="CF171" s="84"/>
      <c r="CG171" s="88"/>
      <c r="CH171" s="88"/>
      <c r="CI171" s="83"/>
      <c r="CJ171" s="84"/>
      <c r="CK171" s="82"/>
      <c r="CL171" s="82"/>
      <c r="CM171" s="83"/>
      <c r="CN171" s="84"/>
      <c r="CO171" s="82"/>
      <c r="CP171" s="82"/>
      <c r="CQ171" s="83"/>
      <c r="CR171" s="84"/>
      <c r="CS171" s="82"/>
      <c r="CT171" s="82"/>
      <c r="CU171" s="83"/>
      <c r="CV171" s="84"/>
      <c r="CW171" s="82"/>
      <c r="CX171" s="82"/>
      <c r="CY171" s="83"/>
      <c r="CZ171" s="84"/>
      <c r="DA171" s="128"/>
      <c r="DB171" s="36">
        <f>DA170</f>
        <v>0</v>
      </c>
      <c r="DC171" s="53">
        <f>SUM(H170:H171,L170:L171,P170:P171,T170:T171,X170:X171)</f>
        <v>0</v>
      </c>
      <c r="DD171" s="53">
        <f>SUM(AB170:AB171,AF170:AF171,AJ170:AJ171,AN170:AN171,AR170:AR171)</f>
        <v>0</v>
      </c>
      <c r="DE171" s="53">
        <f>SUM(AV170:AV171,AZ170:AZ171,BD170:BD171,BH170:BH171,BL170:BL171)</f>
        <v>0</v>
      </c>
      <c r="DF171" s="53">
        <f>SUM(BP170:BP171,BT170:BT171,BX170:BX171,CB170:CB171,CF170:CF171)</f>
        <v>0</v>
      </c>
      <c r="DG171" s="53">
        <f>SUM(CJ170:CJ171,CN170:CN171,CR170:CR171,CV170:CV171,CZ170:CZ171)</f>
        <v>0</v>
      </c>
    </row>
    <row r="172" spans="1:111" s="1" customFormat="1" ht="17.100000000000001" customHeight="1" x14ac:dyDescent="0.25">
      <c r="A172" s="118"/>
      <c r="B172" s="10"/>
      <c r="C172" s="10"/>
      <c r="D172" s="133"/>
      <c r="E172" s="79"/>
      <c r="F172" s="79"/>
      <c r="G172" s="80"/>
      <c r="H172" s="81"/>
      <c r="I172" s="79"/>
      <c r="J172" s="79"/>
      <c r="K172" s="80"/>
      <c r="L172" s="81"/>
      <c r="M172" s="85"/>
      <c r="N172" s="85"/>
      <c r="O172" s="80"/>
      <c r="P172" s="81"/>
      <c r="Q172" s="85"/>
      <c r="R172" s="85"/>
      <c r="S172" s="80"/>
      <c r="T172" s="81"/>
      <c r="U172" s="85"/>
      <c r="V172" s="85"/>
      <c r="W172" s="80"/>
      <c r="X172" s="69"/>
      <c r="Y172" s="87"/>
      <c r="Z172" s="87"/>
      <c r="AA172" s="80"/>
      <c r="AB172" s="81"/>
      <c r="AC172" s="79"/>
      <c r="AD172" s="79"/>
      <c r="AE172" s="80"/>
      <c r="AF172" s="81"/>
      <c r="AG172" s="79"/>
      <c r="AH172" s="79"/>
      <c r="AI172" s="80"/>
      <c r="AJ172" s="81"/>
      <c r="AK172" s="79"/>
      <c r="AL172" s="79"/>
      <c r="AM172" s="80"/>
      <c r="AN172" s="81"/>
      <c r="AO172" s="79"/>
      <c r="AP172" s="79"/>
      <c r="AQ172" s="80"/>
      <c r="AR172" s="81"/>
      <c r="AS172" s="87"/>
      <c r="AT172" s="87"/>
      <c r="AU172" s="80"/>
      <c r="AV172" s="81"/>
      <c r="AW172" s="79"/>
      <c r="AX172" s="79"/>
      <c r="AY172" s="80"/>
      <c r="AZ172" s="81"/>
      <c r="BA172" s="79"/>
      <c r="BB172" s="79"/>
      <c r="BC172" s="80"/>
      <c r="BD172" s="81"/>
      <c r="BE172" s="79"/>
      <c r="BF172" s="79"/>
      <c r="BG172" s="80"/>
      <c r="BH172" s="81"/>
      <c r="BI172" s="79"/>
      <c r="BJ172" s="79"/>
      <c r="BK172" s="80"/>
      <c r="BL172" s="81"/>
      <c r="BM172" s="87"/>
      <c r="BN172" s="87"/>
      <c r="BO172" s="80"/>
      <c r="BP172" s="81"/>
      <c r="BQ172" s="79"/>
      <c r="BR172" s="79"/>
      <c r="BS172" s="80"/>
      <c r="BT172" s="81"/>
      <c r="BU172" s="79"/>
      <c r="BV172" s="79"/>
      <c r="BW172" s="80"/>
      <c r="BX172" s="81"/>
      <c r="BY172" s="79"/>
      <c r="BZ172" s="79"/>
      <c r="CA172" s="80"/>
      <c r="CB172" s="81"/>
      <c r="CC172" s="79"/>
      <c r="CD172" s="79"/>
      <c r="CE172" s="80"/>
      <c r="CF172" s="81"/>
      <c r="CG172" s="87"/>
      <c r="CH172" s="87"/>
      <c r="CI172" s="80"/>
      <c r="CJ172" s="81"/>
      <c r="CK172" s="79"/>
      <c r="CL172" s="79"/>
      <c r="CM172" s="80"/>
      <c r="CN172" s="81"/>
      <c r="CO172" s="79"/>
      <c r="CP172" s="79"/>
      <c r="CQ172" s="80"/>
      <c r="CR172" s="81"/>
      <c r="CS172" s="79"/>
      <c r="CT172" s="79"/>
      <c r="CU172" s="80"/>
      <c r="CV172" s="81"/>
      <c r="CW172" s="79"/>
      <c r="CX172" s="79"/>
      <c r="CY172" s="80"/>
      <c r="CZ172" s="81"/>
      <c r="DA172" s="127">
        <f>SUM(H172+H173+L172+L173+P172+P173+T172+T173+X172+X173+AB172+AB173+AF172+AF173+AJ172+AJ173+AN172+AN173+AR172+AR173+AV172+AV173+AZ172+AZ173+BD172+BD173+BH172+BH173+BL172+BL173+BP172+BP173+BT172+BT173+BX172+BX173+CB172+CB173+CF172+CF173+CJ172+CJ173+CN172+CN173+CR172+CR173+CV172+CV173+CZ172+CZ173)</f>
        <v>0</v>
      </c>
      <c r="DB172" s="36">
        <f>DA172</f>
        <v>0</v>
      </c>
      <c r="DC172" s="52">
        <f>$B$1</f>
        <v>0</v>
      </c>
      <c r="DD172" s="52">
        <f>$B$2</f>
        <v>0</v>
      </c>
      <c r="DE172" s="52">
        <f>$B$3</f>
        <v>0</v>
      </c>
      <c r="DF172" s="52">
        <f>$B$4</f>
        <v>0</v>
      </c>
      <c r="DG172" s="52">
        <f>$B$5</f>
        <v>0</v>
      </c>
    </row>
    <row r="173" spans="1:111" s="1" customFormat="1" ht="17.100000000000001" customHeight="1" thickBot="1" x14ac:dyDescent="0.3">
      <c r="A173" s="119"/>
      <c r="B173" s="10"/>
      <c r="C173" s="10"/>
      <c r="D173" s="134"/>
      <c r="E173" s="82"/>
      <c r="F173" s="82"/>
      <c r="G173" s="83"/>
      <c r="H173" s="84"/>
      <c r="I173" s="82"/>
      <c r="J173" s="82"/>
      <c r="K173" s="83"/>
      <c r="L173" s="84"/>
      <c r="M173" s="86"/>
      <c r="N173" s="86"/>
      <c r="O173" s="83"/>
      <c r="P173" s="84"/>
      <c r="Q173" s="86"/>
      <c r="R173" s="86"/>
      <c r="S173" s="83"/>
      <c r="T173" s="84"/>
      <c r="U173" s="86"/>
      <c r="V173" s="86"/>
      <c r="W173" s="83"/>
      <c r="X173" s="70"/>
      <c r="Y173" s="88"/>
      <c r="Z173" s="88"/>
      <c r="AA173" s="83"/>
      <c r="AB173" s="84"/>
      <c r="AC173" s="82"/>
      <c r="AD173" s="82"/>
      <c r="AE173" s="83"/>
      <c r="AF173" s="84"/>
      <c r="AG173" s="82"/>
      <c r="AH173" s="82"/>
      <c r="AI173" s="83"/>
      <c r="AJ173" s="84"/>
      <c r="AK173" s="82"/>
      <c r="AL173" s="82"/>
      <c r="AM173" s="83"/>
      <c r="AN173" s="84"/>
      <c r="AO173" s="82"/>
      <c r="AP173" s="82"/>
      <c r="AQ173" s="83"/>
      <c r="AR173" s="84"/>
      <c r="AS173" s="88"/>
      <c r="AT173" s="88"/>
      <c r="AU173" s="83"/>
      <c r="AV173" s="84"/>
      <c r="AW173" s="82"/>
      <c r="AX173" s="82"/>
      <c r="AY173" s="83"/>
      <c r="AZ173" s="84"/>
      <c r="BA173" s="82"/>
      <c r="BB173" s="82"/>
      <c r="BC173" s="83"/>
      <c r="BD173" s="84"/>
      <c r="BE173" s="82"/>
      <c r="BF173" s="82"/>
      <c r="BG173" s="83"/>
      <c r="BH173" s="84"/>
      <c r="BI173" s="82"/>
      <c r="BJ173" s="82"/>
      <c r="BK173" s="83"/>
      <c r="BL173" s="84"/>
      <c r="BM173" s="88"/>
      <c r="BN173" s="88"/>
      <c r="BO173" s="83"/>
      <c r="BP173" s="84"/>
      <c r="BQ173" s="82"/>
      <c r="BR173" s="82"/>
      <c r="BS173" s="83"/>
      <c r="BT173" s="84"/>
      <c r="BU173" s="82"/>
      <c r="BV173" s="82"/>
      <c r="BW173" s="83"/>
      <c r="BX173" s="84"/>
      <c r="BY173" s="82"/>
      <c r="BZ173" s="82"/>
      <c r="CA173" s="83"/>
      <c r="CB173" s="84"/>
      <c r="CC173" s="82"/>
      <c r="CD173" s="82"/>
      <c r="CE173" s="83"/>
      <c r="CF173" s="84"/>
      <c r="CG173" s="88"/>
      <c r="CH173" s="88"/>
      <c r="CI173" s="83"/>
      <c r="CJ173" s="84"/>
      <c r="CK173" s="82"/>
      <c r="CL173" s="82"/>
      <c r="CM173" s="83"/>
      <c r="CN173" s="84"/>
      <c r="CO173" s="82"/>
      <c r="CP173" s="82"/>
      <c r="CQ173" s="83"/>
      <c r="CR173" s="84"/>
      <c r="CS173" s="82"/>
      <c r="CT173" s="82"/>
      <c r="CU173" s="83"/>
      <c r="CV173" s="84"/>
      <c r="CW173" s="82"/>
      <c r="CX173" s="82"/>
      <c r="CY173" s="83"/>
      <c r="CZ173" s="84"/>
      <c r="DA173" s="128"/>
      <c r="DB173" s="36">
        <f>DA172</f>
        <v>0</v>
      </c>
      <c r="DC173" s="53">
        <f>SUM(H172:H173,L172:L173,P172:P173,T172:T173,X172:X173)</f>
        <v>0</v>
      </c>
      <c r="DD173" s="53">
        <f>SUM(AB172:AB173,AF172:AF173,AJ172:AJ173,AN172:AN173,AR172:AR173)</f>
        <v>0</v>
      </c>
      <c r="DE173" s="53">
        <f>SUM(AV172:AV173,AZ172:AZ173,BD172:BD173,BH172:BH173,BL172:BL173)</f>
        <v>0</v>
      </c>
      <c r="DF173" s="53">
        <f>SUM(BP172:BP173,BT172:BT173,BX172:BX173,CB172:CB173,CF172:CF173)</f>
        <v>0</v>
      </c>
      <c r="DG173" s="53">
        <f>SUM(CJ172:CJ173,CN172:CN173,CR172:CR173,CV172:CV173,CZ172:CZ173)</f>
        <v>0</v>
      </c>
    </row>
    <row r="174" spans="1:111" s="1" customFormat="1" ht="17.100000000000001" customHeight="1" x14ac:dyDescent="0.25">
      <c r="A174" s="129"/>
      <c r="B174" s="11"/>
      <c r="C174" s="10"/>
      <c r="D174" s="131"/>
      <c r="E174" s="79"/>
      <c r="F174" s="79"/>
      <c r="G174" s="80"/>
      <c r="H174" s="81"/>
      <c r="I174" s="79"/>
      <c r="J174" s="79"/>
      <c r="K174" s="80"/>
      <c r="L174" s="81"/>
      <c r="M174" s="85"/>
      <c r="N174" s="85"/>
      <c r="O174" s="80"/>
      <c r="P174" s="81"/>
      <c r="Q174" s="85"/>
      <c r="R174" s="85"/>
      <c r="S174" s="80"/>
      <c r="T174" s="81"/>
      <c r="U174" s="85"/>
      <c r="V174" s="85"/>
      <c r="W174" s="80"/>
      <c r="X174" s="69"/>
      <c r="Y174" s="87"/>
      <c r="Z174" s="87"/>
      <c r="AA174" s="80"/>
      <c r="AB174" s="81"/>
      <c r="AC174" s="79"/>
      <c r="AD174" s="79"/>
      <c r="AE174" s="80"/>
      <c r="AF174" s="81"/>
      <c r="AG174" s="79"/>
      <c r="AH174" s="79"/>
      <c r="AI174" s="80"/>
      <c r="AJ174" s="81"/>
      <c r="AK174" s="79"/>
      <c r="AL174" s="79"/>
      <c r="AM174" s="80"/>
      <c r="AN174" s="81"/>
      <c r="AO174" s="79"/>
      <c r="AP174" s="79"/>
      <c r="AQ174" s="80"/>
      <c r="AR174" s="81"/>
      <c r="AS174" s="87"/>
      <c r="AT174" s="87"/>
      <c r="AU174" s="80"/>
      <c r="AV174" s="81"/>
      <c r="AW174" s="79"/>
      <c r="AX174" s="79"/>
      <c r="AY174" s="80"/>
      <c r="AZ174" s="81"/>
      <c r="BA174" s="79"/>
      <c r="BB174" s="79"/>
      <c r="BC174" s="80"/>
      <c r="BD174" s="81"/>
      <c r="BE174" s="79"/>
      <c r="BF174" s="79"/>
      <c r="BG174" s="80"/>
      <c r="BH174" s="81"/>
      <c r="BI174" s="79"/>
      <c r="BJ174" s="79"/>
      <c r="BK174" s="80"/>
      <c r="BL174" s="81"/>
      <c r="BM174" s="87"/>
      <c r="BN174" s="87"/>
      <c r="BO174" s="80"/>
      <c r="BP174" s="81"/>
      <c r="BQ174" s="79"/>
      <c r="BR174" s="79"/>
      <c r="BS174" s="80"/>
      <c r="BT174" s="81"/>
      <c r="BU174" s="79"/>
      <c r="BV174" s="79"/>
      <c r="BW174" s="80"/>
      <c r="BX174" s="81"/>
      <c r="BY174" s="79"/>
      <c r="BZ174" s="79"/>
      <c r="CA174" s="80"/>
      <c r="CB174" s="81"/>
      <c r="CC174" s="79"/>
      <c r="CD174" s="79"/>
      <c r="CE174" s="80"/>
      <c r="CF174" s="81"/>
      <c r="CG174" s="87"/>
      <c r="CH174" s="87"/>
      <c r="CI174" s="80"/>
      <c r="CJ174" s="81"/>
      <c r="CK174" s="79"/>
      <c r="CL174" s="79"/>
      <c r="CM174" s="80"/>
      <c r="CN174" s="81"/>
      <c r="CO174" s="79"/>
      <c r="CP174" s="79"/>
      <c r="CQ174" s="80"/>
      <c r="CR174" s="81"/>
      <c r="CS174" s="79"/>
      <c r="CT174" s="79"/>
      <c r="CU174" s="80"/>
      <c r="CV174" s="81"/>
      <c r="CW174" s="79"/>
      <c r="CX174" s="79"/>
      <c r="CY174" s="80"/>
      <c r="CZ174" s="81"/>
      <c r="DA174" s="127">
        <f>SUM(H174+H175+L174+L175+P174+P175+T174+T175+X174+X175+AB174+AB175+AF174+AF175+AJ174+AJ175+AN174+AN175+AR174+AR175+AV174+AV175+AZ174+AZ175+BD174+BD175+BH174+BH175+BL174+BL175+BP174+BP175+BT174+BT175+BX174+BX175+CB174+CB175+CF174+CF175+CJ174+CJ175+CN174+CN175+CR174+CR175+CV174+CV175+CZ174+CZ175)</f>
        <v>0</v>
      </c>
      <c r="DB174" s="36">
        <f>DA174</f>
        <v>0</v>
      </c>
      <c r="DC174" s="52">
        <f>$B$1</f>
        <v>0</v>
      </c>
      <c r="DD174" s="52">
        <f>$B$2</f>
        <v>0</v>
      </c>
      <c r="DE174" s="52">
        <f>$B$3</f>
        <v>0</v>
      </c>
      <c r="DF174" s="52">
        <f>$B$4</f>
        <v>0</v>
      </c>
      <c r="DG174" s="52">
        <f>$B$5</f>
        <v>0</v>
      </c>
    </row>
    <row r="175" spans="1:111" s="1" customFormat="1" ht="17.100000000000001" customHeight="1" thickBot="1" x14ac:dyDescent="0.3">
      <c r="A175" s="130"/>
      <c r="B175" s="11"/>
      <c r="C175" s="10"/>
      <c r="D175" s="132"/>
      <c r="E175" s="82"/>
      <c r="F175" s="82"/>
      <c r="G175" s="83"/>
      <c r="H175" s="84"/>
      <c r="I175" s="82"/>
      <c r="J175" s="82"/>
      <c r="K175" s="83"/>
      <c r="L175" s="84"/>
      <c r="M175" s="86"/>
      <c r="N175" s="86"/>
      <c r="O175" s="83"/>
      <c r="P175" s="84"/>
      <c r="Q175" s="86"/>
      <c r="R175" s="86"/>
      <c r="S175" s="83"/>
      <c r="T175" s="84"/>
      <c r="U175" s="86"/>
      <c r="V175" s="86"/>
      <c r="W175" s="83"/>
      <c r="X175" s="70"/>
      <c r="Y175" s="88"/>
      <c r="Z175" s="88"/>
      <c r="AA175" s="83"/>
      <c r="AB175" s="84"/>
      <c r="AC175" s="82"/>
      <c r="AD175" s="82"/>
      <c r="AE175" s="83"/>
      <c r="AF175" s="84"/>
      <c r="AG175" s="82"/>
      <c r="AH175" s="82"/>
      <c r="AI175" s="83"/>
      <c r="AJ175" s="84"/>
      <c r="AK175" s="82"/>
      <c r="AL175" s="82"/>
      <c r="AM175" s="83"/>
      <c r="AN175" s="84"/>
      <c r="AO175" s="82"/>
      <c r="AP175" s="82"/>
      <c r="AQ175" s="83"/>
      <c r="AR175" s="84"/>
      <c r="AS175" s="88"/>
      <c r="AT175" s="88"/>
      <c r="AU175" s="83"/>
      <c r="AV175" s="84"/>
      <c r="AW175" s="82"/>
      <c r="AX175" s="82"/>
      <c r="AY175" s="83"/>
      <c r="AZ175" s="84"/>
      <c r="BA175" s="82"/>
      <c r="BB175" s="82"/>
      <c r="BC175" s="83"/>
      <c r="BD175" s="84"/>
      <c r="BE175" s="82"/>
      <c r="BF175" s="82"/>
      <c r="BG175" s="83"/>
      <c r="BH175" s="84"/>
      <c r="BI175" s="82"/>
      <c r="BJ175" s="82"/>
      <c r="BK175" s="83"/>
      <c r="BL175" s="84"/>
      <c r="BM175" s="88"/>
      <c r="BN175" s="88"/>
      <c r="BO175" s="83"/>
      <c r="BP175" s="84"/>
      <c r="BQ175" s="82"/>
      <c r="BR175" s="82"/>
      <c r="BS175" s="83"/>
      <c r="BT175" s="84"/>
      <c r="BU175" s="82"/>
      <c r="BV175" s="82"/>
      <c r="BW175" s="83"/>
      <c r="BX175" s="84"/>
      <c r="BY175" s="82"/>
      <c r="BZ175" s="82"/>
      <c r="CA175" s="83"/>
      <c r="CB175" s="84"/>
      <c r="CC175" s="82"/>
      <c r="CD175" s="82"/>
      <c r="CE175" s="83"/>
      <c r="CF175" s="84"/>
      <c r="CG175" s="88"/>
      <c r="CH175" s="88"/>
      <c r="CI175" s="83"/>
      <c r="CJ175" s="84"/>
      <c r="CK175" s="82"/>
      <c r="CL175" s="82"/>
      <c r="CM175" s="83"/>
      <c r="CN175" s="84"/>
      <c r="CO175" s="82"/>
      <c r="CP175" s="82"/>
      <c r="CQ175" s="83"/>
      <c r="CR175" s="84"/>
      <c r="CS175" s="82"/>
      <c r="CT175" s="82"/>
      <c r="CU175" s="83"/>
      <c r="CV175" s="84"/>
      <c r="CW175" s="82"/>
      <c r="CX175" s="82"/>
      <c r="CY175" s="83"/>
      <c r="CZ175" s="84"/>
      <c r="DA175" s="128"/>
      <c r="DB175" s="36">
        <f>DA174</f>
        <v>0</v>
      </c>
      <c r="DC175" s="53">
        <f>SUM(H174:H175,L174:L175,P174:P175,T174:T175,X174:X175)</f>
        <v>0</v>
      </c>
      <c r="DD175" s="53">
        <f>SUM(AB174:AB175,AF174:AF175,AJ174:AJ175,AN174:AN175,AR174:AR175)</f>
        <v>0</v>
      </c>
      <c r="DE175" s="53">
        <f>SUM(AV174:AV175,AZ174:AZ175,BD174:BD175,BH174:BH175,BL174:BL175)</f>
        <v>0</v>
      </c>
      <c r="DF175" s="53">
        <f>SUM(BP174:BP175,BT174:BT175,BX174:BX175,CB174:CB175,CF174:CF175)</f>
        <v>0</v>
      </c>
      <c r="DG175" s="53">
        <f>SUM(CJ174:CJ175,CN174:CN175,CR174:CR175,CV174:CV175,CZ174:CZ175)</f>
        <v>0</v>
      </c>
    </row>
    <row r="176" spans="1:111" s="1" customFormat="1" ht="17.100000000000001" customHeight="1" x14ac:dyDescent="0.25">
      <c r="A176" s="129"/>
      <c r="B176" s="11"/>
      <c r="C176" s="10"/>
      <c r="D176" s="131"/>
      <c r="E176" s="79"/>
      <c r="F176" s="79"/>
      <c r="G176" s="80"/>
      <c r="H176" s="81"/>
      <c r="I176" s="79"/>
      <c r="J176" s="79"/>
      <c r="K176" s="80"/>
      <c r="L176" s="81"/>
      <c r="M176" s="85"/>
      <c r="N176" s="85"/>
      <c r="O176" s="80"/>
      <c r="P176" s="81"/>
      <c r="Q176" s="85"/>
      <c r="R176" s="85"/>
      <c r="S176" s="80"/>
      <c r="T176" s="81"/>
      <c r="U176" s="85"/>
      <c r="V176" s="85"/>
      <c r="W176" s="80"/>
      <c r="X176" s="69"/>
      <c r="Y176" s="87"/>
      <c r="Z176" s="87"/>
      <c r="AA176" s="80"/>
      <c r="AB176" s="81"/>
      <c r="AC176" s="79"/>
      <c r="AD176" s="79"/>
      <c r="AE176" s="80"/>
      <c r="AF176" s="81"/>
      <c r="AG176" s="79"/>
      <c r="AH176" s="79"/>
      <c r="AI176" s="80"/>
      <c r="AJ176" s="81"/>
      <c r="AK176" s="79"/>
      <c r="AL176" s="79"/>
      <c r="AM176" s="80"/>
      <c r="AN176" s="81"/>
      <c r="AO176" s="79"/>
      <c r="AP176" s="79"/>
      <c r="AQ176" s="80"/>
      <c r="AR176" s="81"/>
      <c r="AS176" s="87"/>
      <c r="AT176" s="87"/>
      <c r="AU176" s="80"/>
      <c r="AV176" s="81"/>
      <c r="AW176" s="79"/>
      <c r="AX176" s="79"/>
      <c r="AY176" s="80"/>
      <c r="AZ176" s="81"/>
      <c r="BA176" s="79"/>
      <c r="BB176" s="79"/>
      <c r="BC176" s="80"/>
      <c r="BD176" s="81"/>
      <c r="BE176" s="79"/>
      <c r="BF176" s="79"/>
      <c r="BG176" s="80"/>
      <c r="BH176" s="81"/>
      <c r="BI176" s="79"/>
      <c r="BJ176" s="79"/>
      <c r="BK176" s="80"/>
      <c r="BL176" s="81"/>
      <c r="BM176" s="87"/>
      <c r="BN176" s="87"/>
      <c r="BO176" s="80"/>
      <c r="BP176" s="81"/>
      <c r="BQ176" s="79"/>
      <c r="BR176" s="79"/>
      <c r="BS176" s="80"/>
      <c r="BT176" s="81"/>
      <c r="BU176" s="79"/>
      <c r="BV176" s="79"/>
      <c r="BW176" s="80"/>
      <c r="BX176" s="81"/>
      <c r="BY176" s="79"/>
      <c r="BZ176" s="79"/>
      <c r="CA176" s="80"/>
      <c r="CB176" s="81"/>
      <c r="CC176" s="79"/>
      <c r="CD176" s="79"/>
      <c r="CE176" s="80"/>
      <c r="CF176" s="81"/>
      <c r="CG176" s="87"/>
      <c r="CH176" s="87"/>
      <c r="CI176" s="80"/>
      <c r="CJ176" s="81"/>
      <c r="CK176" s="79"/>
      <c r="CL176" s="79"/>
      <c r="CM176" s="80"/>
      <c r="CN176" s="81"/>
      <c r="CO176" s="79"/>
      <c r="CP176" s="79"/>
      <c r="CQ176" s="80"/>
      <c r="CR176" s="81"/>
      <c r="CS176" s="79"/>
      <c r="CT176" s="79"/>
      <c r="CU176" s="80"/>
      <c r="CV176" s="81"/>
      <c r="CW176" s="79"/>
      <c r="CX176" s="79"/>
      <c r="CY176" s="80"/>
      <c r="CZ176" s="81"/>
      <c r="DA176" s="127">
        <f>SUM(H176+H177+L176+L177+P176+P177+T176+T177+X176+X177+AB176+AB177+AF176+AF177+AJ176+AJ177+AN176+AN177+AR176+AR177+AV176+AV177+AZ176+AZ177+BD176+BD177+BH176+BH177+BL176+BL177+BP176+BP177+BT176+BT177+BX176+BX177+CB176+CB177+CF176+CF177+CJ176+CJ177+CN176+CN177+CR176+CR177+CV176+CV177+CZ176+CZ177)</f>
        <v>0</v>
      </c>
      <c r="DB176" s="36">
        <f>DA176</f>
        <v>0</v>
      </c>
      <c r="DC176" s="52">
        <f>$B$1</f>
        <v>0</v>
      </c>
      <c r="DD176" s="52">
        <f>$B$2</f>
        <v>0</v>
      </c>
      <c r="DE176" s="52">
        <f>$B$3</f>
        <v>0</v>
      </c>
      <c r="DF176" s="52">
        <f>$B$4</f>
        <v>0</v>
      </c>
      <c r="DG176" s="52">
        <f>$B$5</f>
        <v>0</v>
      </c>
    </row>
    <row r="177" spans="1:111" s="1" customFormat="1" ht="17.100000000000001" customHeight="1" thickBot="1" x14ac:dyDescent="0.3">
      <c r="A177" s="130"/>
      <c r="B177" s="11"/>
      <c r="C177" s="10"/>
      <c r="D177" s="132"/>
      <c r="E177" s="82"/>
      <c r="F177" s="82"/>
      <c r="G177" s="83"/>
      <c r="H177" s="84"/>
      <c r="I177" s="82"/>
      <c r="J177" s="82"/>
      <c r="K177" s="83"/>
      <c r="L177" s="84"/>
      <c r="M177" s="86"/>
      <c r="N177" s="86"/>
      <c r="O177" s="83"/>
      <c r="P177" s="84"/>
      <c r="Q177" s="86"/>
      <c r="R177" s="86"/>
      <c r="S177" s="83"/>
      <c r="T177" s="84"/>
      <c r="U177" s="86"/>
      <c r="V177" s="86"/>
      <c r="W177" s="83"/>
      <c r="X177" s="70"/>
      <c r="Y177" s="88"/>
      <c r="Z177" s="88"/>
      <c r="AA177" s="83"/>
      <c r="AB177" s="84"/>
      <c r="AC177" s="82"/>
      <c r="AD177" s="82"/>
      <c r="AE177" s="83"/>
      <c r="AF177" s="84"/>
      <c r="AG177" s="82"/>
      <c r="AH177" s="82"/>
      <c r="AI177" s="83"/>
      <c r="AJ177" s="84"/>
      <c r="AK177" s="82"/>
      <c r="AL177" s="82"/>
      <c r="AM177" s="83"/>
      <c r="AN177" s="84"/>
      <c r="AO177" s="82"/>
      <c r="AP177" s="82"/>
      <c r="AQ177" s="83"/>
      <c r="AR177" s="84"/>
      <c r="AS177" s="88"/>
      <c r="AT177" s="88"/>
      <c r="AU177" s="83"/>
      <c r="AV177" s="84"/>
      <c r="AW177" s="82"/>
      <c r="AX177" s="82"/>
      <c r="AY177" s="83"/>
      <c r="AZ177" s="84"/>
      <c r="BA177" s="82"/>
      <c r="BB177" s="82"/>
      <c r="BC177" s="83"/>
      <c r="BD177" s="84"/>
      <c r="BE177" s="82"/>
      <c r="BF177" s="82"/>
      <c r="BG177" s="83"/>
      <c r="BH177" s="84"/>
      <c r="BI177" s="82"/>
      <c r="BJ177" s="82"/>
      <c r="BK177" s="83"/>
      <c r="BL177" s="84"/>
      <c r="BM177" s="88"/>
      <c r="BN177" s="88"/>
      <c r="BO177" s="83"/>
      <c r="BP177" s="84"/>
      <c r="BQ177" s="82"/>
      <c r="BR177" s="82"/>
      <c r="BS177" s="83"/>
      <c r="BT177" s="84"/>
      <c r="BU177" s="82"/>
      <c r="BV177" s="82"/>
      <c r="BW177" s="83"/>
      <c r="BX177" s="84"/>
      <c r="BY177" s="82"/>
      <c r="BZ177" s="82"/>
      <c r="CA177" s="83"/>
      <c r="CB177" s="84"/>
      <c r="CC177" s="82"/>
      <c r="CD177" s="82"/>
      <c r="CE177" s="83"/>
      <c r="CF177" s="84"/>
      <c r="CG177" s="88"/>
      <c r="CH177" s="88"/>
      <c r="CI177" s="83"/>
      <c r="CJ177" s="84"/>
      <c r="CK177" s="82"/>
      <c r="CL177" s="82"/>
      <c r="CM177" s="83"/>
      <c r="CN177" s="84"/>
      <c r="CO177" s="82"/>
      <c r="CP177" s="82"/>
      <c r="CQ177" s="83"/>
      <c r="CR177" s="84"/>
      <c r="CS177" s="82"/>
      <c r="CT177" s="82"/>
      <c r="CU177" s="83"/>
      <c r="CV177" s="84"/>
      <c r="CW177" s="82"/>
      <c r="CX177" s="82"/>
      <c r="CY177" s="83"/>
      <c r="CZ177" s="84"/>
      <c r="DA177" s="128"/>
      <c r="DB177" s="36">
        <f>DA176</f>
        <v>0</v>
      </c>
      <c r="DC177" s="53">
        <f>SUM(H176:H177,L176:L177,P176:P177,T176:T177,X176:X177)</f>
        <v>0</v>
      </c>
      <c r="DD177" s="53">
        <f>SUM(AB176:AB177,AF176:AF177,AJ176:AJ177,AN176:AN177,AR176:AR177)</f>
        <v>0</v>
      </c>
      <c r="DE177" s="53">
        <f>SUM(AV176:AV177,AZ176:AZ177,BD176:BD177,BH176:BH177,BL176:BL177)</f>
        <v>0</v>
      </c>
      <c r="DF177" s="53">
        <f>SUM(BP176:BP177,BT176:BT177,BX176:BX177,CB176:CB177,CF176:CF177)</f>
        <v>0</v>
      </c>
      <c r="DG177" s="53">
        <f>SUM(CJ176:CJ177,CN176:CN177,CR176:CR177,CV176:CV177,CZ176:CZ177)</f>
        <v>0</v>
      </c>
    </row>
    <row r="178" spans="1:111" s="1" customFormat="1" ht="17.100000000000001" customHeight="1" x14ac:dyDescent="0.25">
      <c r="A178" s="129"/>
      <c r="B178" s="11"/>
      <c r="C178" s="10"/>
      <c r="D178" s="131"/>
      <c r="E178" s="79"/>
      <c r="F178" s="79"/>
      <c r="G178" s="80"/>
      <c r="H178" s="81"/>
      <c r="I178" s="79"/>
      <c r="J178" s="79"/>
      <c r="K178" s="80"/>
      <c r="L178" s="81"/>
      <c r="M178" s="85"/>
      <c r="N178" s="85"/>
      <c r="O178" s="80"/>
      <c r="P178" s="81"/>
      <c r="Q178" s="85"/>
      <c r="R178" s="85"/>
      <c r="S178" s="80"/>
      <c r="T178" s="81"/>
      <c r="U178" s="85"/>
      <c r="V178" s="85"/>
      <c r="W178" s="80"/>
      <c r="X178" s="69"/>
      <c r="Y178" s="87"/>
      <c r="Z178" s="87"/>
      <c r="AA178" s="80"/>
      <c r="AB178" s="81"/>
      <c r="AC178" s="79"/>
      <c r="AD178" s="79"/>
      <c r="AE178" s="80"/>
      <c r="AF178" s="81"/>
      <c r="AG178" s="79"/>
      <c r="AH178" s="79"/>
      <c r="AI178" s="80"/>
      <c r="AJ178" s="81"/>
      <c r="AK178" s="79"/>
      <c r="AL178" s="79"/>
      <c r="AM178" s="80"/>
      <c r="AN178" s="81"/>
      <c r="AO178" s="79"/>
      <c r="AP178" s="79"/>
      <c r="AQ178" s="80"/>
      <c r="AR178" s="81"/>
      <c r="AS178" s="87"/>
      <c r="AT178" s="87"/>
      <c r="AU178" s="80"/>
      <c r="AV178" s="81"/>
      <c r="AW178" s="79"/>
      <c r="AX178" s="79"/>
      <c r="AY178" s="80"/>
      <c r="AZ178" s="81"/>
      <c r="BA178" s="79"/>
      <c r="BB178" s="79"/>
      <c r="BC178" s="80"/>
      <c r="BD178" s="81"/>
      <c r="BE178" s="79"/>
      <c r="BF178" s="79"/>
      <c r="BG178" s="80"/>
      <c r="BH178" s="81"/>
      <c r="BI178" s="79"/>
      <c r="BJ178" s="79"/>
      <c r="BK178" s="80"/>
      <c r="BL178" s="81"/>
      <c r="BM178" s="87"/>
      <c r="BN178" s="87"/>
      <c r="BO178" s="80"/>
      <c r="BP178" s="81"/>
      <c r="BQ178" s="79"/>
      <c r="BR178" s="79"/>
      <c r="BS178" s="80"/>
      <c r="BT178" s="81"/>
      <c r="BU178" s="79"/>
      <c r="BV178" s="79"/>
      <c r="BW178" s="80"/>
      <c r="BX178" s="81"/>
      <c r="BY178" s="79"/>
      <c r="BZ178" s="79"/>
      <c r="CA178" s="80"/>
      <c r="CB178" s="81"/>
      <c r="CC178" s="79"/>
      <c r="CD178" s="79"/>
      <c r="CE178" s="80"/>
      <c r="CF178" s="81"/>
      <c r="CG178" s="87"/>
      <c r="CH178" s="87"/>
      <c r="CI178" s="80"/>
      <c r="CJ178" s="81"/>
      <c r="CK178" s="79"/>
      <c r="CL178" s="79"/>
      <c r="CM178" s="80"/>
      <c r="CN178" s="81"/>
      <c r="CO178" s="79"/>
      <c r="CP178" s="79"/>
      <c r="CQ178" s="80"/>
      <c r="CR178" s="81"/>
      <c r="CS178" s="79"/>
      <c r="CT178" s="79"/>
      <c r="CU178" s="80"/>
      <c r="CV178" s="81"/>
      <c r="CW178" s="79"/>
      <c r="CX178" s="79"/>
      <c r="CY178" s="80"/>
      <c r="CZ178" s="81"/>
      <c r="DA178" s="127">
        <f>SUM(H178+H179+L178+L179+P178+P179+T178+T179+X178+X179+AB178+AB179+AF178+AF179+AJ178+AJ179+AN178+AN179+AR178+AR179+AV178+AV179+AZ178+AZ179+BD178+BD179+BH178+BH179+BL178+BL179+BP178+BP179+BT178+BT179+BX178+BX179+CB178+CB179+CF178+CF179+CJ178+CJ179+CN178+CN179+CR178+CR179+CV178+CV179+CZ178+CZ179)</f>
        <v>0</v>
      </c>
      <c r="DB178" s="36">
        <f>DA178</f>
        <v>0</v>
      </c>
      <c r="DC178" s="52">
        <f>$B$1</f>
        <v>0</v>
      </c>
      <c r="DD178" s="52">
        <f>$B$2</f>
        <v>0</v>
      </c>
      <c r="DE178" s="52">
        <f>$B$3</f>
        <v>0</v>
      </c>
      <c r="DF178" s="52">
        <f>$B$4</f>
        <v>0</v>
      </c>
      <c r="DG178" s="52">
        <f>$B$5</f>
        <v>0</v>
      </c>
    </row>
    <row r="179" spans="1:111" s="1" customFormat="1" ht="17.100000000000001" customHeight="1" thickBot="1" x14ac:dyDescent="0.3">
      <c r="A179" s="130"/>
      <c r="B179" s="11"/>
      <c r="C179" s="10"/>
      <c r="D179" s="132"/>
      <c r="E179" s="82"/>
      <c r="F179" s="82"/>
      <c r="G179" s="83"/>
      <c r="H179" s="84"/>
      <c r="I179" s="82"/>
      <c r="J179" s="82"/>
      <c r="K179" s="83"/>
      <c r="L179" s="84"/>
      <c r="M179" s="86"/>
      <c r="N179" s="86"/>
      <c r="O179" s="83"/>
      <c r="P179" s="84"/>
      <c r="Q179" s="86"/>
      <c r="R179" s="86"/>
      <c r="S179" s="83"/>
      <c r="T179" s="84"/>
      <c r="U179" s="86"/>
      <c r="V179" s="86"/>
      <c r="W179" s="83"/>
      <c r="X179" s="70"/>
      <c r="Y179" s="88"/>
      <c r="Z179" s="88"/>
      <c r="AA179" s="83"/>
      <c r="AB179" s="84"/>
      <c r="AC179" s="82"/>
      <c r="AD179" s="82"/>
      <c r="AE179" s="83"/>
      <c r="AF179" s="84"/>
      <c r="AG179" s="82"/>
      <c r="AH179" s="82"/>
      <c r="AI179" s="83"/>
      <c r="AJ179" s="84"/>
      <c r="AK179" s="82"/>
      <c r="AL179" s="82"/>
      <c r="AM179" s="83"/>
      <c r="AN179" s="84"/>
      <c r="AO179" s="82"/>
      <c r="AP179" s="82"/>
      <c r="AQ179" s="83"/>
      <c r="AR179" s="84"/>
      <c r="AS179" s="88"/>
      <c r="AT179" s="88"/>
      <c r="AU179" s="83"/>
      <c r="AV179" s="84"/>
      <c r="AW179" s="82"/>
      <c r="AX179" s="82"/>
      <c r="AY179" s="83"/>
      <c r="AZ179" s="84"/>
      <c r="BA179" s="82"/>
      <c r="BB179" s="82"/>
      <c r="BC179" s="83"/>
      <c r="BD179" s="84"/>
      <c r="BE179" s="82"/>
      <c r="BF179" s="82"/>
      <c r="BG179" s="83"/>
      <c r="BH179" s="84"/>
      <c r="BI179" s="82"/>
      <c r="BJ179" s="82"/>
      <c r="BK179" s="83"/>
      <c r="BL179" s="84"/>
      <c r="BM179" s="88"/>
      <c r="BN179" s="88"/>
      <c r="BO179" s="83"/>
      <c r="BP179" s="84"/>
      <c r="BQ179" s="82"/>
      <c r="BR179" s="82"/>
      <c r="BS179" s="83"/>
      <c r="BT179" s="84"/>
      <c r="BU179" s="82"/>
      <c r="BV179" s="82"/>
      <c r="BW179" s="83"/>
      <c r="BX179" s="84"/>
      <c r="BY179" s="82"/>
      <c r="BZ179" s="82"/>
      <c r="CA179" s="83"/>
      <c r="CB179" s="84"/>
      <c r="CC179" s="82"/>
      <c r="CD179" s="82"/>
      <c r="CE179" s="83"/>
      <c r="CF179" s="84"/>
      <c r="CG179" s="88"/>
      <c r="CH179" s="88"/>
      <c r="CI179" s="83"/>
      <c r="CJ179" s="84"/>
      <c r="CK179" s="82"/>
      <c r="CL179" s="82"/>
      <c r="CM179" s="83"/>
      <c r="CN179" s="84"/>
      <c r="CO179" s="82"/>
      <c r="CP179" s="82"/>
      <c r="CQ179" s="83"/>
      <c r="CR179" s="84"/>
      <c r="CS179" s="82"/>
      <c r="CT179" s="82"/>
      <c r="CU179" s="83"/>
      <c r="CV179" s="84"/>
      <c r="CW179" s="82"/>
      <c r="CX179" s="82"/>
      <c r="CY179" s="83"/>
      <c r="CZ179" s="84"/>
      <c r="DA179" s="128"/>
      <c r="DB179" s="36">
        <f>DA178</f>
        <v>0</v>
      </c>
      <c r="DC179" s="53">
        <f>SUM(H178:H179,L178:L179,P178:P179,T178:T179,X178:X179)</f>
        <v>0</v>
      </c>
      <c r="DD179" s="53">
        <f>SUM(AB178:AB179,AF178:AF179,AJ178:AJ179,AN178:AN179,AR178:AR179)</f>
        <v>0</v>
      </c>
      <c r="DE179" s="53">
        <f>SUM(AV178:AV179,AZ178:AZ179,BD178:BD179,BH178:BH179,BL178:BL179)</f>
        <v>0</v>
      </c>
      <c r="DF179" s="53">
        <f>SUM(BP178:BP179,BT178:BT179,BX178:BX179,CB178:CB179,CF178:CF179)</f>
        <v>0</v>
      </c>
      <c r="DG179" s="53">
        <f>SUM(CJ178:CJ179,CN178:CN179,CR178:CR179,CV178:CV179,CZ178:CZ179)</f>
        <v>0</v>
      </c>
    </row>
    <row r="180" spans="1:111" s="1" customFormat="1" ht="17.100000000000001" customHeight="1" x14ac:dyDescent="0.25">
      <c r="A180" s="129"/>
      <c r="B180" s="11"/>
      <c r="C180" s="10"/>
      <c r="D180" s="131"/>
      <c r="E180" s="79"/>
      <c r="F180" s="79"/>
      <c r="G180" s="80"/>
      <c r="H180" s="81"/>
      <c r="I180" s="79"/>
      <c r="J180" s="79"/>
      <c r="K180" s="80"/>
      <c r="L180" s="81"/>
      <c r="M180" s="85"/>
      <c r="N180" s="85"/>
      <c r="O180" s="80"/>
      <c r="P180" s="81"/>
      <c r="Q180" s="85"/>
      <c r="R180" s="85"/>
      <c r="S180" s="80"/>
      <c r="T180" s="81"/>
      <c r="U180" s="85"/>
      <c r="V180" s="85"/>
      <c r="W180" s="80"/>
      <c r="X180" s="69"/>
      <c r="Y180" s="87"/>
      <c r="Z180" s="87"/>
      <c r="AA180" s="80"/>
      <c r="AB180" s="81"/>
      <c r="AC180" s="79"/>
      <c r="AD180" s="79"/>
      <c r="AE180" s="80"/>
      <c r="AF180" s="81"/>
      <c r="AG180" s="79"/>
      <c r="AH180" s="79"/>
      <c r="AI180" s="80"/>
      <c r="AJ180" s="81"/>
      <c r="AK180" s="79"/>
      <c r="AL180" s="79"/>
      <c r="AM180" s="80"/>
      <c r="AN180" s="81"/>
      <c r="AO180" s="79"/>
      <c r="AP180" s="79"/>
      <c r="AQ180" s="80"/>
      <c r="AR180" s="81"/>
      <c r="AS180" s="87"/>
      <c r="AT180" s="87"/>
      <c r="AU180" s="80"/>
      <c r="AV180" s="81"/>
      <c r="AW180" s="79"/>
      <c r="AX180" s="79"/>
      <c r="AY180" s="80"/>
      <c r="AZ180" s="81"/>
      <c r="BA180" s="79"/>
      <c r="BB180" s="79"/>
      <c r="BC180" s="80"/>
      <c r="BD180" s="81"/>
      <c r="BE180" s="79"/>
      <c r="BF180" s="79"/>
      <c r="BG180" s="80"/>
      <c r="BH180" s="81"/>
      <c r="BI180" s="79"/>
      <c r="BJ180" s="79"/>
      <c r="BK180" s="80"/>
      <c r="BL180" s="81"/>
      <c r="BM180" s="87"/>
      <c r="BN180" s="87"/>
      <c r="BO180" s="80"/>
      <c r="BP180" s="81"/>
      <c r="BQ180" s="79"/>
      <c r="BR180" s="79"/>
      <c r="BS180" s="80"/>
      <c r="BT180" s="81"/>
      <c r="BU180" s="79"/>
      <c r="BV180" s="79"/>
      <c r="BW180" s="80"/>
      <c r="BX180" s="81"/>
      <c r="BY180" s="79"/>
      <c r="BZ180" s="79"/>
      <c r="CA180" s="80"/>
      <c r="CB180" s="81"/>
      <c r="CC180" s="79"/>
      <c r="CD180" s="79"/>
      <c r="CE180" s="80"/>
      <c r="CF180" s="81"/>
      <c r="CG180" s="87"/>
      <c r="CH180" s="87"/>
      <c r="CI180" s="80"/>
      <c r="CJ180" s="81"/>
      <c r="CK180" s="79"/>
      <c r="CL180" s="79"/>
      <c r="CM180" s="80"/>
      <c r="CN180" s="81"/>
      <c r="CO180" s="79"/>
      <c r="CP180" s="79"/>
      <c r="CQ180" s="80"/>
      <c r="CR180" s="81"/>
      <c r="CS180" s="79"/>
      <c r="CT180" s="79"/>
      <c r="CU180" s="80"/>
      <c r="CV180" s="81"/>
      <c r="CW180" s="79"/>
      <c r="CX180" s="79"/>
      <c r="CY180" s="80"/>
      <c r="CZ180" s="81"/>
      <c r="DA180" s="127">
        <f>SUM(H180+H181+L180+L181+P180+P181+T180+T181+X180+X181+AB180+AB181+AF180+AF181+AJ180+AJ181+AN180+AN181+AR180+AR181+AV180+AV181+AZ180+AZ181+BD180+BD181+BH180+BH181+BL180+BL181+BP180+BP181+BT180+BT181+BX180+BX181+CB180+CB181+CF180+CF181+CJ180+CJ181+CN180+CN181+CR180+CR181+CV180+CV181+CZ180+CZ181)</f>
        <v>0</v>
      </c>
      <c r="DB180" s="36">
        <f>DA180</f>
        <v>0</v>
      </c>
      <c r="DC180" s="52">
        <f>$B$1</f>
        <v>0</v>
      </c>
      <c r="DD180" s="52">
        <f>$B$2</f>
        <v>0</v>
      </c>
      <c r="DE180" s="52">
        <f>$B$3</f>
        <v>0</v>
      </c>
      <c r="DF180" s="52">
        <f>$B$4</f>
        <v>0</v>
      </c>
      <c r="DG180" s="52">
        <f>$B$5</f>
        <v>0</v>
      </c>
    </row>
    <row r="181" spans="1:111" s="1" customFormat="1" ht="17.100000000000001" customHeight="1" thickBot="1" x14ac:dyDescent="0.3">
      <c r="A181" s="130"/>
      <c r="B181" s="11"/>
      <c r="C181" s="10"/>
      <c r="D181" s="132"/>
      <c r="E181" s="82"/>
      <c r="F181" s="82"/>
      <c r="G181" s="83"/>
      <c r="H181" s="84"/>
      <c r="I181" s="82"/>
      <c r="J181" s="82"/>
      <c r="K181" s="83"/>
      <c r="L181" s="84"/>
      <c r="M181" s="86"/>
      <c r="N181" s="86"/>
      <c r="O181" s="83"/>
      <c r="P181" s="84"/>
      <c r="Q181" s="86"/>
      <c r="R181" s="86"/>
      <c r="S181" s="83"/>
      <c r="T181" s="84"/>
      <c r="U181" s="86"/>
      <c r="V181" s="86"/>
      <c r="W181" s="83"/>
      <c r="X181" s="70"/>
      <c r="Y181" s="88"/>
      <c r="Z181" s="88"/>
      <c r="AA181" s="83"/>
      <c r="AB181" s="84"/>
      <c r="AC181" s="82"/>
      <c r="AD181" s="82"/>
      <c r="AE181" s="83"/>
      <c r="AF181" s="84"/>
      <c r="AG181" s="82"/>
      <c r="AH181" s="82"/>
      <c r="AI181" s="83"/>
      <c r="AJ181" s="84"/>
      <c r="AK181" s="82"/>
      <c r="AL181" s="82"/>
      <c r="AM181" s="83"/>
      <c r="AN181" s="84"/>
      <c r="AO181" s="82"/>
      <c r="AP181" s="82"/>
      <c r="AQ181" s="83"/>
      <c r="AR181" s="84"/>
      <c r="AS181" s="88"/>
      <c r="AT181" s="88"/>
      <c r="AU181" s="83"/>
      <c r="AV181" s="84"/>
      <c r="AW181" s="82"/>
      <c r="AX181" s="82"/>
      <c r="AY181" s="83"/>
      <c r="AZ181" s="84"/>
      <c r="BA181" s="82"/>
      <c r="BB181" s="82"/>
      <c r="BC181" s="83"/>
      <c r="BD181" s="84"/>
      <c r="BE181" s="82"/>
      <c r="BF181" s="82"/>
      <c r="BG181" s="83"/>
      <c r="BH181" s="84"/>
      <c r="BI181" s="82"/>
      <c r="BJ181" s="82"/>
      <c r="BK181" s="83"/>
      <c r="BL181" s="84"/>
      <c r="BM181" s="88"/>
      <c r="BN181" s="88"/>
      <c r="BO181" s="83"/>
      <c r="BP181" s="84"/>
      <c r="BQ181" s="82"/>
      <c r="BR181" s="82"/>
      <c r="BS181" s="83"/>
      <c r="BT181" s="84"/>
      <c r="BU181" s="82"/>
      <c r="BV181" s="82"/>
      <c r="BW181" s="83"/>
      <c r="BX181" s="84"/>
      <c r="BY181" s="82"/>
      <c r="BZ181" s="82"/>
      <c r="CA181" s="83"/>
      <c r="CB181" s="84"/>
      <c r="CC181" s="82"/>
      <c r="CD181" s="82"/>
      <c r="CE181" s="83"/>
      <c r="CF181" s="84"/>
      <c r="CG181" s="88"/>
      <c r="CH181" s="88"/>
      <c r="CI181" s="83"/>
      <c r="CJ181" s="84"/>
      <c r="CK181" s="82"/>
      <c r="CL181" s="82"/>
      <c r="CM181" s="83"/>
      <c r="CN181" s="84"/>
      <c r="CO181" s="82"/>
      <c r="CP181" s="82"/>
      <c r="CQ181" s="83"/>
      <c r="CR181" s="84"/>
      <c r="CS181" s="82"/>
      <c r="CT181" s="82"/>
      <c r="CU181" s="83"/>
      <c r="CV181" s="84"/>
      <c r="CW181" s="82"/>
      <c r="CX181" s="82"/>
      <c r="CY181" s="83"/>
      <c r="CZ181" s="84"/>
      <c r="DA181" s="128"/>
      <c r="DB181" s="36">
        <f>DA180</f>
        <v>0</v>
      </c>
      <c r="DC181" s="53">
        <f>SUM(H180:H181,L180:L181,P180:P181,T180:T181,X180:X181)</f>
        <v>0</v>
      </c>
      <c r="DD181" s="53">
        <f>SUM(AB180:AB181,AF180:AF181,AJ180:AJ181,AN180:AN181,AR180:AR181)</f>
        <v>0</v>
      </c>
      <c r="DE181" s="53">
        <f>SUM(AV180:AV181,AZ180:AZ181,BD180:BD181,BH180:BH181,BL180:BL181)</f>
        <v>0</v>
      </c>
      <c r="DF181" s="53">
        <f>SUM(BP180:BP181,BT180:BT181,BX180:BX181,CB180:CB181,CF180:CF181)</f>
        <v>0</v>
      </c>
      <c r="DG181" s="53">
        <f>SUM(CJ180:CJ181,CN180:CN181,CR180:CR181,CV180:CV181,CZ180:CZ181)</f>
        <v>0</v>
      </c>
    </row>
    <row r="182" spans="1:111" s="1" customFormat="1" ht="17.100000000000001" customHeight="1" x14ac:dyDescent="0.25">
      <c r="A182" s="129"/>
      <c r="B182" s="11"/>
      <c r="C182" s="10"/>
      <c r="D182" s="131"/>
      <c r="E182" s="79"/>
      <c r="F182" s="79"/>
      <c r="G182" s="80"/>
      <c r="H182" s="81"/>
      <c r="I182" s="79"/>
      <c r="J182" s="79"/>
      <c r="K182" s="80"/>
      <c r="L182" s="81"/>
      <c r="M182" s="85"/>
      <c r="N182" s="85"/>
      <c r="O182" s="80"/>
      <c r="P182" s="81"/>
      <c r="Q182" s="85"/>
      <c r="R182" s="85"/>
      <c r="S182" s="80"/>
      <c r="T182" s="81"/>
      <c r="U182" s="85"/>
      <c r="V182" s="85"/>
      <c r="W182" s="80"/>
      <c r="X182" s="69"/>
      <c r="Y182" s="87"/>
      <c r="Z182" s="87"/>
      <c r="AA182" s="80"/>
      <c r="AB182" s="81"/>
      <c r="AC182" s="79"/>
      <c r="AD182" s="79"/>
      <c r="AE182" s="80"/>
      <c r="AF182" s="81"/>
      <c r="AG182" s="79"/>
      <c r="AH182" s="79"/>
      <c r="AI182" s="80"/>
      <c r="AJ182" s="81"/>
      <c r="AK182" s="79"/>
      <c r="AL182" s="79"/>
      <c r="AM182" s="80"/>
      <c r="AN182" s="81"/>
      <c r="AO182" s="79"/>
      <c r="AP182" s="79"/>
      <c r="AQ182" s="80"/>
      <c r="AR182" s="81"/>
      <c r="AS182" s="87"/>
      <c r="AT182" s="87"/>
      <c r="AU182" s="80"/>
      <c r="AV182" s="81"/>
      <c r="AW182" s="79"/>
      <c r="AX182" s="79"/>
      <c r="AY182" s="80"/>
      <c r="AZ182" s="81"/>
      <c r="BA182" s="79"/>
      <c r="BB182" s="79"/>
      <c r="BC182" s="80"/>
      <c r="BD182" s="81"/>
      <c r="BE182" s="79"/>
      <c r="BF182" s="79"/>
      <c r="BG182" s="80"/>
      <c r="BH182" s="81"/>
      <c r="BI182" s="79"/>
      <c r="BJ182" s="79"/>
      <c r="BK182" s="80"/>
      <c r="BL182" s="81"/>
      <c r="BM182" s="87"/>
      <c r="BN182" s="87"/>
      <c r="BO182" s="80"/>
      <c r="BP182" s="81"/>
      <c r="BQ182" s="79"/>
      <c r="BR182" s="79"/>
      <c r="BS182" s="80"/>
      <c r="BT182" s="81"/>
      <c r="BU182" s="79"/>
      <c r="BV182" s="79"/>
      <c r="BW182" s="80"/>
      <c r="BX182" s="81"/>
      <c r="BY182" s="79"/>
      <c r="BZ182" s="79"/>
      <c r="CA182" s="80"/>
      <c r="CB182" s="81"/>
      <c r="CC182" s="79"/>
      <c r="CD182" s="79"/>
      <c r="CE182" s="80"/>
      <c r="CF182" s="81"/>
      <c r="CG182" s="87"/>
      <c r="CH182" s="87"/>
      <c r="CI182" s="80"/>
      <c r="CJ182" s="81"/>
      <c r="CK182" s="79"/>
      <c r="CL182" s="79"/>
      <c r="CM182" s="80"/>
      <c r="CN182" s="81"/>
      <c r="CO182" s="79"/>
      <c r="CP182" s="79"/>
      <c r="CQ182" s="80"/>
      <c r="CR182" s="81"/>
      <c r="CS182" s="79"/>
      <c r="CT182" s="79"/>
      <c r="CU182" s="80"/>
      <c r="CV182" s="81"/>
      <c r="CW182" s="79"/>
      <c r="CX182" s="79"/>
      <c r="CY182" s="80"/>
      <c r="CZ182" s="81"/>
      <c r="DA182" s="127">
        <f>SUM(H182+H183+L182+L183+P182+P183+T182+T183+X182+X183+AB182+AB183+AF182+AF183+AJ182+AJ183+AN182+AN183+AR182+AR183+AV182+AV183+AZ182+AZ183+BD182+BD183+BH182+BH183+BL182+BL183+BP182+BP183+BT182+BT183+BX182+BX183+CB182+CB183+CF182+CF183+CJ182+CJ183+CN182+CN183+CR182+CR183+CV182+CV183+CZ182+CZ183)</f>
        <v>0</v>
      </c>
      <c r="DB182" s="36">
        <f>DA182</f>
        <v>0</v>
      </c>
      <c r="DC182" s="52">
        <f>$B$1</f>
        <v>0</v>
      </c>
      <c r="DD182" s="52">
        <f>$B$2</f>
        <v>0</v>
      </c>
      <c r="DE182" s="52">
        <f>$B$3</f>
        <v>0</v>
      </c>
      <c r="DF182" s="52">
        <f>$B$4</f>
        <v>0</v>
      </c>
      <c r="DG182" s="52">
        <f>$B$5</f>
        <v>0</v>
      </c>
    </row>
    <row r="183" spans="1:111" s="1" customFormat="1" ht="17.100000000000001" customHeight="1" thickBot="1" x14ac:dyDescent="0.3">
      <c r="A183" s="130"/>
      <c r="B183" s="11"/>
      <c r="C183" s="10"/>
      <c r="D183" s="132"/>
      <c r="E183" s="82"/>
      <c r="F183" s="82"/>
      <c r="G183" s="83"/>
      <c r="H183" s="84"/>
      <c r="I183" s="82"/>
      <c r="J183" s="82"/>
      <c r="K183" s="83"/>
      <c r="L183" s="84"/>
      <c r="M183" s="86"/>
      <c r="N183" s="86"/>
      <c r="O183" s="83"/>
      <c r="P183" s="84"/>
      <c r="Q183" s="86"/>
      <c r="R183" s="86"/>
      <c r="S183" s="83"/>
      <c r="T183" s="84"/>
      <c r="U183" s="86"/>
      <c r="V183" s="86"/>
      <c r="W183" s="83"/>
      <c r="X183" s="70"/>
      <c r="Y183" s="88"/>
      <c r="Z183" s="88"/>
      <c r="AA183" s="83"/>
      <c r="AB183" s="84"/>
      <c r="AC183" s="82"/>
      <c r="AD183" s="82"/>
      <c r="AE183" s="83"/>
      <c r="AF183" s="84"/>
      <c r="AG183" s="82"/>
      <c r="AH183" s="82"/>
      <c r="AI183" s="83"/>
      <c r="AJ183" s="84"/>
      <c r="AK183" s="82"/>
      <c r="AL183" s="82"/>
      <c r="AM183" s="83"/>
      <c r="AN183" s="84"/>
      <c r="AO183" s="82"/>
      <c r="AP183" s="82"/>
      <c r="AQ183" s="83"/>
      <c r="AR183" s="84"/>
      <c r="AS183" s="88"/>
      <c r="AT183" s="88"/>
      <c r="AU183" s="83"/>
      <c r="AV183" s="84"/>
      <c r="AW183" s="82"/>
      <c r="AX183" s="82"/>
      <c r="AY183" s="83"/>
      <c r="AZ183" s="84"/>
      <c r="BA183" s="82"/>
      <c r="BB183" s="82"/>
      <c r="BC183" s="83"/>
      <c r="BD183" s="84"/>
      <c r="BE183" s="82"/>
      <c r="BF183" s="82"/>
      <c r="BG183" s="83"/>
      <c r="BH183" s="84"/>
      <c r="BI183" s="82"/>
      <c r="BJ183" s="82"/>
      <c r="BK183" s="83"/>
      <c r="BL183" s="84"/>
      <c r="BM183" s="88"/>
      <c r="BN183" s="88"/>
      <c r="BO183" s="83"/>
      <c r="BP183" s="84"/>
      <c r="BQ183" s="82"/>
      <c r="BR183" s="82"/>
      <c r="BS183" s="83"/>
      <c r="BT183" s="84"/>
      <c r="BU183" s="82"/>
      <c r="BV183" s="82"/>
      <c r="BW183" s="83"/>
      <c r="BX183" s="84"/>
      <c r="BY183" s="82"/>
      <c r="BZ183" s="82"/>
      <c r="CA183" s="83"/>
      <c r="CB183" s="84"/>
      <c r="CC183" s="82"/>
      <c r="CD183" s="82"/>
      <c r="CE183" s="83"/>
      <c r="CF183" s="84"/>
      <c r="CG183" s="88"/>
      <c r="CH183" s="88"/>
      <c r="CI183" s="83"/>
      <c r="CJ183" s="84"/>
      <c r="CK183" s="82"/>
      <c r="CL183" s="82"/>
      <c r="CM183" s="83"/>
      <c r="CN183" s="84"/>
      <c r="CO183" s="82"/>
      <c r="CP183" s="82"/>
      <c r="CQ183" s="83"/>
      <c r="CR183" s="84"/>
      <c r="CS183" s="82"/>
      <c r="CT183" s="82"/>
      <c r="CU183" s="83"/>
      <c r="CV183" s="84"/>
      <c r="CW183" s="82"/>
      <c r="CX183" s="82"/>
      <c r="CY183" s="83"/>
      <c r="CZ183" s="84"/>
      <c r="DA183" s="128"/>
      <c r="DB183" s="36">
        <f>DA182</f>
        <v>0</v>
      </c>
      <c r="DC183" s="53">
        <f>SUM(H182:H183,L182:L183,P182:P183,T182:T183,X182:X183)</f>
        <v>0</v>
      </c>
      <c r="DD183" s="53">
        <f>SUM(AB182:AB183,AF182:AF183,AJ182:AJ183,AN182:AN183,AR182:AR183)</f>
        <v>0</v>
      </c>
      <c r="DE183" s="53">
        <f>SUM(AV182:AV183,AZ182:AZ183,BD182:BD183,BH182:BH183,BL182:BL183)</f>
        <v>0</v>
      </c>
      <c r="DF183" s="53">
        <f>SUM(BP182:BP183,BT182:BT183,BX182:BX183,CB182:CB183,CF182:CF183)</f>
        <v>0</v>
      </c>
      <c r="DG183" s="53">
        <f>SUM(CJ182:CJ183,CN182:CN183,CR182:CR183,CV182:CV183,CZ182:CZ183)</f>
        <v>0</v>
      </c>
    </row>
    <row r="184" spans="1:111" s="1" customFormat="1" ht="17.100000000000001" customHeight="1" x14ac:dyDescent="0.25">
      <c r="A184" s="129"/>
      <c r="B184" s="11"/>
      <c r="C184" s="10"/>
      <c r="D184" s="131"/>
      <c r="E184" s="79"/>
      <c r="F184" s="79"/>
      <c r="G184" s="80"/>
      <c r="H184" s="81"/>
      <c r="I184" s="79"/>
      <c r="J184" s="79"/>
      <c r="K184" s="80"/>
      <c r="L184" s="81"/>
      <c r="M184" s="85"/>
      <c r="N184" s="85"/>
      <c r="O184" s="80"/>
      <c r="P184" s="81"/>
      <c r="Q184" s="85"/>
      <c r="R184" s="85"/>
      <c r="S184" s="80"/>
      <c r="T184" s="81"/>
      <c r="U184" s="85"/>
      <c r="V184" s="85"/>
      <c r="W184" s="80"/>
      <c r="X184" s="69"/>
      <c r="Y184" s="87"/>
      <c r="Z184" s="87"/>
      <c r="AA184" s="80"/>
      <c r="AB184" s="81"/>
      <c r="AC184" s="79"/>
      <c r="AD184" s="79"/>
      <c r="AE184" s="80"/>
      <c r="AF184" s="81"/>
      <c r="AG184" s="79"/>
      <c r="AH184" s="79"/>
      <c r="AI184" s="80"/>
      <c r="AJ184" s="81"/>
      <c r="AK184" s="79"/>
      <c r="AL184" s="79"/>
      <c r="AM184" s="80"/>
      <c r="AN184" s="81"/>
      <c r="AO184" s="79"/>
      <c r="AP184" s="79"/>
      <c r="AQ184" s="80"/>
      <c r="AR184" s="81"/>
      <c r="AS184" s="87"/>
      <c r="AT184" s="87"/>
      <c r="AU184" s="80"/>
      <c r="AV184" s="81"/>
      <c r="AW184" s="79"/>
      <c r="AX184" s="79"/>
      <c r="AY184" s="80"/>
      <c r="AZ184" s="81"/>
      <c r="BA184" s="79"/>
      <c r="BB184" s="79"/>
      <c r="BC184" s="80"/>
      <c r="BD184" s="81"/>
      <c r="BE184" s="79"/>
      <c r="BF184" s="79"/>
      <c r="BG184" s="80"/>
      <c r="BH184" s="81"/>
      <c r="BI184" s="79"/>
      <c r="BJ184" s="79"/>
      <c r="BK184" s="80"/>
      <c r="BL184" s="81"/>
      <c r="BM184" s="87"/>
      <c r="BN184" s="87"/>
      <c r="BO184" s="80"/>
      <c r="BP184" s="81"/>
      <c r="BQ184" s="79"/>
      <c r="BR184" s="79"/>
      <c r="BS184" s="80"/>
      <c r="BT184" s="81"/>
      <c r="BU184" s="79"/>
      <c r="BV184" s="79"/>
      <c r="BW184" s="80"/>
      <c r="BX184" s="81"/>
      <c r="BY184" s="79"/>
      <c r="BZ184" s="79"/>
      <c r="CA184" s="80"/>
      <c r="CB184" s="81"/>
      <c r="CC184" s="79"/>
      <c r="CD184" s="79"/>
      <c r="CE184" s="80"/>
      <c r="CF184" s="81"/>
      <c r="CG184" s="87"/>
      <c r="CH184" s="87"/>
      <c r="CI184" s="80"/>
      <c r="CJ184" s="81"/>
      <c r="CK184" s="79"/>
      <c r="CL184" s="79"/>
      <c r="CM184" s="80"/>
      <c r="CN184" s="81"/>
      <c r="CO184" s="79"/>
      <c r="CP184" s="79"/>
      <c r="CQ184" s="80"/>
      <c r="CR184" s="81"/>
      <c r="CS184" s="79"/>
      <c r="CT184" s="79"/>
      <c r="CU184" s="80"/>
      <c r="CV184" s="81"/>
      <c r="CW184" s="79"/>
      <c r="CX184" s="79"/>
      <c r="CY184" s="80"/>
      <c r="CZ184" s="81"/>
      <c r="DA184" s="127">
        <f>SUM(H184+H185+L184+L185+P184+P185+T184+T185+X184+X185+AB184+AB185+AF184+AF185+AJ184+AJ185+AN184+AN185+AR184+AR185+AV184+AV185+AZ184+AZ185+BD184+BD185+BH184+BH185+BL184+BL185+BP184+BP185+BT184+BT185+BX184+BX185+CB184+CB185+CF184+CF185+CJ184+CJ185+CN184+CN185+CR184+CR185+CV184+CV185+CZ184+CZ185)</f>
        <v>0</v>
      </c>
      <c r="DB184" s="36">
        <f>DA184</f>
        <v>0</v>
      </c>
      <c r="DC184" s="52">
        <f>$B$1</f>
        <v>0</v>
      </c>
      <c r="DD184" s="52">
        <f>$B$2</f>
        <v>0</v>
      </c>
      <c r="DE184" s="52">
        <f>$B$3</f>
        <v>0</v>
      </c>
      <c r="DF184" s="52">
        <f>$B$4</f>
        <v>0</v>
      </c>
      <c r="DG184" s="52">
        <f>$B$5</f>
        <v>0</v>
      </c>
    </row>
    <row r="185" spans="1:111" s="1" customFormat="1" ht="17.100000000000001" customHeight="1" thickBot="1" x14ac:dyDescent="0.3">
      <c r="A185" s="130"/>
      <c r="B185" s="11"/>
      <c r="C185" s="10"/>
      <c r="D185" s="132"/>
      <c r="E185" s="82"/>
      <c r="F185" s="82"/>
      <c r="G185" s="83"/>
      <c r="H185" s="84"/>
      <c r="I185" s="82"/>
      <c r="J185" s="82"/>
      <c r="K185" s="83"/>
      <c r="L185" s="84"/>
      <c r="M185" s="86"/>
      <c r="N185" s="86"/>
      <c r="O185" s="83"/>
      <c r="P185" s="84"/>
      <c r="Q185" s="86"/>
      <c r="R185" s="86"/>
      <c r="S185" s="83"/>
      <c r="T185" s="84"/>
      <c r="U185" s="86"/>
      <c r="V185" s="86"/>
      <c r="W185" s="83"/>
      <c r="X185" s="70"/>
      <c r="Y185" s="88"/>
      <c r="Z185" s="88"/>
      <c r="AA185" s="83"/>
      <c r="AB185" s="84"/>
      <c r="AC185" s="82"/>
      <c r="AD185" s="82"/>
      <c r="AE185" s="83"/>
      <c r="AF185" s="84"/>
      <c r="AG185" s="82"/>
      <c r="AH185" s="82"/>
      <c r="AI185" s="83"/>
      <c r="AJ185" s="84"/>
      <c r="AK185" s="82"/>
      <c r="AL185" s="82"/>
      <c r="AM185" s="83"/>
      <c r="AN185" s="84"/>
      <c r="AO185" s="82"/>
      <c r="AP185" s="82"/>
      <c r="AQ185" s="83"/>
      <c r="AR185" s="84"/>
      <c r="AS185" s="88"/>
      <c r="AT185" s="88"/>
      <c r="AU185" s="83"/>
      <c r="AV185" s="84"/>
      <c r="AW185" s="82"/>
      <c r="AX185" s="82"/>
      <c r="AY185" s="83"/>
      <c r="AZ185" s="84"/>
      <c r="BA185" s="82"/>
      <c r="BB185" s="82"/>
      <c r="BC185" s="83"/>
      <c r="BD185" s="84"/>
      <c r="BE185" s="82"/>
      <c r="BF185" s="82"/>
      <c r="BG185" s="83"/>
      <c r="BH185" s="84"/>
      <c r="BI185" s="82"/>
      <c r="BJ185" s="82"/>
      <c r="BK185" s="83"/>
      <c r="BL185" s="84"/>
      <c r="BM185" s="88"/>
      <c r="BN185" s="88"/>
      <c r="BO185" s="83"/>
      <c r="BP185" s="84"/>
      <c r="BQ185" s="82"/>
      <c r="BR185" s="82"/>
      <c r="BS185" s="83"/>
      <c r="BT185" s="84"/>
      <c r="BU185" s="82"/>
      <c r="BV185" s="82"/>
      <c r="BW185" s="83"/>
      <c r="BX185" s="84"/>
      <c r="BY185" s="82"/>
      <c r="BZ185" s="82"/>
      <c r="CA185" s="83"/>
      <c r="CB185" s="84"/>
      <c r="CC185" s="82"/>
      <c r="CD185" s="82"/>
      <c r="CE185" s="83"/>
      <c r="CF185" s="84"/>
      <c r="CG185" s="88"/>
      <c r="CH185" s="88"/>
      <c r="CI185" s="83"/>
      <c r="CJ185" s="84"/>
      <c r="CK185" s="82"/>
      <c r="CL185" s="82"/>
      <c r="CM185" s="83"/>
      <c r="CN185" s="84"/>
      <c r="CO185" s="82"/>
      <c r="CP185" s="82"/>
      <c r="CQ185" s="83"/>
      <c r="CR185" s="84"/>
      <c r="CS185" s="82"/>
      <c r="CT185" s="82"/>
      <c r="CU185" s="83"/>
      <c r="CV185" s="84"/>
      <c r="CW185" s="82"/>
      <c r="CX185" s="82"/>
      <c r="CY185" s="83"/>
      <c r="CZ185" s="84"/>
      <c r="DA185" s="128"/>
      <c r="DB185" s="36">
        <f>DA184</f>
        <v>0</v>
      </c>
      <c r="DC185" s="53">
        <f>SUM(H184:H185,L184:L185,P184:P185,T184:T185,X184:X185)</f>
        <v>0</v>
      </c>
      <c r="DD185" s="53">
        <f>SUM(AB184:AB185,AF184:AF185,AJ184:AJ185,AN184:AN185,AR184:AR185)</f>
        <v>0</v>
      </c>
      <c r="DE185" s="53">
        <f>SUM(AV184:AV185,AZ184:AZ185,BD184:BD185,BH184:BH185,BL184:BL185)</f>
        <v>0</v>
      </c>
      <c r="DF185" s="53">
        <f>SUM(BP184:BP185,BT184:BT185,BX184:BX185,CB184:CB185,CF184:CF185)</f>
        <v>0</v>
      </c>
      <c r="DG185" s="53">
        <f>SUM(CJ184:CJ185,CN184:CN185,CR184:CR185,CV184:CV185,CZ184:CZ185)</f>
        <v>0</v>
      </c>
    </row>
    <row r="186" spans="1:111" s="1" customFormat="1" ht="17.100000000000001" customHeight="1" x14ac:dyDescent="0.25">
      <c r="A186" s="129"/>
      <c r="B186" s="11"/>
      <c r="C186" s="10"/>
      <c r="D186" s="131"/>
      <c r="E186" s="79"/>
      <c r="F186" s="79"/>
      <c r="G186" s="80"/>
      <c r="H186" s="81"/>
      <c r="I186" s="79"/>
      <c r="J186" s="79"/>
      <c r="K186" s="80"/>
      <c r="L186" s="81"/>
      <c r="M186" s="85"/>
      <c r="N186" s="85"/>
      <c r="O186" s="80"/>
      <c r="P186" s="81"/>
      <c r="Q186" s="85"/>
      <c r="R186" s="85"/>
      <c r="S186" s="80"/>
      <c r="T186" s="81"/>
      <c r="U186" s="85"/>
      <c r="V186" s="85"/>
      <c r="W186" s="80"/>
      <c r="X186" s="69"/>
      <c r="Y186" s="87"/>
      <c r="Z186" s="87"/>
      <c r="AA186" s="80"/>
      <c r="AB186" s="81"/>
      <c r="AC186" s="79"/>
      <c r="AD186" s="79"/>
      <c r="AE186" s="80"/>
      <c r="AF186" s="81"/>
      <c r="AG186" s="79"/>
      <c r="AH186" s="79"/>
      <c r="AI186" s="80"/>
      <c r="AJ186" s="81"/>
      <c r="AK186" s="79"/>
      <c r="AL186" s="79"/>
      <c r="AM186" s="80"/>
      <c r="AN186" s="81"/>
      <c r="AO186" s="79"/>
      <c r="AP186" s="79"/>
      <c r="AQ186" s="80"/>
      <c r="AR186" s="81"/>
      <c r="AS186" s="87"/>
      <c r="AT186" s="87"/>
      <c r="AU186" s="80"/>
      <c r="AV186" s="81"/>
      <c r="AW186" s="79"/>
      <c r="AX186" s="79"/>
      <c r="AY186" s="80"/>
      <c r="AZ186" s="81"/>
      <c r="BA186" s="79"/>
      <c r="BB186" s="79"/>
      <c r="BC186" s="80"/>
      <c r="BD186" s="81"/>
      <c r="BE186" s="79"/>
      <c r="BF186" s="79"/>
      <c r="BG186" s="80"/>
      <c r="BH186" s="81"/>
      <c r="BI186" s="79"/>
      <c r="BJ186" s="79"/>
      <c r="BK186" s="80"/>
      <c r="BL186" s="81"/>
      <c r="BM186" s="87"/>
      <c r="BN186" s="87"/>
      <c r="BO186" s="80"/>
      <c r="BP186" s="81"/>
      <c r="BQ186" s="79"/>
      <c r="BR186" s="79"/>
      <c r="BS186" s="80"/>
      <c r="BT186" s="81"/>
      <c r="BU186" s="79"/>
      <c r="BV186" s="79"/>
      <c r="BW186" s="80"/>
      <c r="BX186" s="81"/>
      <c r="BY186" s="79"/>
      <c r="BZ186" s="79"/>
      <c r="CA186" s="80"/>
      <c r="CB186" s="81"/>
      <c r="CC186" s="79"/>
      <c r="CD186" s="79"/>
      <c r="CE186" s="80"/>
      <c r="CF186" s="81"/>
      <c r="CG186" s="87"/>
      <c r="CH186" s="87"/>
      <c r="CI186" s="80"/>
      <c r="CJ186" s="81"/>
      <c r="CK186" s="79"/>
      <c r="CL186" s="79"/>
      <c r="CM186" s="80"/>
      <c r="CN186" s="81"/>
      <c r="CO186" s="79"/>
      <c r="CP186" s="79"/>
      <c r="CQ186" s="80"/>
      <c r="CR186" s="81"/>
      <c r="CS186" s="79"/>
      <c r="CT186" s="79"/>
      <c r="CU186" s="80"/>
      <c r="CV186" s="81"/>
      <c r="CW186" s="79"/>
      <c r="CX186" s="79"/>
      <c r="CY186" s="80"/>
      <c r="CZ186" s="81"/>
      <c r="DA186" s="127">
        <f>SUM(H186+H187+L186+L187+P186+P187+T186+T187+X186+X187+AB186+AB187+AF186+AF187+AJ186+AJ187+AN186+AN187+AR186+AR187+AV186+AV187+AZ186+AZ187+BD186+BD187+BH186+BH187+BL186+BL187+BP186+BP187+BT186+BT187+BX186+BX187+CB186+CB187+CF186+CF187+CJ186+CJ187+CN186+CN187+CR186+CR187+CV186+CV187+CZ186+CZ187)</f>
        <v>0</v>
      </c>
      <c r="DB186" s="36">
        <f>DA186</f>
        <v>0</v>
      </c>
      <c r="DC186" s="52">
        <f>$B$1</f>
        <v>0</v>
      </c>
      <c r="DD186" s="52">
        <f>$B$2</f>
        <v>0</v>
      </c>
      <c r="DE186" s="52">
        <f>$B$3</f>
        <v>0</v>
      </c>
      <c r="DF186" s="52">
        <f>$B$4</f>
        <v>0</v>
      </c>
      <c r="DG186" s="52">
        <f>$B$5</f>
        <v>0</v>
      </c>
    </row>
    <row r="187" spans="1:111" s="1" customFormat="1" ht="17.100000000000001" customHeight="1" thickBot="1" x14ac:dyDescent="0.3">
      <c r="A187" s="130"/>
      <c r="B187" s="11"/>
      <c r="C187" s="10"/>
      <c r="D187" s="132"/>
      <c r="E187" s="82"/>
      <c r="F187" s="82"/>
      <c r="G187" s="83"/>
      <c r="H187" s="84"/>
      <c r="I187" s="82"/>
      <c r="J187" s="82"/>
      <c r="K187" s="83"/>
      <c r="L187" s="84"/>
      <c r="M187" s="86"/>
      <c r="N187" s="86"/>
      <c r="O187" s="83"/>
      <c r="P187" s="84"/>
      <c r="Q187" s="86"/>
      <c r="R187" s="86"/>
      <c r="S187" s="83"/>
      <c r="T187" s="84"/>
      <c r="U187" s="86"/>
      <c r="V187" s="86"/>
      <c r="W187" s="83"/>
      <c r="X187" s="70"/>
      <c r="Y187" s="88"/>
      <c r="Z187" s="88"/>
      <c r="AA187" s="83"/>
      <c r="AB187" s="84"/>
      <c r="AC187" s="82"/>
      <c r="AD187" s="82"/>
      <c r="AE187" s="83"/>
      <c r="AF187" s="84"/>
      <c r="AG187" s="82"/>
      <c r="AH187" s="82"/>
      <c r="AI187" s="83"/>
      <c r="AJ187" s="84"/>
      <c r="AK187" s="82"/>
      <c r="AL187" s="82"/>
      <c r="AM187" s="83"/>
      <c r="AN187" s="84"/>
      <c r="AO187" s="82"/>
      <c r="AP187" s="82"/>
      <c r="AQ187" s="83"/>
      <c r="AR187" s="84"/>
      <c r="AS187" s="88"/>
      <c r="AT187" s="88"/>
      <c r="AU187" s="83"/>
      <c r="AV187" s="84"/>
      <c r="AW187" s="82"/>
      <c r="AX187" s="82"/>
      <c r="AY187" s="83"/>
      <c r="AZ187" s="84"/>
      <c r="BA187" s="82"/>
      <c r="BB187" s="82"/>
      <c r="BC187" s="83"/>
      <c r="BD187" s="84"/>
      <c r="BE187" s="82"/>
      <c r="BF187" s="82"/>
      <c r="BG187" s="83"/>
      <c r="BH187" s="84"/>
      <c r="BI187" s="82"/>
      <c r="BJ187" s="82"/>
      <c r="BK187" s="83"/>
      <c r="BL187" s="84"/>
      <c r="BM187" s="88"/>
      <c r="BN187" s="88"/>
      <c r="BO187" s="83"/>
      <c r="BP187" s="84"/>
      <c r="BQ187" s="82"/>
      <c r="BR187" s="82"/>
      <c r="BS187" s="83"/>
      <c r="BT187" s="84"/>
      <c r="BU187" s="82"/>
      <c r="BV187" s="82"/>
      <c r="BW187" s="83"/>
      <c r="BX187" s="84"/>
      <c r="BY187" s="82"/>
      <c r="BZ187" s="82"/>
      <c r="CA187" s="83"/>
      <c r="CB187" s="84"/>
      <c r="CC187" s="82"/>
      <c r="CD187" s="82"/>
      <c r="CE187" s="83"/>
      <c r="CF187" s="84"/>
      <c r="CG187" s="88"/>
      <c r="CH187" s="88"/>
      <c r="CI187" s="83"/>
      <c r="CJ187" s="84"/>
      <c r="CK187" s="82"/>
      <c r="CL187" s="82"/>
      <c r="CM187" s="83"/>
      <c r="CN187" s="84"/>
      <c r="CO187" s="82"/>
      <c r="CP187" s="82"/>
      <c r="CQ187" s="83"/>
      <c r="CR187" s="84"/>
      <c r="CS187" s="82"/>
      <c r="CT187" s="82"/>
      <c r="CU187" s="83"/>
      <c r="CV187" s="84"/>
      <c r="CW187" s="82"/>
      <c r="CX187" s="82"/>
      <c r="CY187" s="83"/>
      <c r="CZ187" s="84"/>
      <c r="DA187" s="128"/>
      <c r="DB187" s="36">
        <f>DA186</f>
        <v>0</v>
      </c>
      <c r="DC187" s="53">
        <f>SUM(H186:H187,L186:L187,P186:P187,T186:T187,X186:X187)</f>
        <v>0</v>
      </c>
      <c r="DD187" s="53">
        <f>SUM(AB186:AB187,AF186:AF187,AJ186:AJ187,AN186:AN187,AR186:AR187)</f>
        <v>0</v>
      </c>
      <c r="DE187" s="53">
        <f>SUM(AV186:AV187,AZ186:AZ187,BD186:BD187,BH186:BH187,BL186:BL187)</f>
        <v>0</v>
      </c>
      <c r="DF187" s="53">
        <f>SUM(BP186:BP187,BT186:BT187,BX186:BX187,CB186:CB187,CF186:CF187)</f>
        <v>0</v>
      </c>
      <c r="DG187" s="53">
        <f>SUM(CJ186:CJ187,CN186:CN187,CR186:CR187,CV186:CV187,CZ186:CZ187)</f>
        <v>0</v>
      </c>
    </row>
    <row r="188" spans="1:111" ht="17.100000000000001" customHeight="1" x14ac:dyDescent="0.25">
      <c r="A188" s="135"/>
      <c r="B188" s="11"/>
      <c r="C188" s="10"/>
      <c r="D188" s="131"/>
      <c r="E188" s="79"/>
      <c r="F188" s="79"/>
      <c r="G188" s="80"/>
      <c r="H188" s="81"/>
      <c r="I188" s="79"/>
      <c r="J188" s="79"/>
      <c r="K188" s="80"/>
      <c r="L188" s="81"/>
      <c r="M188" s="85"/>
      <c r="N188" s="85"/>
      <c r="O188" s="80"/>
      <c r="P188" s="81"/>
      <c r="Q188" s="85"/>
      <c r="R188" s="85"/>
      <c r="S188" s="80"/>
      <c r="T188" s="81"/>
      <c r="U188" s="85"/>
      <c r="V188" s="85"/>
      <c r="W188" s="80"/>
      <c r="X188" s="69"/>
      <c r="Y188" s="87"/>
      <c r="Z188" s="87"/>
      <c r="AA188" s="80"/>
      <c r="AB188" s="81"/>
      <c r="AC188" s="79"/>
      <c r="AD188" s="79"/>
      <c r="AE188" s="80"/>
      <c r="AF188" s="81"/>
      <c r="AG188" s="79"/>
      <c r="AH188" s="79"/>
      <c r="AI188" s="80"/>
      <c r="AJ188" s="81"/>
      <c r="AK188" s="79"/>
      <c r="AL188" s="79"/>
      <c r="AM188" s="80"/>
      <c r="AN188" s="81"/>
      <c r="AO188" s="79"/>
      <c r="AP188" s="79"/>
      <c r="AQ188" s="80"/>
      <c r="AR188" s="81"/>
      <c r="AS188" s="87"/>
      <c r="AT188" s="87"/>
      <c r="AU188" s="80"/>
      <c r="AV188" s="81"/>
      <c r="AW188" s="79"/>
      <c r="AX188" s="79"/>
      <c r="AY188" s="80"/>
      <c r="AZ188" s="81"/>
      <c r="BA188" s="79"/>
      <c r="BB188" s="79"/>
      <c r="BC188" s="80"/>
      <c r="BD188" s="81"/>
      <c r="BE188" s="79"/>
      <c r="BF188" s="79"/>
      <c r="BG188" s="80"/>
      <c r="BH188" s="81"/>
      <c r="BI188" s="79"/>
      <c r="BJ188" s="79"/>
      <c r="BK188" s="80"/>
      <c r="BL188" s="81"/>
      <c r="BM188" s="87"/>
      <c r="BN188" s="87"/>
      <c r="BO188" s="80"/>
      <c r="BP188" s="81"/>
      <c r="BQ188" s="79"/>
      <c r="BR188" s="79"/>
      <c r="BS188" s="80"/>
      <c r="BT188" s="81"/>
      <c r="BU188" s="79"/>
      <c r="BV188" s="79"/>
      <c r="BW188" s="80"/>
      <c r="BX188" s="81"/>
      <c r="BY188" s="79"/>
      <c r="BZ188" s="79"/>
      <c r="CA188" s="80"/>
      <c r="CB188" s="81"/>
      <c r="CC188" s="79"/>
      <c r="CD188" s="79"/>
      <c r="CE188" s="80"/>
      <c r="CF188" s="81"/>
      <c r="CG188" s="87"/>
      <c r="CH188" s="87"/>
      <c r="CI188" s="80"/>
      <c r="CJ188" s="81"/>
      <c r="CK188" s="79"/>
      <c r="CL188" s="79"/>
      <c r="CM188" s="80"/>
      <c r="CN188" s="81"/>
      <c r="CO188" s="79"/>
      <c r="CP188" s="79"/>
      <c r="CQ188" s="80"/>
      <c r="CR188" s="81"/>
      <c r="CS188" s="79"/>
      <c r="CT188" s="79"/>
      <c r="CU188" s="80"/>
      <c r="CV188" s="81"/>
      <c r="CW188" s="79"/>
      <c r="CX188" s="79"/>
      <c r="CY188" s="80"/>
      <c r="CZ188" s="81"/>
      <c r="DA188" s="127">
        <f>SUM(H188+H189+L188+L189+P188+P189+T188+T189+X188+X189+AB188+AB189+AF188+AF189+AJ188+AJ189+AN188+AN189+AR188+AR189+AV188+AV189+AZ188+AZ189+BD188+BD189+BH188+BH189+BL188+BL189+BP188+BP189+BT188+BT189+BX188+BX189+CB188+CB189+CF188+CF189+CJ188+CJ189+CN188+CN189+CR188+CR189+CV188+CV189+CZ188+CZ189)</f>
        <v>0</v>
      </c>
      <c r="DB188" s="36">
        <f>DA188</f>
        <v>0</v>
      </c>
      <c r="DC188" s="52">
        <f>$B$1</f>
        <v>0</v>
      </c>
      <c r="DD188" s="52">
        <f>$B$2</f>
        <v>0</v>
      </c>
      <c r="DE188" s="52">
        <f>$B$3</f>
        <v>0</v>
      </c>
      <c r="DF188" s="52">
        <f>$B$4</f>
        <v>0</v>
      </c>
      <c r="DG188" s="52">
        <f>$B$5</f>
        <v>0</v>
      </c>
    </row>
    <row r="189" spans="1:111" ht="17.100000000000001" customHeight="1" thickBot="1" x14ac:dyDescent="0.3">
      <c r="A189" s="136"/>
      <c r="B189" s="11"/>
      <c r="C189" s="10"/>
      <c r="D189" s="132"/>
      <c r="E189" s="82"/>
      <c r="F189" s="82"/>
      <c r="G189" s="83"/>
      <c r="H189" s="84"/>
      <c r="I189" s="82"/>
      <c r="J189" s="82"/>
      <c r="K189" s="83"/>
      <c r="L189" s="84"/>
      <c r="M189" s="86"/>
      <c r="N189" s="86"/>
      <c r="O189" s="83"/>
      <c r="P189" s="84"/>
      <c r="Q189" s="86"/>
      <c r="R189" s="86"/>
      <c r="S189" s="83"/>
      <c r="T189" s="84"/>
      <c r="U189" s="86"/>
      <c r="V189" s="86"/>
      <c r="W189" s="83"/>
      <c r="X189" s="70"/>
      <c r="Y189" s="88"/>
      <c r="Z189" s="88"/>
      <c r="AA189" s="83"/>
      <c r="AB189" s="84"/>
      <c r="AC189" s="82"/>
      <c r="AD189" s="82"/>
      <c r="AE189" s="83"/>
      <c r="AF189" s="84"/>
      <c r="AG189" s="82"/>
      <c r="AH189" s="82"/>
      <c r="AI189" s="83"/>
      <c r="AJ189" s="84"/>
      <c r="AK189" s="82"/>
      <c r="AL189" s="82"/>
      <c r="AM189" s="83"/>
      <c r="AN189" s="84"/>
      <c r="AO189" s="82"/>
      <c r="AP189" s="82"/>
      <c r="AQ189" s="83"/>
      <c r="AR189" s="84"/>
      <c r="AS189" s="88"/>
      <c r="AT189" s="88"/>
      <c r="AU189" s="83"/>
      <c r="AV189" s="84"/>
      <c r="AW189" s="82"/>
      <c r="AX189" s="82"/>
      <c r="AY189" s="83"/>
      <c r="AZ189" s="84"/>
      <c r="BA189" s="82"/>
      <c r="BB189" s="82"/>
      <c r="BC189" s="83"/>
      <c r="BD189" s="84"/>
      <c r="BE189" s="82"/>
      <c r="BF189" s="82"/>
      <c r="BG189" s="83"/>
      <c r="BH189" s="84"/>
      <c r="BI189" s="82"/>
      <c r="BJ189" s="82"/>
      <c r="BK189" s="83"/>
      <c r="BL189" s="84"/>
      <c r="BM189" s="88"/>
      <c r="BN189" s="88"/>
      <c r="BO189" s="83"/>
      <c r="BP189" s="84"/>
      <c r="BQ189" s="82"/>
      <c r="BR189" s="82"/>
      <c r="BS189" s="83"/>
      <c r="BT189" s="84"/>
      <c r="BU189" s="82"/>
      <c r="BV189" s="82"/>
      <c r="BW189" s="83"/>
      <c r="BX189" s="84"/>
      <c r="BY189" s="82"/>
      <c r="BZ189" s="82"/>
      <c r="CA189" s="83"/>
      <c r="CB189" s="84"/>
      <c r="CC189" s="82"/>
      <c r="CD189" s="82"/>
      <c r="CE189" s="83"/>
      <c r="CF189" s="84"/>
      <c r="CG189" s="88"/>
      <c r="CH189" s="88"/>
      <c r="CI189" s="83"/>
      <c r="CJ189" s="84"/>
      <c r="CK189" s="82"/>
      <c r="CL189" s="82"/>
      <c r="CM189" s="83"/>
      <c r="CN189" s="84"/>
      <c r="CO189" s="82"/>
      <c r="CP189" s="82"/>
      <c r="CQ189" s="83"/>
      <c r="CR189" s="84"/>
      <c r="CS189" s="82"/>
      <c r="CT189" s="82"/>
      <c r="CU189" s="83"/>
      <c r="CV189" s="84"/>
      <c r="CW189" s="82"/>
      <c r="CX189" s="82"/>
      <c r="CY189" s="83"/>
      <c r="CZ189" s="84"/>
      <c r="DA189" s="128"/>
      <c r="DB189" s="36">
        <f>DA188</f>
        <v>0</v>
      </c>
      <c r="DC189" s="53">
        <f>SUM(H188:H189,L188:L189,P188:P189,T188:T189,X188:X189)</f>
        <v>0</v>
      </c>
      <c r="DD189" s="53">
        <f>SUM(AB188:AB189,AF188:AF189,AJ188:AJ189,AN188:AN189,AR188:AR189)</f>
        <v>0</v>
      </c>
      <c r="DE189" s="53">
        <f>SUM(AV188:AV189,AZ188:AZ189,BD188:BD189,BH188:BH189,BL188:BL189)</f>
        <v>0</v>
      </c>
      <c r="DF189" s="53">
        <f>SUM(BP188:BP189,BT188:BT189,BX188:BX189,CB188:CB189,CF188:CF189)</f>
        <v>0</v>
      </c>
      <c r="DG189" s="53">
        <f>SUM(CJ188:CJ189,CN188:CN189,CR188:CR189,CV188:CV189,CZ188:CZ189)</f>
        <v>0</v>
      </c>
    </row>
    <row r="190" spans="1:111" s="1" customFormat="1" ht="17.100000000000001" customHeight="1" x14ac:dyDescent="0.25">
      <c r="A190" s="129"/>
      <c r="B190" s="11"/>
      <c r="C190" s="10"/>
      <c r="D190" s="131"/>
      <c r="E190" s="79"/>
      <c r="F190" s="79"/>
      <c r="G190" s="80"/>
      <c r="H190" s="81"/>
      <c r="I190" s="79"/>
      <c r="J190" s="79"/>
      <c r="K190" s="80"/>
      <c r="L190" s="81"/>
      <c r="M190" s="85"/>
      <c r="N190" s="85"/>
      <c r="O190" s="80"/>
      <c r="P190" s="81"/>
      <c r="Q190" s="85"/>
      <c r="R190" s="85"/>
      <c r="S190" s="80"/>
      <c r="T190" s="81"/>
      <c r="U190" s="85"/>
      <c r="V190" s="85"/>
      <c r="W190" s="80"/>
      <c r="X190" s="69"/>
      <c r="Y190" s="87"/>
      <c r="Z190" s="87"/>
      <c r="AA190" s="80"/>
      <c r="AB190" s="81"/>
      <c r="AC190" s="79"/>
      <c r="AD190" s="79"/>
      <c r="AE190" s="80"/>
      <c r="AF190" s="81"/>
      <c r="AG190" s="79"/>
      <c r="AH190" s="79"/>
      <c r="AI190" s="80"/>
      <c r="AJ190" s="81"/>
      <c r="AK190" s="79"/>
      <c r="AL190" s="79"/>
      <c r="AM190" s="80"/>
      <c r="AN190" s="81"/>
      <c r="AO190" s="79"/>
      <c r="AP190" s="79"/>
      <c r="AQ190" s="80"/>
      <c r="AR190" s="81"/>
      <c r="AS190" s="87"/>
      <c r="AT190" s="87"/>
      <c r="AU190" s="80"/>
      <c r="AV190" s="81"/>
      <c r="AW190" s="79"/>
      <c r="AX190" s="79"/>
      <c r="AY190" s="80"/>
      <c r="AZ190" s="81"/>
      <c r="BA190" s="79"/>
      <c r="BB190" s="79"/>
      <c r="BC190" s="80"/>
      <c r="BD190" s="81"/>
      <c r="BE190" s="79"/>
      <c r="BF190" s="79"/>
      <c r="BG190" s="80"/>
      <c r="BH190" s="81"/>
      <c r="BI190" s="79"/>
      <c r="BJ190" s="79"/>
      <c r="BK190" s="80"/>
      <c r="BL190" s="81"/>
      <c r="BM190" s="87"/>
      <c r="BN190" s="87"/>
      <c r="BO190" s="80"/>
      <c r="BP190" s="81"/>
      <c r="BQ190" s="79"/>
      <c r="BR190" s="79"/>
      <c r="BS190" s="80"/>
      <c r="BT190" s="81"/>
      <c r="BU190" s="79"/>
      <c r="BV190" s="79"/>
      <c r="BW190" s="80"/>
      <c r="BX190" s="81"/>
      <c r="BY190" s="79"/>
      <c r="BZ190" s="79"/>
      <c r="CA190" s="80"/>
      <c r="CB190" s="81"/>
      <c r="CC190" s="79"/>
      <c r="CD190" s="79"/>
      <c r="CE190" s="80"/>
      <c r="CF190" s="81"/>
      <c r="CG190" s="87"/>
      <c r="CH190" s="87"/>
      <c r="CI190" s="80"/>
      <c r="CJ190" s="81"/>
      <c r="CK190" s="79"/>
      <c r="CL190" s="79"/>
      <c r="CM190" s="80"/>
      <c r="CN190" s="81"/>
      <c r="CO190" s="79"/>
      <c r="CP190" s="79"/>
      <c r="CQ190" s="80"/>
      <c r="CR190" s="81"/>
      <c r="CS190" s="79"/>
      <c r="CT190" s="79"/>
      <c r="CU190" s="80"/>
      <c r="CV190" s="81"/>
      <c r="CW190" s="79"/>
      <c r="CX190" s="79"/>
      <c r="CY190" s="80"/>
      <c r="CZ190" s="81"/>
      <c r="DA190" s="127">
        <f>SUM(H190+H191+L190+L191+P190+P191+T190+T191+X190+X191+AB190+AB191+AF190+AF191+AJ190+AJ191+AN190+AN191+AR190+AR191+AV190+AV191+AZ190+AZ191+BD190+BD191+BH190+BH191+BL190+BL191+BP190+BP191+BT190+BT191+BX190+BX191+CB190+CB191+CF190+CF191+CJ190+CJ191+CN190+CN191+CR190+CR191+CV190+CV191+CZ190+CZ191)</f>
        <v>0</v>
      </c>
      <c r="DB190" s="36">
        <f>DA190</f>
        <v>0</v>
      </c>
      <c r="DC190" s="52">
        <f>$B$1</f>
        <v>0</v>
      </c>
      <c r="DD190" s="52">
        <f>$B$2</f>
        <v>0</v>
      </c>
      <c r="DE190" s="52">
        <f>$B$3</f>
        <v>0</v>
      </c>
      <c r="DF190" s="52">
        <f>$B$4</f>
        <v>0</v>
      </c>
      <c r="DG190" s="52">
        <f>$B$5</f>
        <v>0</v>
      </c>
    </row>
    <row r="191" spans="1:111" s="1" customFormat="1" ht="17.100000000000001" customHeight="1" thickBot="1" x14ac:dyDescent="0.3">
      <c r="A191" s="130"/>
      <c r="B191" s="11"/>
      <c r="C191" s="10"/>
      <c r="D191" s="132"/>
      <c r="E191" s="82"/>
      <c r="F191" s="82"/>
      <c r="G191" s="83"/>
      <c r="H191" s="84"/>
      <c r="I191" s="82"/>
      <c r="J191" s="82"/>
      <c r="K191" s="83"/>
      <c r="L191" s="84"/>
      <c r="M191" s="86"/>
      <c r="N191" s="86"/>
      <c r="O191" s="83"/>
      <c r="P191" s="84"/>
      <c r="Q191" s="86"/>
      <c r="R191" s="86"/>
      <c r="S191" s="83"/>
      <c r="T191" s="84"/>
      <c r="U191" s="86"/>
      <c r="V191" s="86"/>
      <c r="W191" s="83"/>
      <c r="X191" s="70"/>
      <c r="Y191" s="88"/>
      <c r="Z191" s="88"/>
      <c r="AA191" s="83"/>
      <c r="AB191" s="84"/>
      <c r="AC191" s="82"/>
      <c r="AD191" s="82"/>
      <c r="AE191" s="83"/>
      <c r="AF191" s="84"/>
      <c r="AG191" s="82"/>
      <c r="AH191" s="82"/>
      <c r="AI191" s="83"/>
      <c r="AJ191" s="84"/>
      <c r="AK191" s="82"/>
      <c r="AL191" s="82"/>
      <c r="AM191" s="83"/>
      <c r="AN191" s="84"/>
      <c r="AO191" s="82"/>
      <c r="AP191" s="82"/>
      <c r="AQ191" s="83"/>
      <c r="AR191" s="84"/>
      <c r="AS191" s="88"/>
      <c r="AT191" s="88"/>
      <c r="AU191" s="83"/>
      <c r="AV191" s="84"/>
      <c r="AW191" s="82"/>
      <c r="AX191" s="82"/>
      <c r="AY191" s="83"/>
      <c r="AZ191" s="84"/>
      <c r="BA191" s="82"/>
      <c r="BB191" s="82"/>
      <c r="BC191" s="83"/>
      <c r="BD191" s="84"/>
      <c r="BE191" s="82"/>
      <c r="BF191" s="82"/>
      <c r="BG191" s="83"/>
      <c r="BH191" s="84"/>
      <c r="BI191" s="82"/>
      <c r="BJ191" s="82"/>
      <c r="BK191" s="83"/>
      <c r="BL191" s="84"/>
      <c r="BM191" s="88"/>
      <c r="BN191" s="88"/>
      <c r="BO191" s="83"/>
      <c r="BP191" s="84"/>
      <c r="BQ191" s="82"/>
      <c r="BR191" s="82"/>
      <c r="BS191" s="83"/>
      <c r="BT191" s="84"/>
      <c r="BU191" s="82"/>
      <c r="BV191" s="82"/>
      <c r="BW191" s="83"/>
      <c r="BX191" s="84"/>
      <c r="BY191" s="82"/>
      <c r="BZ191" s="82"/>
      <c r="CA191" s="83"/>
      <c r="CB191" s="84"/>
      <c r="CC191" s="82"/>
      <c r="CD191" s="82"/>
      <c r="CE191" s="83"/>
      <c r="CF191" s="84"/>
      <c r="CG191" s="88"/>
      <c r="CH191" s="88"/>
      <c r="CI191" s="83"/>
      <c r="CJ191" s="84"/>
      <c r="CK191" s="82"/>
      <c r="CL191" s="82"/>
      <c r="CM191" s="83"/>
      <c r="CN191" s="84"/>
      <c r="CO191" s="82"/>
      <c r="CP191" s="82"/>
      <c r="CQ191" s="83"/>
      <c r="CR191" s="84"/>
      <c r="CS191" s="82"/>
      <c r="CT191" s="82"/>
      <c r="CU191" s="83"/>
      <c r="CV191" s="84"/>
      <c r="CW191" s="82"/>
      <c r="CX191" s="82"/>
      <c r="CY191" s="83"/>
      <c r="CZ191" s="84"/>
      <c r="DA191" s="128"/>
      <c r="DB191" s="36">
        <f>DA190</f>
        <v>0</v>
      </c>
      <c r="DC191" s="53">
        <f>SUM(H190:H191,L190:L191,P190:P191,T190:T191,X190:X191)</f>
        <v>0</v>
      </c>
      <c r="DD191" s="53">
        <f>SUM(AB190:AB191,AF190:AF191,AJ190:AJ191,AN190:AN191,AR190:AR191)</f>
        <v>0</v>
      </c>
      <c r="DE191" s="53">
        <f>SUM(AV190:AV191,AZ190:AZ191,BD190:BD191,BH190:BH191,BL190:BL191)</f>
        <v>0</v>
      </c>
      <c r="DF191" s="53">
        <f>SUM(BP190:BP191,BT190:BT191,BX190:BX191,CB190:CB191,CF190:CF191)</f>
        <v>0</v>
      </c>
      <c r="DG191" s="53">
        <f>SUM(CJ190:CJ191,CN190:CN191,CR190:CR191,CV190:CV191,CZ190:CZ191)</f>
        <v>0</v>
      </c>
    </row>
    <row r="192" spans="1:111" s="1" customFormat="1" ht="17.100000000000001" customHeight="1" x14ac:dyDescent="0.25">
      <c r="A192" s="129"/>
      <c r="B192" s="11"/>
      <c r="C192" s="10"/>
      <c r="D192" s="131"/>
      <c r="E192" s="79"/>
      <c r="F192" s="79"/>
      <c r="G192" s="80"/>
      <c r="H192" s="81"/>
      <c r="I192" s="79"/>
      <c r="J192" s="79"/>
      <c r="K192" s="80"/>
      <c r="L192" s="81"/>
      <c r="M192" s="85"/>
      <c r="N192" s="85"/>
      <c r="O192" s="80"/>
      <c r="P192" s="81"/>
      <c r="Q192" s="85"/>
      <c r="R192" s="85"/>
      <c r="S192" s="80"/>
      <c r="T192" s="81"/>
      <c r="U192" s="85"/>
      <c r="V192" s="85"/>
      <c r="W192" s="80"/>
      <c r="X192" s="69"/>
      <c r="Y192" s="87"/>
      <c r="Z192" s="87"/>
      <c r="AA192" s="80"/>
      <c r="AB192" s="81"/>
      <c r="AC192" s="79"/>
      <c r="AD192" s="79"/>
      <c r="AE192" s="80"/>
      <c r="AF192" s="81"/>
      <c r="AG192" s="79"/>
      <c r="AH192" s="79"/>
      <c r="AI192" s="80"/>
      <c r="AJ192" s="81"/>
      <c r="AK192" s="79"/>
      <c r="AL192" s="79"/>
      <c r="AM192" s="80"/>
      <c r="AN192" s="81"/>
      <c r="AO192" s="79"/>
      <c r="AP192" s="79"/>
      <c r="AQ192" s="80"/>
      <c r="AR192" s="81"/>
      <c r="AS192" s="87"/>
      <c r="AT192" s="87"/>
      <c r="AU192" s="80"/>
      <c r="AV192" s="81"/>
      <c r="AW192" s="79"/>
      <c r="AX192" s="79"/>
      <c r="AY192" s="80"/>
      <c r="AZ192" s="81"/>
      <c r="BA192" s="79"/>
      <c r="BB192" s="79"/>
      <c r="BC192" s="80"/>
      <c r="BD192" s="81"/>
      <c r="BE192" s="79"/>
      <c r="BF192" s="79"/>
      <c r="BG192" s="80"/>
      <c r="BH192" s="81"/>
      <c r="BI192" s="79"/>
      <c r="BJ192" s="79"/>
      <c r="BK192" s="80"/>
      <c r="BL192" s="81"/>
      <c r="BM192" s="87"/>
      <c r="BN192" s="87"/>
      <c r="BO192" s="80"/>
      <c r="BP192" s="81"/>
      <c r="BQ192" s="79"/>
      <c r="BR192" s="79"/>
      <c r="BS192" s="80"/>
      <c r="BT192" s="81"/>
      <c r="BU192" s="79"/>
      <c r="BV192" s="79"/>
      <c r="BW192" s="80"/>
      <c r="BX192" s="81"/>
      <c r="BY192" s="79"/>
      <c r="BZ192" s="79"/>
      <c r="CA192" s="80"/>
      <c r="CB192" s="81"/>
      <c r="CC192" s="79"/>
      <c r="CD192" s="79"/>
      <c r="CE192" s="80"/>
      <c r="CF192" s="81"/>
      <c r="CG192" s="87"/>
      <c r="CH192" s="87"/>
      <c r="CI192" s="80"/>
      <c r="CJ192" s="81"/>
      <c r="CK192" s="79"/>
      <c r="CL192" s="79"/>
      <c r="CM192" s="80"/>
      <c r="CN192" s="81"/>
      <c r="CO192" s="79"/>
      <c r="CP192" s="79"/>
      <c r="CQ192" s="80"/>
      <c r="CR192" s="81"/>
      <c r="CS192" s="79"/>
      <c r="CT192" s="79"/>
      <c r="CU192" s="80"/>
      <c r="CV192" s="81"/>
      <c r="CW192" s="79"/>
      <c r="CX192" s="79"/>
      <c r="CY192" s="80"/>
      <c r="CZ192" s="81"/>
      <c r="DA192" s="127">
        <f>SUM(H192+H193+L192+L193+P192+P193+T192+T193+X192+X193+AB192+AB193+AF192+AF193+AJ192+AJ193+AN192+AN193+AR192+AR193+AV192+AV193+AZ192+AZ193+BD192+BD193+BH192+BH193+BL192+BL193+BP192+BP193+BT192+BT193+BX192+BX193+CB192+CB193+CF192+CF193+CJ192+CJ193+CN192+CN193+CR192+CR193+CV192+CV193+CZ192+CZ193)</f>
        <v>0</v>
      </c>
      <c r="DB192" s="36">
        <f>DA192</f>
        <v>0</v>
      </c>
      <c r="DC192" s="52">
        <f>$B$1</f>
        <v>0</v>
      </c>
      <c r="DD192" s="52">
        <f>$B$2</f>
        <v>0</v>
      </c>
      <c r="DE192" s="52">
        <f>$B$3</f>
        <v>0</v>
      </c>
      <c r="DF192" s="52">
        <f>$B$4</f>
        <v>0</v>
      </c>
      <c r="DG192" s="52">
        <f>$B$5</f>
        <v>0</v>
      </c>
    </row>
    <row r="193" spans="1:111" s="1" customFormat="1" ht="17.100000000000001" customHeight="1" thickBot="1" x14ac:dyDescent="0.3">
      <c r="A193" s="130"/>
      <c r="B193" s="11"/>
      <c r="C193" s="10"/>
      <c r="D193" s="132"/>
      <c r="E193" s="82"/>
      <c r="F193" s="82"/>
      <c r="G193" s="83"/>
      <c r="H193" s="84"/>
      <c r="I193" s="82"/>
      <c r="J193" s="82"/>
      <c r="K193" s="83"/>
      <c r="L193" s="84"/>
      <c r="M193" s="86"/>
      <c r="N193" s="86"/>
      <c r="O193" s="83"/>
      <c r="P193" s="84"/>
      <c r="Q193" s="86"/>
      <c r="R193" s="86"/>
      <c r="S193" s="83"/>
      <c r="T193" s="84"/>
      <c r="U193" s="86"/>
      <c r="V193" s="86"/>
      <c r="W193" s="83"/>
      <c r="X193" s="70"/>
      <c r="Y193" s="88"/>
      <c r="Z193" s="88"/>
      <c r="AA193" s="83"/>
      <c r="AB193" s="84"/>
      <c r="AC193" s="82"/>
      <c r="AD193" s="82"/>
      <c r="AE193" s="83"/>
      <c r="AF193" s="84"/>
      <c r="AG193" s="82"/>
      <c r="AH193" s="82"/>
      <c r="AI193" s="83"/>
      <c r="AJ193" s="84"/>
      <c r="AK193" s="82"/>
      <c r="AL193" s="82"/>
      <c r="AM193" s="83"/>
      <c r="AN193" s="84"/>
      <c r="AO193" s="82"/>
      <c r="AP193" s="82"/>
      <c r="AQ193" s="83"/>
      <c r="AR193" s="84"/>
      <c r="AS193" s="88"/>
      <c r="AT193" s="88"/>
      <c r="AU193" s="83"/>
      <c r="AV193" s="84"/>
      <c r="AW193" s="82"/>
      <c r="AX193" s="82"/>
      <c r="AY193" s="83"/>
      <c r="AZ193" s="84"/>
      <c r="BA193" s="82"/>
      <c r="BB193" s="82"/>
      <c r="BC193" s="83"/>
      <c r="BD193" s="84"/>
      <c r="BE193" s="82"/>
      <c r="BF193" s="82"/>
      <c r="BG193" s="83"/>
      <c r="BH193" s="84"/>
      <c r="BI193" s="82"/>
      <c r="BJ193" s="82"/>
      <c r="BK193" s="83"/>
      <c r="BL193" s="84"/>
      <c r="BM193" s="88"/>
      <c r="BN193" s="88"/>
      <c r="BO193" s="83"/>
      <c r="BP193" s="84"/>
      <c r="BQ193" s="82"/>
      <c r="BR193" s="82"/>
      <c r="BS193" s="83"/>
      <c r="BT193" s="84"/>
      <c r="BU193" s="82"/>
      <c r="BV193" s="82"/>
      <c r="BW193" s="83"/>
      <c r="BX193" s="84"/>
      <c r="BY193" s="82"/>
      <c r="BZ193" s="82"/>
      <c r="CA193" s="83"/>
      <c r="CB193" s="84"/>
      <c r="CC193" s="82"/>
      <c r="CD193" s="82"/>
      <c r="CE193" s="83"/>
      <c r="CF193" s="84"/>
      <c r="CG193" s="88"/>
      <c r="CH193" s="88"/>
      <c r="CI193" s="83"/>
      <c r="CJ193" s="84"/>
      <c r="CK193" s="82"/>
      <c r="CL193" s="82"/>
      <c r="CM193" s="83"/>
      <c r="CN193" s="84"/>
      <c r="CO193" s="82"/>
      <c r="CP193" s="82"/>
      <c r="CQ193" s="83"/>
      <c r="CR193" s="84"/>
      <c r="CS193" s="82"/>
      <c r="CT193" s="82"/>
      <c r="CU193" s="83"/>
      <c r="CV193" s="84"/>
      <c r="CW193" s="82"/>
      <c r="CX193" s="82"/>
      <c r="CY193" s="83"/>
      <c r="CZ193" s="84"/>
      <c r="DA193" s="128"/>
      <c r="DB193" s="36">
        <f>DA192</f>
        <v>0</v>
      </c>
      <c r="DC193" s="53">
        <f>SUM(H192:H193,L192:L193,P192:P193,T192:T193,X192:X193)</f>
        <v>0</v>
      </c>
      <c r="DD193" s="53">
        <f>SUM(AB192:AB193,AF192:AF193,AJ192:AJ193,AN192:AN193,AR192:AR193)</f>
        <v>0</v>
      </c>
      <c r="DE193" s="53">
        <f>SUM(AV192:AV193,AZ192:AZ193,BD192:BD193,BH192:BH193,BL192:BL193)</f>
        <v>0</v>
      </c>
      <c r="DF193" s="53">
        <f>SUM(BP192:BP193,BT192:BT193,BX192:BX193,CB192:CB193,CF192:CF193)</f>
        <v>0</v>
      </c>
      <c r="DG193" s="53">
        <f>SUM(CJ192:CJ193,CN192:CN193,CR192:CR193,CV192:CV193,CZ192:CZ193)</f>
        <v>0</v>
      </c>
    </row>
    <row r="194" spans="1:111" ht="17.100000000000001" customHeight="1" x14ac:dyDescent="0.25">
      <c r="A194" s="135"/>
      <c r="B194" s="11"/>
      <c r="C194" s="10"/>
      <c r="D194" s="131"/>
      <c r="E194" s="79"/>
      <c r="F194" s="79"/>
      <c r="G194" s="80"/>
      <c r="H194" s="81"/>
      <c r="I194" s="79"/>
      <c r="J194" s="79"/>
      <c r="K194" s="80"/>
      <c r="L194" s="81"/>
      <c r="M194" s="85"/>
      <c r="N194" s="85"/>
      <c r="O194" s="80"/>
      <c r="P194" s="81"/>
      <c r="Q194" s="85"/>
      <c r="R194" s="85"/>
      <c r="S194" s="80"/>
      <c r="T194" s="81"/>
      <c r="U194" s="85"/>
      <c r="V194" s="85"/>
      <c r="W194" s="80"/>
      <c r="X194" s="69"/>
      <c r="Y194" s="87"/>
      <c r="Z194" s="87"/>
      <c r="AA194" s="80"/>
      <c r="AB194" s="81"/>
      <c r="AC194" s="79"/>
      <c r="AD194" s="79"/>
      <c r="AE194" s="80"/>
      <c r="AF194" s="81"/>
      <c r="AG194" s="79"/>
      <c r="AH194" s="79"/>
      <c r="AI194" s="80"/>
      <c r="AJ194" s="81"/>
      <c r="AK194" s="79"/>
      <c r="AL194" s="79"/>
      <c r="AM194" s="80"/>
      <c r="AN194" s="81"/>
      <c r="AO194" s="79"/>
      <c r="AP194" s="79"/>
      <c r="AQ194" s="80"/>
      <c r="AR194" s="81"/>
      <c r="AS194" s="87"/>
      <c r="AT194" s="87"/>
      <c r="AU194" s="80"/>
      <c r="AV194" s="81"/>
      <c r="AW194" s="79"/>
      <c r="AX194" s="79"/>
      <c r="AY194" s="80"/>
      <c r="AZ194" s="81"/>
      <c r="BA194" s="79"/>
      <c r="BB194" s="79"/>
      <c r="BC194" s="80"/>
      <c r="BD194" s="81"/>
      <c r="BE194" s="79"/>
      <c r="BF194" s="79"/>
      <c r="BG194" s="80"/>
      <c r="BH194" s="81"/>
      <c r="BI194" s="79"/>
      <c r="BJ194" s="79"/>
      <c r="BK194" s="80"/>
      <c r="BL194" s="81"/>
      <c r="BM194" s="87"/>
      <c r="BN194" s="87"/>
      <c r="BO194" s="80"/>
      <c r="BP194" s="81"/>
      <c r="BQ194" s="79"/>
      <c r="BR194" s="79"/>
      <c r="BS194" s="80"/>
      <c r="BT194" s="81"/>
      <c r="BU194" s="79"/>
      <c r="BV194" s="79"/>
      <c r="BW194" s="80"/>
      <c r="BX194" s="81"/>
      <c r="BY194" s="79"/>
      <c r="BZ194" s="79"/>
      <c r="CA194" s="80"/>
      <c r="CB194" s="81"/>
      <c r="CC194" s="79"/>
      <c r="CD194" s="79"/>
      <c r="CE194" s="80"/>
      <c r="CF194" s="81"/>
      <c r="CG194" s="87"/>
      <c r="CH194" s="87"/>
      <c r="CI194" s="80"/>
      <c r="CJ194" s="81"/>
      <c r="CK194" s="79"/>
      <c r="CL194" s="79"/>
      <c r="CM194" s="80"/>
      <c r="CN194" s="81"/>
      <c r="CO194" s="79"/>
      <c r="CP194" s="79"/>
      <c r="CQ194" s="80"/>
      <c r="CR194" s="81"/>
      <c r="CS194" s="79"/>
      <c r="CT194" s="79"/>
      <c r="CU194" s="80"/>
      <c r="CV194" s="81"/>
      <c r="CW194" s="79"/>
      <c r="CX194" s="79"/>
      <c r="CY194" s="80"/>
      <c r="CZ194" s="81"/>
      <c r="DA194" s="127">
        <f>SUM(H194+H195+L194+L195+P194+P195+T194+T195+X194+X195+AB194+AB195+AF194+AF195+AJ194+AJ195+AN194+AN195+AR194+AR195+AV194+AV195+AZ194+AZ195+BD194+BD195+BH194+BH195+BL194+BL195+BP194+BP195+BT194+BT195+BX194+BX195+CB194+CB195+CF194+CF195+CJ194+CJ195+CN194+CN195+CR194+CR195+CV194+CV195+CZ194+CZ195)</f>
        <v>0</v>
      </c>
      <c r="DB194" s="36">
        <f>DA194</f>
        <v>0</v>
      </c>
      <c r="DC194" s="52">
        <f>$B$1</f>
        <v>0</v>
      </c>
      <c r="DD194" s="52">
        <f>$B$2</f>
        <v>0</v>
      </c>
      <c r="DE194" s="52">
        <f>$B$3</f>
        <v>0</v>
      </c>
      <c r="DF194" s="52">
        <f>$B$4</f>
        <v>0</v>
      </c>
      <c r="DG194" s="52">
        <f>$B$5</f>
        <v>0</v>
      </c>
    </row>
    <row r="195" spans="1:111" ht="17.100000000000001" customHeight="1" thickBot="1" x14ac:dyDescent="0.3">
      <c r="A195" s="136"/>
      <c r="B195" s="11"/>
      <c r="C195" s="10"/>
      <c r="D195" s="132"/>
      <c r="E195" s="82"/>
      <c r="F195" s="82"/>
      <c r="G195" s="83"/>
      <c r="H195" s="84"/>
      <c r="I195" s="82"/>
      <c r="J195" s="82"/>
      <c r="K195" s="83"/>
      <c r="L195" s="84"/>
      <c r="M195" s="86"/>
      <c r="N195" s="86"/>
      <c r="O195" s="83"/>
      <c r="P195" s="84"/>
      <c r="Q195" s="86"/>
      <c r="R195" s="86"/>
      <c r="S195" s="83"/>
      <c r="T195" s="84"/>
      <c r="U195" s="86"/>
      <c r="V195" s="86"/>
      <c r="W195" s="83"/>
      <c r="X195" s="70"/>
      <c r="Y195" s="88"/>
      <c r="Z195" s="88"/>
      <c r="AA195" s="83"/>
      <c r="AB195" s="84"/>
      <c r="AC195" s="82"/>
      <c r="AD195" s="82"/>
      <c r="AE195" s="83"/>
      <c r="AF195" s="84"/>
      <c r="AG195" s="82"/>
      <c r="AH195" s="82"/>
      <c r="AI195" s="83"/>
      <c r="AJ195" s="84"/>
      <c r="AK195" s="82"/>
      <c r="AL195" s="82"/>
      <c r="AM195" s="83"/>
      <c r="AN195" s="84"/>
      <c r="AO195" s="82"/>
      <c r="AP195" s="82"/>
      <c r="AQ195" s="83"/>
      <c r="AR195" s="84"/>
      <c r="AS195" s="88"/>
      <c r="AT195" s="88"/>
      <c r="AU195" s="83"/>
      <c r="AV195" s="84"/>
      <c r="AW195" s="82"/>
      <c r="AX195" s="82"/>
      <c r="AY195" s="83"/>
      <c r="AZ195" s="84"/>
      <c r="BA195" s="82"/>
      <c r="BB195" s="82"/>
      <c r="BC195" s="83"/>
      <c r="BD195" s="84"/>
      <c r="BE195" s="82"/>
      <c r="BF195" s="82"/>
      <c r="BG195" s="83"/>
      <c r="BH195" s="84"/>
      <c r="BI195" s="82"/>
      <c r="BJ195" s="82"/>
      <c r="BK195" s="83"/>
      <c r="BL195" s="84"/>
      <c r="BM195" s="88"/>
      <c r="BN195" s="88"/>
      <c r="BO195" s="83"/>
      <c r="BP195" s="84"/>
      <c r="BQ195" s="82"/>
      <c r="BR195" s="82"/>
      <c r="BS195" s="83"/>
      <c r="BT195" s="84"/>
      <c r="BU195" s="82"/>
      <c r="BV195" s="82"/>
      <c r="BW195" s="83"/>
      <c r="BX195" s="84"/>
      <c r="BY195" s="82"/>
      <c r="BZ195" s="82"/>
      <c r="CA195" s="83"/>
      <c r="CB195" s="84"/>
      <c r="CC195" s="82"/>
      <c r="CD195" s="82"/>
      <c r="CE195" s="83"/>
      <c r="CF195" s="84"/>
      <c r="CG195" s="88"/>
      <c r="CH195" s="88"/>
      <c r="CI195" s="83"/>
      <c r="CJ195" s="84"/>
      <c r="CK195" s="82"/>
      <c r="CL195" s="82"/>
      <c r="CM195" s="83"/>
      <c r="CN195" s="84"/>
      <c r="CO195" s="82"/>
      <c r="CP195" s="82"/>
      <c r="CQ195" s="83"/>
      <c r="CR195" s="84"/>
      <c r="CS195" s="82"/>
      <c r="CT195" s="82"/>
      <c r="CU195" s="83"/>
      <c r="CV195" s="84"/>
      <c r="CW195" s="82"/>
      <c r="CX195" s="82"/>
      <c r="CY195" s="83"/>
      <c r="CZ195" s="84"/>
      <c r="DA195" s="128"/>
      <c r="DB195" s="36">
        <f>DA194</f>
        <v>0</v>
      </c>
      <c r="DC195" s="53">
        <f>SUM(H194:H195,L194:L195,P194:P195,T194:T195,X194:X195)</f>
        <v>0</v>
      </c>
      <c r="DD195" s="53">
        <f>SUM(AB194:AB195,AF194:AF195,AJ194:AJ195,AN194:AN195,AR194:AR195)</f>
        <v>0</v>
      </c>
      <c r="DE195" s="53">
        <f>SUM(AV194:AV195,AZ194:AZ195,BD194:BD195,BH194:BH195,BL194:BL195)</f>
        <v>0</v>
      </c>
      <c r="DF195" s="53">
        <f>SUM(BP194:BP195,BT194:BT195,BX194:BX195,CB194:CB195,CF194:CF195)</f>
        <v>0</v>
      </c>
      <c r="DG195" s="53">
        <f>SUM(CJ194:CJ195,CN194:CN195,CR194:CR195,CV194:CV195,CZ194:CZ195)</f>
        <v>0</v>
      </c>
    </row>
    <row r="196" spans="1:111" ht="17.100000000000001" customHeight="1" x14ac:dyDescent="0.25">
      <c r="A196" s="135"/>
      <c r="B196" s="11"/>
      <c r="C196" s="10"/>
      <c r="D196" s="131"/>
      <c r="E196" s="79"/>
      <c r="F196" s="79"/>
      <c r="G196" s="80"/>
      <c r="H196" s="81"/>
      <c r="I196" s="79"/>
      <c r="J196" s="79"/>
      <c r="K196" s="80"/>
      <c r="L196" s="81"/>
      <c r="M196" s="85"/>
      <c r="N196" s="85"/>
      <c r="O196" s="80"/>
      <c r="P196" s="81"/>
      <c r="Q196" s="85"/>
      <c r="R196" s="85"/>
      <c r="S196" s="80"/>
      <c r="T196" s="81"/>
      <c r="U196" s="85"/>
      <c r="V196" s="85"/>
      <c r="W196" s="80"/>
      <c r="X196" s="69"/>
      <c r="Y196" s="87"/>
      <c r="Z196" s="87"/>
      <c r="AA196" s="80"/>
      <c r="AB196" s="81"/>
      <c r="AC196" s="79"/>
      <c r="AD196" s="79"/>
      <c r="AE196" s="80"/>
      <c r="AF196" s="81"/>
      <c r="AG196" s="79"/>
      <c r="AH196" s="79"/>
      <c r="AI196" s="80"/>
      <c r="AJ196" s="81"/>
      <c r="AK196" s="79"/>
      <c r="AL196" s="79"/>
      <c r="AM196" s="80"/>
      <c r="AN196" s="81"/>
      <c r="AO196" s="79"/>
      <c r="AP196" s="79"/>
      <c r="AQ196" s="80"/>
      <c r="AR196" s="81"/>
      <c r="AS196" s="87"/>
      <c r="AT196" s="87"/>
      <c r="AU196" s="80"/>
      <c r="AV196" s="81"/>
      <c r="AW196" s="79"/>
      <c r="AX196" s="79"/>
      <c r="AY196" s="80"/>
      <c r="AZ196" s="81"/>
      <c r="BA196" s="79"/>
      <c r="BB196" s="79"/>
      <c r="BC196" s="80"/>
      <c r="BD196" s="81"/>
      <c r="BE196" s="79"/>
      <c r="BF196" s="79"/>
      <c r="BG196" s="80"/>
      <c r="BH196" s="81"/>
      <c r="BI196" s="79"/>
      <c r="BJ196" s="79"/>
      <c r="BK196" s="80"/>
      <c r="BL196" s="81"/>
      <c r="BM196" s="87"/>
      <c r="BN196" s="87"/>
      <c r="BO196" s="80"/>
      <c r="BP196" s="81"/>
      <c r="BQ196" s="79"/>
      <c r="BR196" s="79"/>
      <c r="BS196" s="80"/>
      <c r="BT196" s="81"/>
      <c r="BU196" s="79"/>
      <c r="BV196" s="79"/>
      <c r="BW196" s="80"/>
      <c r="BX196" s="81"/>
      <c r="BY196" s="79"/>
      <c r="BZ196" s="79"/>
      <c r="CA196" s="80"/>
      <c r="CB196" s="81"/>
      <c r="CC196" s="79"/>
      <c r="CD196" s="79"/>
      <c r="CE196" s="80"/>
      <c r="CF196" s="81"/>
      <c r="CG196" s="87"/>
      <c r="CH196" s="87"/>
      <c r="CI196" s="80"/>
      <c r="CJ196" s="81"/>
      <c r="CK196" s="79"/>
      <c r="CL196" s="79"/>
      <c r="CM196" s="80"/>
      <c r="CN196" s="81"/>
      <c r="CO196" s="79"/>
      <c r="CP196" s="79"/>
      <c r="CQ196" s="80"/>
      <c r="CR196" s="81"/>
      <c r="CS196" s="79"/>
      <c r="CT196" s="79"/>
      <c r="CU196" s="80"/>
      <c r="CV196" s="81"/>
      <c r="CW196" s="79"/>
      <c r="CX196" s="79"/>
      <c r="CY196" s="80"/>
      <c r="CZ196" s="81"/>
      <c r="DA196" s="127">
        <f>SUM(H196+H197+L196+L197+P196+P197+T196+T197+X196+X197+AB196+AB197+AF196+AF197+AJ196+AJ197+AN196+AN197+AR196+AR197+AV196+AV197+AZ196+AZ197+BD196+BD197+BH196+BH197+BL196+BL197+BP196+BP197+BT196+BT197+BX196+BX197+CB196+CB197+CF196+CF197+CJ196+CJ197+CN196+CN197+CR196+CR197+CV196+CV197+CZ196+CZ197)</f>
        <v>0</v>
      </c>
      <c r="DB196" s="36">
        <f>DA196</f>
        <v>0</v>
      </c>
      <c r="DC196" s="52">
        <f>$B$1</f>
        <v>0</v>
      </c>
      <c r="DD196" s="52">
        <f>$B$2</f>
        <v>0</v>
      </c>
      <c r="DE196" s="52">
        <f>$B$3</f>
        <v>0</v>
      </c>
      <c r="DF196" s="52">
        <f>$B$4</f>
        <v>0</v>
      </c>
      <c r="DG196" s="52">
        <f>$B$5</f>
        <v>0</v>
      </c>
    </row>
    <row r="197" spans="1:111" ht="17.100000000000001" customHeight="1" thickBot="1" x14ac:dyDescent="0.3">
      <c r="A197" s="136"/>
      <c r="B197" s="11"/>
      <c r="C197" s="10"/>
      <c r="D197" s="132"/>
      <c r="E197" s="82"/>
      <c r="F197" s="82"/>
      <c r="G197" s="83"/>
      <c r="H197" s="84"/>
      <c r="I197" s="82"/>
      <c r="J197" s="82"/>
      <c r="K197" s="83"/>
      <c r="L197" s="84"/>
      <c r="M197" s="86"/>
      <c r="N197" s="86"/>
      <c r="O197" s="83"/>
      <c r="P197" s="84"/>
      <c r="Q197" s="86"/>
      <c r="R197" s="86"/>
      <c r="S197" s="83"/>
      <c r="T197" s="84"/>
      <c r="U197" s="86"/>
      <c r="V197" s="86"/>
      <c r="W197" s="83"/>
      <c r="X197" s="70"/>
      <c r="Y197" s="88"/>
      <c r="Z197" s="88"/>
      <c r="AA197" s="83"/>
      <c r="AB197" s="84"/>
      <c r="AC197" s="82"/>
      <c r="AD197" s="82"/>
      <c r="AE197" s="83"/>
      <c r="AF197" s="84"/>
      <c r="AG197" s="82"/>
      <c r="AH197" s="82"/>
      <c r="AI197" s="83"/>
      <c r="AJ197" s="84"/>
      <c r="AK197" s="82"/>
      <c r="AL197" s="82"/>
      <c r="AM197" s="83"/>
      <c r="AN197" s="84"/>
      <c r="AO197" s="82"/>
      <c r="AP197" s="82"/>
      <c r="AQ197" s="83"/>
      <c r="AR197" s="84"/>
      <c r="AS197" s="88"/>
      <c r="AT197" s="88"/>
      <c r="AU197" s="83"/>
      <c r="AV197" s="84"/>
      <c r="AW197" s="82"/>
      <c r="AX197" s="82"/>
      <c r="AY197" s="83"/>
      <c r="AZ197" s="84"/>
      <c r="BA197" s="82"/>
      <c r="BB197" s="82"/>
      <c r="BC197" s="83"/>
      <c r="BD197" s="84"/>
      <c r="BE197" s="82"/>
      <c r="BF197" s="82"/>
      <c r="BG197" s="83"/>
      <c r="BH197" s="84"/>
      <c r="BI197" s="82"/>
      <c r="BJ197" s="82"/>
      <c r="BK197" s="83"/>
      <c r="BL197" s="84"/>
      <c r="BM197" s="88"/>
      <c r="BN197" s="88"/>
      <c r="BO197" s="83"/>
      <c r="BP197" s="84"/>
      <c r="BQ197" s="82"/>
      <c r="BR197" s="82"/>
      <c r="BS197" s="83"/>
      <c r="BT197" s="84"/>
      <c r="BU197" s="82"/>
      <c r="BV197" s="82"/>
      <c r="BW197" s="83"/>
      <c r="BX197" s="84"/>
      <c r="BY197" s="82"/>
      <c r="BZ197" s="82"/>
      <c r="CA197" s="83"/>
      <c r="CB197" s="84"/>
      <c r="CC197" s="82"/>
      <c r="CD197" s="82"/>
      <c r="CE197" s="83"/>
      <c r="CF197" s="84"/>
      <c r="CG197" s="88"/>
      <c r="CH197" s="88"/>
      <c r="CI197" s="83"/>
      <c r="CJ197" s="84"/>
      <c r="CK197" s="82"/>
      <c r="CL197" s="82"/>
      <c r="CM197" s="83"/>
      <c r="CN197" s="84"/>
      <c r="CO197" s="82"/>
      <c r="CP197" s="82"/>
      <c r="CQ197" s="83"/>
      <c r="CR197" s="84"/>
      <c r="CS197" s="82"/>
      <c r="CT197" s="82"/>
      <c r="CU197" s="83"/>
      <c r="CV197" s="84"/>
      <c r="CW197" s="82"/>
      <c r="CX197" s="82"/>
      <c r="CY197" s="83"/>
      <c r="CZ197" s="84"/>
      <c r="DA197" s="128"/>
      <c r="DB197" s="36">
        <f>DA196</f>
        <v>0</v>
      </c>
      <c r="DC197" s="53">
        <f>SUM(H196:H197,L196:L197,P196:P197,T196:T197,X196:X197)</f>
        <v>0</v>
      </c>
      <c r="DD197" s="53">
        <f>SUM(AB196:AB197,AF196:AF197,AJ196:AJ197,AN196:AN197,AR196:AR197)</f>
        <v>0</v>
      </c>
      <c r="DE197" s="53">
        <f>SUM(AV196:AV197,AZ196:AZ197,BD196:BD197,BH196:BH197,BL196:BL197)</f>
        <v>0</v>
      </c>
      <c r="DF197" s="53">
        <f>SUM(BP196:BP197,BT196:BT197,BX196:BX197,CB196:CB197,CF196:CF197)</f>
        <v>0</v>
      </c>
      <c r="DG197" s="53">
        <f>SUM(CJ196:CJ197,CN196:CN197,CR196:CR197,CV196:CV197,CZ196:CZ197)</f>
        <v>0</v>
      </c>
    </row>
    <row r="198" spans="1:111" s="1" customFormat="1" ht="17.100000000000001" customHeight="1" x14ac:dyDescent="0.25">
      <c r="A198" s="129"/>
      <c r="B198" s="11"/>
      <c r="C198" s="10"/>
      <c r="D198" s="131"/>
      <c r="E198" s="79"/>
      <c r="F198" s="79"/>
      <c r="G198" s="80"/>
      <c r="H198" s="81"/>
      <c r="I198" s="79"/>
      <c r="J198" s="79"/>
      <c r="K198" s="80"/>
      <c r="L198" s="81"/>
      <c r="M198" s="85"/>
      <c r="N198" s="85"/>
      <c r="O198" s="80"/>
      <c r="P198" s="81"/>
      <c r="Q198" s="85"/>
      <c r="R198" s="85"/>
      <c r="S198" s="80"/>
      <c r="T198" s="81"/>
      <c r="U198" s="85"/>
      <c r="V198" s="85"/>
      <c r="W198" s="80"/>
      <c r="X198" s="69"/>
      <c r="Y198" s="87"/>
      <c r="Z198" s="87"/>
      <c r="AA198" s="80"/>
      <c r="AB198" s="81"/>
      <c r="AC198" s="79"/>
      <c r="AD198" s="79"/>
      <c r="AE198" s="80"/>
      <c r="AF198" s="81"/>
      <c r="AG198" s="79"/>
      <c r="AH198" s="79"/>
      <c r="AI198" s="80"/>
      <c r="AJ198" s="81"/>
      <c r="AK198" s="79"/>
      <c r="AL198" s="79"/>
      <c r="AM198" s="80"/>
      <c r="AN198" s="81"/>
      <c r="AO198" s="79"/>
      <c r="AP198" s="79"/>
      <c r="AQ198" s="80"/>
      <c r="AR198" s="81"/>
      <c r="AS198" s="87"/>
      <c r="AT198" s="87"/>
      <c r="AU198" s="80"/>
      <c r="AV198" s="81"/>
      <c r="AW198" s="79"/>
      <c r="AX198" s="79"/>
      <c r="AY198" s="80"/>
      <c r="AZ198" s="81"/>
      <c r="BA198" s="79"/>
      <c r="BB198" s="79"/>
      <c r="BC198" s="80"/>
      <c r="BD198" s="81"/>
      <c r="BE198" s="79"/>
      <c r="BF198" s="79"/>
      <c r="BG198" s="80"/>
      <c r="BH198" s="81"/>
      <c r="BI198" s="79"/>
      <c r="BJ198" s="79"/>
      <c r="BK198" s="80"/>
      <c r="BL198" s="81"/>
      <c r="BM198" s="87"/>
      <c r="BN198" s="87"/>
      <c r="BO198" s="80"/>
      <c r="BP198" s="81"/>
      <c r="BQ198" s="79"/>
      <c r="BR198" s="79"/>
      <c r="BS198" s="80"/>
      <c r="BT198" s="81"/>
      <c r="BU198" s="79"/>
      <c r="BV198" s="79"/>
      <c r="BW198" s="80"/>
      <c r="BX198" s="81"/>
      <c r="BY198" s="79"/>
      <c r="BZ198" s="79"/>
      <c r="CA198" s="80"/>
      <c r="CB198" s="81"/>
      <c r="CC198" s="79"/>
      <c r="CD198" s="79"/>
      <c r="CE198" s="80"/>
      <c r="CF198" s="81"/>
      <c r="CG198" s="87"/>
      <c r="CH198" s="87"/>
      <c r="CI198" s="80"/>
      <c r="CJ198" s="81"/>
      <c r="CK198" s="79"/>
      <c r="CL198" s="79"/>
      <c r="CM198" s="80"/>
      <c r="CN198" s="81"/>
      <c r="CO198" s="79"/>
      <c r="CP198" s="79"/>
      <c r="CQ198" s="80"/>
      <c r="CR198" s="81"/>
      <c r="CS198" s="79"/>
      <c r="CT198" s="79"/>
      <c r="CU198" s="80"/>
      <c r="CV198" s="81"/>
      <c r="CW198" s="79"/>
      <c r="CX198" s="79"/>
      <c r="CY198" s="80"/>
      <c r="CZ198" s="81"/>
      <c r="DA198" s="127">
        <f>SUM(H198+H199+L198+L199+P198+P199+T198+T199+X198+X199+AB198+AB199+AF198+AF199+AJ198+AJ199+AN198+AN199+AR198+AR199+AV198+AV199+AZ198+AZ199+BD198+BD199+BH198+BH199+BL198+BL199+BP198+BP199+BT198+BT199+BX198+BX199+CB198+CB199+CF198+CF199+CJ198+CJ199+CN198+CN199+CR198+CR199+CV198+CV199+CZ198+CZ199)</f>
        <v>0</v>
      </c>
      <c r="DB198" s="36">
        <f>DA198</f>
        <v>0</v>
      </c>
      <c r="DC198" s="52">
        <f>$B$1</f>
        <v>0</v>
      </c>
      <c r="DD198" s="52">
        <f>$B$2</f>
        <v>0</v>
      </c>
      <c r="DE198" s="52">
        <f>$B$3</f>
        <v>0</v>
      </c>
      <c r="DF198" s="52">
        <f>$B$4</f>
        <v>0</v>
      </c>
      <c r="DG198" s="52">
        <f>$B$5</f>
        <v>0</v>
      </c>
    </row>
    <row r="199" spans="1:111" s="1" customFormat="1" ht="17.100000000000001" customHeight="1" thickBot="1" x14ac:dyDescent="0.3">
      <c r="A199" s="130"/>
      <c r="B199" s="11"/>
      <c r="C199" s="10"/>
      <c r="D199" s="132"/>
      <c r="E199" s="82"/>
      <c r="F199" s="82"/>
      <c r="G199" s="83"/>
      <c r="H199" s="84"/>
      <c r="I199" s="82"/>
      <c r="J199" s="82"/>
      <c r="K199" s="83"/>
      <c r="L199" s="84"/>
      <c r="M199" s="86"/>
      <c r="N199" s="86"/>
      <c r="O199" s="83"/>
      <c r="P199" s="84"/>
      <c r="Q199" s="86"/>
      <c r="R199" s="86"/>
      <c r="S199" s="83"/>
      <c r="T199" s="84"/>
      <c r="U199" s="86"/>
      <c r="V199" s="86"/>
      <c r="W199" s="83"/>
      <c r="X199" s="70"/>
      <c r="Y199" s="88"/>
      <c r="Z199" s="88"/>
      <c r="AA199" s="83"/>
      <c r="AB199" s="84"/>
      <c r="AC199" s="82"/>
      <c r="AD199" s="82"/>
      <c r="AE199" s="83"/>
      <c r="AF199" s="84"/>
      <c r="AG199" s="82"/>
      <c r="AH199" s="82"/>
      <c r="AI199" s="83"/>
      <c r="AJ199" s="84"/>
      <c r="AK199" s="82"/>
      <c r="AL199" s="82"/>
      <c r="AM199" s="83"/>
      <c r="AN199" s="84"/>
      <c r="AO199" s="82"/>
      <c r="AP199" s="82"/>
      <c r="AQ199" s="83"/>
      <c r="AR199" s="84"/>
      <c r="AS199" s="88"/>
      <c r="AT199" s="88"/>
      <c r="AU199" s="83"/>
      <c r="AV199" s="84"/>
      <c r="AW199" s="82"/>
      <c r="AX199" s="82"/>
      <c r="AY199" s="83"/>
      <c r="AZ199" s="84"/>
      <c r="BA199" s="82"/>
      <c r="BB199" s="82"/>
      <c r="BC199" s="83"/>
      <c r="BD199" s="84"/>
      <c r="BE199" s="82"/>
      <c r="BF199" s="82"/>
      <c r="BG199" s="83"/>
      <c r="BH199" s="84"/>
      <c r="BI199" s="82"/>
      <c r="BJ199" s="82"/>
      <c r="BK199" s="83"/>
      <c r="BL199" s="84"/>
      <c r="BM199" s="88"/>
      <c r="BN199" s="88"/>
      <c r="BO199" s="83"/>
      <c r="BP199" s="84"/>
      <c r="BQ199" s="82"/>
      <c r="BR199" s="82"/>
      <c r="BS199" s="83"/>
      <c r="BT199" s="84"/>
      <c r="BU199" s="82"/>
      <c r="BV199" s="82"/>
      <c r="BW199" s="83"/>
      <c r="BX199" s="84"/>
      <c r="BY199" s="82"/>
      <c r="BZ199" s="82"/>
      <c r="CA199" s="83"/>
      <c r="CB199" s="84"/>
      <c r="CC199" s="82"/>
      <c r="CD199" s="82"/>
      <c r="CE199" s="83"/>
      <c r="CF199" s="84"/>
      <c r="CG199" s="88"/>
      <c r="CH199" s="88"/>
      <c r="CI199" s="83"/>
      <c r="CJ199" s="84"/>
      <c r="CK199" s="82"/>
      <c r="CL199" s="82"/>
      <c r="CM199" s="83"/>
      <c r="CN199" s="84"/>
      <c r="CO199" s="82"/>
      <c r="CP199" s="82"/>
      <c r="CQ199" s="83"/>
      <c r="CR199" s="84"/>
      <c r="CS199" s="82"/>
      <c r="CT199" s="82"/>
      <c r="CU199" s="83"/>
      <c r="CV199" s="84"/>
      <c r="CW199" s="82"/>
      <c r="CX199" s="82"/>
      <c r="CY199" s="83"/>
      <c r="CZ199" s="84"/>
      <c r="DA199" s="128"/>
      <c r="DB199" s="36">
        <f>DA198</f>
        <v>0</v>
      </c>
      <c r="DC199" s="53">
        <f>SUM(H198:H199,L198:L199,P198:P199,T198:T199,X198:X199)</f>
        <v>0</v>
      </c>
      <c r="DD199" s="53">
        <f>SUM(AB198:AB199,AF198:AF199,AJ198:AJ199,AN198:AN199,AR198:AR199)</f>
        <v>0</v>
      </c>
      <c r="DE199" s="53">
        <f>SUM(AV198:AV199,AZ198:AZ199,BD198:BD199,BH198:BH199,BL198:BL199)</f>
        <v>0</v>
      </c>
      <c r="DF199" s="53">
        <f>SUM(BP198:BP199,BT198:BT199,BX198:BX199,CB198:CB199,CF198:CF199)</f>
        <v>0</v>
      </c>
      <c r="DG199" s="53">
        <f>SUM(CJ198:CJ199,CN198:CN199,CR198:CR199,CV198:CV199,CZ198:CZ199)</f>
        <v>0</v>
      </c>
    </row>
    <row r="200" spans="1:111" s="1" customFormat="1" ht="17.100000000000001" customHeight="1" x14ac:dyDescent="0.25">
      <c r="A200" s="129"/>
      <c r="B200" s="11"/>
      <c r="C200" s="10"/>
      <c r="D200" s="131"/>
      <c r="E200" s="79"/>
      <c r="F200" s="79"/>
      <c r="G200" s="80"/>
      <c r="H200" s="81"/>
      <c r="I200" s="79"/>
      <c r="J200" s="79"/>
      <c r="K200" s="80"/>
      <c r="L200" s="81"/>
      <c r="M200" s="85"/>
      <c r="N200" s="85"/>
      <c r="O200" s="80"/>
      <c r="P200" s="81"/>
      <c r="Q200" s="85"/>
      <c r="R200" s="85"/>
      <c r="S200" s="80"/>
      <c r="T200" s="81"/>
      <c r="U200" s="85"/>
      <c r="V200" s="85"/>
      <c r="W200" s="80"/>
      <c r="X200" s="69"/>
      <c r="Y200" s="87"/>
      <c r="Z200" s="87"/>
      <c r="AA200" s="80"/>
      <c r="AB200" s="81"/>
      <c r="AC200" s="79"/>
      <c r="AD200" s="79"/>
      <c r="AE200" s="80"/>
      <c r="AF200" s="81"/>
      <c r="AG200" s="79"/>
      <c r="AH200" s="79"/>
      <c r="AI200" s="80"/>
      <c r="AJ200" s="81"/>
      <c r="AK200" s="79"/>
      <c r="AL200" s="79"/>
      <c r="AM200" s="80"/>
      <c r="AN200" s="81"/>
      <c r="AO200" s="79"/>
      <c r="AP200" s="79"/>
      <c r="AQ200" s="80"/>
      <c r="AR200" s="81"/>
      <c r="AS200" s="87"/>
      <c r="AT200" s="87"/>
      <c r="AU200" s="80"/>
      <c r="AV200" s="81"/>
      <c r="AW200" s="79"/>
      <c r="AX200" s="79"/>
      <c r="AY200" s="80"/>
      <c r="AZ200" s="81"/>
      <c r="BA200" s="79"/>
      <c r="BB200" s="79"/>
      <c r="BC200" s="80"/>
      <c r="BD200" s="81"/>
      <c r="BE200" s="79"/>
      <c r="BF200" s="79"/>
      <c r="BG200" s="80"/>
      <c r="BH200" s="81"/>
      <c r="BI200" s="79"/>
      <c r="BJ200" s="79"/>
      <c r="BK200" s="80"/>
      <c r="BL200" s="81"/>
      <c r="BM200" s="87"/>
      <c r="BN200" s="87"/>
      <c r="BO200" s="80"/>
      <c r="BP200" s="81"/>
      <c r="BQ200" s="79"/>
      <c r="BR200" s="79"/>
      <c r="BS200" s="80"/>
      <c r="BT200" s="81"/>
      <c r="BU200" s="79"/>
      <c r="BV200" s="79"/>
      <c r="BW200" s="80"/>
      <c r="BX200" s="81"/>
      <c r="BY200" s="79"/>
      <c r="BZ200" s="79"/>
      <c r="CA200" s="80"/>
      <c r="CB200" s="81"/>
      <c r="CC200" s="79"/>
      <c r="CD200" s="79"/>
      <c r="CE200" s="80"/>
      <c r="CF200" s="81"/>
      <c r="CG200" s="87"/>
      <c r="CH200" s="87"/>
      <c r="CI200" s="80"/>
      <c r="CJ200" s="81"/>
      <c r="CK200" s="79"/>
      <c r="CL200" s="79"/>
      <c r="CM200" s="80"/>
      <c r="CN200" s="81"/>
      <c r="CO200" s="79"/>
      <c r="CP200" s="79"/>
      <c r="CQ200" s="80"/>
      <c r="CR200" s="81"/>
      <c r="CS200" s="79"/>
      <c r="CT200" s="79"/>
      <c r="CU200" s="80"/>
      <c r="CV200" s="81"/>
      <c r="CW200" s="79"/>
      <c r="CX200" s="79"/>
      <c r="CY200" s="80"/>
      <c r="CZ200" s="81"/>
      <c r="DA200" s="127">
        <f>SUM(H200+H201+L200+L201+P200+P201+T200+T201+X200+X201+AB200+AB201+AF200+AF201+AJ200+AJ201+AN200+AN201+AR200+AR201+AV200+AV201+AZ200+AZ201+BD200+BD201+BH200+BH201+BL200+BL201+BP200+BP201+BT200+BT201+BX200+BX201+CB200+CB201+CF200+CF201+CJ200+CJ201+CN200+CN201+CR200+CR201+CV200+CV201+CZ200+CZ201)</f>
        <v>0</v>
      </c>
      <c r="DB200" s="36">
        <f>DA200</f>
        <v>0</v>
      </c>
      <c r="DC200" s="52">
        <f>$B$1</f>
        <v>0</v>
      </c>
      <c r="DD200" s="52">
        <f>$B$2</f>
        <v>0</v>
      </c>
      <c r="DE200" s="52">
        <f>$B$3</f>
        <v>0</v>
      </c>
      <c r="DF200" s="52">
        <f>$B$4</f>
        <v>0</v>
      </c>
      <c r="DG200" s="52">
        <f>$B$5</f>
        <v>0</v>
      </c>
    </row>
    <row r="201" spans="1:111" s="1" customFormat="1" ht="17.100000000000001" customHeight="1" thickBot="1" x14ac:dyDescent="0.3">
      <c r="A201" s="130"/>
      <c r="B201" s="11"/>
      <c r="C201" s="10"/>
      <c r="D201" s="132"/>
      <c r="E201" s="82"/>
      <c r="F201" s="82"/>
      <c r="G201" s="83"/>
      <c r="H201" s="84"/>
      <c r="I201" s="82"/>
      <c r="J201" s="82"/>
      <c r="K201" s="83"/>
      <c r="L201" s="84"/>
      <c r="M201" s="86"/>
      <c r="N201" s="86"/>
      <c r="O201" s="83"/>
      <c r="P201" s="84"/>
      <c r="Q201" s="86"/>
      <c r="R201" s="86"/>
      <c r="S201" s="83"/>
      <c r="T201" s="84"/>
      <c r="U201" s="86"/>
      <c r="V201" s="86"/>
      <c r="W201" s="83"/>
      <c r="X201" s="70"/>
      <c r="Y201" s="88"/>
      <c r="Z201" s="88"/>
      <c r="AA201" s="83"/>
      <c r="AB201" s="84"/>
      <c r="AC201" s="82"/>
      <c r="AD201" s="82"/>
      <c r="AE201" s="83"/>
      <c r="AF201" s="84"/>
      <c r="AG201" s="82"/>
      <c r="AH201" s="82"/>
      <c r="AI201" s="83"/>
      <c r="AJ201" s="84"/>
      <c r="AK201" s="82"/>
      <c r="AL201" s="82"/>
      <c r="AM201" s="83"/>
      <c r="AN201" s="84"/>
      <c r="AO201" s="82"/>
      <c r="AP201" s="82"/>
      <c r="AQ201" s="83"/>
      <c r="AR201" s="84"/>
      <c r="AS201" s="88"/>
      <c r="AT201" s="88"/>
      <c r="AU201" s="83"/>
      <c r="AV201" s="84"/>
      <c r="AW201" s="82"/>
      <c r="AX201" s="82"/>
      <c r="AY201" s="83"/>
      <c r="AZ201" s="84"/>
      <c r="BA201" s="82"/>
      <c r="BB201" s="82"/>
      <c r="BC201" s="83"/>
      <c r="BD201" s="84"/>
      <c r="BE201" s="82"/>
      <c r="BF201" s="82"/>
      <c r="BG201" s="83"/>
      <c r="BH201" s="84"/>
      <c r="BI201" s="82"/>
      <c r="BJ201" s="82"/>
      <c r="BK201" s="83"/>
      <c r="BL201" s="84"/>
      <c r="BM201" s="88"/>
      <c r="BN201" s="88"/>
      <c r="BO201" s="83"/>
      <c r="BP201" s="84"/>
      <c r="BQ201" s="82"/>
      <c r="BR201" s="82"/>
      <c r="BS201" s="83"/>
      <c r="BT201" s="84"/>
      <c r="BU201" s="82"/>
      <c r="BV201" s="82"/>
      <c r="BW201" s="83"/>
      <c r="BX201" s="84"/>
      <c r="BY201" s="82"/>
      <c r="BZ201" s="82"/>
      <c r="CA201" s="83"/>
      <c r="CB201" s="84"/>
      <c r="CC201" s="82"/>
      <c r="CD201" s="82"/>
      <c r="CE201" s="83"/>
      <c r="CF201" s="84"/>
      <c r="CG201" s="88"/>
      <c r="CH201" s="88"/>
      <c r="CI201" s="83"/>
      <c r="CJ201" s="84"/>
      <c r="CK201" s="82"/>
      <c r="CL201" s="82"/>
      <c r="CM201" s="83"/>
      <c r="CN201" s="84"/>
      <c r="CO201" s="82"/>
      <c r="CP201" s="82"/>
      <c r="CQ201" s="83"/>
      <c r="CR201" s="84"/>
      <c r="CS201" s="82"/>
      <c r="CT201" s="82"/>
      <c r="CU201" s="83"/>
      <c r="CV201" s="84"/>
      <c r="CW201" s="82"/>
      <c r="CX201" s="82"/>
      <c r="CY201" s="83"/>
      <c r="CZ201" s="84"/>
      <c r="DA201" s="128"/>
      <c r="DB201" s="36">
        <f>DA200</f>
        <v>0</v>
      </c>
      <c r="DC201" s="53">
        <f>SUM(H200:H201,L200:L201,P200:P201,T200:T201,X200:X201)</f>
        <v>0</v>
      </c>
      <c r="DD201" s="53">
        <f>SUM(AB200:AB201,AF200:AF201,AJ200:AJ201,AN200:AN201,AR200:AR201)</f>
        <v>0</v>
      </c>
      <c r="DE201" s="53">
        <f>SUM(AV200:AV201,AZ200:AZ201,BD200:BD201,BH200:BH201,BL200:BL201)</f>
        <v>0</v>
      </c>
      <c r="DF201" s="53">
        <f>SUM(BP200:BP201,BT200:BT201,BX200:BX201,CB200:CB201,CF200:CF201)</f>
        <v>0</v>
      </c>
      <c r="DG201" s="53">
        <f>SUM(CJ200:CJ201,CN200:CN201,CR200:CR201,CV200:CV201,CZ200:CZ201)</f>
        <v>0</v>
      </c>
    </row>
    <row r="202" spans="1:111" ht="17.100000000000001" customHeight="1" x14ac:dyDescent="0.25">
      <c r="A202" s="135"/>
      <c r="B202" s="11"/>
      <c r="C202" s="10"/>
      <c r="D202" s="131"/>
      <c r="E202" s="79"/>
      <c r="F202" s="79"/>
      <c r="G202" s="80"/>
      <c r="H202" s="81"/>
      <c r="I202" s="79"/>
      <c r="J202" s="79"/>
      <c r="K202" s="80"/>
      <c r="L202" s="81"/>
      <c r="M202" s="85"/>
      <c r="N202" s="85"/>
      <c r="O202" s="80"/>
      <c r="P202" s="81"/>
      <c r="Q202" s="85"/>
      <c r="R202" s="85"/>
      <c r="S202" s="80"/>
      <c r="T202" s="81"/>
      <c r="U202" s="85"/>
      <c r="V202" s="85"/>
      <c r="W202" s="80"/>
      <c r="X202" s="69"/>
      <c r="Y202" s="87"/>
      <c r="Z202" s="87"/>
      <c r="AA202" s="80"/>
      <c r="AB202" s="81"/>
      <c r="AC202" s="79"/>
      <c r="AD202" s="79"/>
      <c r="AE202" s="80"/>
      <c r="AF202" s="81"/>
      <c r="AG202" s="79"/>
      <c r="AH202" s="79"/>
      <c r="AI202" s="80"/>
      <c r="AJ202" s="81"/>
      <c r="AK202" s="79"/>
      <c r="AL202" s="79"/>
      <c r="AM202" s="80"/>
      <c r="AN202" s="81"/>
      <c r="AO202" s="79"/>
      <c r="AP202" s="79"/>
      <c r="AQ202" s="80"/>
      <c r="AR202" s="81"/>
      <c r="AS202" s="87"/>
      <c r="AT202" s="87"/>
      <c r="AU202" s="80"/>
      <c r="AV202" s="81"/>
      <c r="AW202" s="79"/>
      <c r="AX202" s="79"/>
      <c r="AY202" s="80"/>
      <c r="AZ202" s="81"/>
      <c r="BA202" s="79"/>
      <c r="BB202" s="79"/>
      <c r="BC202" s="80"/>
      <c r="BD202" s="81"/>
      <c r="BE202" s="79"/>
      <c r="BF202" s="79"/>
      <c r="BG202" s="80"/>
      <c r="BH202" s="81"/>
      <c r="BI202" s="79"/>
      <c r="BJ202" s="79"/>
      <c r="BK202" s="80"/>
      <c r="BL202" s="81"/>
      <c r="BM202" s="87"/>
      <c r="BN202" s="87"/>
      <c r="BO202" s="80"/>
      <c r="BP202" s="81"/>
      <c r="BQ202" s="79"/>
      <c r="BR202" s="79"/>
      <c r="BS202" s="80"/>
      <c r="BT202" s="81"/>
      <c r="BU202" s="79"/>
      <c r="BV202" s="79"/>
      <c r="BW202" s="80"/>
      <c r="BX202" s="81"/>
      <c r="BY202" s="79"/>
      <c r="BZ202" s="79"/>
      <c r="CA202" s="80"/>
      <c r="CB202" s="81"/>
      <c r="CC202" s="79"/>
      <c r="CD202" s="79"/>
      <c r="CE202" s="80"/>
      <c r="CF202" s="81"/>
      <c r="CG202" s="87"/>
      <c r="CH202" s="87"/>
      <c r="CI202" s="80"/>
      <c r="CJ202" s="81"/>
      <c r="CK202" s="79"/>
      <c r="CL202" s="79"/>
      <c r="CM202" s="80"/>
      <c r="CN202" s="81"/>
      <c r="CO202" s="79"/>
      <c r="CP202" s="79"/>
      <c r="CQ202" s="80"/>
      <c r="CR202" s="81"/>
      <c r="CS202" s="79"/>
      <c r="CT202" s="79"/>
      <c r="CU202" s="80"/>
      <c r="CV202" s="81"/>
      <c r="CW202" s="79"/>
      <c r="CX202" s="79"/>
      <c r="CY202" s="80"/>
      <c r="CZ202" s="81"/>
      <c r="DA202" s="127">
        <f>SUM(H202+H203+L202+L203+P202+P203+T202+T203+X202+X203+AB202+AB203+AF202+AF203+AJ202+AJ203+AN202+AN203+AR202+AR203+AV202+AV203+AZ202+AZ203+BD202+BD203+BH202+BH203+BL202+BL203+BP202+BP203+BT202+BT203+BX202+BX203+CB202+CB203+CF202+CF203+CJ202+CJ203+CN202+CN203+CR202+CR203+CV202+CV203+CZ202+CZ203)</f>
        <v>0</v>
      </c>
      <c r="DB202" s="36">
        <f>DA202</f>
        <v>0</v>
      </c>
      <c r="DC202" s="52">
        <f>$B$1</f>
        <v>0</v>
      </c>
      <c r="DD202" s="52">
        <f>$B$2</f>
        <v>0</v>
      </c>
      <c r="DE202" s="52">
        <f>$B$3</f>
        <v>0</v>
      </c>
      <c r="DF202" s="52">
        <f>$B$4</f>
        <v>0</v>
      </c>
      <c r="DG202" s="52">
        <f>$B$5</f>
        <v>0</v>
      </c>
    </row>
    <row r="203" spans="1:111" ht="17.100000000000001" customHeight="1" thickBot="1" x14ac:dyDescent="0.3">
      <c r="A203" s="136"/>
      <c r="B203" s="11"/>
      <c r="C203" s="10"/>
      <c r="D203" s="132"/>
      <c r="E203" s="82"/>
      <c r="F203" s="82"/>
      <c r="G203" s="83"/>
      <c r="H203" s="84"/>
      <c r="I203" s="82"/>
      <c r="J203" s="82"/>
      <c r="K203" s="83"/>
      <c r="L203" s="84"/>
      <c r="M203" s="86"/>
      <c r="N203" s="86"/>
      <c r="O203" s="83"/>
      <c r="P203" s="84"/>
      <c r="Q203" s="86"/>
      <c r="R203" s="86"/>
      <c r="S203" s="83"/>
      <c r="T203" s="84"/>
      <c r="U203" s="86"/>
      <c r="V203" s="86"/>
      <c r="W203" s="83"/>
      <c r="X203" s="70"/>
      <c r="Y203" s="88"/>
      <c r="Z203" s="88"/>
      <c r="AA203" s="83"/>
      <c r="AB203" s="84"/>
      <c r="AC203" s="82"/>
      <c r="AD203" s="82"/>
      <c r="AE203" s="83"/>
      <c r="AF203" s="84"/>
      <c r="AG203" s="82"/>
      <c r="AH203" s="82"/>
      <c r="AI203" s="83"/>
      <c r="AJ203" s="84"/>
      <c r="AK203" s="82"/>
      <c r="AL203" s="82"/>
      <c r="AM203" s="83"/>
      <c r="AN203" s="84"/>
      <c r="AO203" s="82"/>
      <c r="AP203" s="82"/>
      <c r="AQ203" s="83"/>
      <c r="AR203" s="84"/>
      <c r="AS203" s="88"/>
      <c r="AT203" s="88"/>
      <c r="AU203" s="83"/>
      <c r="AV203" s="84"/>
      <c r="AW203" s="82"/>
      <c r="AX203" s="82"/>
      <c r="AY203" s="83"/>
      <c r="AZ203" s="84"/>
      <c r="BA203" s="82"/>
      <c r="BB203" s="82"/>
      <c r="BC203" s="83"/>
      <c r="BD203" s="84"/>
      <c r="BE203" s="82"/>
      <c r="BF203" s="82"/>
      <c r="BG203" s="83"/>
      <c r="BH203" s="84"/>
      <c r="BI203" s="82"/>
      <c r="BJ203" s="82"/>
      <c r="BK203" s="83"/>
      <c r="BL203" s="84"/>
      <c r="BM203" s="88"/>
      <c r="BN203" s="88"/>
      <c r="BO203" s="83"/>
      <c r="BP203" s="84"/>
      <c r="BQ203" s="82"/>
      <c r="BR203" s="82"/>
      <c r="BS203" s="83"/>
      <c r="BT203" s="84"/>
      <c r="BU203" s="82"/>
      <c r="BV203" s="82"/>
      <c r="BW203" s="83"/>
      <c r="BX203" s="84"/>
      <c r="BY203" s="82"/>
      <c r="BZ203" s="82"/>
      <c r="CA203" s="83"/>
      <c r="CB203" s="84"/>
      <c r="CC203" s="82"/>
      <c r="CD203" s="82"/>
      <c r="CE203" s="83"/>
      <c r="CF203" s="84"/>
      <c r="CG203" s="88"/>
      <c r="CH203" s="88"/>
      <c r="CI203" s="83"/>
      <c r="CJ203" s="84"/>
      <c r="CK203" s="82"/>
      <c r="CL203" s="82"/>
      <c r="CM203" s="83"/>
      <c r="CN203" s="84"/>
      <c r="CO203" s="82"/>
      <c r="CP203" s="82"/>
      <c r="CQ203" s="83"/>
      <c r="CR203" s="84"/>
      <c r="CS203" s="82"/>
      <c r="CT203" s="82"/>
      <c r="CU203" s="83"/>
      <c r="CV203" s="84"/>
      <c r="CW203" s="82"/>
      <c r="CX203" s="82"/>
      <c r="CY203" s="83"/>
      <c r="CZ203" s="84"/>
      <c r="DA203" s="128"/>
      <c r="DB203" s="36">
        <f>DA202</f>
        <v>0</v>
      </c>
      <c r="DC203" s="53">
        <f>SUM(H202:H203,L202:L203,P202:P203,T202:T203,X202:X203)</f>
        <v>0</v>
      </c>
      <c r="DD203" s="53">
        <f>SUM(AB202:AB203,AF202:AF203,AJ202:AJ203,AN202:AN203,AR202:AR203)</f>
        <v>0</v>
      </c>
      <c r="DE203" s="53">
        <f>SUM(AV202:AV203,AZ202:AZ203,BD202:BD203,BH202:BH203,BL202:BL203)</f>
        <v>0</v>
      </c>
      <c r="DF203" s="53">
        <f>SUM(BP202:BP203,BT202:BT203,BX202:BX203,CB202:CB203,CF202:CF203)</f>
        <v>0</v>
      </c>
      <c r="DG203" s="53">
        <f>SUM(CJ202:CJ203,CN202:CN203,CR202:CR203,CV202:CV203,CZ202:CZ203)</f>
        <v>0</v>
      </c>
    </row>
    <row r="204" spans="1:111" s="1" customFormat="1" ht="17.100000000000001" customHeight="1" x14ac:dyDescent="0.25">
      <c r="A204" s="129"/>
      <c r="B204" s="11"/>
      <c r="C204" s="10"/>
      <c r="D204" s="131"/>
      <c r="E204" s="79"/>
      <c r="F204" s="79"/>
      <c r="G204" s="80"/>
      <c r="H204" s="81"/>
      <c r="I204" s="79"/>
      <c r="J204" s="79"/>
      <c r="K204" s="80"/>
      <c r="L204" s="81"/>
      <c r="M204" s="85"/>
      <c r="N204" s="85"/>
      <c r="O204" s="80"/>
      <c r="P204" s="81"/>
      <c r="Q204" s="85"/>
      <c r="R204" s="85"/>
      <c r="S204" s="80"/>
      <c r="T204" s="81"/>
      <c r="U204" s="85"/>
      <c r="V204" s="85"/>
      <c r="W204" s="80"/>
      <c r="X204" s="69"/>
      <c r="Y204" s="87"/>
      <c r="Z204" s="87"/>
      <c r="AA204" s="80"/>
      <c r="AB204" s="81"/>
      <c r="AC204" s="79"/>
      <c r="AD204" s="79"/>
      <c r="AE204" s="80"/>
      <c r="AF204" s="81"/>
      <c r="AG204" s="79"/>
      <c r="AH204" s="79"/>
      <c r="AI204" s="80"/>
      <c r="AJ204" s="81"/>
      <c r="AK204" s="79"/>
      <c r="AL204" s="79"/>
      <c r="AM204" s="80"/>
      <c r="AN204" s="81"/>
      <c r="AO204" s="79"/>
      <c r="AP204" s="79"/>
      <c r="AQ204" s="80"/>
      <c r="AR204" s="81"/>
      <c r="AS204" s="87"/>
      <c r="AT204" s="87"/>
      <c r="AU204" s="80"/>
      <c r="AV204" s="81"/>
      <c r="AW204" s="79"/>
      <c r="AX204" s="79"/>
      <c r="AY204" s="80"/>
      <c r="AZ204" s="81"/>
      <c r="BA204" s="79"/>
      <c r="BB204" s="79"/>
      <c r="BC204" s="80"/>
      <c r="BD204" s="81"/>
      <c r="BE204" s="79"/>
      <c r="BF204" s="79"/>
      <c r="BG204" s="80"/>
      <c r="BH204" s="81"/>
      <c r="BI204" s="79"/>
      <c r="BJ204" s="79"/>
      <c r="BK204" s="80"/>
      <c r="BL204" s="81"/>
      <c r="BM204" s="87"/>
      <c r="BN204" s="87"/>
      <c r="BO204" s="80"/>
      <c r="BP204" s="81"/>
      <c r="BQ204" s="79"/>
      <c r="BR204" s="79"/>
      <c r="BS204" s="80"/>
      <c r="BT204" s="81"/>
      <c r="BU204" s="79"/>
      <c r="BV204" s="79"/>
      <c r="BW204" s="80"/>
      <c r="BX204" s="81"/>
      <c r="BY204" s="79"/>
      <c r="BZ204" s="79"/>
      <c r="CA204" s="80"/>
      <c r="CB204" s="81"/>
      <c r="CC204" s="79"/>
      <c r="CD204" s="79"/>
      <c r="CE204" s="80"/>
      <c r="CF204" s="81"/>
      <c r="CG204" s="87"/>
      <c r="CH204" s="87"/>
      <c r="CI204" s="80"/>
      <c r="CJ204" s="81"/>
      <c r="CK204" s="79"/>
      <c r="CL204" s="79"/>
      <c r="CM204" s="80"/>
      <c r="CN204" s="81"/>
      <c r="CO204" s="79"/>
      <c r="CP204" s="79"/>
      <c r="CQ204" s="80"/>
      <c r="CR204" s="81"/>
      <c r="CS204" s="79"/>
      <c r="CT204" s="79"/>
      <c r="CU204" s="80"/>
      <c r="CV204" s="81"/>
      <c r="CW204" s="79"/>
      <c r="CX204" s="79"/>
      <c r="CY204" s="80"/>
      <c r="CZ204" s="81"/>
      <c r="DA204" s="127">
        <f>SUM(H204+H205+L204+L205+P204+P205+T204+T205+X204+X205+AB204+AB205+AF204+AF205+AJ204+AJ205+AN204+AN205+AR204+AR205+AV204+AV205+AZ204+AZ205+BD204+BD205+BH204+BH205+BL204+BL205+BP204+BP205+BT204+BT205+BX204+BX205+CB204+CB205+CF204+CF205+CJ204+CJ205+CN204+CN205+CR204+CR205+CV204+CV205+CZ204+CZ205)</f>
        <v>0</v>
      </c>
      <c r="DB204" s="36">
        <f>DA204</f>
        <v>0</v>
      </c>
      <c r="DC204" s="52">
        <f>$B$1</f>
        <v>0</v>
      </c>
      <c r="DD204" s="52">
        <f>$B$2</f>
        <v>0</v>
      </c>
      <c r="DE204" s="52">
        <f>$B$3</f>
        <v>0</v>
      </c>
      <c r="DF204" s="52">
        <f>$B$4</f>
        <v>0</v>
      </c>
      <c r="DG204" s="52">
        <f>$B$5</f>
        <v>0</v>
      </c>
    </row>
    <row r="205" spans="1:111" s="1" customFormat="1" ht="17.100000000000001" customHeight="1" thickBot="1" x14ac:dyDescent="0.3">
      <c r="A205" s="130"/>
      <c r="B205" s="11"/>
      <c r="C205" s="10"/>
      <c r="D205" s="132"/>
      <c r="E205" s="82"/>
      <c r="F205" s="82"/>
      <c r="G205" s="83"/>
      <c r="H205" s="84"/>
      <c r="I205" s="82"/>
      <c r="J205" s="82"/>
      <c r="K205" s="83"/>
      <c r="L205" s="84"/>
      <c r="M205" s="86"/>
      <c r="N205" s="86"/>
      <c r="O205" s="83"/>
      <c r="P205" s="84"/>
      <c r="Q205" s="86"/>
      <c r="R205" s="86"/>
      <c r="S205" s="83"/>
      <c r="T205" s="84"/>
      <c r="U205" s="86"/>
      <c r="V205" s="86"/>
      <c r="W205" s="83"/>
      <c r="X205" s="70"/>
      <c r="Y205" s="88"/>
      <c r="Z205" s="88"/>
      <c r="AA205" s="83"/>
      <c r="AB205" s="84"/>
      <c r="AC205" s="82"/>
      <c r="AD205" s="82"/>
      <c r="AE205" s="83"/>
      <c r="AF205" s="84"/>
      <c r="AG205" s="82"/>
      <c r="AH205" s="82"/>
      <c r="AI205" s="83"/>
      <c r="AJ205" s="84"/>
      <c r="AK205" s="82"/>
      <c r="AL205" s="82"/>
      <c r="AM205" s="83"/>
      <c r="AN205" s="84"/>
      <c r="AO205" s="82"/>
      <c r="AP205" s="82"/>
      <c r="AQ205" s="83"/>
      <c r="AR205" s="84"/>
      <c r="AS205" s="88"/>
      <c r="AT205" s="88"/>
      <c r="AU205" s="83"/>
      <c r="AV205" s="84"/>
      <c r="AW205" s="82"/>
      <c r="AX205" s="82"/>
      <c r="AY205" s="83"/>
      <c r="AZ205" s="84"/>
      <c r="BA205" s="82"/>
      <c r="BB205" s="82"/>
      <c r="BC205" s="83"/>
      <c r="BD205" s="84"/>
      <c r="BE205" s="82"/>
      <c r="BF205" s="82"/>
      <c r="BG205" s="83"/>
      <c r="BH205" s="84"/>
      <c r="BI205" s="82"/>
      <c r="BJ205" s="82"/>
      <c r="BK205" s="83"/>
      <c r="BL205" s="84"/>
      <c r="BM205" s="88"/>
      <c r="BN205" s="88"/>
      <c r="BO205" s="83"/>
      <c r="BP205" s="84"/>
      <c r="BQ205" s="82"/>
      <c r="BR205" s="82"/>
      <c r="BS205" s="83"/>
      <c r="BT205" s="84"/>
      <c r="BU205" s="82"/>
      <c r="BV205" s="82"/>
      <c r="BW205" s="83"/>
      <c r="BX205" s="84"/>
      <c r="BY205" s="82"/>
      <c r="BZ205" s="82"/>
      <c r="CA205" s="83"/>
      <c r="CB205" s="84"/>
      <c r="CC205" s="82"/>
      <c r="CD205" s="82"/>
      <c r="CE205" s="83"/>
      <c r="CF205" s="84"/>
      <c r="CG205" s="88"/>
      <c r="CH205" s="88"/>
      <c r="CI205" s="83"/>
      <c r="CJ205" s="84"/>
      <c r="CK205" s="82"/>
      <c r="CL205" s="82"/>
      <c r="CM205" s="83"/>
      <c r="CN205" s="84"/>
      <c r="CO205" s="82"/>
      <c r="CP205" s="82"/>
      <c r="CQ205" s="83"/>
      <c r="CR205" s="84"/>
      <c r="CS205" s="82"/>
      <c r="CT205" s="82"/>
      <c r="CU205" s="83"/>
      <c r="CV205" s="84"/>
      <c r="CW205" s="82"/>
      <c r="CX205" s="82"/>
      <c r="CY205" s="83"/>
      <c r="CZ205" s="84"/>
      <c r="DA205" s="128"/>
      <c r="DB205" s="36">
        <f>DA204</f>
        <v>0</v>
      </c>
      <c r="DC205" s="53">
        <f>SUM(H204:H205,L204:L205,P204:P205,T204:T205,X204:X205)</f>
        <v>0</v>
      </c>
      <c r="DD205" s="53">
        <f>SUM(AB204:AB205,AF204:AF205,AJ204:AJ205,AN204:AN205,AR204:AR205)</f>
        <v>0</v>
      </c>
      <c r="DE205" s="53">
        <f>SUM(AV204:AV205,AZ204:AZ205,BD204:BD205,BH204:BH205,BL204:BL205)</f>
        <v>0</v>
      </c>
      <c r="DF205" s="53">
        <f>SUM(BP204:BP205,BT204:BT205,BX204:BX205,CB204:CB205,CF204:CF205)</f>
        <v>0</v>
      </c>
      <c r="DG205" s="53">
        <f>SUM(CJ204:CJ205,CN204:CN205,CR204:CR205,CV204:CV205,CZ204:CZ205)</f>
        <v>0</v>
      </c>
    </row>
    <row r="206" spans="1:111" s="1" customFormat="1" ht="17.100000000000001" customHeight="1" x14ac:dyDescent="0.25">
      <c r="A206" s="129"/>
      <c r="B206" s="11"/>
      <c r="C206" s="10"/>
      <c r="D206" s="131"/>
      <c r="E206" s="79"/>
      <c r="F206" s="79"/>
      <c r="G206" s="80"/>
      <c r="H206" s="81"/>
      <c r="I206" s="79"/>
      <c r="J206" s="79"/>
      <c r="K206" s="80"/>
      <c r="L206" s="81"/>
      <c r="M206" s="85"/>
      <c r="N206" s="85"/>
      <c r="O206" s="80"/>
      <c r="P206" s="81"/>
      <c r="Q206" s="85"/>
      <c r="R206" s="85"/>
      <c r="S206" s="80"/>
      <c r="T206" s="81"/>
      <c r="U206" s="85"/>
      <c r="V206" s="85"/>
      <c r="W206" s="80"/>
      <c r="X206" s="69"/>
      <c r="Y206" s="87"/>
      <c r="Z206" s="87"/>
      <c r="AA206" s="80"/>
      <c r="AB206" s="81"/>
      <c r="AC206" s="79"/>
      <c r="AD206" s="79"/>
      <c r="AE206" s="80"/>
      <c r="AF206" s="81"/>
      <c r="AG206" s="79"/>
      <c r="AH206" s="79"/>
      <c r="AI206" s="80"/>
      <c r="AJ206" s="81"/>
      <c r="AK206" s="79"/>
      <c r="AL206" s="79"/>
      <c r="AM206" s="80"/>
      <c r="AN206" s="81"/>
      <c r="AO206" s="79"/>
      <c r="AP206" s="79"/>
      <c r="AQ206" s="80"/>
      <c r="AR206" s="81"/>
      <c r="AS206" s="87"/>
      <c r="AT206" s="87"/>
      <c r="AU206" s="80"/>
      <c r="AV206" s="81"/>
      <c r="AW206" s="79"/>
      <c r="AX206" s="79"/>
      <c r="AY206" s="80"/>
      <c r="AZ206" s="81"/>
      <c r="BA206" s="79"/>
      <c r="BB206" s="79"/>
      <c r="BC206" s="80"/>
      <c r="BD206" s="81"/>
      <c r="BE206" s="79"/>
      <c r="BF206" s="79"/>
      <c r="BG206" s="80"/>
      <c r="BH206" s="81"/>
      <c r="BI206" s="79"/>
      <c r="BJ206" s="79"/>
      <c r="BK206" s="80"/>
      <c r="BL206" s="81"/>
      <c r="BM206" s="87"/>
      <c r="BN206" s="87"/>
      <c r="BO206" s="80"/>
      <c r="BP206" s="81"/>
      <c r="BQ206" s="79"/>
      <c r="BR206" s="79"/>
      <c r="BS206" s="80"/>
      <c r="BT206" s="81"/>
      <c r="BU206" s="79"/>
      <c r="BV206" s="79"/>
      <c r="BW206" s="80"/>
      <c r="BX206" s="81"/>
      <c r="BY206" s="79"/>
      <c r="BZ206" s="79"/>
      <c r="CA206" s="80"/>
      <c r="CB206" s="81"/>
      <c r="CC206" s="79"/>
      <c r="CD206" s="79"/>
      <c r="CE206" s="80"/>
      <c r="CF206" s="81"/>
      <c r="CG206" s="87"/>
      <c r="CH206" s="87"/>
      <c r="CI206" s="80"/>
      <c r="CJ206" s="81"/>
      <c r="CK206" s="79"/>
      <c r="CL206" s="79"/>
      <c r="CM206" s="80"/>
      <c r="CN206" s="81"/>
      <c r="CO206" s="79"/>
      <c r="CP206" s="79"/>
      <c r="CQ206" s="80"/>
      <c r="CR206" s="81"/>
      <c r="CS206" s="79"/>
      <c r="CT206" s="79"/>
      <c r="CU206" s="80"/>
      <c r="CV206" s="81"/>
      <c r="CW206" s="79"/>
      <c r="CX206" s="79"/>
      <c r="CY206" s="80"/>
      <c r="CZ206" s="81"/>
      <c r="DA206" s="127">
        <f>SUM(H206+H207+L206+L207+P206+P207+T206+T207+X206+X207+AB206+AB207+AF206+AF207+AJ206+AJ207+AN206+AN207+AR206+AR207+AV206+AV207+AZ206+AZ207+BD206+BD207+BH206+BH207+BL206+BL207+BP206+BP207+BT206+BT207+BX206+BX207+CB206+CB207+CF206+CF207+CJ206+CJ207+CN206+CN207+CR206+CR207+CV206+CV207+CZ206+CZ207)</f>
        <v>0</v>
      </c>
      <c r="DB206" s="36">
        <f>DA206</f>
        <v>0</v>
      </c>
      <c r="DC206" s="52">
        <f>$B$1</f>
        <v>0</v>
      </c>
      <c r="DD206" s="52">
        <f>$B$2</f>
        <v>0</v>
      </c>
      <c r="DE206" s="52">
        <f>$B$3</f>
        <v>0</v>
      </c>
      <c r="DF206" s="52">
        <f>$B$4</f>
        <v>0</v>
      </c>
      <c r="DG206" s="52">
        <f>$B$5</f>
        <v>0</v>
      </c>
    </row>
    <row r="207" spans="1:111" s="1" customFormat="1" ht="17.100000000000001" customHeight="1" thickBot="1" x14ac:dyDescent="0.3">
      <c r="A207" s="130"/>
      <c r="B207" s="11"/>
      <c r="C207" s="10"/>
      <c r="D207" s="132"/>
      <c r="E207" s="82"/>
      <c r="F207" s="82"/>
      <c r="G207" s="83"/>
      <c r="H207" s="84"/>
      <c r="I207" s="82"/>
      <c r="J207" s="82"/>
      <c r="K207" s="83"/>
      <c r="L207" s="84"/>
      <c r="M207" s="86"/>
      <c r="N207" s="86"/>
      <c r="O207" s="83"/>
      <c r="P207" s="84"/>
      <c r="Q207" s="86"/>
      <c r="R207" s="86"/>
      <c r="S207" s="83"/>
      <c r="T207" s="84"/>
      <c r="U207" s="86"/>
      <c r="V207" s="86"/>
      <c r="W207" s="83"/>
      <c r="X207" s="70"/>
      <c r="Y207" s="88"/>
      <c r="Z207" s="88"/>
      <c r="AA207" s="83"/>
      <c r="AB207" s="84"/>
      <c r="AC207" s="82"/>
      <c r="AD207" s="82"/>
      <c r="AE207" s="83"/>
      <c r="AF207" s="84"/>
      <c r="AG207" s="82"/>
      <c r="AH207" s="82"/>
      <c r="AI207" s="83"/>
      <c r="AJ207" s="84"/>
      <c r="AK207" s="82"/>
      <c r="AL207" s="82"/>
      <c r="AM207" s="83"/>
      <c r="AN207" s="84"/>
      <c r="AO207" s="82"/>
      <c r="AP207" s="82"/>
      <c r="AQ207" s="83"/>
      <c r="AR207" s="84"/>
      <c r="AS207" s="88"/>
      <c r="AT207" s="88"/>
      <c r="AU207" s="83"/>
      <c r="AV207" s="84"/>
      <c r="AW207" s="82"/>
      <c r="AX207" s="82"/>
      <c r="AY207" s="83"/>
      <c r="AZ207" s="84"/>
      <c r="BA207" s="82"/>
      <c r="BB207" s="82"/>
      <c r="BC207" s="83"/>
      <c r="BD207" s="84"/>
      <c r="BE207" s="82"/>
      <c r="BF207" s="82"/>
      <c r="BG207" s="83"/>
      <c r="BH207" s="84"/>
      <c r="BI207" s="82"/>
      <c r="BJ207" s="82"/>
      <c r="BK207" s="83"/>
      <c r="BL207" s="84"/>
      <c r="BM207" s="88"/>
      <c r="BN207" s="88"/>
      <c r="BO207" s="83"/>
      <c r="BP207" s="84"/>
      <c r="BQ207" s="82"/>
      <c r="BR207" s="82"/>
      <c r="BS207" s="83"/>
      <c r="BT207" s="84"/>
      <c r="BU207" s="82"/>
      <c r="BV207" s="82"/>
      <c r="BW207" s="83"/>
      <c r="BX207" s="84"/>
      <c r="BY207" s="82"/>
      <c r="BZ207" s="82"/>
      <c r="CA207" s="83"/>
      <c r="CB207" s="84"/>
      <c r="CC207" s="82"/>
      <c r="CD207" s="82"/>
      <c r="CE207" s="83"/>
      <c r="CF207" s="84"/>
      <c r="CG207" s="88"/>
      <c r="CH207" s="88"/>
      <c r="CI207" s="83"/>
      <c r="CJ207" s="84"/>
      <c r="CK207" s="82"/>
      <c r="CL207" s="82"/>
      <c r="CM207" s="83"/>
      <c r="CN207" s="84"/>
      <c r="CO207" s="82"/>
      <c r="CP207" s="82"/>
      <c r="CQ207" s="83"/>
      <c r="CR207" s="84"/>
      <c r="CS207" s="82"/>
      <c r="CT207" s="82"/>
      <c r="CU207" s="83"/>
      <c r="CV207" s="84"/>
      <c r="CW207" s="82"/>
      <c r="CX207" s="82"/>
      <c r="CY207" s="83"/>
      <c r="CZ207" s="84"/>
      <c r="DA207" s="128"/>
      <c r="DB207" s="36">
        <f>DA206</f>
        <v>0</v>
      </c>
      <c r="DC207" s="53">
        <f>SUM(H206:H207,L206:L207,P206:P207,T206:T207,X206:X207)</f>
        <v>0</v>
      </c>
      <c r="DD207" s="53">
        <f>SUM(AB206:AB207,AF206:AF207,AJ206:AJ207,AN206:AN207,AR206:AR207)</f>
        <v>0</v>
      </c>
      <c r="DE207" s="53">
        <f>SUM(AV206:AV207,AZ206:AZ207,BD206:BD207,BH206:BH207,BL206:BL207)</f>
        <v>0</v>
      </c>
      <c r="DF207" s="53">
        <f>SUM(BP206:BP207,BT206:BT207,BX206:BX207,CB206:CB207,CF206:CF207)</f>
        <v>0</v>
      </c>
      <c r="DG207" s="53">
        <f>SUM(CJ206:CJ207,CN206:CN207,CR206:CR207,CV206:CV207,CZ206:CZ207)</f>
        <v>0</v>
      </c>
    </row>
    <row r="208" spans="1:111" s="1" customFormat="1" ht="17.100000000000001" customHeight="1" x14ac:dyDescent="0.25">
      <c r="A208" s="118"/>
      <c r="B208" s="10"/>
      <c r="C208" s="10"/>
      <c r="D208" s="133"/>
      <c r="E208" s="79"/>
      <c r="F208" s="79"/>
      <c r="G208" s="80"/>
      <c r="H208" s="81"/>
      <c r="I208" s="79"/>
      <c r="J208" s="79"/>
      <c r="K208" s="80"/>
      <c r="L208" s="81"/>
      <c r="M208" s="85"/>
      <c r="N208" s="85"/>
      <c r="O208" s="80"/>
      <c r="P208" s="81"/>
      <c r="Q208" s="85"/>
      <c r="R208" s="85"/>
      <c r="S208" s="80"/>
      <c r="T208" s="81"/>
      <c r="U208" s="85"/>
      <c r="V208" s="85"/>
      <c r="W208" s="80"/>
      <c r="X208" s="69"/>
      <c r="Y208" s="87"/>
      <c r="Z208" s="87"/>
      <c r="AA208" s="80"/>
      <c r="AB208" s="81"/>
      <c r="AC208" s="79"/>
      <c r="AD208" s="79"/>
      <c r="AE208" s="80"/>
      <c r="AF208" s="81"/>
      <c r="AG208" s="79"/>
      <c r="AH208" s="79"/>
      <c r="AI208" s="80"/>
      <c r="AJ208" s="81"/>
      <c r="AK208" s="79"/>
      <c r="AL208" s="79"/>
      <c r="AM208" s="80"/>
      <c r="AN208" s="81"/>
      <c r="AO208" s="79"/>
      <c r="AP208" s="79"/>
      <c r="AQ208" s="80"/>
      <c r="AR208" s="81"/>
      <c r="AS208" s="87"/>
      <c r="AT208" s="87"/>
      <c r="AU208" s="80"/>
      <c r="AV208" s="81"/>
      <c r="AW208" s="79"/>
      <c r="AX208" s="79"/>
      <c r="AY208" s="80"/>
      <c r="AZ208" s="81"/>
      <c r="BA208" s="79"/>
      <c r="BB208" s="79"/>
      <c r="BC208" s="80"/>
      <c r="BD208" s="81"/>
      <c r="BE208" s="79"/>
      <c r="BF208" s="79"/>
      <c r="BG208" s="80"/>
      <c r="BH208" s="81"/>
      <c r="BI208" s="79"/>
      <c r="BJ208" s="79"/>
      <c r="BK208" s="80"/>
      <c r="BL208" s="81"/>
      <c r="BM208" s="87"/>
      <c r="BN208" s="87"/>
      <c r="BO208" s="80"/>
      <c r="BP208" s="81"/>
      <c r="BQ208" s="79"/>
      <c r="BR208" s="79"/>
      <c r="BS208" s="80"/>
      <c r="BT208" s="81"/>
      <c r="BU208" s="79"/>
      <c r="BV208" s="79"/>
      <c r="BW208" s="80"/>
      <c r="BX208" s="81"/>
      <c r="BY208" s="79"/>
      <c r="BZ208" s="79"/>
      <c r="CA208" s="80"/>
      <c r="CB208" s="81"/>
      <c r="CC208" s="79"/>
      <c r="CD208" s="79"/>
      <c r="CE208" s="80"/>
      <c r="CF208" s="81"/>
      <c r="CG208" s="87"/>
      <c r="CH208" s="87"/>
      <c r="CI208" s="80"/>
      <c r="CJ208" s="81"/>
      <c r="CK208" s="79"/>
      <c r="CL208" s="79"/>
      <c r="CM208" s="80"/>
      <c r="CN208" s="81"/>
      <c r="CO208" s="79"/>
      <c r="CP208" s="79"/>
      <c r="CQ208" s="80"/>
      <c r="CR208" s="81"/>
      <c r="CS208" s="79"/>
      <c r="CT208" s="79"/>
      <c r="CU208" s="80"/>
      <c r="CV208" s="81"/>
      <c r="CW208" s="79"/>
      <c r="CX208" s="79"/>
      <c r="CY208" s="80"/>
      <c r="CZ208" s="81"/>
      <c r="DA208" s="127">
        <f>SUM(H208+H209+L208+L209+P208+P209+T208+T209+X208+X209+AB208+AB209+AF208+AF209+AJ208+AJ209+AN208+AN209+AR208+AR209+AV208+AV209+AZ208+AZ209+BD208+BD209+BH208+BH209+BL208+BL209+BP208+BP209+BT208+BT209+BX208+BX209+CB208+CB209+CF208+CF209+CJ208+CJ209+CN208+CN209+CR208+CR209+CV208+CV209+CZ208+CZ209)</f>
        <v>0</v>
      </c>
      <c r="DB208" s="36">
        <f>DA208</f>
        <v>0</v>
      </c>
      <c r="DC208" s="52">
        <f>$B$1</f>
        <v>0</v>
      </c>
      <c r="DD208" s="52">
        <f>$B$2</f>
        <v>0</v>
      </c>
      <c r="DE208" s="52">
        <f>$B$3</f>
        <v>0</v>
      </c>
      <c r="DF208" s="52">
        <f>$B$4</f>
        <v>0</v>
      </c>
      <c r="DG208" s="52">
        <f>$B$5</f>
        <v>0</v>
      </c>
    </row>
    <row r="209" spans="1:111" s="1" customFormat="1" ht="17.100000000000001" customHeight="1" thickBot="1" x14ac:dyDescent="0.3">
      <c r="A209" s="119"/>
      <c r="B209" s="10"/>
      <c r="C209" s="10"/>
      <c r="D209" s="134"/>
      <c r="E209" s="82"/>
      <c r="F209" s="82"/>
      <c r="G209" s="83"/>
      <c r="H209" s="84"/>
      <c r="I209" s="82"/>
      <c r="J209" s="82"/>
      <c r="K209" s="83"/>
      <c r="L209" s="84"/>
      <c r="M209" s="86"/>
      <c r="N209" s="86"/>
      <c r="O209" s="83"/>
      <c r="P209" s="84"/>
      <c r="Q209" s="86"/>
      <c r="R209" s="86"/>
      <c r="S209" s="83"/>
      <c r="T209" s="84"/>
      <c r="U209" s="86"/>
      <c r="V209" s="86"/>
      <c r="W209" s="83"/>
      <c r="X209" s="70"/>
      <c r="Y209" s="88"/>
      <c r="Z209" s="88"/>
      <c r="AA209" s="83"/>
      <c r="AB209" s="84"/>
      <c r="AC209" s="82"/>
      <c r="AD209" s="82"/>
      <c r="AE209" s="83"/>
      <c r="AF209" s="84"/>
      <c r="AG209" s="82"/>
      <c r="AH209" s="82"/>
      <c r="AI209" s="83"/>
      <c r="AJ209" s="84"/>
      <c r="AK209" s="82"/>
      <c r="AL209" s="82"/>
      <c r="AM209" s="83"/>
      <c r="AN209" s="84"/>
      <c r="AO209" s="82"/>
      <c r="AP209" s="82"/>
      <c r="AQ209" s="83"/>
      <c r="AR209" s="84"/>
      <c r="AS209" s="88"/>
      <c r="AT209" s="88"/>
      <c r="AU209" s="83"/>
      <c r="AV209" s="84"/>
      <c r="AW209" s="82"/>
      <c r="AX209" s="82"/>
      <c r="AY209" s="83"/>
      <c r="AZ209" s="84"/>
      <c r="BA209" s="82"/>
      <c r="BB209" s="82"/>
      <c r="BC209" s="83"/>
      <c r="BD209" s="84"/>
      <c r="BE209" s="82"/>
      <c r="BF209" s="82"/>
      <c r="BG209" s="83"/>
      <c r="BH209" s="84"/>
      <c r="BI209" s="82"/>
      <c r="BJ209" s="82"/>
      <c r="BK209" s="83"/>
      <c r="BL209" s="84"/>
      <c r="BM209" s="88"/>
      <c r="BN209" s="88"/>
      <c r="BO209" s="83"/>
      <c r="BP209" s="84"/>
      <c r="BQ209" s="82"/>
      <c r="BR209" s="82"/>
      <c r="BS209" s="83"/>
      <c r="BT209" s="84"/>
      <c r="BU209" s="82"/>
      <c r="BV209" s="82"/>
      <c r="BW209" s="83"/>
      <c r="BX209" s="84"/>
      <c r="BY209" s="82"/>
      <c r="BZ209" s="82"/>
      <c r="CA209" s="83"/>
      <c r="CB209" s="84"/>
      <c r="CC209" s="82"/>
      <c r="CD209" s="82"/>
      <c r="CE209" s="83"/>
      <c r="CF209" s="84"/>
      <c r="CG209" s="88"/>
      <c r="CH209" s="88"/>
      <c r="CI209" s="83"/>
      <c r="CJ209" s="84"/>
      <c r="CK209" s="82"/>
      <c r="CL209" s="82"/>
      <c r="CM209" s="83"/>
      <c r="CN209" s="84"/>
      <c r="CO209" s="82"/>
      <c r="CP209" s="82"/>
      <c r="CQ209" s="83"/>
      <c r="CR209" s="84"/>
      <c r="CS209" s="82"/>
      <c r="CT209" s="82"/>
      <c r="CU209" s="83"/>
      <c r="CV209" s="84"/>
      <c r="CW209" s="82"/>
      <c r="CX209" s="82"/>
      <c r="CY209" s="83"/>
      <c r="CZ209" s="84"/>
      <c r="DA209" s="128"/>
      <c r="DB209" s="36">
        <f>DA208</f>
        <v>0</v>
      </c>
      <c r="DC209" s="53">
        <f>SUM(H208:H209,L208:L209,P208:P209,T208:T209,X208:X209)</f>
        <v>0</v>
      </c>
      <c r="DD209" s="53">
        <f>SUM(AB208:AB209,AF208:AF209,AJ208:AJ209,AN208:AN209,AR208:AR209)</f>
        <v>0</v>
      </c>
      <c r="DE209" s="53">
        <f>SUM(AV208:AV209,AZ208:AZ209,BD208:BD209,BH208:BH209,BL208:BL209)</f>
        <v>0</v>
      </c>
      <c r="DF209" s="53">
        <f>SUM(BP208:BP209,BT208:BT209,BX208:BX209,CB208:CB209,CF208:CF209)</f>
        <v>0</v>
      </c>
      <c r="DG209" s="53">
        <f>SUM(CJ208:CJ209,CN208:CN209,CR208:CR209,CV208:CV209,CZ208:CZ209)</f>
        <v>0</v>
      </c>
    </row>
    <row r="210" spans="1:111" s="1" customFormat="1" ht="17.100000000000001" customHeight="1" x14ac:dyDescent="0.25">
      <c r="A210" s="129"/>
      <c r="B210" s="11"/>
      <c r="C210" s="10"/>
      <c r="D210" s="131"/>
      <c r="E210" s="79"/>
      <c r="F210" s="79"/>
      <c r="G210" s="80"/>
      <c r="H210" s="81"/>
      <c r="I210" s="79"/>
      <c r="J210" s="79"/>
      <c r="K210" s="80"/>
      <c r="L210" s="81"/>
      <c r="M210" s="85"/>
      <c r="N210" s="85"/>
      <c r="O210" s="80"/>
      <c r="P210" s="81"/>
      <c r="Q210" s="85"/>
      <c r="R210" s="85"/>
      <c r="S210" s="80"/>
      <c r="T210" s="81"/>
      <c r="U210" s="85"/>
      <c r="V210" s="85"/>
      <c r="W210" s="80"/>
      <c r="X210" s="69"/>
      <c r="Y210" s="87"/>
      <c r="Z210" s="87"/>
      <c r="AA210" s="80"/>
      <c r="AB210" s="81"/>
      <c r="AC210" s="79"/>
      <c r="AD210" s="79"/>
      <c r="AE210" s="80"/>
      <c r="AF210" s="81"/>
      <c r="AG210" s="79"/>
      <c r="AH210" s="79"/>
      <c r="AI210" s="80"/>
      <c r="AJ210" s="81"/>
      <c r="AK210" s="79"/>
      <c r="AL210" s="79"/>
      <c r="AM210" s="80"/>
      <c r="AN210" s="81"/>
      <c r="AO210" s="79"/>
      <c r="AP210" s="79"/>
      <c r="AQ210" s="80"/>
      <c r="AR210" s="81"/>
      <c r="AS210" s="87"/>
      <c r="AT210" s="87"/>
      <c r="AU210" s="80"/>
      <c r="AV210" s="81"/>
      <c r="AW210" s="79"/>
      <c r="AX210" s="79"/>
      <c r="AY210" s="80"/>
      <c r="AZ210" s="81"/>
      <c r="BA210" s="79"/>
      <c r="BB210" s="79"/>
      <c r="BC210" s="80"/>
      <c r="BD210" s="81"/>
      <c r="BE210" s="79"/>
      <c r="BF210" s="79"/>
      <c r="BG210" s="80"/>
      <c r="BH210" s="81"/>
      <c r="BI210" s="79"/>
      <c r="BJ210" s="79"/>
      <c r="BK210" s="80"/>
      <c r="BL210" s="81"/>
      <c r="BM210" s="87"/>
      <c r="BN210" s="87"/>
      <c r="BO210" s="80"/>
      <c r="BP210" s="81"/>
      <c r="BQ210" s="79"/>
      <c r="BR210" s="79"/>
      <c r="BS210" s="80"/>
      <c r="BT210" s="81"/>
      <c r="BU210" s="79"/>
      <c r="BV210" s="79"/>
      <c r="BW210" s="80"/>
      <c r="BX210" s="81"/>
      <c r="BY210" s="79"/>
      <c r="BZ210" s="79"/>
      <c r="CA210" s="80"/>
      <c r="CB210" s="81"/>
      <c r="CC210" s="79"/>
      <c r="CD210" s="79"/>
      <c r="CE210" s="80"/>
      <c r="CF210" s="81"/>
      <c r="CG210" s="87"/>
      <c r="CH210" s="87"/>
      <c r="CI210" s="80"/>
      <c r="CJ210" s="81"/>
      <c r="CK210" s="79"/>
      <c r="CL210" s="79"/>
      <c r="CM210" s="80"/>
      <c r="CN210" s="81"/>
      <c r="CO210" s="79"/>
      <c r="CP210" s="79"/>
      <c r="CQ210" s="80"/>
      <c r="CR210" s="81"/>
      <c r="CS210" s="79"/>
      <c r="CT210" s="79"/>
      <c r="CU210" s="80"/>
      <c r="CV210" s="81"/>
      <c r="CW210" s="79"/>
      <c r="CX210" s="79"/>
      <c r="CY210" s="80"/>
      <c r="CZ210" s="81"/>
      <c r="DA210" s="127">
        <f>SUM(H210+H211+L210+L211+P210+P211+T210+T211+X210+X211+AB210+AB211+AF210+AF211+AJ210+AJ211+AN210+AN211+AR210+AR211+AV210+AV211+AZ210+AZ211+BD210+BD211+BH210+BH211+BL210+BL211+BP210+BP211+BT210+BT211+BX210+BX211+CB210+CB211+CF210+CF211+CJ210+CJ211+CN210+CN211+CR210+CR211+CV210+CV211+CZ210+CZ211)</f>
        <v>0</v>
      </c>
      <c r="DB210" s="36">
        <f>DA210</f>
        <v>0</v>
      </c>
      <c r="DC210" s="52">
        <f>$B$1</f>
        <v>0</v>
      </c>
      <c r="DD210" s="52">
        <f>$B$2</f>
        <v>0</v>
      </c>
      <c r="DE210" s="52">
        <f>$B$3</f>
        <v>0</v>
      </c>
      <c r="DF210" s="52">
        <f>$B$4</f>
        <v>0</v>
      </c>
      <c r="DG210" s="52">
        <f>$B$5</f>
        <v>0</v>
      </c>
    </row>
    <row r="211" spans="1:111" s="1" customFormat="1" ht="17.100000000000001" customHeight="1" thickBot="1" x14ac:dyDescent="0.3">
      <c r="A211" s="130"/>
      <c r="B211" s="11"/>
      <c r="C211" s="10"/>
      <c r="D211" s="132"/>
      <c r="E211" s="82"/>
      <c r="F211" s="82"/>
      <c r="G211" s="83"/>
      <c r="H211" s="84"/>
      <c r="I211" s="82"/>
      <c r="J211" s="82"/>
      <c r="K211" s="83"/>
      <c r="L211" s="84"/>
      <c r="M211" s="86"/>
      <c r="N211" s="86"/>
      <c r="O211" s="83"/>
      <c r="P211" s="84"/>
      <c r="Q211" s="86"/>
      <c r="R211" s="86"/>
      <c r="S211" s="83"/>
      <c r="T211" s="84"/>
      <c r="U211" s="86"/>
      <c r="V211" s="86"/>
      <c r="W211" s="83"/>
      <c r="X211" s="70"/>
      <c r="Y211" s="88"/>
      <c r="Z211" s="88"/>
      <c r="AA211" s="83"/>
      <c r="AB211" s="84"/>
      <c r="AC211" s="82"/>
      <c r="AD211" s="82"/>
      <c r="AE211" s="83"/>
      <c r="AF211" s="84"/>
      <c r="AG211" s="82"/>
      <c r="AH211" s="82"/>
      <c r="AI211" s="83"/>
      <c r="AJ211" s="84"/>
      <c r="AK211" s="82"/>
      <c r="AL211" s="82"/>
      <c r="AM211" s="83"/>
      <c r="AN211" s="84"/>
      <c r="AO211" s="82"/>
      <c r="AP211" s="82"/>
      <c r="AQ211" s="83"/>
      <c r="AR211" s="84"/>
      <c r="AS211" s="88"/>
      <c r="AT211" s="88"/>
      <c r="AU211" s="83"/>
      <c r="AV211" s="84"/>
      <c r="AW211" s="82"/>
      <c r="AX211" s="82"/>
      <c r="AY211" s="83"/>
      <c r="AZ211" s="84"/>
      <c r="BA211" s="82"/>
      <c r="BB211" s="82"/>
      <c r="BC211" s="83"/>
      <c r="BD211" s="84"/>
      <c r="BE211" s="82"/>
      <c r="BF211" s="82"/>
      <c r="BG211" s="83"/>
      <c r="BH211" s="84"/>
      <c r="BI211" s="82"/>
      <c r="BJ211" s="82"/>
      <c r="BK211" s="83"/>
      <c r="BL211" s="84"/>
      <c r="BM211" s="88"/>
      <c r="BN211" s="88"/>
      <c r="BO211" s="83"/>
      <c r="BP211" s="84"/>
      <c r="BQ211" s="82"/>
      <c r="BR211" s="82"/>
      <c r="BS211" s="83"/>
      <c r="BT211" s="84"/>
      <c r="BU211" s="82"/>
      <c r="BV211" s="82"/>
      <c r="BW211" s="83"/>
      <c r="BX211" s="84"/>
      <c r="BY211" s="82"/>
      <c r="BZ211" s="82"/>
      <c r="CA211" s="83"/>
      <c r="CB211" s="84"/>
      <c r="CC211" s="82"/>
      <c r="CD211" s="82"/>
      <c r="CE211" s="83"/>
      <c r="CF211" s="84"/>
      <c r="CG211" s="88"/>
      <c r="CH211" s="88"/>
      <c r="CI211" s="83"/>
      <c r="CJ211" s="84"/>
      <c r="CK211" s="82"/>
      <c r="CL211" s="82"/>
      <c r="CM211" s="83"/>
      <c r="CN211" s="84"/>
      <c r="CO211" s="82"/>
      <c r="CP211" s="82"/>
      <c r="CQ211" s="83"/>
      <c r="CR211" s="84"/>
      <c r="CS211" s="82"/>
      <c r="CT211" s="82"/>
      <c r="CU211" s="83"/>
      <c r="CV211" s="84"/>
      <c r="CW211" s="82"/>
      <c r="CX211" s="82"/>
      <c r="CY211" s="83"/>
      <c r="CZ211" s="84"/>
      <c r="DA211" s="128"/>
      <c r="DB211" s="36">
        <f>DA210</f>
        <v>0</v>
      </c>
      <c r="DC211" s="53">
        <f>SUM(H210:H211,L210:L211,P210:P211,T210:T211,X210:X211)</f>
        <v>0</v>
      </c>
      <c r="DD211" s="53">
        <f>SUM(AB210:AB211,AF210:AF211,AJ210:AJ211,AN210:AN211,AR210:AR211)</f>
        <v>0</v>
      </c>
      <c r="DE211" s="53">
        <f>SUM(AV210:AV211,AZ210:AZ211,BD210:BD211,BH210:BH211,BL210:BL211)</f>
        <v>0</v>
      </c>
      <c r="DF211" s="53">
        <f>SUM(BP210:BP211,BT210:BT211,BX210:BX211,CB210:CB211,CF210:CF211)</f>
        <v>0</v>
      </c>
      <c r="DG211" s="53">
        <f>SUM(CJ210:CJ211,CN210:CN211,CR210:CR211,CV210:CV211,CZ210:CZ211)</f>
        <v>0</v>
      </c>
    </row>
    <row r="212" spans="1:111" s="1" customFormat="1" ht="17.100000000000001" customHeight="1" x14ac:dyDescent="0.25">
      <c r="A212" s="129"/>
      <c r="B212" s="11"/>
      <c r="C212" s="10"/>
      <c r="D212" s="131"/>
      <c r="E212" s="79"/>
      <c r="F212" s="79"/>
      <c r="G212" s="80"/>
      <c r="H212" s="81"/>
      <c r="I212" s="79"/>
      <c r="J212" s="79"/>
      <c r="K212" s="80"/>
      <c r="L212" s="81"/>
      <c r="M212" s="85"/>
      <c r="N212" s="85"/>
      <c r="O212" s="80"/>
      <c r="P212" s="81"/>
      <c r="Q212" s="85"/>
      <c r="R212" s="85"/>
      <c r="S212" s="80"/>
      <c r="T212" s="81"/>
      <c r="U212" s="85"/>
      <c r="V212" s="85"/>
      <c r="W212" s="80"/>
      <c r="X212" s="69"/>
      <c r="Y212" s="87"/>
      <c r="Z212" s="87"/>
      <c r="AA212" s="80"/>
      <c r="AB212" s="81"/>
      <c r="AC212" s="79"/>
      <c r="AD212" s="79"/>
      <c r="AE212" s="80"/>
      <c r="AF212" s="81"/>
      <c r="AG212" s="79"/>
      <c r="AH212" s="79"/>
      <c r="AI212" s="80"/>
      <c r="AJ212" s="81"/>
      <c r="AK212" s="79"/>
      <c r="AL212" s="79"/>
      <c r="AM212" s="80"/>
      <c r="AN212" s="81"/>
      <c r="AO212" s="79"/>
      <c r="AP212" s="79"/>
      <c r="AQ212" s="80"/>
      <c r="AR212" s="81"/>
      <c r="AS212" s="87"/>
      <c r="AT212" s="87"/>
      <c r="AU212" s="80"/>
      <c r="AV212" s="81"/>
      <c r="AW212" s="79"/>
      <c r="AX212" s="79"/>
      <c r="AY212" s="80"/>
      <c r="AZ212" s="81"/>
      <c r="BA212" s="79"/>
      <c r="BB212" s="79"/>
      <c r="BC212" s="80"/>
      <c r="BD212" s="81"/>
      <c r="BE212" s="79"/>
      <c r="BF212" s="79"/>
      <c r="BG212" s="80"/>
      <c r="BH212" s="81"/>
      <c r="BI212" s="79"/>
      <c r="BJ212" s="79"/>
      <c r="BK212" s="80"/>
      <c r="BL212" s="81"/>
      <c r="BM212" s="87"/>
      <c r="BN212" s="87"/>
      <c r="BO212" s="80"/>
      <c r="BP212" s="81"/>
      <c r="BQ212" s="79"/>
      <c r="BR212" s="79"/>
      <c r="BS212" s="80"/>
      <c r="BT212" s="81"/>
      <c r="BU212" s="79"/>
      <c r="BV212" s="79"/>
      <c r="BW212" s="80"/>
      <c r="BX212" s="81"/>
      <c r="BY212" s="79"/>
      <c r="BZ212" s="79"/>
      <c r="CA212" s="80"/>
      <c r="CB212" s="81"/>
      <c r="CC212" s="79"/>
      <c r="CD212" s="79"/>
      <c r="CE212" s="80"/>
      <c r="CF212" s="81"/>
      <c r="CG212" s="87"/>
      <c r="CH212" s="87"/>
      <c r="CI212" s="80"/>
      <c r="CJ212" s="81"/>
      <c r="CK212" s="79"/>
      <c r="CL212" s="79"/>
      <c r="CM212" s="80"/>
      <c r="CN212" s="81"/>
      <c r="CO212" s="79"/>
      <c r="CP212" s="79"/>
      <c r="CQ212" s="80"/>
      <c r="CR212" s="81"/>
      <c r="CS212" s="79"/>
      <c r="CT212" s="79"/>
      <c r="CU212" s="80"/>
      <c r="CV212" s="81"/>
      <c r="CW212" s="79"/>
      <c r="CX212" s="79"/>
      <c r="CY212" s="80"/>
      <c r="CZ212" s="81"/>
      <c r="DA212" s="127">
        <f>SUM(H212+H213+L212+L213+P212+P213+T212+T213+X212+X213+AB212+AB213+AF212+AF213+AJ212+AJ213+AN212+AN213+AR212+AR213+AV212+AV213+AZ212+AZ213+BD212+BD213+BH212+BH213+BL212+BL213+BP212+BP213+BT212+BT213+BX212+BX213+CB212+CB213+CF212+CF213+CJ212+CJ213+CN212+CN213+CR212+CR213+CV212+CV213+CZ212+CZ213)</f>
        <v>0</v>
      </c>
      <c r="DB212" s="36">
        <f>DA212</f>
        <v>0</v>
      </c>
      <c r="DC212" s="52">
        <f>$B$1</f>
        <v>0</v>
      </c>
      <c r="DD212" s="52">
        <f>$B$2</f>
        <v>0</v>
      </c>
      <c r="DE212" s="52">
        <f>$B$3</f>
        <v>0</v>
      </c>
      <c r="DF212" s="52">
        <f>$B$4</f>
        <v>0</v>
      </c>
      <c r="DG212" s="52">
        <f>$B$5</f>
        <v>0</v>
      </c>
    </row>
    <row r="213" spans="1:111" s="1" customFormat="1" ht="17.100000000000001" customHeight="1" thickBot="1" x14ac:dyDescent="0.3">
      <c r="A213" s="130"/>
      <c r="B213" s="11"/>
      <c r="C213" s="10"/>
      <c r="D213" s="132"/>
      <c r="E213" s="82"/>
      <c r="F213" s="82"/>
      <c r="G213" s="83"/>
      <c r="H213" s="84"/>
      <c r="I213" s="82"/>
      <c r="J213" s="82"/>
      <c r="K213" s="83"/>
      <c r="L213" s="84"/>
      <c r="M213" s="86"/>
      <c r="N213" s="86"/>
      <c r="O213" s="83"/>
      <c r="P213" s="84"/>
      <c r="Q213" s="86"/>
      <c r="R213" s="86"/>
      <c r="S213" s="83"/>
      <c r="T213" s="84"/>
      <c r="U213" s="86"/>
      <c r="V213" s="86"/>
      <c r="W213" s="83"/>
      <c r="X213" s="70"/>
      <c r="Y213" s="88"/>
      <c r="Z213" s="88"/>
      <c r="AA213" s="83"/>
      <c r="AB213" s="84"/>
      <c r="AC213" s="82"/>
      <c r="AD213" s="82"/>
      <c r="AE213" s="83"/>
      <c r="AF213" s="84"/>
      <c r="AG213" s="82"/>
      <c r="AH213" s="82"/>
      <c r="AI213" s="83"/>
      <c r="AJ213" s="84"/>
      <c r="AK213" s="82"/>
      <c r="AL213" s="82"/>
      <c r="AM213" s="83"/>
      <c r="AN213" s="84"/>
      <c r="AO213" s="82"/>
      <c r="AP213" s="82"/>
      <c r="AQ213" s="83"/>
      <c r="AR213" s="84"/>
      <c r="AS213" s="88"/>
      <c r="AT213" s="88"/>
      <c r="AU213" s="83"/>
      <c r="AV213" s="84"/>
      <c r="AW213" s="82"/>
      <c r="AX213" s="82"/>
      <c r="AY213" s="83"/>
      <c r="AZ213" s="84"/>
      <c r="BA213" s="82"/>
      <c r="BB213" s="82"/>
      <c r="BC213" s="83"/>
      <c r="BD213" s="84"/>
      <c r="BE213" s="82"/>
      <c r="BF213" s="82"/>
      <c r="BG213" s="83"/>
      <c r="BH213" s="84"/>
      <c r="BI213" s="82"/>
      <c r="BJ213" s="82"/>
      <c r="BK213" s="83"/>
      <c r="BL213" s="84"/>
      <c r="BM213" s="88"/>
      <c r="BN213" s="88"/>
      <c r="BO213" s="83"/>
      <c r="BP213" s="84"/>
      <c r="BQ213" s="82"/>
      <c r="BR213" s="82"/>
      <c r="BS213" s="83"/>
      <c r="BT213" s="84"/>
      <c r="BU213" s="82"/>
      <c r="BV213" s="82"/>
      <c r="BW213" s="83"/>
      <c r="BX213" s="84"/>
      <c r="BY213" s="82"/>
      <c r="BZ213" s="82"/>
      <c r="CA213" s="83"/>
      <c r="CB213" s="84"/>
      <c r="CC213" s="82"/>
      <c r="CD213" s="82"/>
      <c r="CE213" s="83"/>
      <c r="CF213" s="84"/>
      <c r="CG213" s="88"/>
      <c r="CH213" s="88"/>
      <c r="CI213" s="83"/>
      <c r="CJ213" s="84"/>
      <c r="CK213" s="82"/>
      <c r="CL213" s="82"/>
      <c r="CM213" s="83"/>
      <c r="CN213" s="84"/>
      <c r="CO213" s="82"/>
      <c r="CP213" s="82"/>
      <c r="CQ213" s="83"/>
      <c r="CR213" s="84"/>
      <c r="CS213" s="82"/>
      <c r="CT213" s="82"/>
      <c r="CU213" s="83"/>
      <c r="CV213" s="84"/>
      <c r="CW213" s="82"/>
      <c r="CX213" s="82"/>
      <c r="CY213" s="83"/>
      <c r="CZ213" s="84"/>
      <c r="DA213" s="128"/>
      <c r="DB213" s="36">
        <f>DA212</f>
        <v>0</v>
      </c>
      <c r="DC213" s="53">
        <f>SUM(H212:H213,L212:L213,P212:P213,T212:T213,X212:X213)</f>
        <v>0</v>
      </c>
      <c r="DD213" s="53">
        <f>SUM(AB212:AB213,AF212:AF213,AJ212:AJ213,AN212:AN213,AR212:AR213)</f>
        <v>0</v>
      </c>
      <c r="DE213" s="53">
        <f>SUM(AV212:AV213,AZ212:AZ213,BD212:BD213,BH212:BH213,BL212:BL213)</f>
        <v>0</v>
      </c>
      <c r="DF213" s="53">
        <f>SUM(BP212:BP213,BT212:BT213,BX212:BX213,CB212:CB213,CF212:CF213)</f>
        <v>0</v>
      </c>
      <c r="DG213" s="53">
        <f>SUM(CJ212:CJ213,CN212:CN213,CR212:CR213,CV212:CV213,CZ212:CZ213)</f>
        <v>0</v>
      </c>
    </row>
    <row r="214" spans="1:111" s="1" customFormat="1" ht="17.100000000000001" customHeight="1" x14ac:dyDescent="0.25">
      <c r="A214" s="129"/>
      <c r="B214" s="11"/>
      <c r="C214" s="10"/>
      <c r="D214" s="131"/>
      <c r="E214" s="79"/>
      <c r="F214" s="79"/>
      <c r="G214" s="80"/>
      <c r="H214" s="81"/>
      <c r="I214" s="79"/>
      <c r="J214" s="79"/>
      <c r="K214" s="80"/>
      <c r="L214" s="81"/>
      <c r="M214" s="85"/>
      <c r="N214" s="85"/>
      <c r="O214" s="80"/>
      <c r="P214" s="81"/>
      <c r="Q214" s="85"/>
      <c r="R214" s="85"/>
      <c r="S214" s="80"/>
      <c r="T214" s="81"/>
      <c r="U214" s="85"/>
      <c r="V214" s="85"/>
      <c r="W214" s="80"/>
      <c r="X214" s="69"/>
      <c r="Y214" s="87"/>
      <c r="Z214" s="87"/>
      <c r="AA214" s="80"/>
      <c r="AB214" s="81"/>
      <c r="AC214" s="79"/>
      <c r="AD214" s="79"/>
      <c r="AE214" s="80"/>
      <c r="AF214" s="81"/>
      <c r="AG214" s="79"/>
      <c r="AH214" s="79"/>
      <c r="AI214" s="80"/>
      <c r="AJ214" s="81"/>
      <c r="AK214" s="79"/>
      <c r="AL214" s="79"/>
      <c r="AM214" s="80"/>
      <c r="AN214" s="81"/>
      <c r="AO214" s="79"/>
      <c r="AP214" s="79"/>
      <c r="AQ214" s="80"/>
      <c r="AR214" s="81"/>
      <c r="AS214" s="87"/>
      <c r="AT214" s="87"/>
      <c r="AU214" s="80"/>
      <c r="AV214" s="81"/>
      <c r="AW214" s="79"/>
      <c r="AX214" s="79"/>
      <c r="AY214" s="80"/>
      <c r="AZ214" s="81"/>
      <c r="BA214" s="79"/>
      <c r="BB214" s="79"/>
      <c r="BC214" s="80"/>
      <c r="BD214" s="81"/>
      <c r="BE214" s="79"/>
      <c r="BF214" s="79"/>
      <c r="BG214" s="80"/>
      <c r="BH214" s="81"/>
      <c r="BI214" s="79"/>
      <c r="BJ214" s="79"/>
      <c r="BK214" s="80"/>
      <c r="BL214" s="81"/>
      <c r="BM214" s="87"/>
      <c r="BN214" s="87"/>
      <c r="BO214" s="80"/>
      <c r="BP214" s="81"/>
      <c r="BQ214" s="79"/>
      <c r="BR214" s="79"/>
      <c r="BS214" s="80"/>
      <c r="BT214" s="81"/>
      <c r="BU214" s="79"/>
      <c r="BV214" s="79"/>
      <c r="BW214" s="80"/>
      <c r="BX214" s="81"/>
      <c r="BY214" s="79"/>
      <c r="BZ214" s="79"/>
      <c r="CA214" s="80"/>
      <c r="CB214" s="81"/>
      <c r="CC214" s="79"/>
      <c r="CD214" s="79"/>
      <c r="CE214" s="80"/>
      <c r="CF214" s="81"/>
      <c r="CG214" s="87"/>
      <c r="CH214" s="87"/>
      <c r="CI214" s="80"/>
      <c r="CJ214" s="81"/>
      <c r="CK214" s="79"/>
      <c r="CL214" s="79"/>
      <c r="CM214" s="80"/>
      <c r="CN214" s="81"/>
      <c r="CO214" s="79"/>
      <c r="CP214" s="79"/>
      <c r="CQ214" s="80"/>
      <c r="CR214" s="81"/>
      <c r="CS214" s="79"/>
      <c r="CT214" s="79"/>
      <c r="CU214" s="80"/>
      <c r="CV214" s="81"/>
      <c r="CW214" s="79"/>
      <c r="CX214" s="79"/>
      <c r="CY214" s="80"/>
      <c r="CZ214" s="81"/>
      <c r="DA214" s="127">
        <f>SUM(H214+H215+L214+L215+P214+P215+T214+T215+X214+X215+AB214+AB215+AF214+AF215+AJ214+AJ215+AN214+AN215+AR214+AR215+AV214+AV215+AZ214+AZ215+BD214+BD215+BH214+BH215+BL214+BL215+BP214+BP215+BT214+BT215+BX214+BX215+CB214+CB215+CF214+CF215+CJ214+CJ215+CN214+CN215+CR214+CR215+CV214+CV215+CZ214+CZ215)</f>
        <v>0</v>
      </c>
      <c r="DB214" s="36">
        <f>DA214</f>
        <v>0</v>
      </c>
      <c r="DC214" s="52">
        <f>$B$1</f>
        <v>0</v>
      </c>
      <c r="DD214" s="52">
        <f>$B$2</f>
        <v>0</v>
      </c>
      <c r="DE214" s="52">
        <f>$B$3</f>
        <v>0</v>
      </c>
      <c r="DF214" s="52">
        <f>$B$4</f>
        <v>0</v>
      </c>
      <c r="DG214" s="52">
        <f>$B$5</f>
        <v>0</v>
      </c>
    </row>
    <row r="215" spans="1:111" s="1" customFormat="1" ht="17.100000000000001" customHeight="1" thickBot="1" x14ac:dyDescent="0.3">
      <c r="A215" s="130"/>
      <c r="B215" s="11"/>
      <c r="C215" s="10"/>
      <c r="D215" s="132"/>
      <c r="E215" s="82"/>
      <c r="F215" s="82"/>
      <c r="G215" s="83"/>
      <c r="H215" s="84"/>
      <c r="I215" s="82"/>
      <c r="J215" s="82"/>
      <c r="K215" s="83"/>
      <c r="L215" s="84"/>
      <c r="M215" s="86"/>
      <c r="N215" s="86"/>
      <c r="O215" s="83"/>
      <c r="P215" s="84"/>
      <c r="Q215" s="86"/>
      <c r="R215" s="86"/>
      <c r="S215" s="83"/>
      <c r="T215" s="84"/>
      <c r="U215" s="86"/>
      <c r="V215" s="86"/>
      <c r="W215" s="83"/>
      <c r="X215" s="70"/>
      <c r="Y215" s="88"/>
      <c r="Z215" s="88"/>
      <c r="AA215" s="83"/>
      <c r="AB215" s="84"/>
      <c r="AC215" s="82"/>
      <c r="AD215" s="82"/>
      <c r="AE215" s="83"/>
      <c r="AF215" s="84"/>
      <c r="AG215" s="82"/>
      <c r="AH215" s="82"/>
      <c r="AI215" s="83"/>
      <c r="AJ215" s="84"/>
      <c r="AK215" s="82"/>
      <c r="AL215" s="82"/>
      <c r="AM215" s="83"/>
      <c r="AN215" s="84"/>
      <c r="AO215" s="82"/>
      <c r="AP215" s="82"/>
      <c r="AQ215" s="83"/>
      <c r="AR215" s="84"/>
      <c r="AS215" s="88"/>
      <c r="AT215" s="88"/>
      <c r="AU215" s="83"/>
      <c r="AV215" s="84"/>
      <c r="AW215" s="82"/>
      <c r="AX215" s="82"/>
      <c r="AY215" s="83"/>
      <c r="AZ215" s="84"/>
      <c r="BA215" s="82"/>
      <c r="BB215" s="82"/>
      <c r="BC215" s="83"/>
      <c r="BD215" s="84"/>
      <c r="BE215" s="82"/>
      <c r="BF215" s="82"/>
      <c r="BG215" s="83"/>
      <c r="BH215" s="84"/>
      <c r="BI215" s="82"/>
      <c r="BJ215" s="82"/>
      <c r="BK215" s="83"/>
      <c r="BL215" s="84"/>
      <c r="BM215" s="88"/>
      <c r="BN215" s="88"/>
      <c r="BO215" s="83"/>
      <c r="BP215" s="84"/>
      <c r="BQ215" s="82"/>
      <c r="BR215" s="82"/>
      <c r="BS215" s="83"/>
      <c r="BT215" s="84"/>
      <c r="BU215" s="82"/>
      <c r="BV215" s="82"/>
      <c r="BW215" s="83"/>
      <c r="BX215" s="84"/>
      <c r="BY215" s="82"/>
      <c r="BZ215" s="82"/>
      <c r="CA215" s="83"/>
      <c r="CB215" s="84"/>
      <c r="CC215" s="82"/>
      <c r="CD215" s="82"/>
      <c r="CE215" s="83"/>
      <c r="CF215" s="84"/>
      <c r="CG215" s="88"/>
      <c r="CH215" s="88"/>
      <c r="CI215" s="83"/>
      <c r="CJ215" s="84"/>
      <c r="CK215" s="82"/>
      <c r="CL215" s="82"/>
      <c r="CM215" s="83"/>
      <c r="CN215" s="84"/>
      <c r="CO215" s="82"/>
      <c r="CP215" s="82"/>
      <c r="CQ215" s="83"/>
      <c r="CR215" s="84"/>
      <c r="CS215" s="82"/>
      <c r="CT215" s="82"/>
      <c r="CU215" s="83"/>
      <c r="CV215" s="84"/>
      <c r="CW215" s="82"/>
      <c r="CX215" s="82"/>
      <c r="CY215" s="83"/>
      <c r="CZ215" s="84"/>
      <c r="DA215" s="128"/>
      <c r="DB215" s="36">
        <f>DA214</f>
        <v>0</v>
      </c>
      <c r="DC215" s="53">
        <f>SUM(H214:H215,L214:L215,P214:P215,T214:T215,X214:X215)</f>
        <v>0</v>
      </c>
      <c r="DD215" s="53">
        <f>SUM(AB214:AB215,AF214:AF215,AJ214:AJ215,AN214:AN215,AR214:AR215)</f>
        <v>0</v>
      </c>
      <c r="DE215" s="53">
        <f>SUM(AV214:AV215,AZ214:AZ215,BD214:BD215,BH214:BH215,BL214:BL215)</f>
        <v>0</v>
      </c>
      <c r="DF215" s="53">
        <f>SUM(BP214:BP215,BT214:BT215,BX214:BX215,CB214:CB215,CF214:CF215)</f>
        <v>0</v>
      </c>
      <c r="DG215" s="53">
        <f>SUM(CJ214:CJ215,CN214:CN215,CR214:CR215,CV214:CV215,CZ214:CZ215)</f>
        <v>0</v>
      </c>
    </row>
    <row r="216" spans="1:111" s="1" customFormat="1" ht="17.100000000000001" customHeight="1" x14ac:dyDescent="0.25">
      <c r="A216" s="129"/>
      <c r="B216" s="11"/>
      <c r="C216" s="10"/>
      <c r="D216" s="131"/>
      <c r="E216" s="79"/>
      <c r="F216" s="79"/>
      <c r="G216" s="80"/>
      <c r="H216" s="81"/>
      <c r="I216" s="79"/>
      <c r="J216" s="79"/>
      <c r="K216" s="80"/>
      <c r="L216" s="81"/>
      <c r="M216" s="85"/>
      <c r="N216" s="85"/>
      <c r="O216" s="80"/>
      <c r="P216" s="81"/>
      <c r="Q216" s="85"/>
      <c r="R216" s="85"/>
      <c r="S216" s="80"/>
      <c r="T216" s="81"/>
      <c r="U216" s="85"/>
      <c r="V216" s="85"/>
      <c r="W216" s="80"/>
      <c r="X216" s="69"/>
      <c r="Y216" s="87"/>
      <c r="Z216" s="87"/>
      <c r="AA216" s="80"/>
      <c r="AB216" s="81"/>
      <c r="AC216" s="79"/>
      <c r="AD216" s="79"/>
      <c r="AE216" s="80"/>
      <c r="AF216" s="81"/>
      <c r="AG216" s="79"/>
      <c r="AH216" s="79"/>
      <c r="AI216" s="80"/>
      <c r="AJ216" s="81"/>
      <c r="AK216" s="79"/>
      <c r="AL216" s="79"/>
      <c r="AM216" s="80"/>
      <c r="AN216" s="81"/>
      <c r="AO216" s="79"/>
      <c r="AP216" s="79"/>
      <c r="AQ216" s="80"/>
      <c r="AR216" s="81"/>
      <c r="AS216" s="87"/>
      <c r="AT216" s="87"/>
      <c r="AU216" s="80"/>
      <c r="AV216" s="81"/>
      <c r="AW216" s="79"/>
      <c r="AX216" s="79"/>
      <c r="AY216" s="80"/>
      <c r="AZ216" s="81"/>
      <c r="BA216" s="79"/>
      <c r="BB216" s="79"/>
      <c r="BC216" s="80"/>
      <c r="BD216" s="81"/>
      <c r="BE216" s="79"/>
      <c r="BF216" s="79"/>
      <c r="BG216" s="80"/>
      <c r="BH216" s="81"/>
      <c r="BI216" s="79"/>
      <c r="BJ216" s="79"/>
      <c r="BK216" s="80"/>
      <c r="BL216" s="81"/>
      <c r="BM216" s="87"/>
      <c r="BN216" s="87"/>
      <c r="BO216" s="80"/>
      <c r="BP216" s="81"/>
      <c r="BQ216" s="79"/>
      <c r="BR216" s="79"/>
      <c r="BS216" s="80"/>
      <c r="BT216" s="81"/>
      <c r="BU216" s="79"/>
      <c r="BV216" s="79"/>
      <c r="BW216" s="80"/>
      <c r="BX216" s="81"/>
      <c r="BY216" s="79"/>
      <c r="BZ216" s="79"/>
      <c r="CA216" s="80"/>
      <c r="CB216" s="81"/>
      <c r="CC216" s="79"/>
      <c r="CD216" s="79"/>
      <c r="CE216" s="80"/>
      <c r="CF216" s="81"/>
      <c r="CG216" s="87"/>
      <c r="CH216" s="87"/>
      <c r="CI216" s="80"/>
      <c r="CJ216" s="81"/>
      <c r="CK216" s="79"/>
      <c r="CL216" s="79"/>
      <c r="CM216" s="80"/>
      <c r="CN216" s="81"/>
      <c r="CO216" s="79"/>
      <c r="CP216" s="79"/>
      <c r="CQ216" s="80"/>
      <c r="CR216" s="81"/>
      <c r="CS216" s="79"/>
      <c r="CT216" s="79"/>
      <c r="CU216" s="80"/>
      <c r="CV216" s="81"/>
      <c r="CW216" s="79"/>
      <c r="CX216" s="79"/>
      <c r="CY216" s="80"/>
      <c r="CZ216" s="81"/>
      <c r="DA216" s="127">
        <f>SUM(H216+H217+L216+L217+P216+P217+T216+T217+X216+X217+AB216+AB217+AF216+AF217+AJ216+AJ217+AN216+AN217+AR216+AR217+AV216+AV217+AZ216+AZ217+BD216+BD217+BH216+BH217+BL216+BL217+BP216+BP217+BT216+BT217+BX216+BX217+CB216+CB217+CF216+CF217+CJ216+CJ217+CN216+CN217+CR216+CR217+CV216+CV217+CZ216+CZ217)</f>
        <v>0</v>
      </c>
      <c r="DB216" s="36">
        <f>DA216</f>
        <v>0</v>
      </c>
      <c r="DC216" s="52">
        <f>$B$1</f>
        <v>0</v>
      </c>
      <c r="DD216" s="52">
        <f>$B$2</f>
        <v>0</v>
      </c>
      <c r="DE216" s="52">
        <f>$B$3</f>
        <v>0</v>
      </c>
      <c r="DF216" s="52">
        <f>$B$4</f>
        <v>0</v>
      </c>
      <c r="DG216" s="52">
        <f>$B$5</f>
        <v>0</v>
      </c>
    </row>
    <row r="217" spans="1:111" s="1" customFormat="1" ht="17.100000000000001" customHeight="1" thickBot="1" x14ac:dyDescent="0.3">
      <c r="A217" s="130"/>
      <c r="B217" s="11"/>
      <c r="C217" s="10"/>
      <c r="D217" s="132"/>
      <c r="E217" s="82"/>
      <c r="F217" s="82"/>
      <c r="G217" s="83"/>
      <c r="H217" s="84"/>
      <c r="I217" s="82"/>
      <c r="J217" s="82"/>
      <c r="K217" s="83"/>
      <c r="L217" s="84"/>
      <c r="M217" s="86"/>
      <c r="N217" s="86"/>
      <c r="O217" s="83"/>
      <c r="P217" s="84"/>
      <c r="Q217" s="86"/>
      <c r="R217" s="86"/>
      <c r="S217" s="83"/>
      <c r="T217" s="84"/>
      <c r="U217" s="86"/>
      <c r="V217" s="86"/>
      <c r="W217" s="83"/>
      <c r="X217" s="70"/>
      <c r="Y217" s="88"/>
      <c r="Z217" s="88"/>
      <c r="AA217" s="83"/>
      <c r="AB217" s="84"/>
      <c r="AC217" s="82"/>
      <c r="AD217" s="82"/>
      <c r="AE217" s="83"/>
      <c r="AF217" s="84"/>
      <c r="AG217" s="82"/>
      <c r="AH217" s="82"/>
      <c r="AI217" s="83"/>
      <c r="AJ217" s="84"/>
      <c r="AK217" s="82"/>
      <c r="AL217" s="82"/>
      <c r="AM217" s="83"/>
      <c r="AN217" s="84"/>
      <c r="AO217" s="82"/>
      <c r="AP217" s="82"/>
      <c r="AQ217" s="83"/>
      <c r="AR217" s="84"/>
      <c r="AS217" s="88"/>
      <c r="AT217" s="88"/>
      <c r="AU217" s="83"/>
      <c r="AV217" s="84"/>
      <c r="AW217" s="82"/>
      <c r="AX217" s="82"/>
      <c r="AY217" s="83"/>
      <c r="AZ217" s="84"/>
      <c r="BA217" s="82"/>
      <c r="BB217" s="82"/>
      <c r="BC217" s="83"/>
      <c r="BD217" s="84"/>
      <c r="BE217" s="82"/>
      <c r="BF217" s="82"/>
      <c r="BG217" s="83"/>
      <c r="BH217" s="84"/>
      <c r="BI217" s="82"/>
      <c r="BJ217" s="82"/>
      <c r="BK217" s="83"/>
      <c r="BL217" s="84"/>
      <c r="BM217" s="88"/>
      <c r="BN217" s="88"/>
      <c r="BO217" s="83"/>
      <c r="BP217" s="84"/>
      <c r="BQ217" s="82"/>
      <c r="BR217" s="82"/>
      <c r="BS217" s="83"/>
      <c r="BT217" s="84"/>
      <c r="BU217" s="82"/>
      <c r="BV217" s="82"/>
      <c r="BW217" s="83"/>
      <c r="BX217" s="84"/>
      <c r="BY217" s="82"/>
      <c r="BZ217" s="82"/>
      <c r="CA217" s="83"/>
      <c r="CB217" s="84"/>
      <c r="CC217" s="82"/>
      <c r="CD217" s="82"/>
      <c r="CE217" s="83"/>
      <c r="CF217" s="84"/>
      <c r="CG217" s="88"/>
      <c r="CH217" s="88"/>
      <c r="CI217" s="83"/>
      <c r="CJ217" s="84"/>
      <c r="CK217" s="82"/>
      <c r="CL217" s="82"/>
      <c r="CM217" s="83"/>
      <c r="CN217" s="84"/>
      <c r="CO217" s="82"/>
      <c r="CP217" s="82"/>
      <c r="CQ217" s="83"/>
      <c r="CR217" s="84"/>
      <c r="CS217" s="82"/>
      <c r="CT217" s="82"/>
      <c r="CU217" s="83"/>
      <c r="CV217" s="84"/>
      <c r="CW217" s="82"/>
      <c r="CX217" s="82"/>
      <c r="CY217" s="83"/>
      <c r="CZ217" s="84"/>
      <c r="DA217" s="128"/>
      <c r="DB217" s="36">
        <f>DA216</f>
        <v>0</v>
      </c>
      <c r="DC217" s="53">
        <f>SUM(H216:H217,L216:L217,P216:P217,T216:T217,X216:X217)</f>
        <v>0</v>
      </c>
      <c r="DD217" s="53">
        <f>SUM(AB216:AB217,AF216:AF217,AJ216:AJ217,AN216:AN217,AR216:AR217)</f>
        <v>0</v>
      </c>
      <c r="DE217" s="53">
        <f>SUM(AV216:AV217,AZ216:AZ217,BD216:BD217,BH216:BH217,BL216:BL217)</f>
        <v>0</v>
      </c>
      <c r="DF217" s="53">
        <f>SUM(BP216:BP217,BT216:BT217,BX216:BX217,CB216:CB217,CF216:CF217)</f>
        <v>0</v>
      </c>
      <c r="DG217" s="53">
        <f>SUM(CJ216:CJ217,CN216:CN217,CR216:CR217,CV216:CV217,CZ216:CZ217)</f>
        <v>0</v>
      </c>
    </row>
    <row r="218" spans="1:111" s="1" customFormat="1" ht="17.100000000000001" customHeight="1" x14ac:dyDescent="0.25">
      <c r="A218" s="129"/>
      <c r="B218" s="11"/>
      <c r="C218" s="10"/>
      <c r="D218" s="131"/>
      <c r="E218" s="79"/>
      <c r="F218" s="79"/>
      <c r="G218" s="80"/>
      <c r="H218" s="81"/>
      <c r="I218" s="79"/>
      <c r="J218" s="79"/>
      <c r="K218" s="80"/>
      <c r="L218" s="81"/>
      <c r="M218" s="85"/>
      <c r="N218" s="85"/>
      <c r="O218" s="80"/>
      <c r="P218" s="81"/>
      <c r="Q218" s="85"/>
      <c r="R218" s="85"/>
      <c r="S218" s="80"/>
      <c r="T218" s="81"/>
      <c r="U218" s="85"/>
      <c r="V218" s="85"/>
      <c r="W218" s="80"/>
      <c r="X218" s="69"/>
      <c r="Y218" s="87"/>
      <c r="Z218" s="87"/>
      <c r="AA218" s="80"/>
      <c r="AB218" s="81"/>
      <c r="AC218" s="79"/>
      <c r="AD218" s="79"/>
      <c r="AE218" s="80"/>
      <c r="AF218" s="81"/>
      <c r="AG218" s="79"/>
      <c r="AH218" s="79"/>
      <c r="AI218" s="80"/>
      <c r="AJ218" s="81"/>
      <c r="AK218" s="79"/>
      <c r="AL218" s="79"/>
      <c r="AM218" s="80"/>
      <c r="AN218" s="81"/>
      <c r="AO218" s="79"/>
      <c r="AP218" s="79"/>
      <c r="AQ218" s="80"/>
      <c r="AR218" s="81"/>
      <c r="AS218" s="87"/>
      <c r="AT218" s="87"/>
      <c r="AU218" s="80"/>
      <c r="AV218" s="81"/>
      <c r="AW218" s="79"/>
      <c r="AX218" s="79"/>
      <c r="AY218" s="80"/>
      <c r="AZ218" s="81"/>
      <c r="BA218" s="79"/>
      <c r="BB218" s="79"/>
      <c r="BC218" s="80"/>
      <c r="BD218" s="81"/>
      <c r="BE218" s="79"/>
      <c r="BF218" s="79"/>
      <c r="BG218" s="80"/>
      <c r="BH218" s="81"/>
      <c r="BI218" s="79"/>
      <c r="BJ218" s="79"/>
      <c r="BK218" s="80"/>
      <c r="BL218" s="81"/>
      <c r="BM218" s="87"/>
      <c r="BN218" s="87"/>
      <c r="BO218" s="80"/>
      <c r="BP218" s="81"/>
      <c r="BQ218" s="79"/>
      <c r="BR218" s="79"/>
      <c r="BS218" s="80"/>
      <c r="BT218" s="81"/>
      <c r="BU218" s="79"/>
      <c r="BV218" s="79"/>
      <c r="BW218" s="80"/>
      <c r="BX218" s="81"/>
      <c r="BY218" s="79"/>
      <c r="BZ218" s="79"/>
      <c r="CA218" s="80"/>
      <c r="CB218" s="81"/>
      <c r="CC218" s="79"/>
      <c r="CD218" s="79"/>
      <c r="CE218" s="80"/>
      <c r="CF218" s="81"/>
      <c r="CG218" s="87"/>
      <c r="CH218" s="87"/>
      <c r="CI218" s="80"/>
      <c r="CJ218" s="81"/>
      <c r="CK218" s="79"/>
      <c r="CL218" s="79"/>
      <c r="CM218" s="80"/>
      <c r="CN218" s="81"/>
      <c r="CO218" s="79"/>
      <c r="CP218" s="79"/>
      <c r="CQ218" s="80"/>
      <c r="CR218" s="81"/>
      <c r="CS218" s="79"/>
      <c r="CT218" s="79"/>
      <c r="CU218" s="80"/>
      <c r="CV218" s="81"/>
      <c r="CW218" s="79"/>
      <c r="CX218" s="79"/>
      <c r="CY218" s="80"/>
      <c r="CZ218" s="81"/>
      <c r="DA218" s="127">
        <f>SUM(H218+H219+L218+L219+P218+P219+T218+T219+X218+X219+AB218+AB219+AF218+AF219+AJ218+AJ219+AN218+AN219+AR218+AR219+AV218+AV219+AZ218+AZ219+BD218+BD219+BH218+BH219+BL218+BL219+BP218+BP219+BT218+BT219+BX218+BX219+CB218+CB219+CF218+CF219+CJ218+CJ219+CN218+CN219+CR218+CR219+CV218+CV219+CZ218+CZ219)</f>
        <v>0</v>
      </c>
      <c r="DB218" s="36">
        <f>DA218</f>
        <v>0</v>
      </c>
      <c r="DC218" s="52">
        <f>$B$1</f>
        <v>0</v>
      </c>
      <c r="DD218" s="52">
        <f>$B$2</f>
        <v>0</v>
      </c>
      <c r="DE218" s="52">
        <f>$B$3</f>
        <v>0</v>
      </c>
      <c r="DF218" s="52">
        <f>$B$4</f>
        <v>0</v>
      </c>
      <c r="DG218" s="52">
        <f>$B$5</f>
        <v>0</v>
      </c>
    </row>
    <row r="219" spans="1:111" s="1" customFormat="1" ht="17.100000000000001" customHeight="1" thickBot="1" x14ac:dyDescent="0.3">
      <c r="A219" s="130"/>
      <c r="B219" s="11"/>
      <c r="C219" s="10"/>
      <c r="D219" s="132"/>
      <c r="E219" s="82"/>
      <c r="F219" s="82"/>
      <c r="G219" s="83"/>
      <c r="H219" s="84"/>
      <c r="I219" s="82"/>
      <c r="J219" s="82"/>
      <c r="K219" s="83"/>
      <c r="L219" s="84"/>
      <c r="M219" s="86"/>
      <c r="N219" s="86"/>
      <c r="O219" s="83"/>
      <c r="P219" s="84"/>
      <c r="Q219" s="86"/>
      <c r="R219" s="86"/>
      <c r="S219" s="83"/>
      <c r="T219" s="84"/>
      <c r="U219" s="86"/>
      <c r="V219" s="86"/>
      <c r="W219" s="83"/>
      <c r="X219" s="70"/>
      <c r="Y219" s="88"/>
      <c r="Z219" s="88"/>
      <c r="AA219" s="83"/>
      <c r="AB219" s="84"/>
      <c r="AC219" s="82"/>
      <c r="AD219" s="82"/>
      <c r="AE219" s="83"/>
      <c r="AF219" s="84"/>
      <c r="AG219" s="82"/>
      <c r="AH219" s="82"/>
      <c r="AI219" s="83"/>
      <c r="AJ219" s="84"/>
      <c r="AK219" s="82"/>
      <c r="AL219" s="82"/>
      <c r="AM219" s="83"/>
      <c r="AN219" s="84"/>
      <c r="AO219" s="82"/>
      <c r="AP219" s="82"/>
      <c r="AQ219" s="83"/>
      <c r="AR219" s="84"/>
      <c r="AS219" s="88"/>
      <c r="AT219" s="88"/>
      <c r="AU219" s="83"/>
      <c r="AV219" s="84"/>
      <c r="AW219" s="82"/>
      <c r="AX219" s="82"/>
      <c r="AY219" s="83"/>
      <c r="AZ219" s="84"/>
      <c r="BA219" s="82"/>
      <c r="BB219" s="82"/>
      <c r="BC219" s="83"/>
      <c r="BD219" s="84"/>
      <c r="BE219" s="82"/>
      <c r="BF219" s="82"/>
      <c r="BG219" s="83"/>
      <c r="BH219" s="84"/>
      <c r="BI219" s="82"/>
      <c r="BJ219" s="82"/>
      <c r="BK219" s="83"/>
      <c r="BL219" s="84"/>
      <c r="BM219" s="88"/>
      <c r="BN219" s="88"/>
      <c r="BO219" s="83"/>
      <c r="BP219" s="84"/>
      <c r="BQ219" s="82"/>
      <c r="BR219" s="82"/>
      <c r="BS219" s="83"/>
      <c r="BT219" s="84"/>
      <c r="BU219" s="82"/>
      <c r="BV219" s="82"/>
      <c r="BW219" s="83"/>
      <c r="BX219" s="84"/>
      <c r="BY219" s="82"/>
      <c r="BZ219" s="82"/>
      <c r="CA219" s="83"/>
      <c r="CB219" s="84"/>
      <c r="CC219" s="82"/>
      <c r="CD219" s="82"/>
      <c r="CE219" s="83"/>
      <c r="CF219" s="84"/>
      <c r="CG219" s="88"/>
      <c r="CH219" s="88"/>
      <c r="CI219" s="83"/>
      <c r="CJ219" s="84"/>
      <c r="CK219" s="82"/>
      <c r="CL219" s="82"/>
      <c r="CM219" s="83"/>
      <c r="CN219" s="84"/>
      <c r="CO219" s="82"/>
      <c r="CP219" s="82"/>
      <c r="CQ219" s="83"/>
      <c r="CR219" s="84"/>
      <c r="CS219" s="82"/>
      <c r="CT219" s="82"/>
      <c r="CU219" s="83"/>
      <c r="CV219" s="84"/>
      <c r="CW219" s="82"/>
      <c r="CX219" s="82"/>
      <c r="CY219" s="83"/>
      <c r="CZ219" s="84"/>
      <c r="DA219" s="128"/>
      <c r="DB219" s="36">
        <f>DA218</f>
        <v>0</v>
      </c>
      <c r="DC219" s="53">
        <f>SUM(H218:H219,L218:L219,P218:P219,T218:T219,X218:X219)</f>
        <v>0</v>
      </c>
      <c r="DD219" s="53">
        <f>SUM(AB218:AB219,AF218:AF219,AJ218:AJ219,AN218:AN219,AR218:AR219)</f>
        <v>0</v>
      </c>
      <c r="DE219" s="53">
        <f>SUM(AV218:AV219,AZ218:AZ219,BD218:BD219,BH218:BH219,BL218:BL219)</f>
        <v>0</v>
      </c>
      <c r="DF219" s="53">
        <f>SUM(BP218:BP219,BT218:BT219,BX218:BX219,CB218:CB219,CF218:CF219)</f>
        <v>0</v>
      </c>
      <c r="DG219" s="53">
        <f>SUM(CJ218:CJ219,CN218:CN219,CR218:CR219,CV218:CV219,CZ218:CZ219)</f>
        <v>0</v>
      </c>
    </row>
    <row r="220" spans="1:111" s="1" customFormat="1" ht="17.100000000000001" customHeight="1" x14ac:dyDescent="0.25">
      <c r="A220" s="129"/>
      <c r="B220" s="11"/>
      <c r="C220" s="10"/>
      <c r="D220" s="131"/>
      <c r="E220" s="79"/>
      <c r="F220" s="79"/>
      <c r="G220" s="80"/>
      <c r="H220" s="81"/>
      <c r="I220" s="79"/>
      <c r="J220" s="79"/>
      <c r="K220" s="80"/>
      <c r="L220" s="81"/>
      <c r="M220" s="85"/>
      <c r="N220" s="85"/>
      <c r="O220" s="80"/>
      <c r="P220" s="81"/>
      <c r="Q220" s="85"/>
      <c r="R220" s="85"/>
      <c r="S220" s="80"/>
      <c r="T220" s="81"/>
      <c r="U220" s="85"/>
      <c r="V220" s="85"/>
      <c r="W220" s="80"/>
      <c r="X220" s="69"/>
      <c r="Y220" s="87"/>
      <c r="Z220" s="87"/>
      <c r="AA220" s="80"/>
      <c r="AB220" s="81"/>
      <c r="AC220" s="79"/>
      <c r="AD220" s="79"/>
      <c r="AE220" s="80"/>
      <c r="AF220" s="81"/>
      <c r="AG220" s="79"/>
      <c r="AH220" s="79"/>
      <c r="AI220" s="80"/>
      <c r="AJ220" s="81"/>
      <c r="AK220" s="79"/>
      <c r="AL220" s="79"/>
      <c r="AM220" s="80"/>
      <c r="AN220" s="81"/>
      <c r="AO220" s="79"/>
      <c r="AP220" s="79"/>
      <c r="AQ220" s="80"/>
      <c r="AR220" s="81"/>
      <c r="AS220" s="87"/>
      <c r="AT220" s="87"/>
      <c r="AU220" s="80"/>
      <c r="AV220" s="81"/>
      <c r="AW220" s="79"/>
      <c r="AX220" s="79"/>
      <c r="AY220" s="80"/>
      <c r="AZ220" s="81"/>
      <c r="BA220" s="79"/>
      <c r="BB220" s="79"/>
      <c r="BC220" s="80"/>
      <c r="BD220" s="81"/>
      <c r="BE220" s="79"/>
      <c r="BF220" s="79"/>
      <c r="BG220" s="80"/>
      <c r="BH220" s="81"/>
      <c r="BI220" s="79"/>
      <c r="BJ220" s="79"/>
      <c r="BK220" s="80"/>
      <c r="BL220" s="81"/>
      <c r="BM220" s="87"/>
      <c r="BN220" s="87"/>
      <c r="BO220" s="80"/>
      <c r="BP220" s="81"/>
      <c r="BQ220" s="79"/>
      <c r="BR220" s="79"/>
      <c r="BS220" s="80"/>
      <c r="BT220" s="81"/>
      <c r="BU220" s="79"/>
      <c r="BV220" s="79"/>
      <c r="BW220" s="80"/>
      <c r="BX220" s="81"/>
      <c r="BY220" s="79"/>
      <c r="BZ220" s="79"/>
      <c r="CA220" s="80"/>
      <c r="CB220" s="81"/>
      <c r="CC220" s="79"/>
      <c r="CD220" s="79"/>
      <c r="CE220" s="80"/>
      <c r="CF220" s="81"/>
      <c r="CG220" s="87"/>
      <c r="CH220" s="87"/>
      <c r="CI220" s="80"/>
      <c r="CJ220" s="81"/>
      <c r="CK220" s="79"/>
      <c r="CL220" s="79"/>
      <c r="CM220" s="80"/>
      <c r="CN220" s="81"/>
      <c r="CO220" s="79"/>
      <c r="CP220" s="79"/>
      <c r="CQ220" s="80"/>
      <c r="CR220" s="81"/>
      <c r="CS220" s="79"/>
      <c r="CT220" s="79"/>
      <c r="CU220" s="80"/>
      <c r="CV220" s="81"/>
      <c r="CW220" s="79"/>
      <c r="CX220" s="79"/>
      <c r="CY220" s="80"/>
      <c r="CZ220" s="81"/>
      <c r="DA220" s="127">
        <f>SUM(H220+H221+L220+L221+P220+P221+T220+T221+X220+X221+AB220+AB221+AF220+AF221+AJ220+AJ221+AN220+AN221+AR220+AR221+AV220+AV221+AZ220+AZ221+BD220+BD221+BH220+BH221+BL220+BL221+BP220+BP221+BT220+BT221+BX220+BX221+CB220+CB221+CF220+CF221+CJ220+CJ221+CN220+CN221+CR220+CR221+CV220+CV221+CZ220+CZ221)</f>
        <v>0</v>
      </c>
      <c r="DB220" s="36">
        <f>DA220</f>
        <v>0</v>
      </c>
      <c r="DC220" s="52">
        <f>$B$1</f>
        <v>0</v>
      </c>
      <c r="DD220" s="52">
        <f>$B$2</f>
        <v>0</v>
      </c>
      <c r="DE220" s="52">
        <f>$B$3</f>
        <v>0</v>
      </c>
      <c r="DF220" s="52">
        <f>$B$4</f>
        <v>0</v>
      </c>
      <c r="DG220" s="52">
        <f>$B$5</f>
        <v>0</v>
      </c>
    </row>
    <row r="221" spans="1:111" s="1" customFormat="1" ht="17.100000000000001" customHeight="1" thickBot="1" x14ac:dyDescent="0.3">
      <c r="A221" s="130"/>
      <c r="B221" s="11"/>
      <c r="C221" s="10"/>
      <c r="D221" s="132"/>
      <c r="E221" s="82"/>
      <c r="F221" s="82"/>
      <c r="G221" s="83"/>
      <c r="H221" s="84"/>
      <c r="I221" s="82"/>
      <c r="J221" s="82"/>
      <c r="K221" s="83"/>
      <c r="L221" s="84"/>
      <c r="M221" s="86"/>
      <c r="N221" s="86"/>
      <c r="O221" s="83"/>
      <c r="P221" s="84"/>
      <c r="Q221" s="86"/>
      <c r="R221" s="86"/>
      <c r="S221" s="83"/>
      <c r="T221" s="84"/>
      <c r="U221" s="86"/>
      <c r="V221" s="86"/>
      <c r="W221" s="83"/>
      <c r="X221" s="70"/>
      <c r="Y221" s="88"/>
      <c r="Z221" s="88"/>
      <c r="AA221" s="83"/>
      <c r="AB221" s="84"/>
      <c r="AC221" s="82"/>
      <c r="AD221" s="82"/>
      <c r="AE221" s="83"/>
      <c r="AF221" s="84"/>
      <c r="AG221" s="82"/>
      <c r="AH221" s="82"/>
      <c r="AI221" s="83"/>
      <c r="AJ221" s="84"/>
      <c r="AK221" s="82"/>
      <c r="AL221" s="82"/>
      <c r="AM221" s="83"/>
      <c r="AN221" s="84"/>
      <c r="AO221" s="82"/>
      <c r="AP221" s="82"/>
      <c r="AQ221" s="83"/>
      <c r="AR221" s="84"/>
      <c r="AS221" s="88"/>
      <c r="AT221" s="88"/>
      <c r="AU221" s="83"/>
      <c r="AV221" s="84"/>
      <c r="AW221" s="82"/>
      <c r="AX221" s="82"/>
      <c r="AY221" s="83"/>
      <c r="AZ221" s="84"/>
      <c r="BA221" s="82"/>
      <c r="BB221" s="82"/>
      <c r="BC221" s="83"/>
      <c r="BD221" s="84"/>
      <c r="BE221" s="82"/>
      <c r="BF221" s="82"/>
      <c r="BG221" s="83"/>
      <c r="BH221" s="84"/>
      <c r="BI221" s="82"/>
      <c r="BJ221" s="82"/>
      <c r="BK221" s="83"/>
      <c r="BL221" s="84"/>
      <c r="BM221" s="88"/>
      <c r="BN221" s="88"/>
      <c r="BO221" s="83"/>
      <c r="BP221" s="84"/>
      <c r="BQ221" s="82"/>
      <c r="BR221" s="82"/>
      <c r="BS221" s="83"/>
      <c r="BT221" s="84"/>
      <c r="BU221" s="82"/>
      <c r="BV221" s="82"/>
      <c r="BW221" s="83"/>
      <c r="BX221" s="84"/>
      <c r="BY221" s="82"/>
      <c r="BZ221" s="82"/>
      <c r="CA221" s="83"/>
      <c r="CB221" s="84"/>
      <c r="CC221" s="82"/>
      <c r="CD221" s="82"/>
      <c r="CE221" s="83"/>
      <c r="CF221" s="84"/>
      <c r="CG221" s="88"/>
      <c r="CH221" s="88"/>
      <c r="CI221" s="83"/>
      <c r="CJ221" s="84"/>
      <c r="CK221" s="82"/>
      <c r="CL221" s="82"/>
      <c r="CM221" s="83"/>
      <c r="CN221" s="84"/>
      <c r="CO221" s="82"/>
      <c r="CP221" s="82"/>
      <c r="CQ221" s="83"/>
      <c r="CR221" s="84"/>
      <c r="CS221" s="82"/>
      <c r="CT221" s="82"/>
      <c r="CU221" s="83"/>
      <c r="CV221" s="84"/>
      <c r="CW221" s="82"/>
      <c r="CX221" s="82"/>
      <c r="CY221" s="83"/>
      <c r="CZ221" s="84"/>
      <c r="DA221" s="128"/>
      <c r="DB221" s="36">
        <f>DA220</f>
        <v>0</v>
      </c>
      <c r="DC221" s="53">
        <f>SUM(H220:H221,L220:L221,P220:P221,T220:T221,X220:X221)</f>
        <v>0</v>
      </c>
      <c r="DD221" s="53">
        <f>SUM(AB220:AB221,AF220:AF221,AJ220:AJ221,AN220:AN221,AR220:AR221)</f>
        <v>0</v>
      </c>
      <c r="DE221" s="53">
        <f>SUM(AV220:AV221,AZ220:AZ221,BD220:BD221,BH220:BH221,BL220:BL221)</f>
        <v>0</v>
      </c>
      <c r="DF221" s="53">
        <f>SUM(BP220:BP221,BT220:BT221,BX220:BX221,CB220:CB221,CF220:CF221)</f>
        <v>0</v>
      </c>
      <c r="DG221" s="53">
        <f>SUM(CJ220:CJ221,CN220:CN221,CR220:CR221,CV220:CV221,CZ220:CZ221)</f>
        <v>0</v>
      </c>
    </row>
    <row r="222" spans="1:111" s="1" customFormat="1" ht="17.100000000000001" customHeight="1" x14ac:dyDescent="0.25">
      <c r="A222" s="129"/>
      <c r="B222" s="11"/>
      <c r="C222" s="10"/>
      <c r="D222" s="131"/>
      <c r="E222" s="79"/>
      <c r="F222" s="79"/>
      <c r="G222" s="80"/>
      <c r="H222" s="81"/>
      <c r="I222" s="79"/>
      <c r="J222" s="79"/>
      <c r="K222" s="80"/>
      <c r="L222" s="81"/>
      <c r="M222" s="85"/>
      <c r="N222" s="85"/>
      <c r="O222" s="80"/>
      <c r="P222" s="81"/>
      <c r="Q222" s="85"/>
      <c r="R222" s="85"/>
      <c r="S222" s="80"/>
      <c r="T222" s="81"/>
      <c r="U222" s="85"/>
      <c r="V222" s="85"/>
      <c r="W222" s="80"/>
      <c r="X222" s="69"/>
      <c r="Y222" s="87"/>
      <c r="Z222" s="87"/>
      <c r="AA222" s="80"/>
      <c r="AB222" s="81"/>
      <c r="AC222" s="79"/>
      <c r="AD222" s="79"/>
      <c r="AE222" s="80"/>
      <c r="AF222" s="81"/>
      <c r="AG222" s="79"/>
      <c r="AH222" s="79"/>
      <c r="AI222" s="80"/>
      <c r="AJ222" s="81"/>
      <c r="AK222" s="79"/>
      <c r="AL222" s="79"/>
      <c r="AM222" s="80"/>
      <c r="AN222" s="81"/>
      <c r="AO222" s="79"/>
      <c r="AP222" s="79"/>
      <c r="AQ222" s="80"/>
      <c r="AR222" s="81"/>
      <c r="AS222" s="87"/>
      <c r="AT222" s="87"/>
      <c r="AU222" s="80"/>
      <c r="AV222" s="81"/>
      <c r="AW222" s="79"/>
      <c r="AX222" s="79"/>
      <c r="AY222" s="80"/>
      <c r="AZ222" s="81"/>
      <c r="BA222" s="79"/>
      <c r="BB222" s="79"/>
      <c r="BC222" s="80"/>
      <c r="BD222" s="81"/>
      <c r="BE222" s="79"/>
      <c r="BF222" s="79"/>
      <c r="BG222" s="80"/>
      <c r="BH222" s="81"/>
      <c r="BI222" s="79"/>
      <c r="BJ222" s="79"/>
      <c r="BK222" s="80"/>
      <c r="BL222" s="81"/>
      <c r="BM222" s="87"/>
      <c r="BN222" s="87"/>
      <c r="BO222" s="80"/>
      <c r="BP222" s="81"/>
      <c r="BQ222" s="79"/>
      <c r="BR222" s="79"/>
      <c r="BS222" s="80"/>
      <c r="BT222" s="81"/>
      <c r="BU222" s="79"/>
      <c r="BV222" s="79"/>
      <c r="BW222" s="80"/>
      <c r="BX222" s="81"/>
      <c r="BY222" s="79"/>
      <c r="BZ222" s="79"/>
      <c r="CA222" s="80"/>
      <c r="CB222" s="81"/>
      <c r="CC222" s="79"/>
      <c r="CD222" s="79"/>
      <c r="CE222" s="80"/>
      <c r="CF222" s="81"/>
      <c r="CG222" s="87"/>
      <c r="CH222" s="87"/>
      <c r="CI222" s="80"/>
      <c r="CJ222" s="81"/>
      <c r="CK222" s="79"/>
      <c r="CL222" s="79"/>
      <c r="CM222" s="80"/>
      <c r="CN222" s="81"/>
      <c r="CO222" s="79"/>
      <c r="CP222" s="79"/>
      <c r="CQ222" s="80"/>
      <c r="CR222" s="81"/>
      <c r="CS222" s="79"/>
      <c r="CT222" s="79"/>
      <c r="CU222" s="80"/>
      <c r="CV222" s="81"/>
      <c r="CW222" s="79"/>
      <c r="CX222" s="79"/>
      <c r="CY222" s="80"/>
      <c r="CZ222" s="81"/>
      <c r="DA222" s="127">
        <f>SUM(H222+H223+L222+L223+P222+P223+T222+T223+X222+X223+AB222+AB223+AF222+AF223+AJ222+AJ223+AN222+AN223+AR222+AR223+AV222+AV223+AZ222+AZ223+BD222+BD223+BH222+BH223+BL222+BL223+BP222+BP223+BT222+BT223+BX222+BX223+CB222+CB223+CF222+CF223+CJ222+CJ223+CN222+CN223+CR222+CR223+CV222+CV223+CZ222+CZ223)</f>
        <v>0</v>
      </c>
      <c r="DB222" s="36">
        <f>DA222</f>
        <v>0</v>
      </c>
      <c r="DC222" s="52">
        <f>$B$1</f>
        <v>0</v>
      </c>
      <c r="DD222" s="52">
        <f>$B$2</f>
        <v>0</v>
      </c>
      <c r="DE222" s="52">
        <f>$B$3</f>
        <v>0</v>
      </c>
      <c r="DF222" s="52">
        <f>$B$4</f>
        <v>0</v>
      </c>
      <c r="DG222" s="52">
        <f>$B$5</f>
        <v>0</v>
      </c>
    </row>
    <row r="223" spans="1:111" s="1" customFormat="1" ht="17.100000000000001" customHeight="1" thickBot="1" x14ac:dyDescent="0.3">
      <c r="A223" s="130"/>
      <c r="B223" s="11"/>
      <c r="C223" s="10"/>
      <c r="D223" s="132"/>
      <c r="E223" s="82"/>
      <c r="F223" s="82"/>
      <c r="G223" s="83"/>
      <c r="H223" s="84"/>
      <c r="I223" s="82"/>
      <c r="J223" s="82"/>
      <c r="K223" s="83"/>
      <c r="L223" s="84"/>
      <c r="M223" s="86"/>
      <c r="N223" s="86"/>
      <c r="O223" s="83"/>
      <c r="P223" s="84"/>
      <c r="Q223" s="86"/>
      <c r="R223" s="86"/>
      <c r="S223" s="83"/>
      <c r="T223" s="84"/>
      <c r="U223" s="86"/>
      <c r="V223" s="86"/>
      <c r="W223" s="83"/>
      <c r="X223" s="70"/>
      <c r="Y223" s="88"/>
      <c r="Z223" s="88"/>
      <c r="AA223" s="83"/>
      <c r="AB223" s="84"/>
      <c r="AC223" s="82"/>
      <c r="AD223" s="82"/>
      <c r="AE223" s="83"/>
      <c r="AF223" s="84"/>
      <c r="AG223" s="82"/>
      <c r="AH223" s="82"/>
      <c r="AI223" s="83"/>
      <c r="AJ223" s="84"/>
      <c r="AK223" s="82"/>
      <c r="AL223" s="82"/>
      <c r="AM223" s="83"/>
      <c r="AN223" s="84"/>
      <c r="AO223" s="82"/>
      <c r="AP223" s="82"/>
      <c r="AQ223" s="83"/>
      <c r="AR223" s="84"/>
      <c r="AS223" s="88"/>
      <c r="AT223" s="88"/>
      <c r="AU223" s="83"/>
      <c r="AV223" s="84"/>
      <c r="AW223" s="82"/>
      <c r="AX223" s="82"/>
      <c r="AY223" s="83"/>
      <c r="AZ223" s="84"/>
      <c r="BA223" s="82"/>
      <c r="BB223" s="82"/>
      <c r="BC223" s="83"/>
      <c r="BD223" s="84"/>
      <c r="BE223" s="82"/>
      <c r="BF223" s="82"/>
      <c r="BG223" s="83"/>
      <c r="BH223" s="84"/>
      <c r="BI223" s="82"/>
      <c r="BJ223" s="82"/>
      <c r="BK223" s="83"/>
      <c r="BL223" s="84"/>
      <c r="BM223" s="88"/>
      <c r="BN223" s="88"/>
      <c r="BO223" s="83"/>
      <c r="BP223" s="84"/>
      <c r="BQ223" s="82"/>
      <c r="BR223" s="82"/>
      <c r="BS223" s="83"/>
      <c r="BT223" s="84"/>
      <c r="BU223" s="82"/>
      <c r="BV223" s="82"/>
      <c r="BW223" s="83"/>
      <c r="BX223" s="84"/>
      <c r="BY223" s="82"/>
      <c r="BZ223" s="82"/>
      <c r="CA223" s="83"/>
      <c r="CB223" s="84"/>
      <c r="CC223" s="82"/>
      <c r="CD223" s="82"/>
      <c r="CE223" s="83"/>
      <c r="CF223" s="84"/>
      <c r="CG223" s="88"/>
      <c r="CH223" s="88"/>
      <c r="CI223" s="83"/>
      <c r="CJ223" s="84"/>
      <c r="CK223" s="82"/>
      <c r="CL223" s="82"/>
      <c r="CM223" s="83"/>
      <c r="CN223" s="84"/>
      <c r="CO223" s="82"/>
      <c r="CP223" s="82"/>
      <c r="CQ223" s="83"/>
      <c r="CR223" s="84"/>
      <c r="CS223" s="82"/>
      <c r="CT223" s="82"/>
      <c r="CU223" s="83"/>
      <c r="CV223" s="84"/>
      <c r="CW223" s="82"/>
      <c r="CX223" s="82"/>
      <c r="CY223" s="83"/>
      <c r="CZ223" s="84"/>
      <c r="DA223" s="128"/>
      <c r="DB223" s="36">
        <f>DA222</f>
        <v>0</v>
      </c>
      <c r="DC223" s="53">
        <f>SUM(H222:H223,L222:L223,P222:P223,T222:T223,X222:X223)</f>
        <v>0</v>
      </c>
      <c r="DD223" s="53">
        <f>SUM(AB222:AB223,AF222:AF223,AJ222:AJ223,AN222:AN223,AR222:AR223)</f>
        <v>0</v>
      </c>
      <c r="DE223" s="53">
        <f>SUM(AV222:AV223,AZ222:AZ223,BD222:BD223,BH222:BH223,BL222:BL223)</f>
        <v>0</v>
      </c>
      <c r="DF223" s="53">
        <f>SUM(BP222:BP223,BT222:BT223,BX222:BX223,CB222:CB223,CF222:CF223)</f>
        <v>0</v>
      </c>
      <c r="DG223" s="53">
        <f>SUM(CJ222:CJ223,CN222:CN223,CR222:CR223,CV222:CV223,CZ222:CZ223)</f>
        <v>0</v>
      </c>
    </row>
    <row r="224" spans="1:111" s="1" customFormat="1" ht="17.100000000000001" customHeight="1" x14ac:dyDescent="0.25">
      <c r="A224" s="129"/>
      <c r="B224" s="11"/>
      <c r="C224" s="10"/>
      <c r="D224" s="131"/>
      <c r="E224" s="79"/>
      <c r="F224" s="79"/>
      <c r="G224" s="80"/>
      <c r="H224" s="81"/>
      <c r="I224" s="79"/>
      <c r="J224" s="79"/>
      <c r="K224" s="80"/>
      <c r="L224" s="81"/>
      <c r="M224" s="85"/>
      <c r="N224" s="85"/>
      <c r="O224" s="80"/>
      <c r="P224" s="81"/>
      <c r="Q224" s="85"/>
      <c r="R224" s="85"/>
      <c r="S224" s="80"/>
      <c r="T224" s="81"/>
      <c r="U224" s="85"/>
      <c r="V224" s="85"/>
      <c r="W224" s="80"/>
      <c r="X224" s="69"/>
      <c r="Y224" s="87"/>
      <c r="Z224" s="87"/>
      <c r="AA224" s="80"/>
      <c r="AB224" s="81"/>
      <c r="AC224" s="79"/>
      <c r="AD224" s="79"/>
      <c r="AE224" s="80"/>
      <c r="AF224" s="81"/>
      <c r="AG224" s="79"/>
      <c r="AH224" s="79"/>
      <c r="AI224" s="80"/>
      <c r="AJ224" s="81"/>
      <c r="AK224" s="79"/>
      <c r="AL224" s="79"/>
      <c r="AM224" s="80"/>
      <c r="AN224" s="81"/>
      <c r="AO224" s="79"/>
      <c r="AP224" s="79"/>
      <c r="AQ224" s="80"/>
      <c r="AR224" s="81"/>
      <c r="AS224" s="87"/>
      <c r="AT224" s="87"/>
      <c r="AU224" s="80"/>
      <c r="AV224" s="81"/>
      <c r="AW224" s="79"/>
      <c r="AX224" s="79"/>
      <c r="AY224" s="80"/>
      <c r="AZ224" s="81"/>
      <c r="BA224" s="79"/>
      <c r="BB224" s="79"/>
      <c r="BC224" s="80"/>
      <c r="BD224" s="81"/>
      <c r="BE224" s="79"/>
      <c r="BF224" s="79"/>
      <c r="BG224" s="80"/>
      <c r="BH224" s="81"/>
      <c r="BI224" s="79"/>
      <c r="BJ224" s="79"/>
      <c r="BK224" s="80"/>
      <c r="BL224" s="81"/>
      <c r="BM224" s="87"/>
      <c r="BN224" s="87"/>
      <c r="BO224" s="80"/>
      <c r="BP224" s="81"/>
      <c r="BQ224" s="79"/>
      <c r="BR224" s="79"/>
      <c r="BS224" s="80"/>
      <c r="BT224" s="81"/>
      <c r="BU224" s="79"/>
      <c r="BV224" s="79"/>
      <c r="BW224" s="80"/>
      <c r="BX224" s="81"/>
      <c r="BY224" s="79"/>
      <c r="BZ224" s="79"/>
      <c r="CA224" s="80"/>
      <c r="CB224" s="81"/>
      <c r="CC224" s="79"/>
      <c r="CD224" s="79"/>
      <c r="CE224" s="80"/>
      <c r="CF224" s="81"/>
      <c r="CG224" s="87"/>
      <c r="CH224" s="87"/>
      <c r="CI224" s="80"/>
      <c r="CJ224" s="81"/>
      <c r="CK224" s="79"/>
      <c r="CL224" s="79"/>
      <c r="CM224" s="80"/>
      <c r="CN224" s="81"/>
      <c r="CO224" s="79"/>
      <c r="CP224" s="79"/>
      <c r="CQ224" s="80"/>
      <c r="CR224" s="81"/>
      <c r="CS224" s="79"/>
      <c r="CT224" s="79"/>
      <c r="CU224" s="80"/>
      <c r="CV224" s="81"/>
      <c r="CW224" s="79"/>
      <c r="CX224" s="79"/>
      <c r="CY224" s="80"/>
      <c r="CZ224" s="81"/>
      <c r="DA224" s="127">
        <f>SUM(H224+H225+L224+L225+P224+P225+T224+T225+X224+X225+AB224+AB225+AF224+AF225+AJ224+AJ225+AN224+AN225+AR224+AR225+AV224+AV225+AZ224+AZ225+BD224+BD225+BH224+BH225+BL224+BL225+BP224+BP225+BT224+BT225+BX224+BX225+CB224+CB225+CF224+CF225+CJ224+CJ225+CN224+CN225+CR224+CR225+CV224+CV225+CZ224+CZ225)</f>
        <v>0</v>
      </c>
      <c r="DB224" s="36">
        <f>DA224</f>
        <v>0</v>
      </c>
      <c r="DC224" s="52">
        <f>$B$1</f>
        <v>0</v>
      </c>
      <c r="DD224" s="52">
        <f>$B$2</f>
        <v>0</v>
      </c>
      <c r="DE224" s="52">
        <f>$B$3</f>
        <v>0</v>
      </c>
      <c r="DF224" s="52">
        <f>$B$4</f>
        <v>0</v>
      </c>
      <c r="DG224" s="52">
        <f>$B$5</f>
        <v>0</v>
      </c>
    </row>
    <row r="225" spans="1:111" s="1" customFormat="1" ht="17.100000000000001" customHeight="1" thickBot="1" x14ac:dyDescent="0.3">
      <c r="A225" s="130"/>
      <c r="B225" s="11"/>
      <c r="C225" s="10"/>
      <c r="D225" s="132"/>
      <c r="E225" s="82"/>
      <c r="F225" s="82"/>
      <c r="G225" s="83"/>
      <c r="H225" s="84"/>
      <c r="I225" s="82"/>
      <c r="J225" s="82"/>
      <c r="K225" s="83"/>
      <c r="L225" s="84"/>
      <c r="M225" s="86"/>
      <c r="N225" s="86"/>
      <c r="O225" s="83"/>
      <c r="P225" s="84"/>
      <c r="Q225" s="86"/>
      <c r="R225" s="86"/>
      <c r="S225" s="83"/>
      <c r="T225" s="84"/>
      <c r="U225" s="86"/>
      <c r="V225" s="86"/>
      <c r="W225" s="83"/>
      <c r="X225" s="70"/>
      <c r="Y225" s="88"/>
      <c r="Z225" s="88"/>
      <c r="AA225" s="83"/>
      <c r="AB225" s="84"/>
      <c r="AC225" s="82"/>
      <c r="AD225" s="82"/>
      <c r="AE225" s="83"/>
      <c r="AF225" s="84"/>
      <c r="AG225" s="82"/>
      <c r="AH225" s="82"/>
      <c r="AI225" s="83"/>
      <c r="AJ225" s="84"/>
      <c r="AK225" s="82"/>
      <c r="AL225" s="82"/>
      <c r="AM225" s="83"/>
      <c r="AN225" s="84"/>
      <c r="AO225" s="82"/>
      <c r="AP225" s="82"/>
      <c r="AQ225" s="83"/>
      <c r="AR225" s="84"/>
      <c r="AS225" s="88"/>
      <c r="AT225" s="88"/>
      <c r="AU225" s="83"/>
      <c r="AV225" s="84"/>
      <c r="AW225" s="82"/>
      <c r="AX225" s="82"/>
      <c r="AY225" s="83"/>
      <c r="AZ225" s="84"/>
      <c r="BA225" s="82"/>
      <c r="BB225" s="82"/>
      <c r="BC225" s="83"/>
      <c r="BD225" s="84"/>
      <c r="BE225" s="82"/>
      <c r="BF225" s="82"/>
      <c r="BG225" s="83"/>
      <c r="BH225" s="84"/>
      <c r="BI225" s="82"/>
      <c r="BJ225" s="82"/>
      <c r="BK225" s="83"/>
      <c r="BL225" s="84"/>
      <c r="BM225" s="88"/>
      <c r="BN225" s="88"/>
      <c r="BO225" s="83"/>
      <c r="BP225" s="84"/>
      <c r="BQ225" s="82"/>
      <c r="BR225" s="82"/>
      <c r="BS225" s="83"/>
      <c r="BT225" s="84"/>
      <c r="BU225" s="82"/>
      <c r="BV225" s="82"/>
      <c r="BW225" s="83"/>
      <c r="BX225" s="84"/>
      <c r="BY225" s="82"/>
      <c r="BZ225" s="82"/>
      <c r="CA225" s="83"/>
      <c r="CB225" s="84"/>
      <c r="CC225" s="82"/>
      <c r="CD225" s="82"/>
      <c r="CE225" s="83"/>
      <c r="CF225" s="84"/>
      <c r="CG225" s="88"/>
      <c r="CH225" s="88"/>
      <c r="CI225" s="83"/>
      <c r="CJ225" s="84"/>
      <c r="CK225" s="82"/>
      <c r="CL225" s="82"/>
      <c r="CM225" s="83"/>
      <c r="CN225" s="84"/>
      <c r="CO225" s="82"/>
      <c r="CP225" s="82"/>
      <c r="CQ225" s="83"/>
      <c r="CR225" s="84"/>
      <c r="CS225" s="82"/>
      <c r="CT225" s="82"/>
      <c r="CU225" s="83"/>
      <c r="CV225" s="84"/>
      <c r="CW225" s="82"/>
      <c r="CX225" s="82"/>
      <c r="CY225" s="83"/>
      <c r="CZ225" s="84"/>
      <c r="DA225" s="128"/>
      <c r="DB225" s="36">
        <f>DA224</f>
        <v>0</v>
      </c>
      <c r="DC225" s="53">
        <f>SUM(H224:H225,L224:L225,P224:P225,T224:T225,X224:X225)</f>
        <v>0</v>
      </c>
      <c r="DD225" s="53">
        <f>SUM(AB224:AB225,AF224:AF225,AJ224:AJ225,AN224:AN225,AR224:AR225)</f>
        <v>0</v>
      </c>
      <c r="DE225" s="53">
        <f>SUM(AV224:AV225,AZ224:AZ225,BD224:BD225,BH224:BH225,BL224:BL225)</f>
        <v>0</v>
      </c>
      <c r="DF225" s="53">
        <f>SUM(BP224:BP225,BT224:BT225,BX224:BX225,CB224:CB225,CF224:CF225)</f>
        <v>0</v>
      </c>
      <c r="DG225" s="53">
        <f>SUM(CJ224:CJ225,CN224:CN225,CR224:CR225,CV224:CV225,CZ224:CZ225)</f>
        <v>0</v>
      </c>
    </row>
    <row r="226" spans="1:111" s="1" customFormat="1" ht="17.100000000000001" customHeight="1" x14ac:dyDescent="0.25">
      <c r="A226" s="118"/>
      <c r="B226" s="10"/>
      <c r="C226" s="10"/>
      <c r="D226" s="133"/>
      <c r="E226" s="79"/>
      <c r="F226" s="79"/>
      <c r="G226" s="80"/>
      <c r="H226" s="81"/>
      <c r="I226" s="79"/>
      <c r="J226" s="79"/>
      <c r="K226" s="80"/>
      <c r="L226" s="81"/>
      <c r="M226" s="85"/>
      <c r="N226" s="85"/>
      <c r="O226" s="80"/>
      <c r="P226" s="81"/>
      <c r="Q226" s="85"/>
      <c r="R226" s="85"/>
      <c r="S226" s="80"/>
      <c r="T226" s="81"/>
      <c r="U226" s="85"/>
      <c r="V226" s="85"/>
      <c r="W226" s="80"/>
      <c r="X226" s="69"/>
      <c r="Y226" s="87"/>
      <c r="Z226" s="87"/>
      <c r="AA226" s="80"/>
      <c r="AB226" s="81"/>
      <c r="AC226" s="79"/>
      <c r="AD226" s="79"/>
      <c r="AE226" s="80"/>
      <c r="AF226" s="81"/>
      <c r="AG226" s="79"/>
      <c r="AH226" s="79"/>
      <c r="AI226" s="80"/>
      <c r="AJ226" s="81"/>
      <c r="AK226" s="79"/>
      <c r="AL226" s="79"/>
      <c r="AM226" s="80"/>
      <c r="AN226" s="81"/>
      <c r="AO226" s="79"/>
      <c r="AP226" s="79"/>
      <c r="AQ226" s="80"/>
      <c r="AR226" s="81"/>
      <c r="AS226" s="87"/>
      <c r="AT226" s="87"/>
      <c r="AU226" s="80"/>
      <c r="AV226" s="81"/>
      <c r="AW226" s="79"/>
      <c r="AX226" s="79"/>
      <c r="AY226" s="80"/>
      <c r="AZ226" s="81"/>
      <c r="BA226" s="79"/>
      <c r="BB226" s="79"/>
      <c r="BC226" s="80"/>
      <c r="BD226" s="81"/>
      <c r="BE226" s="79"/>
      <c r="BF226" s="79"/>
      <c r="BG226" s="80"/>
      <c r="BH226" s="81"/>
      <c r="BI226" s="79"/>
      <c r="BJ226" s="79"/>
      <c r="BK226" s="80"/>
      <c r="BL226" s="81"/>
      <c r="BM226" s="87"/>
      <c r="BN226" s="87"/>
      <c r="BO226" s="80"/>
      <c r="BP226" s="81"/>
      <c r="BQ226" s="79"/>
      <c r="BR226" s="79"/>
      <c r="BS226" s="80"/>
      <c r="BT226" s="81"/>
      <c r="BU226" s="79"/>
      <c r="BV226" s="79"/>
      <c r="BW226" s="80"/>
      <c r="BX226" s="81"/>
      <c r="BY226" s="79"/>
      <c r="BZ226" s="79"/>
      <c r="CA226" s="80"/>
      <c r="CB226" s="81"/>
      <c r="CC226" s="79"/>
      <c r="CD226" s="79"/>
      <c r="CE226" s="80"/>
      <c r="CF226" s="81"/>
      <c r="CG226" s="87"/>
      <c r="CH226" s="87"/>
      <c r="CI226" s="80"/>
      <c r="CJ226" s="81"/>
      <c r="CK226" s="79"/>
      <c r="CL226" s="79"/>
      <c r="CM226" s="80"/>
      <c r="CN226" s="81"/>
      <c r="CO226" s="79"/>
      <c r="CP226" s="79"/>
      <c r="CQ226" s="80"/>
      <c r="CR226" s="81"/>
      <c r="CS226" s="79"/>
      <c r="CT226" s="79"/>
      <c r="CU226" s="80"/>
      <c r="CV226" s="81"/>
      <c r="CW226" s="79"/>
      <c r="CX226" s="79"/>
      <c r="CY226" s="80"/>
      <c r="CZ226" s="81"/>
      <c r="DA226" s="127">
        <f>SUM(H226+H227+L226+L227+P226+P227+T226+T227+X226+X227+AB226+AB227+AF226+AF227+AJ226+AJ227+AN226+AN227+AR226+AR227+AV226+AV227+AZ226+AZ227+BD226+BD227+BH226+BH227+BL226+BL227+BP226+BP227+BT226+BT227+BX226+BX227+CB226+CB227+CF226+CF227+CJ226+CJ227+CN226+CN227+CR226+CR227+CV226+CV227+CZ226+CZ227)</f>
        <v>0</v>
      </c>
      <c r="DB226" s="36">
        <f>DA226</f>
        <v>0</v>
      </c>
      <c r="DC226" s="52">
        <f>$B$1</f>
        <v>0</v>
      </c>
      <c r="DD226" s="52">
        <f>$B$2</f>
        <v>0</v>
      </c>
      <c r="DE226" s="52">
        <f>$B$3</f>
        <v>0</v>
      </c>
      <c r="DF226" s="52">
        <f>$B$4</f>
        <v>0</v>
      </c>
      <c r="DG226" s="52">
        <f>$B$5</f>
        <v>0</v>
      </c>
    </row>
    <row r="227" spans="1:111" s="1" customFormat="1" ht="17.100000000000001" customHeight="1" thickBot="1" x14ac:dyDescent="0.3">
      <c r="A227" s="119"/>
      <c r="B227" s="10"/>
      <c r="C227" s="10"/>
      <c r="D227" s="134"/>
      <c r="E227" s="82"/>
      <c r="F227" s="82"/>
      <c r="G227" s="83"/>
      <c r="H227" s="84"/>
      <c r="I227" s="82"/>
      <c r="J227" s="82"/>
      <c r="K227" s="83"/>
      <c r="L227" s="84"/>
      <c r="M227" s="86"/>
      <c r="N227" s="86"/>
      <c r="O227" s="83"/>
      <c r="P227" s="84"/>
      <c r="Q227" s="86"/>
      <c r="R227" s="86"/>
      <c r="S227" s="83"/>
      <c r="T227" s="84"/>
      <c r="U227" s="86"/>
      <c r="V227" s="86"/>
      <c r="W227" s="83"/>
      <c r="X227" s="70"/>
      <c r="Y227" s="88"/>
      <c r="Z227" s="88"/>
      <c r="AA227" s="83"/>
      <c r="AB227" s="84"/>
      <c r="AC227" s="82"/>
      <c r="AD227" s="82"/>
      <c r="AE227" s="83"/>
      <c r="AF227" s="84"/>
      <c r="AG227" s="82"/>
      <c r="AH227" s="82"/>
      <c r="AI227" s="83"/>
      <c r="AJ227" s="84"/>
      <c r="AK227" s="82"/>
      <c r="AL227" s="82"/>
      <c r="AM227" s="83"/>
      <c r="AN227" s="84"/>
      <c r="AO227" s="82"/>
      <c r="AP227" s="82"/>
      <c r="AQ227" s="83"/>
      <c r="AR227" s="84"/>
      <c r="AS227" s="88"/>
      <c r="AT227" s="88"/>
      <c r="AU227" s="83"/>
      <c r="AV227" s="84"/>
      <c r="AW227" s="82"/>
      <c r="AX227" s="82"/>
      <c r="AY227" s="83"/>
      <c r="AZ227" s="84"/>
      <c r="BA227" s="82"/>
      <c r="BB227" s="82"/>
      <c r="BC227" s="83"/>
      <c r="BD227" s="84"/>
      <c r="BE227" s="82"/>
      <c r="BF227" s="82"/>
      <c r="BG227" s="83"/>
      <c r="BH227" s="84"/>
      <c r="BI227" s="82"/>
      <c r="BJ227" s="82"/>
      <c r="BK227" s="83"/>
      <c r="BL227" s="84"/>
      <c r="BM227" s="88"/>
      <c r="BN227" s="88"/>
      <c r="BO227" s="83"/>
      <c r="BP227" s="84"/>
      <c r="BQ227" s="82"/>
      <c r="BR227" s="82"/>
      <c r="BS227" s="83"/>
      <c r="BT227" s="84"/>
      <c r="BU227" s="82"/>
      <c r="BV227" s="82"/>
      <c r="BW227" s="83"/>
      <c r="BX227" s="84"/>
      <c r="BY227" s="82"/>
      <c r="BZ227" s="82"/>
      <c r="CA227" s="83"/>
      <c r="CB227" s="84"/>
      <c r="CC227" s="82"/>
      <c r="CD227" s="82"/>
      <c r="CE227" s="83"/>
      <c r="CF227" s="84"/>
      <c r="CG227" s="88"/>
      <c r="CH227" s="88"/>
      <c r="CI227" s="83"/>
      <c r="CJ227" s="84"/>
      <c r="CK227" s="82"/>
      <c r="CL227" s="82"/>
      <c r="CM227" s="83"/>
      <c r="CN227" s="84"/>
      <c r="CO227" s="82"/>
      <c r="CP227" s="82"/>
      <c r="CQ227" s="83"/>
      <c r="CR227" s="84"/>
      <c r="CS227" s="82"/>
      <c r="CT227" s="82"/>
      <c r="CU227" s="83"/>
      <c r="CV227" s="84"/>
      <c r="CW227" s="82"/>
      <c r="CX227" s="82"/>
      <c r="CY227" s="83"/>
      <c r="CZ227" s="84"/>
      <c r="DA227" s="128"/>
      <c r="DB227" s="36">
        <f>DA226</f>
        <v>0</v>
      </c>
      <c r="DC227" s="53">
        <f>SUM(H226:H227,L226:L227,P226:P227,T226:T227,X226:X227)</f>
        <v>0</v>
      </c>
      <c r="DD227" s="53">
        <f>SUM(AB226:AB227,AF226:AF227,AJ226:AJ227,AN226:AN227,AR226:AR227)</f>
        <v>0</v>
      </c>
      <c r="DE227" s="53">
        <f>SUM(AV226:AV227,AZ226:AZ227,BD226:BD227,BH226:BH227,BL226:BL227)</f>
        <v>0</v>
      </c>
      <c r="DF227" s="53">
        <f>SUM(BP226:BP227,BT226:BT227,BX226:BX227,CB226:CB227,CF226:CF227)</f>
        <v>0</v>
      </c>
      <c r="DG227" s="53">
        <f>SUM(CJ226:CJ227,CN226:CN227,CR226:CR227,CV226:CV227,CZ226:CZ227)</f>
        <v>0</v>
      </c>
    </row>
    <row r="228" spans="1:111" s="1" customFormat="1" ht="17.100000000000001" customHeight="1" x14ac:dyDescent="0.25">
      <c r="A228" s="118"/>
      <c r="B228" s="10"/>
      <c r="C228" s="10"/>
      <c r="D228" s="133"/>
      <c r="E228" s="79"/>
      <c r="F228" s="79"/>
      <c r="G228" s="80"/>
      <c r="H228" s="81"/>
      <c r="I228" s="79"/>
      <c r="J228" s="79"/>
      <c r="K228" s="80"/>
      <c r="L228" s="81"/>
      <c r="M228" s="85"/>
      <c r="N228" s="85"/>
      <c r="O228" s="80"/>
      <c r="P228" s="81"/>
      <c r="Q228" s="85"/>
      <c r="R228" s="85"/>
      <c r="S228" s="80"/>
      <c r="T228" s="81"/>
      <c r="U228" s="85"/>
      <c r="V228" s="85"/>
      <c r="W228" s="80"/>
      <c r="X228" s="69"/>
      <c r="Y228" s="87"/>
      <c r="Z228" s="87"/>
      <c r="AA228" s="80"/>
      <c r="AB228" s="81"/>
      <c r="AC228" s="79"/>
      <c r="AD228" s="79"/>
      <c r="AE228" s="80"/>
      <c r="AF228" s="81"/>
      <c r="AG228" s="79"/>
      <c r="AH228" s="79"/>
      <c r="AI228" s="80"/>
      <c r="AJ228" s="81"/>
      <c r="AK228" s="79"/>
      <c r="AL228" s="79"/>
      <c r="AM228" s="80"/>
      <c r="AN228" s="81"/>
      <c r="AO228" s="79"/>
      <c r="AP228" s="79"/>
      <c r="AQ228" s="80"/>
      <c r="AR228" s="81"/>
      <c r="AS228" s="87"/>
      <c r="AT228" s="87"/>
      <c r="AU228" s="80"/>
      <c r="AV228" s="81"/>
      <c r="AW228" s="79"/>
      <c r="AX228" s="79"/>
      <c r="AY228" s="80"/>
      <c r="AZ228" s="81"/>
      <c r="BA228" s="79"/>
      <c r="BB228" s="79"/>
      <c r="BC228" s="80"/>
      <c r="BD228" s="81"/>
      <c r="BE228" s="79"/>
      <c r="BF228" s="79"/>
      <c r="BG228" s="80"/>
      <c r="BH228" s="81"/>
      <c r="BI228" s="79"/>
      <c r="BJ228" s="79"/>
      <c r="BK228" s="80"/>
      <c r="BL228" s="81"/>
      <c r="BM228" s="87"/>
      <c r="BN228" s="87"/>
      <c r="BO228" s="80"/>
      <c r="BP228" s="81"/>
      <c r="BQ228" s="79"/>
      <c r="BR228" s="79"/>
      <c r="BS228" s="80"/>
      <c r="BT228" s="81"/>
      <c r="BU228" s="79"/>
      <c r="BV228" s="79"/>
      <c r="BW228" s="80"/>
      <c r="BX228" s="81"/>
      <c r="BY228" s="79"/>
      <c r="BZ228" s="79"/>
      <c r="CA228" s="80"/>
      <c r="CB228" s="81"/>
      <c r="CC228" s="79"/>
      <c r="CD228" s="79"/>
      <c r="CE228" s="80"/>
      <c r="CF228" s="81"/>
      <c r="CG228" s="87"/>
      <c r="CH228" s="87"/>
      <c r="CI228" s="80"/>
      <c r="CJ228" s="81"/>
      <c r="CK228" s="79"/>
      <c r="CL228" s="79"/>
      <c r="CM228" s="80"/>
      <c r="CN228" s="81"/>
      <c r="CO228" s="79"/>
      <c r="CP228" s="79"/>
      <c r="CQ228" s="80"/>
      <c r="CR228" s="81"/>
      <c r="CS228" s="79"/>
      <c r="CT228" s="79"/>
      <c r="CU228" s="80"/>
      <c r="CV228" s="81"/>
      <c r="CW228" s="79"/>
      <c r="CX228" s="79"/>
      <c r="CY228" s="80"/>
      <c r="CZ228" s="81"/>
      <c r="DA228" s="127">
        <f>SUM(H228+H229+L228+L229+P228+P229+T228+T229+X228+X229+AB228+AB229+AF228+AF229+AJ228+AJ229+AN228+AN229+AR228+AR229+AV228+AV229+AZ228+AZ229+BD228+BD229+BH228+BH229+BL228+BL229+BP228+BP229+BT228+BT229+BX228+BX229+CB228+CB229+CF228+CF229+CJ228+CJ229+CN228+CN229+CR228+CR229+CV228+CV229+CZ228+CZ229)</f>
        <v>0</v>
      </c>
      <c r="DB228" s="36">
        <f>DA228</f>
        <v>0</v>
      </c>
      <c r="DC228" s="52">
        <f>$B$1</f>
        <v>0</v>
      </c>
      <c r="DD228" s="52">
        <f>$B$2</f>
        <v>0</v>
      </c>
      <c r="DE228" s="52">
        <f>$B$3</f>
        <v>0</v>
      </c>
      <c r="DF228" s="52">
        <f>$B$4</f>
        <v>0</v>
      </c>
      <c r="DG228" s="52">
        <f>$B$5</f>
        <v>0</v>
      </c>
    </row>
    <row r="229" spans="1:111" s="1" customFormat="1" ht="17.100000000000001" customHeight="1" thickBot="1" x14ac:dyDescent="0.3">
      <c r="A229" s="119"/>
      <c r="B229" s="10"/>
      <c r="C229" s="10"/>
      <c r="D229" s="134"/>
      <c r="E229" s="82"/>
      <c r="F229" s="82"/>
      <c r="G229" s="83"/>
      <c r="H229" s="84"/>
      <c r="I229" s="82"/>
      <c r="J229" s="82"/>
      <c r="K229" s="83"/>
      <c r="L229" s="84"/>
      <c r="M229" s="86"/>
      <c r="N229" s="86"/>
      <c r="O229" s="83"/>
      <c r="P229" s="84"/>
      <c r="Q229" s="86"/>
      <c r="R229" s="86"/>
      <c r="S229" s="83"/>
      <c r="T229" s="84"/>
      <c r="U229" s="86"/>
      <c r="V229" s="86"/>
      <c r="W229" s="83"/>
      <c r="X229" s="70"/>
      <c r="Y229" s="88"/>
      <c r="Z229" s="88"/>
      <c r="AA229" s="83"/>
      <c r="AB229" s="84"/>
      <c r="AC229" s="82"/>
      <c r="AD229" s="82"/>
      <c r="AE229" s="83"/>
      <c r="AF229" s="84"/>
      <c r="AG229" s="82"/>
      <c r="AH229" s="82"/>
      <c r="AI229" s="83"/>
      <c r="AJ229" s="84"/>
      <c r="AK229" s="82"/>
      <c r="AL229" s="82"/>
      <c r="AM229" s="83"/>
      <c r="AN229" s="84"/>
      <c r="AO229" s="82"/>
      <c r="AP229" s="82"/>
      <c r="AQ229" s="83"/>
      <c r="AR229" s="84"/>
      <c r="AS229" s="88"/>
      <c r="AT229" s="88"/>
      <c r="AU229" s="83"/>
      <c r="AV229" s="84"/>
      <c r="AW229" s="82"/>
      <c r="AX229" s="82"/>
      <c r="AY229" s="83"/>
      <c r="AZ229" s="84"/>
      <c r="BA229" s="82"/>
      <c r="BB229" s="82"/>
      <c r="BC229" s="83"/>
      <c r="BD229" s="84"/>
      <c r="BE229" s="82"/>
      <c r="BF229" s="82"/>
      <c r="BG229" s="83"/>
      <c r="BH229" s="84"/>
      <c r="BI229" s="82"/>
      <c r="BJ229" s="82"/>
      <c r="BK229" s="83"/>
      <c r="BL229" s="84"/>
      <c r="BM229" s="88"/>
      <c r="BN229" s="88"/>
      <c r="BO229" s="83"/>
      <c r="BP229" s="84"/>
      <c r="BQ229" s="82"/>
      <c r="BR229" s="82"/>
      <c r="BS229" s="83"/>
      <c r="BT229" s="84"/>
      <c r="BU229" s="82"/>
      <c r="BV229" s="82"/>
      <c r="BW229" s="83"/>
      <c r="BX229" s="84"/>
      <c r="BY229" s="82"/>
      <c r="BZ229" s="82"/>
      <c r="CA229" s="83"/>
      <c r="CB229" s="84"/>
      <c r="CC229" s="82"/>
      <c r="CD229" s="82"/>
      <c r="CE229" s="83"/>
      <c r="CF229" s="84"/>
      <c r="CG229" s="88"/>
      <c r="CH229" s="88"/>
      <c r="CI229" s="83"/>
      <c r="CJ229" s="84"/>
      <c r="CK229" s="82"/>
      <c r="CL229" s="82"/>
      <c r="CM229" s="83"/>
      <c r="CN229" s="84"/>
      <c r="CO229" s="82"/>
      <c r="CP229" s="82"/>
      <c r="CQ229" s="83"/>
      <c r="CR229" s="84"/>
      <c r="CS229" s="82"/>
      <c r="CT229" s="82"/>
      <c r="CU229" s="83"/>
      <c r="CV229" s="84"/>
      <c r="CW229" s="82"/>
      <c r="CX229" s="82"/>
      <c r="CY229" s="83"/>
      <c r="CZ229" s="84"/>
      <c r="DA229" s="128"/>
      <c r="DB229" s="36">
        <f>DA228</f>
        <v>0</v>
      </c>
      <c r="DC229" s="53">
        <f>SUM(H228:H229,L228:L229,P228:P229,T228:T229,X228:X229)</f>
        <v>0</v>
      </c>
      <c r="DD229" s="53">
        <f>SUM(AB228:AB229,AF228:AF229,AJ228:AJ229,AN228:AN229,AR228:AR229)</f>
        <v>0</v>
      </c>
      <c r="DE229" s="53">
        <f>SUM(AV228:AV229,AZ228:AZ229,BD228:BD229,BH228:BH229,BL228:BL229)</f>
        <v>0</v>
      </c>
      <c r="DF229" s="53">
        <f>SUM(BP228:BP229,BT228:BT229,BX228:BX229,CB228:CB229,CF228:CF229)</f>
        <v>0</v>
      </c>
      <c r="DG229" s="53">
        <f>SUM(CJ228:CJ229,CN228:CN229,CR228:CR229,CV228:CV229,CZ228:CZ229)</f>
        <v>0</v>
      </c>
    </row>
    <row r="230" spans="1:111" s="1" customFormat="1" ht="17.100000000000001" customHeight="1" x14ac:dyDescent="0.25">
      <c r="A230" s="129"/>
      <c r="B230" s="11"/>
      <c r="C230" s="10"/>
      <c r="D230" s="131"/>
      <c r="E230" s="79"/>
      <c r="F230" s="79"/>
      <c r="G230" s="80"/>
      <c r="H230" s="81"/>
      <c r="I230" s="79"/>
      <c r="J230" s="79"/>
      <c r="K230" s="80"/>
      <c r="L230" s="81"/>
      <c r="M230" s="85"/>
      <c r="N230" s="85"/>
      <c r="O230" s="80"/>
      <c r="P230" s="81"/>
      <c r="Q230" s="85"/>
      <c r="R230" s="85"/>
      <c r="S230" s="80"/>
      <c r="T230" s="81"/>
      <c r="U230" s="85"/>
      <c r="V230" s="85"/>
      <c r="W230" s="80"/>
      <c r="X230" s="69"/>
      <c r="Y230" s="87"/>
      <c r="Z230" s="87"/>
      <c r="AA230" s="80"/>
      <c r="AB230" s="81"/>
      <c r="AC230" s="79"/>
      <c r="AD230" s="79"/>
      <c r="AE230" s="80"/>
      <c r="AF230" s="81"/>
      <c r="AG230" s="79"/>
      <c r="AH230" s="79"/>
      <c r="AI230" s="80"/>
      <c r="AJ230" s="81"/>
      <c r="AK230" s="79"/>
      <c r="AL230" s="79"/>
      <c r="AM230" s="80"/>
      <c r="AN230" s="81"/>
      <c r="AO230" s="79"/>
      <c r="AP230" s="79"/>
      <c r="AQ230" s="80"/>
      <c r="AR230" s="81"/>
      <c r="AS230" s="87"/>
      <c r="AT230" s="87"/>
      <c r="AU230" s="80"/>
      <c r="AV230" s="81"/>
      <c r="AW230" s="79"/>
      <c r="AX230" s="79"/>
      <c r="AY230" s="80"/>
      <c r="AZ230" s="81"/>
      <c r="BA230" s="79"/>
      <c r="BB230" s="79"/>
      <c r="BC230" s="80"/>
      <c r="BD230" s="81"/>
      <c r="BE230" s="79"/>
      <c r="BF230" s="79"/>
      <c r="BG230" s="80"/>
      <c r="BH230" s="81"/>
      <c r="BI230" s="79"/>
      <c r="BJ230" s="79"/>
      <c r="BK230" s="80"/>
      <c r="BL230" s="81"/>
      <c r="BM230" s="87"/>
      <c r="BN230" s="87"/>
      <c r="BO230" s="80"/>
      <c r="BP230" s="81"/>
      <c r="BQ230" s="79"/>
      <c r="BR230" s="79"/>
      <c r="BS230" s="80"/>
      <c r="BT230" s="81"/>
      <c r="BU230" s="79"/>
      <c r="BV230" s="79"/>
      <c r="BW230" s="80"/>
      <c r="BX230" s="81"/>
      <c r="BY230" s="79"/>
      <c r="BZ230" s="79"/>
      <c r="CA230" s="80"/>
      <c r="CB230" s="81"/>
      <c r="CC230" s="79"/>
      <c r="CD230" s="79"/>
      <c r="CE230" s="80"/>
      <c r="CF230" s="81"/>
      <c r="CG230" s="87"/>
      <c r="CH230" s="87"/>
      <c r="CI230" s="80"/>
      <c r="CJ230" s="81"/>
      <c r="CK230" s="79"/>
      <c r="CL230" s="79"/>
      <c r="CM230" s="80"/>
      <c r="CN230" s="81"/>
      <c r="CO230" s="79"/>
      <c r="CP230" s="79"/>
      <c r="CQ230" s="80"/>
      <c r="CR230" s="81"/>
      <c r="CS230" s="79"/>
      <c r="CT230" s="79"/>
      <c r="CU230" s="80"/>
      <c r="CV230" s="81"/>
      <c r="CW230" s="79"/>
      <c r="CX230" s="79"/>
      <c r="CY230" s="80"/>
      <c r="CZ230" s="81"/>
      <c r="DA230" s="127">
        <f>SUM(H230+H231+L230+L231+P230+P231+T230+T231+X230+X231+AB230+AB231+AF230+AF231+AJ230+AJ231+AN230+AN231+AR230+AR231+AV230+AV231+AZ230+AZ231+BD230+BD231+BH230+BH231+BL230+BL231+BP230+BP231+BT230+BT231+BX230+BX231+CB230+CB231+CF230+CF231+CJ230+CJ231+CN230+CN231+CR230+CR231+CV230+CV231+CZ230+CZ231)</f>
        <v>0</v>
      </c>
      <c r="DB230" s="36">
        <f>DA230</f>
        <v>0</v>
      </c>
      <c r="DC230" s="52">
        <f>$B$1</f>
        <v>0</v>
      </c>
      <c r="DD230" s="52">
        <f>$B$2</f>
        <v>0</v>
      </c>
      <c r="DE230" s="52">
        <f>$B$3</f>
        <v>0</v>
      </c>
      <c r="DF230" s="52">
        <f>$B$4</f>
        <v>0</v>
      </c>
      <c r="DG230" s="52">
        <f>$B$5</f>
        <v>0</v>
      </c>
    </row>
    <row r="231" spans="1:111" s="1" customFormat="1" ht="17.100000000000001" customHeight="1" thickBot="1" x14ac:dyDescent="0.3">
      <c r="A231" s="130"/>
      <c r="B231" s="11"/>
      <c r="C231" s="10"/>
      <c r="D231" s="132"/>
      <c r="E231" s="82"/>
      <c r="F231" s="82"/>
      <c r="G231" s="83"/>
      <c r="H231" s="84"/>
      <c r="I231" s="82"/>
      <c r="J231" s="82"/>
      <c r="K231" s="83"/>
      <c r="L231" s="84"/>
      <c r="M231" s="86"/>
      <c r="N231" s="86"/>
      <c r="O231" s="83"/>
      <c r="P231" s="84"/>
      <c r="Q231" s="86"/>
      <c r="R231" s="86"/>
      <c r="S231" s="83"/>
      <c r="T231" s="84"/>
      <c r="U231" s="86"/>
      <c r="V231" s="86"/>
      <c r="W231" s="83"/>
      <c r="X231" s="70"/>
      <c r="Y231" s="88"/>
      <c r="Z231" s="88"/>
      <c r="AA231" s="83"/>
      <c r="AB231" s="84"/>
      <c r="AC231" s="82"/>
      <c r="AD231" s="82"/>
      <c r="AE231" s="83"/>
      <c r="AF231" s="84"/>
      <c r="AG231" s="82"/>
      <c r="AH231" s="82"/>
      <c r="AI231" s="83"/>
      <c r="AJ231" s="84"/>
      <c r="AK231" s="82"/>
      <c r="AL231" s="82"/>
      <c r="AM231" s="83"/>
      <c r="AN231" s="84"/>
      <c r="AO231" s="82"/>
      <c r="AP231" s="82"/>
      <c r="AQ231" s="83"/>
      <c r="AR231" s="84"/>
      <c r="AS231" s="88"/>
      <c r="AT231" s="88"/>
      <c r="AU231" s="83"/>
      <c r="AV231" s="84"/>
      <c r="AW231" s="82"/>
      <c r="AX231" s="82"/>
      <c r="AY231" s="83"/>
      <c r="AZ231" s="84"/>
      <c r="BA231" s="82"/>
      <c r="BB231" s="82"/>
      <c r="BC231" s="83"/>
      <c r="BD231" s="84"/>
      <c r="BE231" s="82"/>
      <c r="BF231" s="82"/>
      <c r="BG231" s="83"/>
      <c r="BH231" s="84"/>
      <c r="BI231" s="82"/>
      <c r="BJ231" s="82"/>
      <c r="BK231" s="83"/>
      <c r="BL231" s="84"/>
      <c r="BM231" s="88"/>
      <c r="BN231" s="88"/>
      <c r="BO231" s="83"/>
      <c r="BP231" s="84"/>
      <c r="BQ231" s="82"/>
      <c r="BR231" s="82"/>
      <c r="BS231" s="83"/>
      <c r="BT231" s="84"/>
      <c r="BU231" s="82"/>
      <c r="BV231" s="82"/>
      <c r="BW231" s="83"/>
      <c r="BX231" s="84"/>
      <c r="BY231" s="82"/>
      <c r="BZ231" s="82"/>
      <c r="CA231" s="83"/>
      <c r="CB231" s="84"/>
      <c r="CC231" s="82"/>
      <c r="CD231" s="82"/>
      <c r="CE231" s="83"/>
      <c r="CF231" s="84"/>
      <c r="CG231" s="88"/>
      <c r="CH231" s="88"/>
      <c r="CI231" s="83"/>
      <c r="CJ231" s="84"/>
      <c r="CK231" s="82"/>
      <c r="CL231" s="82"/>
      <c r="CM231" s="83"/>
      <c r="CN231" s="84"/>
      <c r="CO231" s="82"/>
      <c r="CP231" s="82"/>
      <c r="CQ231" s="83"/>
      <c r="CR231" s="84"/>
      <c r="CS231" s="82"/>
      <c r="CT231" s="82"/>
      <c r="CU231" s="83"/>
      <c r="CV231" s="84"/>
      <c r="CW231" s="82"/>
      <c r="CX231" s="82"/>
      <c r="CY231" s="83"/>
      <c r="CZ231" s="84"/>
      <c r="DA231" s="128"/>
      <c r="DB231" s="36">
        <f>DA230</f>
        <v>0</v>
      </c>
      <c r="DC231" s="53">
        <f>SUM(H230:H231,L230:L231,P230:P231,T230:T231,X230:X231)</f>
        <v>0</v>
      </c>
      <c r="DD231" s="53">
        <f>SUM(AB230:AB231,AF230:AF231,AJ230:AJ231,AN230:AN231,AR230:AR231)</f>
        <v>0</v>
      </c>
      <c r="DE231" s="53">
        <f>SUM(AV230:AV231,AZ230:AZ231,BD230:BD231,BH230:BH231,BL230:BL231)</f>
        <v>0</v>
      </c>
      <c r="DF231" s="53">
        <f>SUM(BP230:BP231,BT230:BT231,BX230:BX231,CB230:CB231,CF230:CF231)</f>
        <v>0</v>
      </c>
      <c r="DG231" s="53">
        <f>SUM(CJ230:CJ231,CN230:CN231,CR230:CR231,CV230:CV231,CZ230:CZ231)</f>
        <v>0</v>
      </c>
    </row>
    <row r="232" spans="1:111" s="1" customFormat="1" ht="17.100000000000001" customHeight="1" x14ac:dyDescent="0.25">
      <c r="A232" s="129"/>
      <c r="B232" s="11"/>
      <c r="C232" s="10"/>
      <c r="D232" s="131"/>
      <c r="E232" s="79"/>
      <c r="F232" s="79"/>
      <c r="G232" s="80"/>
      <c r="H232" s="81"/>
      <c r="I232" s="79"/>
      <c r="J232" s="79"/>
      <c r="K232" s="80"/>
      <c r="L232" s="81"/>
      <c r="M232" s="85"/>
      <c r="N232" s="85"/>
      <c r="O232" s="80"/>
      <c r="P232" s="81"/>
      <c r="Q232" s="85"/>
      <c r="R232" s="85"/>
      <c r="S232" s="80"/>
      <c r="T232" s="81"/>
      <c r="U232" s="85"/>
      <c r="V232" s="85"/>
      <c r="W232" s="80"/>
      <c r="X232" s="69"/>
      <c r="Y232" s="87"/>
      <c r="Z232" s="87"/>
      <c r="AA232" s="80"/>
      <c r="AB232" s="81"/>
      <c r="AC232" s="79"/>
      <c r="AD232" s="79"/>
      <c r="AE232" s="80"/>
      <c r="AF232" s="81"/>
      <c r="AG232" s="79"/>
      <c r="AH232" s="79"/>
      <c r="AI232" s="80"/>
      <c r="AJ232" s="81"/>
      <c r="AK232" s="79"/>
      <c r="AL232" s="79"/>
      <c r="AM232" s="80"/>
      <c r="AN232" s="81"/>
      <c r="AO232" s="79"/>
      <c r="AP232" s="79"/>
      <c r="AQ232" s="80"/>
      <c r="AR232" s="81"/>
      <c r="AS232" s="87"/>
      <c r="AT232" s="87"/>
      <c r="AU232" s="80"/>
      <c r="AV232" s="81"/>
      <c r="AW232" s="79"/>
      <c r="AX232" s="79"/>
      <c r="AY232" s="80"/>
      <c r="AZ232" s="81"/>
      <c r="BA232" s="79"/>
      <c r="BB232" s="79"/>
      <c r="BC232" s="80"/>
      <c r="BD232" s="81"/>
      <c r="BE232" s="79"/>
      <c r="BF232" s="79"/>
      <c r="BG232" s="80"/>
      <c r="BH232" s="81"/>
      <c r="BI232" s="79"/>
      <c r="BJ232" s="79"/>
      <c r="BK232" s="80"/>
      <c r="BL232" s="81"/>
      <c r="BM232" s="87"/>
      <c r="BN232" s="87"/>
      <c r="BO232" s="80"/>
      <c r="BP232" s="81"/>
      <c r="BQ232" s="79"/>
      <c r="BR232" s="79"/>
      <c r="BS232" s="80"/>
      <c r="BT232" s="81"/>
      <c r="BU232" s="79"/>
      <c r="BV232" s="79"/>
      <c r="BW232" s="80"/>
      <c r="BX232" s="81"/>
      <c r="BY232" s="79"/>
      <c r="BZ232" s="79"/>
      <c r="CA232" s="80"/>
      <c r="CB232" s="81"/>
      <c r="CC232" s="79"/>
      <c r="CD232" s="79"/>
      <c r="CE232" s="80"/>
      <c r="CF232" s="81"/>
      <c r="CG232" s="87"/>
      <c r="CH232" s="87"/>
      <c r="CI232" s="80"/>
      <c r="CJ232" s="81"/>
      <c r="CK232" s="79"/>
      <c r="CL232" s="79"/>
      <c r="CM232" s="80"/>
      <c r="CN232" s="81"/>
      <c r="CO232" s="79"/>
      <c r="CP232" s="79"/>
      <c r="CQ232" s="80"/>
      <c r="CR232" s="81"/>
      <c r="CS232" s="79"/>
      <c r="CT232" s="79"/>
      <c r="CU232" s="80"/>
      <c r="CV232" s="81"/>
      <c r="CW232" s="79"/>
      <c r="CX232" s="79"/>
      <c r="CY232" s="80"/>
      <c r="CZ232" s="81"/>
      <c r="DA232" s="127">
        <f>SUM(H232+H233+L232+L233+P232+P233+T232+T233+X232+X233+AB232+AB233+AF232+AF233+AJ232+AJ233+AN232+AN233+AR232+AR233+AV232+AV233+AZ232+AZ233+BD232+BD233+BH232+BH233+BL232+BL233+BP232+BP233+BT232+BT233+BX232+BX233+CB232+CB233+CF232+CF233+CJ232+CJ233+CN232+CN233+CR232+CR233+CV232+CV233+CZ232+CZ233)</f>
        <v>0</v>
      </c>
      <c r="DB232" s="36">
        <f>DA232</f>
        <v>0</v>
      </c>
      <c r="DC232" s="52">
        <f>$B$1</f>
        <v>0</v>
      </c>
      <c r="DD232" s="52">
        <f>$B$2</f>
        <v>0</v>
      </c>
      <c r="DE232" s="52">
        <f>$B$3</f>
        <v>0</v>
      </c>
      <c r="DF232" s="52">
        <f>$B$4</f>
        <v>0</v>
      </c>
      <c r="DG232" s="52">
        <f>$B$5</f>
        <v>0</v>
      </c>
    </row>
    <row r="233" spans="1:111" s="1" customFormat="1" ht="17.100000000000001" customHeight="1" thickBot="1" x14ac:dyDescent="0.3">
      <c r="A233" s="130"/>
      <c r="B233" s="11"/>
      <c r="C233" s="10"/>
      <c r="D233" s="132"/>
      <c r="E233" s="82"/>
      <c r="F233" s="82"/>
      <c r="G233" s="83"/>
      <c r="H233" s="84"/>
      <c r="I233" s="82"/>
      <c r="J233" s="82"/>
      <c r="K233" s="83"/>
      <c r="L233" s="84"/>
      <c r="M233" s="86"/>
      <c r="N233" s="86"/>
      <c r="O233" s="83"/>
      <c r="P233" s="84"/>
      <c r="Q233" s="86"/>
      <c r="R233" s="86"/>
      <c r="S233" s="83"/>
      <c r="T233" s="84"/>
      <c r="U233" s="86"/>
      <c r="V233" s="86"/>
      <c r="W233" s="83"/>
      <c r="X233" s="70"/>
      <c r="Y233" s="88"/>
      <c r="Z233" s="88"/>
      <c r="AA233" s="83"/>
      <c r="AB233" s="84"/>
      <c r="AC233" s="82"/>
      <c r="AD233" s="82"/>
      <c r="AE233" s="83"/>
      <c r="AF233" s="84"/>
      <c r="AG233" s="82"/>
      <c r="AH233" s="82"/>
      <c r="AI233" s="83"/>
      <c r="AJ233" s="84"/>
      <c r="AK233" s="82"/>
      <c r="AL233" s="82"/>
      <c r="AM233" s="83"/>
      <c r="AN233" s="84"/>
      <c r="AO233" s="82"/>
      <c r="AP233" s="82"/>
      <c r="AQ233" s="83"/>
      <c r="AR233" s="84"/>
      <c r="AS233" s="88"/>
      <c r="AT233" s="88"/>
      <c r="AU233" s="83"/>
      <c r="AV233" s="84"/>
      <c r="AW233" s="82"/>
      <c r="AX233" s="82"/>
      <c r="AY233" s="83"/>
      <c r="AZ233" s="84"/>
      <c r="BA233" s="82"/>
      <c r="BB233" s="82"/>
      <c r="BC233" s="83"/>
      <c r="BD233" s="84"/>
      <c r="BE233" s="82"/>
      <c r="BF233" s="82"/>
      <c r="BG233" s="83"/>
      <c r="BH233" s="84"/>
      <c r="BI233" s="82"/>
      <c r="BJ233" s="82"/>
      <c r="BK233" s="83"/>
      <c r="BL233" s="84"/>
      <c r="BM233" s="88"/>
      <c r="BN233" s="88"/>
      <c r="BO233" s="83"/>
      <c r="BP233" s="84"/>
      <c r="BQ233" s="82"/>
      <c r="BR233" s="82"/>
      <c r="BS233" s="83"/>
      <c r="BT233" s="84"/>
      <c r="BU233" s="82"/>
      <c r="BV233" s="82"/>
      <c r="BW233" s="83"/>
      <c r="BX233" s="84"/>
      <c r="BY233" s="82"/>
      <c r="BZ233" s="82"/>
      <c r="CA233" s="83"/>
      <c r="CB233" s="84"/>
      <c r="CC233" s="82"/>
      <c r="CD233" s="82"/>
      <c r="CE233" s="83"/>
      <c r="CF233" s="84"/>
      <c r="CG233" s="88"/>
      <c r="CH233" s="88"/>
      <c r="CI233" s="83"/>
      <c r="CJ233" s="84"/>
      <c r="CK233" s="82"/>
      <c r="CL233" s="82"/>
      <c r="CM233" s="83"/>
      <c r="CN233" s="84"/>
      <c r="CO233" s="82"/>
      <c r="CP233" s="82"/>
      <c r="CQ233" s="83"/>
      <c r="CR233" s="84"/>
      <c r="CS233" s="82"/>
      <c r="CT233" s="82"/>
      <c r="CU233" s="83"/>
      <c r="CV233" s="84"/>
      <c r="CW233" s="82"/>
      <c r="CX233" s="82"/>
      <c r="CY233" s="83"/>
      <c r="CZ233" s="84"/>
      <c r="DA233" s="128"/>
      <c r="DB233" s="36">
        <f>DA232</f>
        <v>0</v>
      </c>
      <c r="DC233" s="53">
        <f>SUM(H232:H233,L232:L233,P232:P233,T232:T233,X232:X233)</f>
        <v>0</v>
      </c>
      <c r="DD233" s="53">
        <f>SUM(AB232:AB233,AF232:AF233,AJ232:AJ233,AN232:AN233,AR232:AR233)</f>
        <v>0</v>
      </c>
      <c r="DE233" s="53">
        <f>SUM(AV232:AV233,AZ232:AZ233,BD232:BD233,BH232:BH233,BL232:BL233)</f>
        <v>0</v>
      </c>
      <c r="DF233" s="53">
        <f>SUM(BP232:BP233,BT232:BT233,BX232:BX233,CB232:CB233,CF232:CF233)</f>
        <v>0</v>
      </c>
      <c r="DG233" s="53">
        <f>SUM(CJ232:CJ233,CN232:CN233,CR232:CR233,CV232:CV233,CZ232:CZ233)</f>
        <v>0</v>
      </c>
    </row>
    <row r="234" spans="1:111" s="1" customFormat="1" ht="17.100000000000001" customHeight="1" x14ac:dyDescent="0.25">
      <c r="A234" s="129"/>
      <c r="B234" s="11"/>
      <c r="C234" s="10"/>
      <c r="D234" s="131"/>
      <c r="E234" s="79"/>
      <c r="F234" s="79"/>
      <c r="G234" s="80"/>
      <c r="H234" s="81"/>
      <c r="I234" s="79"/>
      <c r="J234" s="79"/>
      <c r="K234" s="80"/>
      <c r="L234" s="81"/>
      <c r="M234" s="85"/>
      <c r="N234" s="85"/>
      <c r="O234" s="80"/>
      <c r="P234" s="81"/>
      <c r="Q234" s="85"/>
      <c r="R234" s="85"/>
      <c r="S234" s="80"/>
      <c r="T234" s="81"/>
      <c r="U234" s="85"/>
      <c r="V234" s="85"/>
      <c r="W234" s="80"/>
      <c r="X234" s="69"/>
      <c r="Y234" s="87"/>
      <c r="Z234" s="87"/>
      <c r="AA234" s="80"/>
      <c r="AB234" s="81"/>
      <c r="AC234" s="79"/>
      <c r="AD234" s="79"/>
      <c r="AE234" s="80"/>
      <c r="AF234" s="81"/>
      <c r="AG234" s="79"/>
      <c r="AH234" s="79"/>
      <c r="AI234" s="80"/>
      <c r="AJ234" s="81"/>
      <c r="AK234" s="79"/>
      <c r="AL234" s="79"/>
      <c r="AM234" s="80"/>
      <c r="AN234" s="81"/>
      <c r="AO234" s="79"/>
      <c r="AP234" s="79"/>
      <c r="AQ234" s="80"/>
      <c r="AR234" s="81"/>
      <c r="AS234" s="87"/>
      <c r="AT234" s="87"/>
      <c r="AU234" s="80"/>
      <c r="AV234" s="81"/>
      <c r="AW234" s="79"/>
      <c r="AX234" s="79"/>
      <c r="AY234" s="80"/>
      <c r="AZ234" s="81"/>
      <c r="BA234" s="79"/>
      <c r="BB234" s="79"/>
      <c r="BC234" s="80"/>
      <c r="BD234" s="81"/>
      <c r="BE234" s="79"/>
      <c r="BF234" s="79"/>
      <c r="BG234" s="80"/>
      <c r="BH234" s="81"/>
      <c r="BI234" s="79"/>
      <c r="BJ234" s="79"/>
      <c r="BK234" s="80"/>
      <c r="BL234" s="81"/>
      <c r="BM234" s="87"/>
      <c r="BN234" s="87"/>
      <c r="BO234" s="80"/>
      <c r="BP234" s="81"/>
      <c r="BQ234" s="79"/>
      <c r="BR234" s="79"/>
      <c r="BS234" s="80"/>
      <c r="BT234" s="81"/>
      <c r="BU234" s="79"/>
      <c r="BV234" s="79"/>
      <c r="BW234" s="80"/>
      <c r="BX234" s="81"/>
      <c r="BY234" s="79"/>
      <c r="BZ234" s="79"/>
      <c r="CA234" s="80"/>
      <c r="CB234" s="81"/>
      <c r="CC234" s="79"/>
      <c r="CD234" s="79"/>
      <c r="CE234" s="80"/>
      <c r="CF234" s="81"/>
      <c r="CG234" s="87"/>
      <c r="CH234" s="87"/>
      <c r="CI234" s="80"/>
      <c r="CJ234" s="81"/>
      <c r="CK234" s="79"/>
      <c r="CL234" s="79"/>
      <c r="CM234" s="80"/>
      <c r="CN234" s="81"/>
      <c r="CO234" s="79"/>
      <c r="CP234" s="79"/>
      <c r="CQ234" s="80"/>
      <c r="CR234" s="81"/>
      <c r="CS234" s="79"/>
      <c r="CT234" s="79"/>
      <c r="CU234" s="80"/>
      <c r="CV234" s="81"/>
      <c r="CW234" s="79"/>
      <c r="CX234" s="79"/>
      <c r="CY234" s="80"/>
      <c r="CZ234" s="81"/>
      <c r="DA234" s="127">
        <f>SUM(H234+H235+L234+L235+P234+P235+T234+T235+X234+X235+AB234+AB235+AF234+AF235+AJ234+AJ235+AN234+AN235+AR234+AR235+AV234+AV235+AZ234+AZ235+BD234+BD235+BH234+BH235+BL234+BL235+BP234+BP235+BT234+BT235+BX234+BX235+CB234+CB235+CF234+CF235+CJ234+CJ235+CN234+CN235+CR234+CR235+CV234+CV235+CZ234+CZ235)</f>
        <v>0</v>
      </c>
      <c r="DB234" s="36">
        <f>DA234</f>
        <v>0</v>
      </c>
      <c r="DC234" s="52">
        <f>$B$1</f>
        <v>0</v>
      </c>
      <c r="DD234" s="52">
        <f>$B$2</f>
        <v>0</v>
      </c>
      <c r="DE234" s="52">
        <f>$B$3</f>
        <v>0</v>
      </c>
      <c r="DF234" s="52">
        <f>$B$4</f>
        <v>0</v>
      </c>
      <c r="DG234" s="52">
        <f>$B$5</f>
        <v>0</v>
      </c>
    </row>
    <row r="235" spans="1:111" s="1" customFormat="1" ht="17.100000000000001" customHeight="1" thickBot="1" x14ac:dyDescent="0.3">
      <c r="A235" s="130"/>
      <c r="B235" s="11"/>
      <c r="C235" s="10"/>
      <c r="D235" s="132"/>
      <c r="E235" s="82"/>
      <c r="F235" s="82"/>
      <c r="G235" s="83"/>
      <c r="H235" s="84"/>
      <c r="I235" s="82"/>
      <c r="J235" s="82"/>
      <c r="K235" s="83"/>
      <c r="L235" s="84"/>
      <c r="M235" s="86"/>
      <c r="N235" s="86"/>
      <c r="O235" s="83"/>
      <c r="P235" s="84"/>
      <c r="Q235" s="86"/>
      <c r="R235" s="86"/>
      <c r="S235" s="83"/>
      <c r="T235" s="84"/>
      <c r="U235" s="86"/>
      <c r="V235" s="86"/>
      <c r="W235" s="83"/>
      <c r="X235" s="70"/>
      <c r="Y235" s="88"/>
      <c r="Z235" s="88"/>
      <c r="AA235" s="83"/>
      <c r="AB235" s="84"/>
      <c r="AC235" s="82"/>
      <c r="AD235" s="82"/>
      <c r="AE235" s="83"/>
      <c r="AF235" s="84"/>
      <c r="AG235" s="82"/>
      <c r="AH235" s="82"/>
      <c r="AI235" s="83"/>
      <c r="AJ235" s="84"/>
      <c r="AK235" s="82"/>
      <c r="AL235" s="82"/>
      <c r="AM235" s="83"/>
      <c r="AN235" s="84"/>
      <c r="AO235" s="82"/>
      <c r="AP235" s="82"/>
      <c r="AQ235" s="83"/>
      <c r="AR235" s="84"/>
      <c r="AS235" s="88"/>
      <c r="AT235" s="88"/>
      <c r="AU235" s="83"/>
      <c r="AV235" s="84"/>
      <c r="AW235" s="82"/>
      <c r="AX235" s="82"/>
      <c r="AY235" s="83"/>
      <c r="AZ235" s="84"/>
      <c r="BA235" s="82"/>
      <c r="BB235" s="82"/>
      <c r="BC235" s="83"/>
      <c r="BD235" s="84"/>
      <c r="BE235" s="82"/>
      <c r="BF235" s="82"/>
      <c r="BG235" s="83"/>
      <c r="BH235" s="84"/>
      <c r="BI235" s="82"/>
      <c r="BJ235" s="82"/>
      <c r="BK235" s="83"/>
      <c r="BL235" s="84"/>
      <c r="BM235" s="88"/>
      <c r="BN235" s="88"/>
      <c r="BO235" s="83"/>
      <c r="BP235" s="84"/>
      <c r="BQ235" s="82"/>
      <c r="BR235" s="82"/>
      <c r="BS235" s="83"/>
      <c r="BT235" s="84"/>
      <c r="BU235" s="82"/>
      <c r="BV235" s="82"/>
      <c r="BW235" s="83"/>
      <c r="BX235" s="84"/>
      <c r="BY235" s="82"/>
      <c r="BZ235" s="82"/>
      <c r="CA235" s="83"/>
      <c r="CB235" s="84"/>
      <c r="CC235" s="82"/>
      <c r="CD235" s="82"/>
      <c r="CE235" s="83"/>
      <c r="CF235" s="84"/>
      <c r="CG235" s="88"/>
      <c r="CH235" s="88"/>
      <c r="CI235" s="83"/>
      <c r="CJ235" s="84"/>
      <c r="CK235" s="82"/>
      <c r="CL235" s="82"/>
      <c r="CM235" s="83"/>
      <c r="CN235" s="84"/>
      <c r="CO235" s="82"/>
      <c r="CP235" s="82"/>
      <c r="CQ235" s="83"/>
      <c r="CR235" s="84"/>
      <c r="CS235" s="82"/>
      <c r="CT235" s="82"/>
      <c r="CU235" s="83"/>
      <c r="CV235" s="84"/>
      <c r="CW235" s="82"/>
      <c r="CX235" s="82"/>
      <c r="CY235" s="83"/>
      <c r="CZ235" s="84"/>
      <c r="DA235" s="128"/>
      <c r="DB235" s="36">
        <f>DA234</f>
        <v>0</v>
      </c>
      <c r="DC235" s="53">
        <f>SUM(H234:H235,L234:L235,P234:P235,T234:T235,X234:X235)</f>
        <v>0</v>
      </c>
      <c r="DD235" s="53">
        <f>SUM(AB234:AB235,AF234:AF235,AJ234:AJ235,AN234:AN235,AR234:AR235)</f>
        <v>0</v>
      </c>
      <c r="DE235" s="53">
        <f>SUM(AV234:AV235,AZ234:AZ235,BD234:BD235,BH234:BH235,BL234:BL235)</f>
        <v>0</v>
      </c>
      <c r="DF235" s="53">
        <f>SUM(BP234:BP235,BT234:BT235,BX234:BX235,CB234:CB235,CF234:CF235)</f>
        <v>0</v>
      </c>
      <c r="DG235" s="53">
        <f>SUM(CJ234:CJ235,CN234:CN235,CR234:CR235,CV234:CV235,CZ234:CZ235)</f>
        <v>0</v>
      </c>
    </row>
    <row r="236" spans="1:111" s="1" customFormat="1" ht="17.100000000000001" customHeight="1" x14ac:dyDescent="0.25">
      <c r="A236" s="129"/>
      <c r="B236" s="11"/>
      <c r="C236" s="10"/>
      <c r="D236" s="131"/>
      <c r="E236" s="79"/>
      <c r="F236" s="79"/>
      <c r="G236" s="80"/>
      <c r="H236" s="81"/>
      <c r="I236" s="79"/>
      <c r="J236" s="79"/>
      <c r="K236" s="80"/>
      <c r="L236" s="81"/>
      <c r="M236" s="85"/>
      <c r="N236" s="85"/>
      <c r="O236" s="80"/>
      <c r="P236" s="81"/>
      <c r="Q236" s="85"/>
      <c r="R236" s="85"/>
      <c r="S236" s="80"/>
      <c r="T236" s="81"/>
      <c r="U236" s="85"/>
      <c r="V236" s="85"/>
      <c r="W236" s="80"/>
      <c r="X236" s="69"/>
      <c r="Y236" s="87"/>
      <c r="Z236" s="87"/>
      <c r="AA236" s="80"/>
      <c r="AB236" s="81"/>
      <c r="AC236" s="79"/>
      <c r="AD236" s="79"/>
      <c r="AE236" s="80"/>
      <c r="AF236" s="81"/>
      <c r="AG236" s="79"/>
      <c r="AH236" s="79"/>
      <c r="AI236" s="80"/>
      <c r="AJ236" s="81"/>
      <c r="AK236" s="79"/>
      <c r="AL236" s="79"/>
      <c r="AM236" s="80"/>
      <c r="AN236" s="81"/>
      <c r="AO236" s="79"/>
      <c r="AP236" s="79"/>
      <c r="AQ236" s="80"/>
      <c r="AR236" s="81"/>
      <c r="AS236" s="87"/>
      <c r="AT236" s="87"/>
      <c r="AU236" s="80"/>
      <c r="AV236" s="81"/>
      <c r="AW236" s="79"/>
      <c r="AX236" s="79"/>
      <c r="AY236" s="80"/>
      <c r="AZ236" s="81"/>
      <c r="BA236" s="79"/>
      <c r="BB236" s="79"/>
      <c r="BC236" s="80"/>
      <c r="BD236" s="81"/>
      <c r="BE236" s="79"/>
      <c r="BF236" s="79"/>
      <c r="BG236" s="80"/>
      <c r="BH236" s="81"/>
      <c r="BI236" s="79"/>
      <c r="BJ236" s="79"/>
      <c r="BK236" s="80"/>
      <c r="BL236" s="81"/>
      <c r="BM236" s="87"/>
      <c r="BN236" s="87"/>
      <c r="BO236" s="80"/>
      <c r="BP236" s="81"/>
      <c r="BQ236" s="79"/>
      <c r="BR236" s="79"/>
      <c r="BS236" s="80"/>
      <c r="BT236" s="81"/>
      <c r="BU236" s="79"/>
      <c r="BV236" s="79"/>
      <c r="BW236" s="80"/>
      <c r="BX236" s="81"/>
      <c r="BY236" s="79"/>
      <c r="BZ236" s="79"/>
      <c r="CA236" s="80"/>
      <c r="CB236" s="81"/>
      <c r="CC236" s="79"/>
      <c r="CD236" s="79"/>
      <c r="CE236" s="80"/>
      <c r="CF236" s="81"/>
      <c r="CG236" s="87"/>
      <c r="CH236" s="87"/>
      <c r="CI236" s="80"/>
      <c r="CJ236" s="81"/>
      <c r="CK236" s="79"/>
      <c r="CL236" s="79"/>
      <c r="CM236" s="80"/>
      <c r="CN236" s="81"/>
      <c r="CO236" s="79"/>
      <c r="CP236" s="79"/>
      <c r="CQ236" s="80"/>
      <c r="CR236" s="81"/>
      <c r="CS236" s="79"/>
      <c r="CT236" s="79"/>
      <c r="CU236" s="80"/>
      <c r="CV236" s="81"/>
      <c r="CW236" s="79"/>
      <c r="CX236" s="79"/>
      <c r="CY236" s="80"/>
      <c r="CZ236" s="81"/>
      <c r="DA236" s="127">
        <f>SUM(H236+H237+L236+L237+P236+P237+T236+T237+X236+X237+AB236+AB237+AF236+AF237+AJ236+AJ237+AN236+AN237+AR236+AR237+AV236+AV237+AZ236+AZ237+BD236+BD237+BH236+BH237+BL236+BL237+BP236+BP237+BT236+BT237+BX236+BX237+CB236+CB237+CF236+CF237+CJ236+CJ237+CN236+CN237+CR236+CR237+CV236+CV237+CZ236+CZ237)</f>
        <v>0</v>
      </c>
      <c r="DB236" s="36">
        <f>DA236</f>
        <v>0</v>
      </c>
      <c r="DC236" s="52">
        <f>$B$1</f>
        <v>0</v>
      </c>
      <c r="DD236" s="52">
        <f>$B$2</f>
        <v>0</v>
      </c>
      <c r="DE236" s="52">
        <f>$B$3</f>
        <v>0</v>
      </c>
      <c r="DF236" s="52">
        <f>$B$4</f>
        <v>0</v>
      </c>
      <c r="DG236" s="52">
        <f>$B$5</f>
        <v>0</v>
      </c>
    </row>
    <row r="237" spans="1:111" s="1" customFormat="1" ht="17.100000000000001" customHeight="1" thickBot="1" x14ac:dyDescent="0.3">
      <c r="A237" s="130"/>
      <c r="B237" s="11"/>
      <c r="C237" s="10"/>
      <c r="D237" s="132"/>
      <c r="E237" s="82"/>
      <c r="F237" s="82"/>
      <c r="G237" s="83"/>
      <c r="H237" s="84"/>
      <c r="I237" s="82"/>
      <c r="J237" s="82"/>
      <c r="K237" s="83"/>
      <c r="L237" s="84"/>
      <c r="M237" s="86"/>
      <c r="N237" s="86"/>
      <c r="O237" s="83"/>
      <c r="P237" s="84"/>
      <c r="Q237" s="86"/>
      <c r="R237" s="86"/>
      <c r="S237" s="83"/>
      <c r="T237" s="84"/>
      <c r="U237" s="86"/>
      <c r="V237" s="86"/>
      <c r="W237" s="83"/>
      <c r="X237" s="70"/>
      <c r="Y237" s="88"/>
      <c r="Z237" s="88"/>
      <c r="AA237" s="83"/>
      <c r="AB237" s="84"/>
      <c r="AC237" s="82"/>
      <c r="AD237" s="82"/>
      <c r="AE237" s="83"/>
      <c r="AF237" s="84"/>
      <c r="AG237" s="82"/>
      <c r="AH237" s="82"/>
      <c r="AI237" s="83"/>
      <c r="AJ237" s="84"/>
      <c r="AK237" s="82"/>
      <c r="AL237" s="82"/>
      <c r="AM237" s="83"/>
      <c r="AN237" s="84"/>
      <c r="AO237" s="82"/>
      <c r="AP237" s="82"/>
      <c r="AQ237" s="83"/>
      <c r="AR237" s="84"/>
      <c r="AS237" s="88"/>
      <c r="AT237" s="88"/>
      <c r="AU237" s="83"/>
      <c r="AV237" s="84"/>
      <c r="AW237" s="82"/>
      <c r="AX237" s="82"/>
      <c r="AY237" s="83"/>
      <c r="AZ237" s="84"/>
      <c r="BA237" s="82"/>
      <c r="BB237" s="82"/>
      <c r="BC237" s="83"/>
      <c r="BD237" s="84"/>
      <c r="BE237" s="82"/>
      <c r="BF237" s="82"/>
      <c r="BG237" s="83"/>
      <c r="BH237" s="84"/>
      <c r="BI237" s="82"/>
      <c r="BJ237" s="82"/>
      <c r="BK237" s="83"/>
      <c r="BL237" s="84"/>
      <c r="BM237" s="88"/>
      <c r="BN237" s="88"/>
      <c r="BO237" s="83"/>
      <c r="BP237" s="84"/>
      <c r="BQ237" s="82"/>
      <c r="BR237" s="82"/>
      <c r="BS237" s="83"/>
      <c r="BT237" s="84"/>
      <c r="BU237" s="82"/>
      <c r="BV237" s="82"/>
      <c r="BW237" s="83"/>
      <c r="BX237" s="84"/>
      <c r="BY237" s="82"/>
      <c r="BZ237" s="82"/>
      <c r="CA237" s="83"/>
      <c r="CB237" s="84"/>
      <c r="CC237" s="82"/>
      <c r="CD237" s="82"/>
      <c r="CE237" s="83"/>
      <c r="CF237" s="84"/>
      <c r="CG237" s="88"/>
      <c r="CH237" s="88"/>
      <c r="CI237" s="83"/>
      <c r="CJ237" s="84"/>
      <c r="CK237" s="82"/>
      <c r="CL237" s="82"/>
      <c r="CM237" s="83"/>
      <c r="CN237" s="84"/>
      <c r="CO237" s="82"/>
      <c r="CP237" s="82"/>
      <c r="CQ237" s="83"/>
      <c r="CR237" s="84"/>
      <c r="CS237" s="82"/>
      <c r="CT237" s="82"/>
      <c r="CU237" s="83"/>
      <c r="CV237" s="84"/>
      <c r="CW237" s="82"/>
      <c r="CX237" s="82"/>
      <c r="CY237" s="83"/>
      <c r="CZ237" s="84"/>
      <c r="DA237" s="128"/>
      <c r="DB237" s="36">
        <f>DA236</f>
        <v>0</v>
      </c>
      <c r="DC237" s="53">
        <f>SUM(H236:H237,L236:L237,P236:P237,T236:T237,X236:X237)</f>
        <v>0</v>
      </c>
      <c r="DD237" s="53">
        <f>SUM(AB236:AB237,AF236:AF237,AJ236:AJ237,AN236:AN237,AR236:AR237)</f>
        <v>0</v>
      </c>
      <c r="DE237" s="53">
        <f>SUM(AV236:AV237,AZ236:AZ237,BD236:BD237,BH236:BH237,BL236:BL237)</f>
        <v>0</v>
      </c>
      <c r="DF237" s="53">
        <f>SUM(BP236:BP237,BT236:BT237,BX236:BX237,CB236:CB237,CF236:CF237)</f>
        <v>0</v>
      </c>
      <c r="DG237" s="53">
        <f>SUM(CJ236:CJ237,CN236:CN237,CR236:CR237,CV236:CV237,CZ236:CZ237)</f>
        <v>0</v>
      </c>
    </row>
    <row r="238" spans="1:111" s="1" customFormat="1" ht="17.100000000000001" customHeight="1" x14ac:dyDescent="0.25">
      <c r="A238" s="129"/>
      <c r="B238" s="11"/>
      <c r="C238" s="10"/>
      <c r="D238" s="131"/>
      <c r="E238" s="79"/>
      <c r="F238" s="79"/>
      <c r="G238" s="80"/>
      <c r="H238" s="81"/>
      <c r="I238" s="79"/>
      <c r="J238" s="79"/>
      <c r="K238" s="80"/>
      <c r="L238" s="81"/>
      <c r="M238" s="85"/>
      <c r="N238" s="85"/>
      <c r="O238" s="80"/>
      <c r="P238" s="81"/>
      <c r="Q238" s="85"/>
      <c r="R238" s="85"/>
      <c r="S238" s="80"/>
      <c r="T238" s="81"/>
      <c r="U238" s="85"/>
      <c r="V238" s="85"/>
      <c r="W238" s="80"/>
      <c r="X238" s="69"/>
      <c r="Y238" s="87"/>
      <c r="Z238" s="87"/>
      <c r="AA238" s="80"/>
      <c r="AB238" s="81"/>
      <c r="AC238" s="79"/>
      <c r="AD238" s="79"/>
      <c r="AE238" s="80"/>
      <c r="AF238" s="81"/>
      <c r="AG238" s="79"/>
      <c r="AH238" s="79"/>
      <c r="AI238" s="80"/>
      <c r="AJ238" s="81"/>
      <c r="AK238" s="79"/>
      <c r="AL238" s="79"/>
      <c r="AM238" s="80"/>
      <c r="AN238" s="81"/>
      <c r="AO238" s="79"/>
      <c r="AP238" s="79"/>
      <c r="AQ238" s="80"/>
      <c r="AR238" s="81"/>
      <c r="AS238" s="87"/>
      <c r="AT238" s="87"/>
      <c r="AU238" s="80"/>
      <c r="AV238" s="81"/>
      <c r="AW238" s="79"/>
      <c r="AX238" s="79"/>
      <c r="AY238" s="80"/>
      <c r="AZ238" s="81"/>
      <c r="BA238" s="79"/>
      <c r="BB238" s="79"/>
      <c r="BC238" s="80"/>
      <c r="BD238" s="81"/>
      <c r="BE238" s="79"/>
      <c r="BF238" s="79"/>
      <c r="BG238" s="80"/>
      <c r="BH238" s="81"/>
      <c r="BI238" s="79"/>
      <c r="BJ238" s="79"/>
      <c r="BK238" s="80"/>
      <c r="BL238" s="81"/>
      <c r="BM238" s="87"/>
      <c r="BN238" s="87"/>
      <c r="BO238" s="80"/>
      <c r="BP238" s="81"/>
      <c r="BQ238" s="79"/>
      <c r="BR238" s="79"/>
      <c r="BS238" s="80"/>
      <c r="BT238" s="81"/>
      <c r="BU238" s="79"/>
      <c r="BV238" s="79"/>
      <c r="BW238" s="80"/>
      <c r="BX238" s="81"/>
      <c r="BY238" s="79"/>
      <c r="BZ238" s="79"/>
      <c r="CA238" s="80"/>
      <c r="CB238" s="81"/>
      <c r="CC238" s="79"/>
      <c r="CD238" s="79"/>
      <c r="CE238" s="80"/>
      <c r="CF238" s="81"/>
      <c r="CG238" s="87"/>
      <c r="CH238" s="87"/>
      <c r="CI238" s="80"/>
      <c r="CJ238" s="81"/>
      <c r="CK238" s="79"/>
      <c r="CL238" s="79"/>
      <c r="CM238" s="80"/>
      <c r="CN238" s="81"/>
      <c r="CO238" s="79"/>
      <c r="CP238" s="79"/>
      <c r="CQ238" s="80"/>
      <c r="CR238" s="81"/>
      <c r="CS238" s="79"/>
      <c r="CT238" s="79"/>
      <c r="CU238" s="80"/>
      <c r="CV238" s="81"/>
      <c r="CW238" s="79"/>
      <c r="CX238" s="79"/>
      <c r="CY238" s="80"/>
      <c r="CZ238" s="81"/>
      <c r="DA238" s="127">
        <f>SUM(H238+H239+L238+L239+P238+P239+T238+T239+X238+X239+AB238+AB239+AF238+AF239+AJ238+AJ239+AN238+AN239+AR238+AR239+AV238+AV239+AZ238+AZ239+BD238+BD239+BH238+BH239+BL238+BL239+BP238+BP239+BT238+BT239+BX238+BX239+CB238+CB239+CF238+CF239+CJ238+CJ239+CN238+CN239+CR238+CR239+CV238+CV239+CZ238+CZ239)</f>
        <v>0</v>
      </c>
      <c r="DB238" s="36">
        <f>DA238</f>
        <v>0</v>
      </c>
      <c r="DC238" s="52">
        <f>$B$1</f>
        <v>0</v>
      </c>
      <c r="DD238" s="52">
        <f>$B$2</f>
        <v>0</v>
      </c>
      <c r="DE238" s="52">
        <f>$B$3</f>
        <v>0</v>
      </c>
      <c r="DF238" s="52">
        <f>$B$4</f>
        <v>0</v>
      </c>
      <c r="DG238" s="52">
        <f>$B$5</f>
        <v>0</v>
      </c>
    </row>
    <row r="239" spans="1:111" s="1" customFormat="1" ht="17.100000000000001" customHeight="1" thickBot="1" x14ac:dyDescent="0.3">
      <c r="A239" s="130"/>
      <c r="B239" s="11"/>
      <c r="C239" s="10"/>
      <c r="D239" s="132"/>
      <c r="E239" s="82"/>
      <c r="F239" s="82"/>
      <c r="G239" s="83"/>
      <c r="H239" s="84"/>
      <c r="I239" s="82"/>
      <c r="J239" s="82"/>
      <c r="K239" s="83"/>
      <c r="L239" s="84"/>
      <c r="M239" s="86"/>
      <c r="N239" s="86"/>
      <c r="O239" s="83"/>
      <c r="P239" s="84"/>
      <c r="Q239" s="86"/>
      <c r="R239" s="86"/>
      <c r="S239" s="83"/>
      <c r="T239" s="84"/>
      <c r="U239" s="86"/>
      <c r="V239" s="86"/>
      <c r="W239" s="83"/>
      <c r="X239" s="70"/>
      <c r="Y239" s="88"/>
      <c r="Z239" s="88"/>
      <c r="AA239" s="83"/>
      <c r="AB239" s="84"/>
      <c r="AC239" s="82"/>
      <c r="AD239" s="82"/>
      <c r="AE239" s="83"/>
      <c r="AF239" s="84"/>
      <c r="AG239" s="82"/>
      <c r="AH239" s="82"/>
      <c r="AI239" s="83"/>
      <c r="AJ239" s="84"/>
      <c r="AK239" s="82"/>
      <c r="AL239" s="82"/>
      <c r="AM239" s="83"/>
      <c r="AN239" s="84"/>
      <c r="AO239" s="82"/>
      <c r="AP239" s="82"/>
      <c r="AQ239" s="83"/>
      <c r="AR239" s="84"/>
      <c r="AS239" s="88"/>
      <c r="AT239" s="88"/>
      <c r="AU239" s="83"/>
      <c r="AV239" s="84"/>
      <c r="AW239" s="82"/>
      <c r="AX239" s="82"/>
      <c r="AY239" s="83"/>
      <c r="AZ239" s="84"/>
      <c r="BA239" s="82"/>
      <c r="BB239" s="82"/>
      <c r="BC239" s="83"/>
      <c r="BD239" s="84"/>
      <c r="BE239" s="82"/>
      <c r="BF239" s="82"/>
      <c r="BG239" s="83"/>
      <c r="BH239" s="84"/>
      <c r="BI239" s="82"/>
      <c r="BJ239" s="82"/>
      <c r="BK239" s="83"/>
      <c r="BL239" s="84"/>
      <c r="BM239" s="88"/>
      <c r="BN239" s="88"/>
      <c r="BO239" s="83"/>
      <c r="BP239" s="84"/>
      <c r="BQ239" s="82"/>
      <c r="BR239" s="82"/>
      <c r="BS239" s="83"/>
      <c r="BT239" s="84"/>
      <c r="BU239" s="82"/>
      <c r="BV239" s="82"/>
      <c r="BW239" s="83"/>
      <c r="BX239" s="84"/>
      <c r="BY239" s="82"/>
      <c r="BZ239" s="82"/>
      <c r="CA239" s="83"/>
      <c r="CB239" s="84"/>
      <c r="CC239" s="82"/>
      <c r="CD239" s="82"/>
      <c r="CE239" s="83"/>
      <c r="CF239" s="84"/>
      <c r="CG239" s="88"/>
      <c r="CH239" s="88"/>
      <c r="CI239" s="83"/>
      <c r="CJ239" s="84"/>
      <c r="CK239" s="82"/>
      <c r="CL239" s="82"/>
      <c r="CM239" s="83"/>
      <c r="CN239" s="84"/>
      <c r="CO239" s="82"/>
      <c r="CP239" s="82"/>
      <c r="CQ239" s="83"/>
      <c r="CR239" s="84"/>
      <c r="CS239" s="82"/>
      <c r="CT239" s="82"/>
      <c r="CU239" s="83"/>
      <c r="CV239" s="84"/>
      <c r="CW239" s="82"/>
      <c r="CX239" s="82"/>
      <c r="CY239" s="83"/>
      <c r="CZ239" s="84"/>
      <c r="DA239" s="128"/>
      <c r="DB239" s="36">
        <f>DA238</f>
        <v>0</v>
      </c>
      <c r="DC239" s="53">
        <f>SUM(H238:H239,L238:L239,P238:P239,T238:T239,X238:X239)</f>
        <v>0</v>
      </c>
      <c r="DD239" s="53">
        <f>SUM(AB238:AB239,AF238:AF239,AJ238:AJ239,AN238:AN239,AR238:AR239)</f>
        <v>0</v>
      </c>
      <c r="DE239" s="53">
        <f>SUM(AV238:AV239,AZ238:AZ239,BD238:BD239,BH238:BH239,BL238:BL239)</f>
        <v>0</v>
      </c>
      <c r="DF239" s="53">
        <f>SUM(BP238:BP239,BT238:BT239,BX238:BX239,CB238:CB239,CF238:CF239)</f>
        <v>0</v>
      </c>
      <c r="DG239" s="53">
        <f>SUM(CJ238:CJ239,CN238:CN239,CR238:CR239,CV238:CV239,CZ238:CZ239)</f>
        <v>0</v>
      </c>
    </row>
    <row r="240" spans="1:111" s="1" customFormat="1" ht="17.100000000000001" customHeight="1" x14ac:dyDescent="0.25">
      <c r="A240" s="129"/>
      <c r="B240" s="11"/>
      <c r="C240" s="10"/>
      <c r="D240" s="131"/>
      <c r="E240" s="79"/>
      <c r="F240" s="79"/>
      <c r="G240" s="80"/>
      <c r="H240" s="81"/>
      <c r="I240" s="79"/>
      <c r="J240" s="79"/>
      <c r="K240" s="80"/>
      <c r="L240" s="81"/>
      <c r="M240" s="85"/>
      <c r="N240" s="85"/>
      <c r="O240" s="80"/>
      <c r="P240" s="81"/>
      <c r="Q240" s="85"/>
      <c r="R240" s="85"/>
      <c r="S240" s="80"/>
      <c r="T240" s="81"/>
      <c r="U240" s="85"/>
      <c r="V240" s="85"/>
      <c r="W240" s="80"/>
      <c r="X240" s="69"/>
      <c r="Y240" s="87"/>
      <c r="Z240" s="87"/>
      <c r="AA240" s="80"/>
      <c r="AB240" s="81"/>
      <c r="AC240" s="79"/>
      <c r="AD240" s="79"/>
      <c r="AE240" s="80"/>
      <c r="AF240" s="81"/>
      <c r="AG240" s="79"/>
      <c r="AH240" s="79"/>
      <c r="AI240" s="80"/>
      <c r="AJ240" s="81"/>
      <c r="AK240" s="79"/>
      <c r="AL240" s="79"/>
      <c r="AM240" s="80"/>
      <c r="AN240" s="81"/>
      <c r="AO240" s="79"/>
      <c r="AP240" s="79"/>
      <c r="AQ240" s="80"/>
      <c r="AR240" s="81"/>
      <c r="AS240" s="87"/>
      <c r="AT240" s="87"/>
      <c r="AU240" s="80"/>
      <c r="AV240" s="81"/>
      <c r="AW240" s="79"/>
      <c r="AX240" s="79"/>
      <c r="AY240" s="80"/>
      <c r="AZ240" s="81"/>
      <c r="BA240" s="79"/>
      <c r="BB240" s="79"/>
      <c r="BC240" s="80"/>
      <c r="BD240" s="81"/>
      <c r="BE240" s="79"/>
      <c r="BF240" s="79"/>
      <c r="BG240" s="80"/>
      <c r="BH240" s="81"/>
      <c r="BI240" s="79"/>
      <c r="BJ240" s="79"/>
      <c r="BK240" s="80"/>
      <c r="BL240" s="81"/>
      <c r="BM240" s="87"/>
      <c r="BN240" s="87"/>
      <c r="BO240" s="80"/>
      <c r="BP240" s="81"/>
      <c r="BQ240" s="79"/>
      <c r="BR240" s="79"/>
      <c r="BS240" s="80"/>
      <c r="BT240" s="81"/>
      <c r="BU240" s="79"/>
      <c r="BV240" s="79"/>
      <c r="BW240" s="80"/>
      <c r="BX240" s="81"/>
      <c r="BY240" s="79"/>
      <c r="BZ240" s="79"/>
      <c r="CA240" s="80"/>
      <c r="CB240" s="81"/>
      <c r="CC240" s="79"/>
      <c r="CD240" s="79"/>
      <c r="CE240" s="80"/>
      <c r="CF240" s="81"/>
      <c r="CG240" s="87"/>
      <c r="CH240" s="87"/>
      <c r="CI240" s="80"/>
      <c r="CJ240" s="81"/>
      <c r="CK240" s="79"/>
      <c r="CL240" s="79"/>
      <c r="CM240" s="80"/>
      <c r="CN240" s="81"/>
      <c r="CO240" s="79"/>
      <c r="CP240" s="79"/>
      <c r="CQ240" s="80"/>
      <c r="CR240" s="81"/>
      <c r="CS240" s="79"/>
      <c r="CT240" s="79"/>
      <c r="CU240" s="80"/>
      <c r="CV240" s="81"/>
      <c r="CW240" s="79"/>
      <c r="CX240" s="79"/>
      <c r="CY240" s="80"/>
      <c r="CZ240" s="81"/>
      <c r="DA240" s="127">
        <f>SUM(H240+H241+L240+L241+P240+P241+T240+T241+X240+X241+AB240+AB241+AF240+AF241+AJ240+AJ241+AN240+AN241+AR240+AR241+AV240+AV241+AZ240+AZ241+BD240+BD241+BH240+BH241+BL240+BL241+BP240+BP241+BT240+BT241+BX240+BX241+CB240+CB241+CF240+CF241+CJ240+CJ241+CN240+CN241+CR240+CR241+CV240+CV241+CZ240+CZ241)</f>
        <v>0</v>
      </c>
      <c r="DB240" s="36">
        <f>DA240</f>
        <v>0</v>
      </c>
      <c r="DC240" s="52">
        <f>$B$1</f>
        <v>0</v>
      </c>
      <c r="DD240" s="52">
        <f>$B$2</f>
        <v>0</v>
      </c>
      <c r="DE240" s="52">
        <f>$B$3</f>
        <v>0</v>
      </c>
      <c r="DF240" s="52">
        <f>$B$4</f>
        <v>0</v>
      </c>
      <c r="DG240" s="52">
        <f>$B$5</f>
        <v>0</v>
      </c>
    </row>
    <row r="241" spans="1:111" s="1" customFormat="1" ht="17.100000000000001" customHeight="1" thickBot="1" x14ac:dyDescent="0.3">
      <c r="A241" s="130"/>
      <c r="B241" s="11"/>
      <c r="C241" s="10"/>
      <c r="D241" s="132"/>
      <c r="E241" s="82"/>
      <c r="F241" s="82"/>
      <c r="G241" s="83"/>
      <c r="H241" s="84"/>
      <c r="I241" s="82"/>
      <c r="J241" s="82"/>
      <c r="K241" s="83"/>
      <c r="L241" s="84"/>
      <c r="M241" s="86"/>
      <c r="N241" s="86"/>
      <c r="O241" s="83"/>
      <c r="P241" s="84"/>
      <c r="Q241" s="86"/>
      <c r="R241" s="86"/>
      <c r="S241" s="83"/>
      <c r="T241" s="84"/>
      <c r="U241" s="86"/>
      <c r="V241" s="86"/>
      <c r="W241" s="83"/>
      <c r="X241" s="70"/>
      <c r="Y241" s="88"/>
      <c r="Z241" s="88"/>
      <c r="AA241" s="83"/>
      <c r="AB241" s="84"/>
      <c r="AC241" s="82"/>
      <c r="AD241" s="82"/>
      <c r="AE241" s="83"/>
      <c r="AF241" s="84"/>
      <c r="AG241" s="82"/>
      <c r="AH241" s="82"/>
      <c r="AI241" s="83"/>
      <c r="AJ241" s="84"/>
      <c r="AK241" s="82"/>
      <c r="AL241" s="82"/>
      <c r="AM241" s="83"/>
      <c r="AN241" s="84"/>
      <c r="AO241" s="82"/>
      <c r="AP241" s="82"/>
      <c r="AQ241" s="83"/>
      <c r="AR241" s="84"/>
      <c r="AS241" s="88"/>
      <c r="AT241" s="88"/>
      <c r="AU241" s="83"/>
      <c r="AV241" s="84"/>
      <c r="AW241" s="82"/>
      <c r="AX241" s="82"/>
      <c r="AY241" s="83"/>
      <c r="AZ241" s="84"/>
      <c r="BA241" s="82"/>
      <c r="BB241" s="82"/>
      <c r="BC241" s="83"/>
      <c r="BD241" s="84"/>
      <c r="BE241" s="82"/>
      <c r="BF241" s="82"/>
      <c r="BG241" s="83"/>
      <c r="BH241" s="84"/>
      <c r="BI241" s="82"/>
      <c r="BJ241" s="82"/>
      <c r="BK241" s="83"/>
      <c r="BL241" s="84"/>
      <c r="BM241" s="88"/>
      <c r="BN241" s="88"/>
      <c r="BO241" s="83"/>
      <c r="BP241" s="84"/>
      <c r="BQ241" s="82"/>
      <c r="BR241" s="82"/>
      <c r="BS241" s="83"/>
      <c r="BT241" s="84"/>
      <c r="BU241" s="82"/>
      <c r="BV241" s="82"/>
      <c r="BW241" s="83"/>
      <c r="BX241" s="84"/>
      <c r="BY241" s="82"/>
      <c r="BZ241" s="82"/>
      <c r="CA241" s="83"/>
      <c r="CB241" s="84"/>
      <c r="CC241" s="82"/>
      <c r="CD241" s="82"/>
      <c r="CE241" s="83"/>
      <c r="CF241" s="84"/>
      <c r="CG241" s="88"/>
      <c r="CH241" s="88"/>
      <c r="CI241" s="83"/>
      <c r="CJ241" s="84"/>
      <c r="CK241" s="82"/>
      <c r="CL241" s="82"/>
      <c r="CM241" s="83"/>
      <c r="CN241" s="84"/>
      <c r="CO241" s="82"/>
      <c r="CP241" s="82"/>
      <c r="CQ241" s="83"/>
      <c r="CR241" s="84"/>
      <c r="CS241" s="82"/>
      <c r="CT241" s="82"/>
      <c r="CU241" s="83"/>
      <c r="CV241" s="84"/>
      <c r="CW241" s="82"/>
      <c r="CX241" s="82"/>
      <c r="CY241" s="83"/>
      <c r="CZ241" s="84"/>
      <c r="DA241" s="128"/>
      <c r="DB241" s="36">
        <f>DA240</f>
        <v>0</v>
      </c>
      <c r="DC241" s="53">
        <f>SUM(H240:H241,L240:L241,P240:P241,T240:T241,X240:X241)</f>
        <v>0</v>
      </c>
      <c r="DD241" s="53">
        <f>SUM(AB240:AB241,AF240:AF241,AJ240:AJ241,AN240:AN241,AR240:AR241)</f>
        <v>0</v>
      </c>
      <c r="DE241" s="53">
        <f>SUM(AV240:AV241,AZ240:AZ241,BD240:BD241,BH240:BH241,BL240:BL241)</f>
        <v>0</v>
      </c>
      <c r="DF241" s="53">
        <f>SUM(BP240:BP241,BT240:BT241,BX240:BX241,CB240:CB241,CF240:CF241)</f>
        <v>0</v>
      </c>
      <c r="DG241" s="53">
        <f>SUM(CJ240:CJ241,CN240:CN241,CR240:CR241,CV240:CV241,CZ240:CZ241)</f>
        <v>0</v>
      </c>
    </row>
    <row r="242" spans="1:111" s="1" customFormat="1" ht="17.100000000000001" customHeight="1" x14ac:dyDescent="0.25">
      <c r="A242" s="129"/>
      <c r="B242" s="11"/>
      <c r="C242" s="10"/>
      <c r="D242" s="131"/>
      <c r="E242" s="79"/>
      <c r="F242" s="79"/>
      <c r="G242" s="80"/>
      <c r="H242" s="81"/>
      <c r="I242" s="79"/>
      <c r="J242" s="79"/>
      <c r="K242" s="80"/>
      <c r="L242" s="81"/>
      <c r="M242" s="85"/>
      <c r="N242" s="85"/>
      <c r="O242" s="80"/>
      <c r="P242" s="81"/>
      <c r="Q242" s="85"/>
      <c r="R242" s="85"/>
      <c r="S242" s="80"/>
      <c r="T242" s="81"/>
      <c r="U242" s="85"/>
      <c r="V242" s="85"/>
      <c r="W242" s="80"/>
      <c r="X242" s="69"/>
      <c r="Y242" s="87"/>
      <c r="Z242" s="87"/>
      <c r="AA242" s="80"/>
      <c r="AB242" s="81"/>
      <c r="AC242" s="79"/>
      <c r="AD242" s="79"/>
      <c r="AE242" s="80"/>
      <c r="AF242" s="81"/>
      <c r="AG242" s="79"/>
      <c r="AH242" s="79"/>
      <c r="AI242" s="80"/>
      <c r="AJ242" s="81"/>
      <c r="AK242" s="79"/>
      <c r="AL242" s="79"/>
      <c r="AM242" s="80"/>
      <c r="AN242" s="81"/>
      <c r="AO242" s="79"/>
      <c r="AP242" s="79"/>
      <c r="AQ242" s="80"/>
      <c r="AR242" s="81"/>
      <c r="AS242" s="87"/>
      <c r="AT242" s="87"/>
      <c r="AU242" s="80"/>
      <c r="AV242" s="81"/>
      <c r="AW242" s="79"/>
      <c r="AX242" s="79"/>
      <c r="AY242" s="80"/>
      <c r="AZ242" s="81"/>
      <c r="BA242" s="79"/>
      <c r="BB242" s="79"/>
      <c r="BC242" s="80"/>
      <c r="BD242" s="81"/>
      <c r="BE242" s="79"/>
      <c r="BF242" s="79"/>
      <c r="BG242" s="80"/>
      <c r="BH242" s="81"/>
      <c r="BI242" s="79"/>
      <c r="BJ242" s="79"/>
      <c r="BK242" s="80"/>
      <c r="BL242" s="81"/>
      <c r="BM242" s="87"/>
      <c r="BN242" s="87"/>
      <c r="BO242" s="80"/>
      <c r="BP242" s="81"/>
      <c r="BQ242" s="79"/>
      <c r="BR242" s="79"/>
      <c r="BS242" s="80"/>
      <c r="BT242" s="81"/>
      <c r="BU242" s="79"/>
      <c r="BV242" s="79"/>
      <c r="BW242" s="80"/>
      <c r="BX242" s="81"/>
      <c r="BY242" s="79"/>
      <c r="BZ242" s="79"/>
      <c r="CA242" s="80"/>
      <c r="CB242" s="81"/>
      <c r="CC242" s="79"/>
      <c r="CD242" s="79"/>
      <c r="CE242" s="80"/>
      <c r="CF242" s="81"/>
      <c r="CG242" s="87"/>
      <c r="CH242" s="87"/>
      <c r="CI242" s="80"/>
      <c r="CJ242" s="81"/>
      <c r="CK242" s="79"/>
      <c r="CL242" s="79"/>
      <c r="CM242" s="80"/>
      <c r="CN242" s="81"/>
      <c r="CO242" s="79"/>
      <c r="CP242" s="79"/>
      <c r="CQ242" s="80"/>
      <c r="CR242" s="81"/>
      <c r="CS242" s="79"/>
      <c r="CT242" s="79"/>
      <c r="CU242" s="80"/>
      <c r="CV242" s="81"/>
      <c r="CW242" s="79"/>
      <c r="CX242" s="79"/>
      <c r="CY242" s="80"/>
      <c r="CZ242" s="81"/>
      <c r="DA242" s="127">
        <f>SUM(H242+H243+L242+L243+P242+P243+T242+T243+X242+X243+AB242+AB243+AF242+AF243+AJ242+AJ243+AN242+AN243+AR242+AR243+AV242+AV243+AZ242+AZ243+BD242+BD243+BH242+BH243+BL242+BL243+BP242+BP243+BT242+BT243+BX242+BX243+CB242+CB243+CF242+CF243+CJ242+CJ243+CN242+CN243+CR242+CR243+CV242+CV243+CZ242+CZ243)</f>
        <v>0</v>
      </c>
      <c r="DB242" s="36">
        <f>DA242</f>
        <v>0</v>
      </c>
      <c r="DC242" s="52">
        <f>$B$1</f>
        <v>0</v>
      </c>
      <c r="DD242" s="52">
        <f>$B$2</f>
        <v>0</v>
      </c>
      <c r="DE242" s="52">
        <f>$B$3</f>
        <v>0</v>
      </c>
      <c r="DF242" s="52">
        <f>$B$4</f>
        <v>0</v>
      </c>
      <c r="DG242" s="52">
        <f>$B$5</f>
        <v>0</v>
      </c>
    </row>
    <row r="243" spans="1:111" s="1" customFormat="1" ht="17.100000000000001" customHeight="1" thickBot="1" x14ac:dyDescent="0.3">
      <c r="A243" s="130"/>
      <c r="B243" s="11"/>
      <c r="C243" s="10"/>
      <c r="D243" s="132"/>
      <c r="E243" s="82"/>
      <c r="F243" s="82"/>
      <c r="G243" s="83"/>
      <c r="H243" s="84"/>
      <c r="I243" s="82"/>
      <c r="J243" s="82"/>
      <c r="K243" s="83"/>
      <c r="L243" s="84"/>
      <c r="M243" s="86"/>
      <c r="N243" s="86"/>
      <c r="O243" s="83"/>
      <c r="P243" s="84"/>
      <c r="Q243" s="86"/>
      <c r="R243" s="86"/>
      <c r="S243" s="83"/>
      <c r="T243" s="84"/>
      <c r="U243" s="86"/>
      <c r="V243" s="86"/>
      <c r="W243" s="83"/>
      <c r="X243" s="70"/>
      <c r="Y243" s="88"/>
      <c r="Z243" s="88"/>
      <c r="AA243" s="83"/>
      <c r="AB243" s="84"/>
      <c r="AC243" s="82"/>
      <c r="AD243" s="82"/>
      <c r="AE243" s="83"/>
      <c r="AF243" s="84"/>
      <c r="AG243" s="82"/>
      <c r="AH243" s="82"/>
      <c r="AI243" s="83"/>
      <c r="AJ243" s="84"/>
      <c r="AK243" s="82"/>
      <c r="AL243" s="82"/>
      <c r="AM243" s="83"/>
      <c r="AN243" s="84"/>
      <c r="AO243" s="82"/>
      <c r="AP243" s="82"/>
      <c r="AQ243" s="83"/>
      <c r="AR243" s="84"/>
      <c r="AS243" s="88"/>
      <c r="AT243" s="88"/>
      <c r="AU243" s="83"/>
      <c r="AV243" s="84"/>
      <c r="AW243" s="82"/>
      <c r="AX243" s="82"/>
      <c r="AY243" s="83"/>
      <c r="AZ243" s="84"/>
      <c r="BA243" s="82"/>
      <c r="BB243" s="82"/>
      <c r="BC243" s="83"/>
      <c r="BD243" s="84"/>
      <c r="BE243" s="82"/>
      <c r="BF243" s="82"/>
      <c r="BG243" s="83"/>
      <c r="BH243" s="84"/>
      <c r="BI243" s="82"/>
      <c r="BJ243" s="82"/>
      <c r="BK243" s="83"/>
      <c r="BL243" s="84"/>
      <c r="BM243" s="88"/>
      <c r="BN243" s="88"/>
      <c r="BO243" s="83"/>
      <c r="BP243" s="84"/>
      <c r="BQ243" s="82"/>
      <c r="BR243" s="82"/>
      <c r="BS243" s="83"/>
      <c r="BT243" s="84"/>
      <c r="BU243" s="82"/>
      <c r="BV243" s="82"/>
      <c r="BW243" s="83"/>
      <c r="BX243" s="84"/>
      <c r="BY243" s="82"/>
      <c r="BZ243" s="82"/>
      <c r="CA243" s="83"/>
      <c r="CB243" s="84"/>
      <c r="CC243" s="82"/>
      <c r="CD243" s="82"/>
      <c r="CE243" s="83"/>
      <c r="CF243" s="84"/>
      <c r="CG243" s="88"/>
      <c r="CH243" s="88"/>
      <c r="CI243" s="83"/>
      <c r="CJ243" s="84"/>
      <c r="CK243" s="82"/>
      <c r="CL243" s="82"/>
      <c r="CM243" s="83"/>
      <c r="CN243" s="84"/>
      <c r="CO243" s="82"/>
      <c r="CP243" s="82"/>
      <c r="CQ243" s="83"/>
      <c r="CR243" s="84"/>
      <c r="CS243" s="82"/>
      <c r="CT243" s="82"/>
      <c r="CU243" s="83"/>
      <c r="CV243" s="84"/>
      <c r="CW243" s="82"/>
      <c r="CX243" s="82"/>
      <c r="CY243" s="83"/>
      <c r="CZ243" s="84"/>
      <c r="DA243" s="128"/>
      <c r="DB243" s="36">
        <f>DA242</f>
        <v>0</v>
      </c>
      <c r="DC243" s="53">
        <f>SUM(H242:H243,L242:L243,P242:P243,T242:T243,X242:X243)</f>
        <v>0</v>
      </c>
      <c r="DD243" s="53">
        <f>SUM(AB242:AB243,AF242:AF243,AJ242:AJ243,AN242:AN243,AR242:AR243)</f>
        <v>0</v>
      </c>
      <c r="DE243" s="53">
        <f>SUM(AV242:AV243,AZ242:AZ243,BD242:BD243,BH242:BH243,BL242:BL243)</f>
        <v>0</v>
      </c>
      <c r="DF243" s="53">
        <f>SUM(BP242:BP243,BT242:BT243,BX242:BX243,CB242:CB243,CF242:CF243)</f>
        <v>0</v>
      </c>
      <c r="DG243" s="53">
        <f>SUM(CJ242:CJ243,CN242:CN243,CR242:CR243,CV242:CV243,CZ242:CZ243)</f>
        <v>0</v>
      </c>
    </row>
    <row r="244" spans="1:111" s="1" customFormat="1" ht="17.100000000000001" customHeight="1" x14ac:dyDescent="0.25">
      <c r="A244" s="129"/>
      <c r="B244" s="11"/>
      <c r="C244" s="10"/>
      <c r="D244" s="131"/>
      <c r="E244" s="79"/>
      <c r="F244" s="79"/>
      <c r="G244" s="80"/>
      <c r="H244" s="81"/>
      <c r="I244" s="79"/>
      <c r="J244" s="79"/>
      <c r="K244" s="80"/>
      <c r="L244" s="81"/>
      <c r="M244" s="85"/>
      <c r="N244" s="85"/>
      <c r="O244" s="80"/>
      <c r="P244" s="81"/>
      <c r="Q244" s="85"/>
      <c r="R244" s="85"/>
      <c r="S244" s="80"/>
      <c r="T244" s="81"/>
      <c r="U244" s="85"/>
      <c r="V244" s="85"/>
      <c r="W244" s="80"/>
      <c r="X244" s="69"/>
      <c r="Y244" s="87"/>
      <c r="Z244" s="87"/>
      <c r="AA244" s="80"/>
      <c r="AB244" s="81"/>
      <c r="AC244" s="79"/>
      <c r="AD244" s="79"/>
      <c r="AE244" s="80"/>
      <c r="AF244" s="81"/>
      <c r="AG244" s="79"/>
      <c r="AH244" s="79"/>
      <c r="AI244" s="80"/>
      <c r="AJ244" s="81"/>
      <c r="AK244" s="79"/>
      <c r="AL244" s="79"/>
      <c r="AM244" s="80"/>
      <c r="AN244" s="81"/>
      <c r="AO244" s="79"/>
      <c r="AP244" s="79"/>
      <c r="AQ244" s="80"/>
      <c r="AR244" s="81"/>
      <c r="AS244" s="87"/>
      <c r="AT244" s="87"/>
      <c r="AU244" s="80"/>
      <c r="AV244" s="81"/>
      <c r="AW244" s="79"/>
      <c r="AX244" s="79"/>
      <c r="AY244" s="80"/>
      <c r="AZ244" s="81"/>
      <c r="BA244" s="79"/>
      <c r="BB244" s="79"/>
      <c r="BC244" s="80"/>
      <c r="BD244" s="81"/>
      <c r="BE244" s="79"/>
      <c r="BF244" s="79"/>
      <c r="BG244" s="80"/>
      <c r="BH244" s="81"/>
      <c r="BI244" s="79"/>
      <c r="BJ244" s="79"/>
      <c r="BK244" s="80"/>
      <c r="BL244" s="81"/>
      <c r="BM244" s="87"/>
      <c r="BN244" s="87"/>
      <c r="BO244" s="80"/>
      <c r="BP244" s="81"/>
      <c r="BQ244" s="79"/>
      <c r="BR244" s="79"/>
      <c r="BS244" s="80"/>
      <c r="BT244" s="81"/>
      <c r="BU244" s="79"/>
      <c r="BV244" s="79"/>
      <c r="BW244" s="80"/>
      <c r="BX244" s="81"/>
      <c r="BY244" s="79"/>
      <c r="BZ244" s="79"/>
      <c r="CA244" s="80"/>
      <c r="CB244" s="81"/>
      <c r="CC244" s="79"/>
      <c r="CD244" s="79"/>
      <c r="CE244" s="80"/>
      <c r="CF244" s="81"/>
      <c r="CG244" s="87"/>
      <c r="CH244" s="87"/>
      <c r="CI244" s="80"/>
      <c r="CJ244" s="81"/>
      <c r="CK244" s="79"/>
      <c r="CL244" s="79"/>
      <c r="CM244" s="80"/>
      <c r="CN244" s="81"/>
      <c r="CO244" s="79"/>
      <c r="CP244" s="79"/>
      <c r="CQ244" s="80"/>
      <c r="CR244" s="81"/>
      <c r="CS244" s="79"/>
      <c r="CT244" s="79"/>
      <c r="CU244" s="80"/>
      <c r="CV244" s="81"/>
      <c r="CW244" s="79"/>
      <c r="CX244" s="79"/>
      <c r="CY244" s="80"/>
      <c r="CZ244" s="81"/>
      <c r="DA244" s="127">
        <f>SUM(H244+H245+L244+L245+P244+P245+T244+T245+X244+X245+AB244+AB245+AF244+AF245+AJ244+AJ245+AN244+AN245+AR244+AR245+AV244+AV245+AZ244+AZ245+BD244+BD245+BH244+BH245+BL244+BL245+BP244+BP245+BT244+BT245+BX244+BX245+CB244+CB245+CF244+CF245+CJ244+CJ245+CN244+CN245+CR244+CR245+CV244+CV245+CZ244+CZ245)</f>
        <v>0</v>
      </c>
      <c r="DB244" s="36">
        <f>DA244</f>
        <v>0</v>
      </c>
      <c r="DC244" s="52">
        <f>$B$1</f>
        <v>0</v>
      </c>
      <c r="DD244" s="52">
        <f>$B$2</f>
        <v>0</v>
      </c>
      <c r="DE244" s="52">
        <f>$B$3</f>
        <v>0</v>
      </c>
      <c r="DF244" s="52">
        <f>$B$4</f>
        <v>0</v>
      </c>
      <c r="DG244" s="52">
        <f>$B$5</f>
        <v>0</v>
      </c>
    </row>
    <row r="245" spans="1:111" s="1" customFormat="1" ht="17.100000000000001" customHeight="1" thickBot="1" x14ac:dyDescent="0.3">
      <c r="A245" s="130"/>
      <c r="B245" s="11"/>
      <c r="C245" s="10"/>
      <c r="D245" s="132"/>
      <c r="E245" s="82"/>
      <c r="F245" s="82"/>
      <c r="G245" s="83"/>
      <c r="H245" s="84"/>
      <c r="I245" s="82"/>
      <c r="J245" s="82"/>
      <c r="K245" s="83"/>
      <c r="L245" s="84"/>
      <c r="M245" s="86"/>
      <c r="N245" s="86"/>
      <c r="O245" s="83"/>
      <c r="P245" s="84"/>
      <c r="Q245" s="86"/>
      <c r="R245" s="86"/>
      <c r="S245" s="83"/>
      <c r="T245" s="84"/>
      <c r="U245" s="86"/>
      <c r="V245" s="86"/>
      <c r="W245" s="83"/>
      <c r="X245" s="70"/>
      <c r="Y245" s="88"/>
      <c r="Z245" s="88"/>
      <c r="AA245" s="83"/>
      <c r="AB245" s="84"/>
      <c r="AC245" s="82"/>
      <c r="AD245" s="82"/>
      <c r="AE245" s="83"/>
      <c r="AF245" s="84"/>
      <c r="AG245" s="82"/>
      <c r="AH245" s="82"/>
      <c r="AI245" s="83"/>
      <c r="AJ245" s="84"/>
      <c r="AK245" s="82"/>
      <c r="AL245" s="82"/>
      <c r="AM245" s="83"/>
      <c r="AN245" s="84"/>
      <c r="AO245" s="82"/>
      <c r="AP245" s="82"/>
      <c r="AQ245" s="83"/>
      <c r="AR245" s="84"/>
      <c r="AS245" s="88"/>
      <c r="AT245" s="88"/>
      <c r="AU245" s="83"/>
      <c r="AV245" s="84"/>
      <c r="AW245" s="82"/>
      <c r="AX245" s="82"/>
      <c r="AY245" s="83"/>
      <c r="AZ245" s="84"/>
      <c r="BA245" s="82"/>
      <c r="BB245" s="82"/>
      <c r="BC245" s="83"/>
      <c r="BD245" s="84"/>
      <c r="BE245" s="82"/>
      <c r="BF245" s="82"/>
      <c r="BG245" s="83"/>
      <c r="BH245" s="84"/>
      <c r="BI245" s="82"/>
      <c r="BJ245" s="82"/>
      <c r="BK245" s="83"/>
      <c r="BL245" s="84"/>
      <c r="BM245" s="88"/>
      <c r="BN245" s="88"/>
      <c r="BO245" s="83"/>
      <c r="BP245" s="84"/>
      <c r="BQ245" s="82"/>
      <c r="BR245" s="82"/>
      <c r="BS245" s="83"/>
      <c r="BT245" s="84"/>
      <c r="BU245" s="82"/>
      <c r="BV245" s="82"/>
      <c r="BW245" s="83"/>
      <c r="BX245" s="84"/>
      <c r="BY245" s="82"/>
      <c r="BZ245" s="82"/>
      <c r="CA245" s="83"/>
      <c r="CB245" s="84"/>
      <c r="CC245" s="82"/>
      <c r="CD245" s="82"/>
      <c r="CE245" s="83"/>
      <c r="CF245" s="84"/>
      <c r="CG245" s="88"/>
      <c r="CH245" s="88"/>
      <c r="CI245" s="83"/>
      <c r="CJ245" s="84"/>
      <c r="CK245" s="82"/>
      <c r="CL245" s="82"/>
      <c r="CM245" s="83"/>
      <c r="CN245" s="84"/>
      <c r="CO245" s="82"/>
      <c r="CP245" s="82"/>
      <c r="CQ245" s="83"/>
      <c r="CR245" s="84"/>
      <c r="CS245" s="82"/>
      <c r="CT245" s="82"/>
      <c r="CU245" s="83"/>
      <c r="CV245" s="84"/>
      <c r="CW245" s="82"/>
      <c r="CX245" s="82"/>
      <c r="CY245" s="83"/>
      <c r="CZ245" s="84"/>
      <c r="DA245" s="128"/>
      <c r="DB245" s="36">
        <f>DA244</f>
        <v>0</v>
      </c>
      <c r="DC245" s="53">
        <f>SUM(H244:H245,L244:L245,P244:P245,T244:T245,X244:X245)</f>
        <v>0</v>
      </c>
      <c r="DD245" s="53">
        <f>SUM(AB244:AB245,AF244:AF245,AJ244:AJ245,AN244:AN245,AR244:AR245)</f>
        <v>0</v>
      </c>
      <c r="DE245" s="53">
        <f>SUM(AV244:AV245,AZ244:AZ245,BD244:BD245,BH244:BH245,BL244:BL245)</f>
        <v>0</v>
      </c>
      <c r="DF245" s="53">
        <f>SUM(BP244:BP245,BT244:BT245,BX244:BX245,CB244:CB245,CF244:CF245)</f>
        <v>0</v>
      </c>
      <c r="DG245" s="53">
        <f>SUM(CJ244:CJ245,CN244:CN245,CR244:CR245,CV244:CV245,CZ244:CZ245)</f>
        <v>0</v>
      </c>
    </row>
    <row r="246" spans="1:111" s="1" customFormat="1" ht="17.100000000000001" customHeight="1" x14ac:dyDescent="0.25">
      <c r="A246" s="129"/>
      <c r="B246" s="11"/>
      <c r="C246" s="10"/>
      <c r="D246" s="131"/>
      <c r="E246" s="79"/>
      <c r="F246" s="79"/>
      <c r="G246" s="80"/>
      <c r="H246" s="81"/>
      <c r="I246" s="79"/>
      <c r="J246" s="79"/>
      <c r="K246" s="80"/>
      <c r="L246" s="81"/>
      <c r="M246" s="85"/>
      <c r="N246" s="85"/>
      <c r="O246" s="80"/>
      <c r="P246" s="81"/>
      <c r="Q246" s="85"/>
      <c r="R246" s="85"/>
      <c r="S246" s="80"/>
      <c r="T246" s="81"/>
      <c r="U246" s="85"/>
      <c r="V246" s="85"/>
      <c r="W246" s="80"/>
      <c r="X246" s="69"/>
      <c r="Y246" s="87"/>
      <c r="Z246" s="87"/>
      <c r="AA246" s="80"/>
      <c r="AB246" s="81"/>
      <c r="AC246" s="79"/>
      <c r="AD246" s="79"/>
      <c r="AE246" s="80"/>
      <c r="AF246" s="81"/>
      <c r="AG246" s="79"/>
      <c r="AH246" s="79"/>
      <c r="AI246" s="80"/>
      <c r="AJ246" s="81"/>
      <c r="AK246" s="79"/>
      <c r="AL246" s="79"/>
      <c r="AM246" s="80"/>
      <c r="AN246" s="81"/>
      <c r="AO246" s="79"/>
      <c r="AP246" s="79"/>
      <c r="AQ246" s="80"/>
      <c r="AR246" s="81"/>
      <c r="AS246" s="87"/>
      <c r="AT246" s="87"/>
      <c r="AU246" s="80"/>
      <c r="AV246" s="81"/>
      <c r="AW246" s="79"/>
      <c r="AX246" s="79"/>
      <c r="AY246" s="80"/>
      <c r="AZ246" s="81"/>
      <c r="BA246" s="79"/>
      <c r="BB246" s="79"/>
      <c r="BC246" s="80"/>
      <c r="BD246" s="81"/>
      <c r="BE246" s="79"/>
      <c r="BF246" s="79"/>
      <c r="BG246" s="80"/>
      <c r="BH246" s="81"/>
      <c r="BI246" s="79"/>
      <c r="BJ246" s="79"/>
      <c r="BK246" s="80"/>
      <c r="BL246" s="81"/>
      <c r="BM246" s="87"/>
      <c r="BN246" s="87"/>
      <c r="BO246" s="80"/>
      <c r="BP246" s="81"/>
      <c r="BQ246" s="79"/>
      <c r="BR246" s="79"/>
      <c r="BS246" s="80"/>
      <c r="BT246" s="81"/>
      <c r="BU246" s="79"/>
      <c r="BV246" s="79"/>
      <c r="BW246" s="80"/>
      <c r="BX246" s="81"/>
      <c r="BY246" s="79"/>
      <c r="BZ246" s="79"/>
      <c r="CA246" s="80"/>
      <c r="CB246" s="81"/>
      <c r="CC246" s="79"/>
      <c r="CD246" s="79"/>
      <c r="CE246" s="80"/>
      <c r="CF246" s="81"/>
      <c r="CG246" s="87"/>
      <c r="CH246" s="87"/>
      <c r="CI246" s="80"/>
      <c r="CJ246" s="81"/>
      <c r="CK246" s="79"/>
      <c r="CL246" s="79"/>
      <c r="CM246" s="80"/>
      <c r="CN246" s="81"/>
      <c r="CO246" s="79"/>
      <c r="CP246" s="79"/>
      <c r="CQ246" s="80"/>
      <c r="CR246" s="81"/>
      <c r="CS246" s="79"/>
      <c r="CT246" s="79"/>
      <c r="CU246" s="80"/>
      <c r="CV246" s="81"/>
      <c r="CW246" s="79"/>
      <c r="CX246" s="79"/>
      <c r="CY246" s="80"/>
      <c r="CZ246" s="81"/>
      <c r="DA246" s="127">
        <f>SUM(H246+H247+L246+L247+P246+P247+T246+T247+X246+X247+AB246+AB247+AF246+AF247+AJ246+AJ247+AN246+AN247+AR246+AR247+AV246+AV247+AZ246+AZ247+BD246+BD247+BH246+BH247+BL246+BL247+BP246+BP247+BT246+BT247+BX246+BX247+CB246+CB247+CF246+CF247+CJ246+CJ247+CN246+CN247+CR246+CR247+CV246+CV247+CZ246+CZ247)</f>
        <v>0</v>
      </c>
      <c r="DB246" s="36">
        <f>DA246</f>
        <v>0</v>
      </c>
      <c r="DC246" s="52">
        <f>$B$1</f>
        <v>0</v>
      </c>
      <c r="DD246" s="52">
        <f>$B$2</f>
        <v>0</v>
      </c>
      <c r="DE246" s="52">
        <f>$B$3</f>
        <v>0</v>
      </c>
      <c r="DF246" s="52">
        <f>$B$4</f>
        <v>0</v>
      </c>
      <c r="DG246" s="52">
        <f>$B$5</f>
        <v>0</v>
      </c>
    </row>
    <row r="247" spans="1:111" s="1" customFormat="1" ht="17.100000000000001" customHeight="1" thickBot="1" x14ac:dyDescent="0.3">
      <c r="A247" s="130"/>
      <c r="B247" s="11"/>
      <c r="C247" s="10"/>
      <c r="D247" s="132"/>
      <c r="E247" s="82"/>
      <c r="F247" s="82"/>
      <c r="G247" s="83"/>
      <c r="H247" s="84"/>
      <c r="I247" s="82"/>
      <c r="J247" s="82"/>
      <c r="K247" s="83"/>
      <c r="L247" s="84"/>
      <c r="M247" s="86"/>
      <c r="N247" s="86"/>
      <c r="O247" s="83"/>
      <c r="P247" s="84"/>
      <c r="Q247" s="86"/>
      <c r="R247" s="86"/>
      <c r="S247" s="83"/>
      <c r="T247" s="84"/>
      <c r="U247" s="86"/>
      <c r="V247" s="86"/>
      <c r="W247" s="83"/>
      <c r="X247" s="70"/>
      <c r="Y247" s="88"/>
      <c r="Z247" s="88"/>
      <c r="AA247" s="83"/>
      <c r="AB247" s="84"/>
      <c r="AC247" s="82"/>
      <c r="AD247" s="82"/>
      <c r="AE247" s="83"/>
      <c r="AF247" s="84"/>
      <c r="AG247" s="82"/>
      <c r="AH247" s="82"/>
      <c r="AI247" s="83"/>
      <c r="AJ247" s="84"/>
      <c r="AK247" s="82"/>
      <c r="AL247" s="82"/>
      <c r="AM247" s="83"/>
      <c r="AN247" s="84"/>
      <c r="AO247" s="82"/>
      <c r="AP247" s="82"/>
      <c r="AQ247" s="83"/>
      <c r="AR247" s="84"/>
      <c r="AS247" s="88"/>
      <c r="AT247" s="88"/>
      <c r="AU247" s="83"/>
      <c r="AV247" s="84"/>
      <c r="AW247" s="82"/>
      <c r="AX247" s="82"/>
      <c r="AY247" s="83"/>
      <c r="AZ247" s="84"/>
      <c r="BA247" s="82"/>
      <c r="BB247" s="82"/>
      <c r="BC247" s="83"/>
      <c r="BD247" s="84"/>
      <c r="BE247" s="82"/>
      <c r="BF247" s="82"/>
      <c r="BG247" s="83"/>
      <c r="BH247" s="84"/>
      <c r="BI247" s="82"/>
      <c r="BJ247" s="82"/>
      <c r="BK247" s="83"/>
      <c r="BL247" s="84"/>
      <c r="BM247" s="88"/>
      <c r="BN247" s="88"/>
      <c r="BO247" s="83"/>
      <c r="BP247" s="84"/>
      <c r="BQ247" s="82"/>
      <c r="BR247" s="82"/>
      <c r="BS247" s="83"/>
      <c r="BT247" s="84"/>
      <c r="BU247" s="82"/>
      <c r="BV247" s="82"/>
      <c r="BW247" s="83"/>
      <c r="BX247" s="84"/>
      <c r="BY247" s="82"/>
      <c r="BZ247" s="82"/>
      <c r="CA247" s="83"/>
      <c r="CB247" s="84"/>
      <c r="CC247" s="82"/>
      <c r="CD247" s="82"/>
      <c r="CE247" s="83"/>
      <c r="CF247" s="84"/>
      <c r="CG247" s="88"/>
      <c r="CH247" s="88"/>
      <c r="CI247" s="83"/>
      <c r="CJ247" s="84"/>
      <c r="CK247" s="82"/>
      <c r="CL247" s="82"/>
      <c r="CM247" s="83"/>
      <c r="CN247" s="84"/>
      <c r="CO247" s="82"/>
      <c r="CP247" s="82"/>
      <c r="CQ247" s="83"/>
      <c r="CR247" s="84"/>
      <c r="CS247" s="82"/>
      <c r="CT247" s="82"/>
      <c r="CU247" s="83"/>
      <c r="CV247" s="84"/>
      <c r="CW247" s="82"/>
      <c r="CX247" s="82"/>
      <c r="CY247" s="83"/>
      <c r="CZ247" s="84"/>
      <c r="DA247" s="128"/>
      <c r="DB247" s="36">
        <f>DA246</f>
        <v>0</v>
      </c>
      <c r="DC247" s="53">
        <f>SUM(H246:H247,L246:L247,P246:P247,T246:T247,X246:X247)</f>
        <v>0</v>
      </c>
      <c r="DD247" s="53">
        <f>SUM(AB246:AB247,AF246:AF247,AJ246:AJ247,AN246:AN247,AR246:AR247)</f>
        <v>0</v>
      </c>
      <c r="DE247" s="53">
        <f>SUM(AV246:AV247,AZ246:AZ247,BD246:BD247,BH246:BH247,BL246:BL247)</f>
        <v>0</v>
      </c>
      <c r="DF247" s="53">
        <f>SUM(BP246:BP247,BT246:BT247,BX246:BX247,CB246:CB247,CF246:CF247)</f>
        <v>0</v>
      </c>
      <c r="DG247" s="53">
        <f>SUM(CJ246:CJ247,CN246:CN247,CR246:CR247,CV246:CV247,CZ246:CZ247)</f>
        <v>0</v>
      </c>
    </row>
    <row r="248" spans="1:111" s="1" customFormat="1" ht="17.100000000000001" customHeight="1" x14ac:dyDescent="0.25">
      <c r="A248" s="129"/>
      <c r="B248" s="11"/>
      <c r="C248" s="10"/>
      <c r="D248" s="131"/>
      <c r="E248" s="79"/>
      <c r="F248" s="79"/>
      <c r="G248" s="80"/>
      <c r="H248" s="81"/>
      <c r="I248" s="79"/>
      <c r="J248" s="79"/>
      <c r="K248" s="80"/>
      <c r="L248" s="81"/>
      <c r="M248" s="85"/>
      <c r="N248" s="85"/>
      <c r="O248" s="80"/>
      <c r="P248" s="81"/>
      <c r="Q248" s="85"/>
      <c r="R248" s="85"/>
      <c r="S248" s="80"/>
      <c r="T248" s="81"/>
      <c r="U248" s="85"/>
      <c r="V248" s="85"/>
      <c r="W248" s="80"/>
      <c r="X248" s="69"/>
      <c r="Y248" s="87"/>
      <c r="Z248" s="87"/>
      <c r="AA248" s="80"/>
      <c r="AB248" s="81"/>
      <c r="AC248" s="79"/>
      <c r="AD248" s="79"/>
      <c r="AE248" s="80"/>
      <c r="AF248" s="81"/>
      <c r="AG248" s="79"/>
      <c r="AH248" s="79"/>
      <c r="AI248" s="80"/>
      <c r="AJ248" s="81"/>
      <c r="AK248" s="79"/>
      <c r="AL248" s="79"/>
      <c r="AM248" s="80"/>
      <c r="AN248" s="81"/>
      <c r="AO248" s="79"/>
      <c r="AP248" s="79"/>
      <c r="AQ248" s="80"/>
      <c r="AR248" s="81"/>
      <c r="AS248" s="87"/>
      <c r="AT248" s="87"/>
      <c r="AU248" s="80"/>
      <c r="AV248" s="81"/>
      <c r="AW248" s="79"/>
      <c r="AX248" s="79"/>
      <c r="AY248" s="80"/>
      <c r="AZ248" s="81"/>
      <c r="BA248" s="79"/>
      <c r="BB248" s="79"/>
      <c r="BC248" s="80"/>
      <c r="BD248" s="81"/>
      <c r="BE248" s="79"/>
      <c r="BF248" s="79"/>
      <c r="BG248" s="80"/>
      <c r="BH248" s="81"/>
      <c r="BI248" s="79"/>
      <c r="BJ248" s="79"/>
      <c r="BK248" s="80"/>
      <c r="BL248" s="81"/>
      <c r="BM248" s="87"/>
      <c r="BN248" s="87"/>
      <c r="BO248" s="80"/>
      <c r="BP248" s="81"/>
      <c r="BQ248" s="79"/>
      <c r="BR248" s="79"/>
      <c r="BS248" s="80"/>
      <c r="BT248" s="81"/>
      <c r="BU248" s="79"/>
      <c r="BV248" s="79"/>
      <c r="BW248" s="80"/>
      <c r="BX248" s="81"/>
      <c r="BY248" s="79"/>
      <c r="BZ248" s="79"/>
      <c r="CA248" s="80"/>
      <c r="CB248" s="81"/>
      <c r="CC248" s="79"/>
      <c r="CD248" s="79"/>
      <c r="CE248" s="80"/>
      <c r="CF248" s="81"/>
      <c r="CG248" s="87"/>
      <c r="CH248" s="87"/>
      <c r="CI248" s="80"/>
      <c r="CJ248" s="81"/>
      <c r="CK248" s="79"/>
      <c r="CL248" s="79"/>
      <c r="CM248" s="80"/>
      <c r="CN248" s="81"/>
      <c r="CO248" s="79"/>
      <c r="CP248" s="79"/>
      <c r="CQ248" s="80"/>
      <c r="CR248" s="81"/>
      <c r="CS248" s="79"/>
      <c r="CT248" s="79"/>
      <c r="CU248" s="80"/>
      <c r="CV248" s="81"/>
      <c r="CW248" s="79"/>
      <c r="CX248" s="79"/>
      <c r="CY248" s="80"/>
      <c r="CZ248" s="81"/>
      <c r="DA248" s="127">
        <f>SUM(H248+H249+L248+L249+P248+P249+T248+T249+X248+X249+AB248+AB249+AF248+AF249+AJ248+AJ249+AN248+AN249+AR248+AR249+AV248+AV249+AZ248+AZ249+BD248+BD249+BH248+BH249+BL248+BL249+BP248+BP249+BT248+BT249+BX248+BX249+CB248+CB249+CF248+CF249+CJ248+CJ249+CN248+CN249+CR248+CR249+CV248+CV249+CZ248+CZ249)</f>
        <v>0</v>
      </c>
      <c r="DB248" s="36">
        <f>DA248</f>
        <v>0</v>
      </c>
      <c r="DC248" s="52">
        <f>$B$1</f>
        <v>0</v>
      </c>
      <c r="DD248" s="52">
        <f>$B$2</f>
        <v>0</v>
      </c>
      <c r="DE248" s="52">
        <f>$B$3</f>
        <v>0</v>
      </c>
      <c r="DF248" s="52">
        <f>$B$4</f>
        <v>0</v>
      </c>
      <c r="DG248" s="52">
        <f>$B$5</f>
        <v>0</v>
      </c>
    </row>
    <row r="249" spans="1:111" s="1" customFormat="1" ht="17.100000000000001" customHeight="1" thickBot="1" x14ac:dyDescent="0.3">
      <c r="A249" s="130"/>
      <c r="B249" s="11"/>
      <c r="C249" s="10"/>
      <c r="D249" s="132"/>
      <c r="E249" s="82"/>
      <c r="F249" s="82"/>
      <c r="G249" s="83"/>
      <c r="H249" s="84"/>
      <c r="I249" s="82"/>
      <c r="J249" s="82"/>
      <c r="K249" s="83"/>
      <c r="L249" s="84"/>
      <c r="M249" s="86"/>
      <c r="N249" s="86"/>
      <c r="O249" s="83"/>
      <c r="P249" s="84"/>
      <c r="Q249" s="86"/>
      <c r="R249" s="86"/>
      <c r="S249" s="83"/>
      <c r="T249" s="84"/>
      <c r="U249" s="86"/>
      <c r="V249" s="86"/>
      <c r="W249" s="83"/>
      <c r="X249" s="70"/>
      <c r="Y249" s="88"/>
      <c r="Z249" s="88"/>
      <c r="AA249" s="83"/>
      <c r="AB249" s="84"/>
      <c r="AC249" s="82"/>
      <c r="AD249" s="82"/>
      <c r="AE249" s="83"/>
      <c r="AF249" s="84"/>
      <c r="AG249" s="82"/>
      <c r="AH249" s="82"/>
      <c r="AI249" s="83"/>
      <c r="AJ249" s="84"/>
      <c r="AK249" s="82"/>
      <c r="AL249" s="82"/>
      <c r="AM249" s="83"/>
      <c r="AN249" s="84"/>
      <c r="AO249" s="82"/>
      <c r="AP249" s="82"/>
      <c r="AQ249" s="83"/>
      <c r="AR249" s="84"/>
      <c r="AS249" s="88"/>
      <c r="AT249" s="88"/>
      <c r="AU249" s="83"/>
      <c r="AV249" s="84"/>
      <c r="AW249" s="82"/>
      <c r="AX249" s="82"/>
      <c r="AY249" s="83"/>
      <c r="AZ249" s="84"/>
      <c r="BA249" s="82"/>
      <c r="BB249" s="82"/>
      <c r="BC249" s="83"/>
      <c r="BD249" s="84"/>
      <c r="BE249" s="82"/>
      <c r="BF249" s="82"/>
      <c r="BG249" s="83"/>
      <c r="BH249" s="84"/>
      <c r="BI249" s="82"/>
      <c r="BJ249" s="82"/>
      <c r="BK249" s="83"/>
      <c r="BL249" s="84"/>
      <c r="BM249" s="88"/>
      <c r="BN249" s="88"/>
      <c r="BO249" s="83"/>
      <c r="BP249" s="84"/>
      <c r="BQ249" s="82"/>
      <c r="BR249" s="82"/>
      <c r="BS249" s="83"/>
      <c r="BT249" s="84"/>
      <c r="BU249" s="82"/>
      <c r="BV249" s="82"/>
      <c r="BW249" s="83"/>
      <c r="BX249" s="84"/>
      <c r="BY249" s="82"/>
      <c r="BZ249" s="82"/>
      <c r="CA249" s="83"/>
      <c r="CB249" s="84"/>
      <c r="CC249" s="82"/>
      <c r="CD249" s="82"/>
      <c r="CE249" s="83"/>
      <c r="CF249" s="84"/>
      <c r="CG249" s="88"/>
      <c r="CH249" s="88"/>
      <c r="CI249" s="83"/>
      <c r="CJ249" s="84"/>
      <c r="CK249" s="82"/>
      <c r="CL249" s="82"/>
      <c r="CM249" s="83"/>
      <c r="CN249" s="84"/>
      <c r="CO249" s="82"/>
      <c r="CP249" s="82"/>
      <c r="CQ249" s="83"/>
      <c r="CR249" s="84"/>
      <c r="CS249" s="82"/>
      <c r="CT249" s="82"/>
      <c r="CU249" s="83"/>
      <c r="CV249" s="84"/>
      <c r="CW249" s="82"/>
      <c r="CX249" s="82"/>
      <c r="CY249" s="83"/>
      <c r="CZ249" s="84"/>
      <c r="DA249" s="128"/>
      <c r="DB249" s="36">
        <f>DA248</f>
        <v>0</v>
      </c>
      <c r="DC249" s="53">
        <f>SUM(H248:H249,L248:L249,P248:P249,T248:T249,X248:X249)</f>
        <v>0</v>
      </c>
      <c r="DD249" s="53">
        <f>SUM(AB248:AB249,AF248:AF249,AJ248:AJ249,AN248:AN249,AR248:AR249)</f>
        <v>0</v>
      </c>
      <c r="DE249" s="53">
        <f>SUM(AV248:AV249,AZ248:AZ249,BD248:BD249,BH248:BH249,BL248:BL249)</f>
        <v>0</v>
      </c>
      <c r="DF249" s="53">
        <f>SUM(BP248:BP249,BT248:BT249,BX248:BX249,CB248:CB249,CF248:CF249)</f>
        <v>0</v>
      </c>
      <c r="DG249" s="53">
        <f>SUM(CJ248:CJ249,CN248:CN249,CR248:CR249,CV248:CV249,CZ248:CZ249)</f>
        <v>0</v>
      </c>
    </row>
    <row r="250" spans="1:111" s="1" customFormat="1" ht="17.100000000000001" customHeight="1" thickBot="1" x14ac:dyDescent="0.3">
      <c r="A250" s="129"/>
      <c r="B250" s="11"/>
      <c r="C250" s="10"/>
      <c r="D250" s="131"/>
      <c r="E250" s="79"/>
      <c r="F250" s="79"/>
      <c r="G250" s="80"/>
      <c r="H250" s="81"/>
      <c r="I250" s="79"/>
      <c r="J250" s="79"/>
      <c r="K250" s="80"/>
      <c r="L250" s="81"/>
      <c r="M250" s="85"/>
      <c r="N250" s="85"/>
      <c r="O250" s="80"/>
      <c r="P250" s="81"/>
      <c r="Q250" s="85"/>
      <c r="R250" s="85"/>
      <c r="S250" s="80"/>
      <c r="T250" s="81"/>
      <c r="U250" s="85"/>
      <c r="V250" s="85"/>
      <c r="W250" s="80"/>
      <c r="X250" s="69"/>
      <c r="Y250" s="87"/>
      <c r="Z250" s="87"/>
      <c r="AA250" s="80"/>
      <c r="AB250" s="80"/>
      <c r="AC250" s="79"/>
      <c r="AD250" s="79"/>
      <c r="AE250" s="80"/>
      <c r="AF250" s="80"/>
      <c r="AG250" s="79"/>
      <c r="AH250" s="79"/>
      <c r="AI250" s="80"/>
      <c r="AJ250" s="80"/>
      <c r="AK250" s="79"/>
      <c r="AL250" s="79"/>
      <c r="AM250" s="80"/>
      <c r="AN250" s="80"/>
      <c r="AO250" s="79"/>
      <c r="AP250" s="79"/>
      <c r="AQ250" s="80"/>
      <c r="AR250" s="80"/>
      <c r="AS250" s="87"/>
      <c r="AT250" s="87"/>
      <c r="AU250" s="80"/>
      <c r="AV250" s="81"/>
      <c r="AW250" s="79"/>
      <c r="AX250" s="79"/>
      <c r="AY250" s="80"/>
      <c r="AZ250" s="81"/>
      <c r="BA250" s="79"/>
      <c r="BB250" s="79"/>
      <c r="BC250" s="80"/>
      <c r="BD250" s="81"/>
      <c r="BE250" s="79"/>
      <c r="BF250" s="79"/>
      <c r="BG250" s="80"/>
      <c r="BH250" s="81"/>
      <c r="BI250" s="79"/>
      <c r="BJ250" s="79"/>
      <c r="BK250" s="80"/>
      <c r="BL250" s="81"/>
      <c r="BM250" s="87"/>
      <c r="BN250" s="87"/>
      <c r="BO250" s="80"/>
      <c r="BP250" s="81"/>
      <c r="BQ250" s="79"/>
      <c r="BR250" s="79"/>
      <c r="BS250" s="80"/>
      <c r="BT250" s="81"/>
      <c r="BU250" s="79"/>
      <c r="BV250" s="79"/>
      <c r="BW250" s="80"/>
      <c r="BX250" s="81"/>
      <c r="BY250" s="79"/>
      <c r="BZ250" s="79"/>
      <c r="CA250" s="80"/>
      <c r="CB250" s="81"/>
      <c r="CC250" s="79"/>
      <c r="CD250" s="79"/>
      <c r="CE250" s="80"/>
      <c r="CF250" s="81"/>
      <c r="CG250" s="87"/>
      <c r="CH250" s="87"/>
      <c r="CI250" s="80"/>
      <c r="CJ250" s="81"/>
      <c r="CK250" s="79"/>
      <c r="CL250" s="79"/>
      <c r="CM250" s="80"/>
      <c r="CN250" s="81"/>
      <c r="CO250" s="79"/>
      <c r="CP250" s="79"/>
      <c r="CQ250" s="80"/>
      <c r="CR250" s="81"/>
      <c r="CS250" s="79"/>
      <c r="CT250" s="79"/>
      <c r="CU250" s="80"/>
      <c r="CV250" s="81"/>
      <c r="CW250" s="79"/>
      <c r="CX250" s="79"/>
      <c r="CY250" s="80"/>
      <c r="CZ250" s="81"/>
      <c r="DA250" s="127">
        <f>SUM(H250+H251+L250+L251+P250+P251+T250+T251+X250+X251+AB250+AB251+AF250+AF251+AJ250+AJ251+AN250+AN251+AR250+AR251+AV250+AV251+AZ250+AZ251+BD250+BD251+BH250+BH251+BL250+BL251+BP250+BP251+BT250+BT251+BX250+BX251+CB250+CB251+CF250+CF251+CJ250+CJ251+CN250+CN251+CR250+CR251+CV250+CV251+CZ250+CZ251)</f>
        <v>0</v>
      </c>
      <c r="DB250" s="36">
        <f>DA250</f>
        <v>0</v>
      </c>
      <c r="DC250" s="52">
        <f>$B$1</f>
        <v>0</v>
      </c>
      <c r="DD250" s="52">
        <f>$B$2</f>
        <v>0</v>
      </c>
      <c r="DE250" s="52">
        <f>$B$3</f>
        <v>0</v>
      </c>
      <c r="DF250" s="52">
        <f>$B$4</f>
        <v>0</v>
      </c>
      <c r="DG250" s="52">
        <f>$B$5</f>
        <v>0</v>
      </c>
    </row>
    <row r="251" spans="1:111" s="1" customFormat="1" ht="17.100000000000001" customHeight="1" thickBot="1" x14ac:dyDescent="0.3">
      <c r="A251" s="130"/>
      <c r="B251" s="11"/>
      <c r="C251" s="10"/>
      <c r="D251" s="132"/>
      <c r="E251" s="82"/>
      <c r="F251" s="82"/>
      <c r="G251" s="83"/>
      <c r="H251" s="84"/>
      <c r="I251" s="82"/>
      <c r="J251" s="82"/>
      <c r="K251" s="83"/>
      <c r="L251" s="84"/>
      <c r="M251" s="86"/>
      <c r="N251" s="86"/>
      <c r="O251" s="83"/>
      <c r="P251" s="84"/>
      <c r="Q251" s="86"/>
      <c r="R251" s="86"/>
      <c r="S251" s="83"/>
      <c r="T251" s="84"/>
      <c r="U251" s="86"/>
      <c r="V251" s="86"/>
      <c r="W251" s="83"/>
      <c r="X251" s="70"/>
      <c r="Y251" s="88"/>
      <c r="Z251" s="88"/>
      <c r="AA251" s="80"/>
      <c r="AB251" s="80"/>
      <c r="AC251" s="82"/>
      <c r="AD251" s="82"/>
      <c r="AE251" s="80"/>
      <c r="AF251" s="80"/>
      <c r="AG251" s="82"/>
      <c r="AH251" s="82"/>
      <c r="AI251" s="80"/>
      <c r="AJ251" s="80"/>
      <c r="AK251" s="82"/>
      <c r="AL251" s="82"/>
      <c r="AM251" s="80"/>
      <c r="AN251" s="80"/>
      <c r="AO251" s="82"/>
      <c r="AP251" s="82"/>
      <c r="AQ251" s="80"/>
      <c r="AR251" s="80"/>
      <c r="AS251" s="88"/>
      <c r="AT251" s="88"/>
      <c r="AU251" s="83"/>
      <c r="AV251" s="84"/>
      <c r="AW251" s="82"/>
      <c r="AX251" s="82"/>
      <c r="AY251" s="83"/>
      <c r="AZ251" s="84"/>
      <c r="BA251" s="82"/>
      <c r="BB251" s="82"/>
      <c r="BC251" s="83"/>
      <c r="BD251" s="84"/>
      <c r="BE251" s="82"/>
      <c r="BF251" s="82"/>
      <c r="BG251" s="83"/>
      <c r="BH251" s="84"/>
      <c r="BI251" s="82"/>
      <c r="BJ251" s="82"/>
      <c r="BK251" s="83"/>
      <c r="BL251" s="84"/>
      <c r="BM251" s="88"/>
      <c r="BN251" s="88"/>
      <c r="BO251" s="83"/>
      <c r="BP251" s="84"/>
      <c r="BQ251" s="82"/>
      <c r="BR251" s="82"/>
      <c r="BS251" s="83"/>
      <c r="BT251" s="84"/>
      <c r="BU251" s="82"/>
      <c r="BV251" s="82"/>
      <c r="BW251" s="83"/>
      <c r="BX251" s="84"/>
      <c r="BY251" s="82"/>
      <c r="BZ251" s="82"/>
      <c r="CA251" s="83"/>
      <c r="CB251" s="84"/>
      <c r="CC251" s="82"/>
      <c r="CD251" s="82"/>
      <c r="CE251" s="83"/>
      <c r="CF251" s="84"/>
      <c r="CG251" s="88"/>
      <c r="CH251" s="88"/>
      <c r="CI251" s="83"/>
      <c r="CJ251" s="84"/>
      <c r="CK251" s="82"/>
      <c r="CL251" s="82"/>
      <c r="CM251" s="83"/>
      <c r="CN251" s="84"/>
      <c r="CO251" s="82"/>
      <c r="CP251" s="82"/>
      <c r="CQ251" s="83"/>
      <c r="CR251" s="84"/>
      <c r="CS251" s="82"/>
      <c r="CT251" s="82"/>
      <c r="CU251" s="83"/>
      <c r="CV251" s="84"/>
      <c r="CW251" s="82"/>
      <c r="CX251" s="82"/>
      <c r="CY251" s="83"/>
      <c r="CZ251" s="84"/>
      <c r="DA251" s="128"/>
      <c r="DB251" s="36">
        <f>DA250</f>
        <v>0</v>
      </c>
      <c r="DC251" s="53">
        <f>SUM(H250:H251,L250:L251,P250:P251,T250:T251,X250:X251)</f>
        <v>0</v>
      </c>
      <c r="DD251" s="53">
        <f>SUM(AB250:AB251,AF250:AF251,AJ250:AJ251,AN250:AN251,AR250:AR251)</f>
        <v>0</v>
      </c>
      <c r="DE251" s="53">
        <f>SUM(AV250:AV251,AZ250:AZ251,BD250:BD251,BH250:BH251,BL250:BL251)</f>
        <v>0</v>
      </c>
      <c r="DF251" s="53">
        <f>SUM(BP250:BP251,BT250:BT251,BX250:BX251,CB250:CB251,CF250:CF251)</f>
        <v>0</v>
      </c>
      <c r="DG251" s="53">
        <f>SUM(CJ250:CJ251,CN250:CN251,CR250:CR251,CV250:CV251,CZ250:CZ251)</f>
        <v>0</v>
      </c>
    </row>
    <row r="252" spans="1:111" ht="15" customHeight="1" x14ac:dyDescent="0.25">
      <c r="A252" s="129"/>
      <c r="B252" s="11"/>
      <c r="C252" s="10"/>
      <c r="D252" s="131"/>
      <c r="E252" s="79"/>
      <c r="F252" s="79"/>
      <c r="G252" s="80"/>
      <c r="H252" s="81"/>
      <c r="I252" s="79"/>
      <c r="J252" s="79"/>
      <c r="K252" s="80"/>
      <c r="L252" s="81"/>
      <c r="M252" s="85"/>
      <c r="N252" s="85"/>
      <c r="O252" s="80"/>
      <c r="P252" s="81"/>
      <c r="Q252" s="85"/>
      <c r="R252" s="85"/>
      <c r="S252" s="80"/>
      <c r="T252" s="81"/>
      <c r="U252" s="85"/>
      <c r="V252" s="85"/>
      <c r="W252" s="80"/>
      <c r="X252" s="69"/>
      <c r="Y252" s="87"/>
      <c r="Z252" s="87"/>
      <c r="AA252" s="80"/>
      <c r="AB252" s="81"/>
      <c r="AC252" s="79"/>
      <c r="AD252" s="79"/>
      <c r="AE252" s="80"/>
      <c r="AF252" s="81"/>
      <c r="AG252" s="79"/>
      <c r="AH252" s="79"/>
      <c r="AI252" s="80"/>
      <c r="AJ252" s="81"/>
      <c r="AK252" s="79"/>
      <c r="AL252" s="79"/>
      <c r="AM252" s="80"/>
      <c r="AN252" s="81"/>
      <c r="AO252" s="79"/>
      <c r="AP252" s="79"/>
      <c r="AQ252" s="80"/>
      <c r="AR252" s="81"/>
      <c r="AS252" s="87"/>
      <c r="AT252" s="87"/>
      <c r="AU252" s="80"/>
      <c r="AV252" s="81"/>
      <c r="AW252" s="79"/>
      <c r="AX252" s="79"/>
      <c r="AY252" s="80"/>
      <c r="AZ252" s="81"/>
      <c r="BA252" s="79"/>
      <c r="BB252" s="79"/>
      <c r="BC252" s="80"/>
      <c r="BD252" s="81"/>
      <c r="BE252" s="79"/>
      <c r="BF252" s="79"/>
      <c r="BG252" s="80"/>
      <c r="BH252" s="81"/>
      <c r="BI252" s="79"/>
      <c r="BJ252" s="79"/>
      <c r="BK252" s="80"/>
      <c r="BL252" s="81"/>
      <c r="BM252" s="87"/>
      <c r="BN252" s="87"/>
      <c r="BO252" s="80"/>
      <c r="BP252" s="81"/>
      <c r="BQ252" s="79"/>
      <c r="BR252" s="79"/>
      <c r="BS252" s="80"/>
      <c r="BT252" s="81"/>
      <c r="BU252" s="79"/>
      <c r="BV252" s="79"/>
      <c r="BW252" s="80"/>
      <c r="BX252" s="81"/>
      <c r="BY252" s="79"/>
      <c r="BZ252" s="79"/>
      <c r="CA252" s="80"/>
      <c r="CB252" s="81"/>
      <c r="CC252" s="79"/>
      <c r="CD252" s="79"/>
      <c r="CE252" s="80"/>
      <c r="CF252" s="81"/>
      <c r="CG252" s="87"/>
      <c r="CH252" s="87"/>
      <c r="CI252" s="80"/>
      <c r="CJ252" s="81"/>
      <c r="CK252" s="79"/>
      <c r="CL252" s="79"/>
      <c r="CM252" s="80"/>
      <c r="CN252" s="81"/>
      <c r="CO252" s="79"/>
      <c r="CP252" s="79"/>
      <c r="CQ252" s="80"/>
      <c r="CR252" s="81"/>
      <c r="CS252" s="79"/>
      <c r="CT252" s="79"/>
      <c r="CU252" s="80"/>
      <c r="CV252" s="81"/>
      <c r="CW252" s="79"/>
      <c r="CX252" s="79"/>
      <c r="CY252" s="80"/>
      <c r="CZ252" s="81"/>
      <c r="DA252" s="127">
        <f>SUM(H252+H253+L252+L253+P252+P253+T252+T253+X252+X253+AB252+AB253+AF252+AF253+AJ252+AJ253+AN252+AN253+AR252+AR253+AV252+AV253+AZ252+AZ253+BD252+BD253+BH252+BH253+BL252+BL253+BP252+BP253+BT252+BT253+BX252+BX253+CB252+CB253+CF252+CF253+CJ252+CJ253+CN252+CN253+CR252+CR253+CV252+CV253+CZ252+CZ253)</f>
        <v>0</v>
      </c>
      <c r="DB252" s="36">
        <f>DA252</f>
        <v>0</v>
      </c>
      <c r="DC252" s="52">
        <f>$B$1</f>
        <v>0</v>
      </c>
      <c r="DD252" s="52">
        <f>$B$2</f>
        <v>0</v>
      </c>
      <c r="DE252" s="52">
        <f>$B$3</f>
        <v>0</v>
      </c>
      <c r="DF252" s="52">
        <f>$B$4</f>
        <v>0</v>
      </c>
      <c r="DG252" s="52">
        <f>$B$5</f>
        <v>0</v>
      </c>
    </row>
    <row r="253" spans="1:111" ht="15.75" customHeight="1" thickBot="1" x14ac:dyDescent="0.3">
      <c r="A253" s="130"/>
      <c r="B253" s="11"/>
      <c r="C253" s="10"/>
      <c r="D253" s="132"/>
      <c r="E253" s="82"/>
      <c r="F253" s="82"/>
      <c r="G253" s="83"/>
      <c r="H253" s="84"/>
      <c r="I253" s="82"/>
      <c r="J253" s="82"/>
      <c r="K253" s="83"/>
      <c r="L253" s="84"/>
      <c r="M253" s="86"/>
      <c r="N253" s="86"/>
      <c r="O253" s="83"/>
      <c r="P253" s="84"/>
      <c r="Q253" s="86"/>
      <c r="R253" s="86"/>
      <c r="S253" s="83"/>
      <c r="T253" s="84"/>
      <c r="U253" s="86"/>
      <c r="V253" s="86"/>
      <c r="W253" s="83"/>
      <c r="X253" s="70"/>
      <c r="Y253" s="88"/>
      <c r="Z253" s="88"/>
      <c r="AA253" s="83"/>
      <c r="AB253" s="84"/>
      <c r="AC253" s="82"/>
      <c r="AD253" s="82"/>
      <c r="AE253" s="83"/>
      <c r="AF253" s="84"/>
      <c r="AG253" s="82"/>
      <c r="AH253" s="82"/>
      <c r="AI253" s="83"/>
      <c r="AJ253" s="84"/>
      <c r="AK253" s="82"/>
      <c r="AL253" s="82"/>
      <c r="AM253" s="83"/>
      <c r="AN253" s="84"/>
      <c r="AO253" s="82"/>
      <c r="AP253" s="82"/>
      <c r="AQ253" s="83"/>
      <c r="AR253" s="84"/>
      <c r="AS253" s="88"/>
      <c r="AT253" s="88"/>
      <c r="AU253" s="83"/>
      <c r="AV253" s="84"/>
      <c r="AW253" s="82"/>
      <c r="AX253" s="82"/>
      <c r="AY253" s="83"/>
      <c r="AZ253" s="84"/>
      <c r="BA253" s="82"/>
      <c r="BB253" s="82"/>
      <c r="BC253" s="83"/>
      <c r="BD253" s="84"/>
      <c r="BE253" s="82"/>
      <c r="BF253" s="82"/>
      <c r="BG253" s="83"/>
      <c r="BH253" s="84"/>
      <c r="BI253" s="82"/>
      <c r="BJ253" s="82"/>
      <c r="BK253" s="83"/>
      <c r="BL253" s="84"/>
      <c r="BM253" s="88"/>
      <c r="BN253" s="88"/>
      <c r="BO253" s="83"/>
      <c r="BP253" s="84"/>
      <c r="BQ253" s="82"/>
      <c r="BR253" s="82"/>
      <c r="BS253" s="83"/>
      <c r="BT253" s="84"/>
      <c r="BU253" s="82"/>
      <c r="BV253" s="82"/>
      <c r="BW253" s="83"/>
      <c r="BX253" s="84"/>
      <c r="BY253" s="82"/>
      <c r="BZ253" s="82"/>
      <c r="CA253" s="83"/>
      <c r="CB253" s="84"/>
      <c r="CC253" s="82"/>
      <c r="CD253" s="82"/>
      <c r="CE253" s="83"/>
      <c r="CF253" s="84"/>
      <c r="CG253" s="88"/>
      <c r="CH253" s="88"/>
      <c r="CI253" s="83"/>
      <c r="CJ253" s="84"/>
      <c r="CK253" s="82"/>
      <c r="CL253" s="82"/>
      <c r="CM253" s="83"/>
      <c r="CN253" s="84"/>
      <c r="CO253" s="82"/>
      <c r="CP253" s="82"/>
      <c r="CQ253" s="83"/>
      <c r="CR253" s="84"/>
      <c r="CS253" s="82"/>
      <c r="CT253" s="82"/>
      <c r="CU253" s="83"/>
      <c r="CV253" s="84"/>
      <c r="CW253" s="82"/>
      <c r="CX253" s="82"/>
      <c r="CY253" s="83"/>
      <c r="CZ253" s="84"/>
      <c r="DA253" s="128"/>
      <c r="DB253" s="36">
        <f>DA252</f>
        <v>0</v>
      </c>
      <c r="DC253" s="53">
        <f>SUM(H252:H253,L252:L253,P252:P253,T252:T253,X252:X253)</f>
        <v>0</v>
      </c>
      <c r="DD253" s="53">
        <f>SUM(AB252:AB253,AF252:AF253,AJ252:AJ253,AN252:AN253,AR252:AR253)</f>
        <v>0</v>
      </c>
      <c r="DE253" s="53">
        <f>SUM(AV252:AV253,AZ252:AZ253,BD252:BD253,BH252:BH253,BL252:BL253)</f>
        <v>0</v>
      </c>
      <c r="DF253" s="53">
        <f>SUM(BP252:BP253,BT252:BT253,BX252:BX253,CB252:CB253,CF252:CF253)</f>
        <v>0</v>
      </c>
      <c r="DG253" s="53">
        <f>SUM(CJ252:CJ253,CN252:CN253,CR252:CR253,CV252:CV253,CZ252:CZ253)</f>
        <v>0</v>
      </c>
    </row>
    <row r="254" spans="1:111" ht="15" customHeight="1" x14ac:dyDescent="0.25">
      <c r="A254" s="129"/>
      <c r="B254" s="11"/>
      <c r="C254" s="10"/>
      <c r="D254" s="131"/>
      <c r="E254" s="79"/>
      <c r="F254" s="79"/>
      <c r="G254" s="80"/>
      <c r="H254" s="81"/>
      <c r="I254" s="79"/>
      <c r="J254" s="79"/>
      <c r="K254" s="80"/>
      <c r="L254" s="81"/>
      <c r="M254" s="85"/>
      <c r="N254" s="85"/>
      <c r="O254" s="80"/>
      <c r="P254" s="81"/>
      <c r="Q254" s="85"/>
      <c r="R254" s="85"/>
      <c r="S254" s="80"/>
      <c r="T254" s="81"/>
      <c r="U254" s="85"/>
      <c r="V254" s="85"/>
      <c r="W254" s="80"/>
      <c r="X254" s="69"/>
      <c r="Y254" s="87"/>
      <c r="Z254" s="87"/>
      <c r="AA254" s="80"/>
      <c r="AB254" s="81"/>
      <c r="AC254" s="79"/>
      <c r="AD254" s="79"/>
      <c r="AE254" s="80"/>
      <c r="AF254" s="81"/>
      <c r="AG254" s="79"/>
      <c r="AH254" s="79"/>
      <c r="AI254" s="80"/>
      <c r="AJ254" s="81"/>
      <c r="AK254" s="79"/>
      <c r="AL254" s="79"/>
      <c r="AM254" s="80"/>
      <c r="AN254" s="81"/>
      <c r="AO254" s="79"/>
      <c r="AP254" s="79"/>
      <c r="AQ254" s="80"/>
      <c r="AR254" s="81"/>
      <c r="AS254" s="87"/>
      <c r="AT254" s="87"/>
      <c r="AU254" s="80"/>
      <c r="AV254" s="81"/>
      <c r="AW254" s="79"/>
      <c r="AX254" s="79"/>
      <c r="AY254" s="80"/>
      <c r="AZ254" s="81"/>
      <c r="BA254" s="79"/>
      <c r="BB254" s="79"/>
      <c r="BC254" s="80"/>
      <c r="BD254" s="81"/>
      <c r="BE254" s="79"/>
      <c r="BF254" s="79"/>
      <c r="BG254" s="80"/>
      <c r="BH254" s="81"/>
      <c r="BI254" s="79"/>
      <c r="BJ254" s="79"/>
      <c r="BK254" s="80"/>
      <c r="BL254" s="81"/>
      <c r="BM254" s="87"/>
      <c r="BN254" s="87"/>
      <c r="BO254" s="80"/>
      <c r="BP254" s="81"/>
      <c r="BQ254" s="79"/>
      <c r="BR254" s="79"/>
      <c r="BS254" s="80"/>
      <c r="BT254" s="81"/>
      <c r="BU254" s="79"/>
      <c r="BV254" s="79"/>
      <c r="BW254" s="80"/>
      <c r="BX254" s="81"/>
      <c r="BY254" s="79"/>
      <c r="BZ254" s="79"/>
      <c r="CA254" s="80"/>
      <c r="CB254" s="81"/>
      <c r="CC254" s="79"/>
      <c r="CD254" s="79"/>
      <c r="CE254" s="80"/>
      <c r="CF254" s="81"/>
      <c r="CG254" s="87"/>
      <c r="CH254" s="87"/>
      <c r="CI254" s="80"/>
      <c r="CJ254" s="81"/>
      <c r="CK254" s="79"/>
      <c r="CL254" s="79"/>
      <c r="CM254" s="80"/>
      <c r="CN254" s="81"/>
      <c r="CO254" s="79"/>
      <c r="CP254" s="79"/>
      <c r="CQ254" s="80"/>
      <c r="CR254" s="81"/>
      <c r="CS254" s="79"/>
      <c r="CT254" s="79"/>
      <c r="CU254" s="80"/>
      <c r="CV254" s="81"/>
      <c r="CW254" s="79"/>
      <c r="CX254" s="79"/>
      <c r="CY254" s="80"/>
      <c r="CZ254" s="81"/>
      <c r="DA254" s="127">
        <f>SUM(H254+H255+L254+L255+P254+P255+T254+T255+X254+X255+AB254+AB255+AF254+AF255+AJ254+AJ255+AN254+AN255+AR254+AR255+AV254+AV255+AZ254+AZ255+BD254+BD255+BH254+BH255+BL254+BL255+BP254+BP255+BT254+BT255+BX254+BX255+CB254+CB255+CF254+CF255+CJ254+CJ255+CN254+CN255+CR254+CR255+CV254+CV255+CZ254+CZ255)</f>
        <v>0</v>
      </c>
      <c r="DB254" s="36">
        <f>DA254</f>
        <v>0</v>
      </c>
      <c r="DC254" s="52">
        <f>$B$1</f>
        <v>0</v>
      </c>
      <c r="DD254" s="52">
        <f>$B$2</f>
        <v>0</v>
      </c>
      <c r="DE254" s="52">
        <f>$B$3</f>
        <v>0</v>
      </c>
      <c r="DF254" s="52">
        <f>$B$4</f>
        <v>0</v>
      </c>
      <c r="DG254" s="52">
        <f>$B$5</f>
        <v>0</v>
      </c>
    </row>
    <row r="255" spans="1:111" ht="15.75" customHeight="1" thickBot="1" x14ac:dyDescent="0.3">
      <c r="A255" s="130"/>
      <c r="B255" s="11"/>
      <c r="C255" s="10"/>
      <c r="D255" s="132"/>
      <c r="E255" s="82"/>
      <c r="F255" s="82"/>
      <c r="G255" s="83"/>
      <c r="H255" s="84"/>
      <c r="I255" s="82"/>
      <c r="J255" s="82"/>
      <c r="K255" s="83"/>
      <c r="L255" s="84"/>
      <c r="M255" s="86"/>
      <c r="N255" s="86"/>
      <c r="O255" s="83"/>
      <c r="P255" s="84"/>
      <c r="Q255" s="86"/>
      <c r="R255" s="86"/>
      <c r="S255" s="83"/>
      <c r="T255" s="84"/>
      <c r="U255" s="86"/>
      <c r="V255" s="86"/>
      <c r="W255" s="83"/>
      <c r="X255" s="70"/>
      <c r="Y255" s="88"/>
      <c r="Z255" s="88"/>
      <c r="AA255" s="83"/>
      <c r="AB255" s="84"/>
      <c r="AC255" s="82"/>
      <c r="AD255" s="82"/>
      <c r="AE255" s="83"/>
      <c r="AF255" s="84"/>
      <c r="AG255" s="82"/>
      <c r="AH255" s="82"/>
      <c r="AI255" s="83"/>
      <c r="AJ255" s="84"/>
      <c r="AK255" s="82"/>
      <c r="AL255" s="82"/>
      <c r="AM255" s="83"/>
      <c r="AN255" s="84"/>
      <c r="AO255" s="82"/>
      <c r="AP255" s="82"/>
      <c r="AQ255" s="83"/>
      <c r="AR255" s="84"/>
      <c r="AS255" s="88"/>
      <c r="AT255" s="88"/>
      <c r="AU255" s="83"/>
      <c r="AV255" s="84"/>
      <c r="AW255" s="82"/>
      <c r="AX255" s="82"/>
      <c r="AY255" s="83"/>
      <c r="AZ255" s="84"/>
      <c r="BA255" s="82"/>
      <c r="BB255" s="82"/>
      <c r="BC255" s="83"/>
      <c r="BD255" s="84"/>
      <c r="BE255" s="82"/>
      <c r="BF255" s="82"/>
      <c r="BG255" s="83"/>
      <c r="BH255" s="84"/>
      <c r="BI255" s="82"/>
      <c r="BJ255" s="82"/>
      <c r="BK255" s="83"/>
      <c r="BL255" s="84"/>
      <c r="BM255" s="88"/>
      <c r="BN255" s="88"/>
      <c r="BO255" s="83"/>
      <c r="BP255" s="84"/>
      <c r="BQ255" s="82"/>
      <c r="BR255" s="82"/>
      <c r="BS255" s="83"/>
      <c r="BT255" s="84"/>
      <c r="BU255" s="82"/>
      <c r="BV255" s="82"/>
      <c r="BW255" s="83"/>
      <c r="BX255" s="84"/>
      <c r="BY255" s="82"/>
      <c r="BZ255" s="82"/>
      <c r="CA255" s="83"/>
      <c r="CB255" s="84"/>
      <c r="CC255" s="82"/>
      <c r="CD255" s="82"/>
      <c r="CE255" s="83"/>
      <c r="CF255" s="84"/>
      <c r="CG255" s="88"/>
      <c r="CH255" s="88"/>
      <c r="CI255" s="83"/>
      <c r="CJ255" s="84"/>
      <c r="CK255" s="82"/>
      <c r="CL255" s="82"/>
      <c r="CM255" s="83"/>
      <c r="CN255" s="84"/>
      <c r="CO255" s="82"/>
      <c r="CP255" s="82"/>
      <c r="CQ255" s="83"/>
      <c r="CR255" s="84"/>
      <c r="CS255" s="82"/>
      <c r="CT255" s="82"/>
      <c r="CU255" s="83"/>
      <c r="CV255" s="84"/>
      <c r="CW255" s="82"/>
      <c r="CX255" s="82"/>
      <c r="CY255" s="83"/>
      <c r="CZ255" s="84"/>
      <c r="DA255" s="128"/>
      <c r="DB255" s="36">
        <f>DA254</f>
        <v>0</v>
      </c>
      <c r="DC255" s="53">
        <f>SUM(H254:H255,L254:L255,P254:P255,T254:T255,X254:X255)</f>
        <v>0</v>
      </c>
      <c r="DD255" s="53">
        <f>SUM(AB254:AB255,AF254:AF255,AJ254:AJ255,AN254:AN255,AR254:AR255)</f>
        <v>0</v>
      </c>
      <c r="DE255" s="53">
        <f>SUM(AV254:AV255,AZ254:AZ255,BD254:BD255,BH254:BH255,BL254:BL255)</f>
        <v>0</v>
      </c>
      <c r="DF255" s="53">
        <f>SUM(BP254:BP255,BT254:BT255,BX254:BX255,CB254:CB255,CF254:CF255)</f>
        <v>0</v>
      </c>
      <c r="DG255" s="53">
        <f>SUM(CJ254:CJ255,CN254:CN255,CR254:CR255,CV254:CV255,CZ254:CZ255)</f>
        <v>0</v>
      </c>
    </row>
    <row r="256" spans="1:111" ht="15" customHeight="1" x14ac:dyDescent="0.25">
      <c r="A256" s="129"/>
      <c r="B256" s="11"/>
      <c r="C256" s="10"/>
      <c r="D256" s="131"/>
      <c r="E256" s="79"/>
      <c r="F256" s="79"/>
      <c r="G256" s="80"/>
      <c r="H256" s="81"/>
      <c r="I256" s="79"/>
      <c r="J256" s="79"/>
      <c r="K256" s="80"/>
      <c r="L256" s="81"/>
      <c r="M256" s="85"/>
      <c r="N256" s="85"/>
      <c r="O256" s="80"/>
      <c r="P256" s="81"/>
      <c r="Q256" s="85"/>
      <c r="R256" s="85"/>
      <c r="S256" s="80"/>
      <c r="T256" s="81"/>
      <c r="U256" s="85"/>
      <c r="V256" s="85"/>
      <c r="W256" s="80"/>
      <c r="X256" s="69"/>
      <c r="Y256" s="87"/>
      <c r="Z256" s="87"/>
      <c r="AA256" s="80"/>
      <c r="AB256" s="81"/>
      <c r="AC256" s="79"/>
      <c r="AD256" s="79"/>
      <c r="AE256" s="80"/>
      <c r="AF256" s="81"/>
      <c r="AG256" s="79"/>
      <c r="AH256" s="79"/>
      <c r="AI256" s="80"/>
      <c r="AJ256" s="81"/>
      <c r="AK256" s="79"/>
      <c r="AL256" s="79"/>
      <c r="AM256" s="80"/>
      <c r="AN256" s="81"/>
      <c r="AO256" s="79"/>
      <c r="AP256" s="79"/>
      <c r="AQ256" s="80"/>
      <c r="AR256" s="81"/>
      <c r="AS256" s="87"/>
      <c r="AT256" s="87"/>
      <c r="AU256" s="80"/>
      <c r="AV256" s="81"/>
      <c r="AW256" s="79"/>
      <c r="AX256" s="79"/>
      <c r="AY256" s="80"/>
      <c r="AZ256" s="81"/>
      <c r="BA256" s="79"/>
      <c r="BB256" s="79"/>
      <c r="BC256" s="80"/>
      <c r="BD256" s="81"/>
      <c r="BE256" s="79"/>
      <c r="BF256" s="79"/>
      <c r="BG256" s="80"/>
      <c r="BH256" s="81"/>
      <c r="BI256" s="79"/>
      <c r="BJ256" s="79"/>
      <c r="BK256" s="80"/>
      <c r="BL256" s="81"/>
      <c r="BM256" s="87"/>
      <c r="BN256" s="87"/>
      <c r="BO256" s="80"/>
      <c r="BP256" s="81"/>
      <c r="BQ256" s="79"/>
      <c r="BR256" s="79"/>
      <c r="BS256" s="80"/>
      <c r="BT256" s="81"/>
      <c r="BU256" s="79"/>
      <c r="BV256" s="79"/>
      <c r="BW256" s="80"/>
      <c r="BX256" s="81"/>
      <c r="BY256" s="79"/>
      <c r="BZ256" s="79"/>
      <c r="CA256" s="80"/>
      <c r="CB256" s="81"/>
      <c r="CC256" s="79"/>
      <c r="CD256" s="79"/>
      <c r="CE256" s="80"/>
      <c r="CF256" s="81"/>
      <c r="CG256" s="87"/>
      <c r="CH256" s="87"/>
      <c r="CI256" s="80"/>
      <c r="CJ256" s="81"/>
      <c r="CK256" s="79"/>
      <c r="CL256" s="79"/>
      <c r="CM256" s="80"/>
      <c r="CN256" s="81"/>
      <c r="CO256" s="79"/>
      <c r="CP256" s="79"/>
      <c r="CQ256" s="80"/>
      <c r="CR256" s="81"/>
      <c r="CS256" s="79"/>
      <c r="CT256" s="79"/>
      <c r="CU256" s="80"/>
      <c r="CV256" s="81"/>
      <c r="CW256" s="79"/>
      <c r="CX256" s="79"/>
      <c r="CY256" s="80"/>
      <c r="CZ256" s="81"/>
      <c r="DA256" s="127">
        <f>SUM(H256+H257+L256+L257+P256+P257+T256+T257+X256+X257+AB256+AB257+AF256+AF257+AJ256+AJ257+AN256+AN257+AR256+AR257+AV256+AV257+AZ256+AZ257+BD256+BD257+BH256+BH257+BL256+BL257+BP256+BP257+BT256+BT257+BX256+BX257+CB256+CB257+CF256+CF257+CJ256+CJ257+CN256+CN257+CR256+CR257+CV256+CV257+CZ256+CZ257)</f>
        <v>0</v>
      </c>
      <c r="DB256" s="36">
        <f>DA256</f>
        <v>0</v>
      </c>
      <c r="DC256" s="52">
        <f>$B$1</f>
        <v>0</v>
      </c>
      <c r="DD256" s="52">
        <f>$B$2</f>
        <v>0</v>
      </c>
      <c r="DE256" s="52">
        <f>$B$3</f>
        <v>0</v>
      </c>
      <c r="DF256" s="52">
        <f>$B$4</f>
        <v>0</v>
      </c>
      <c r="DG256" s="52">
        <f>$B$5</f>
        <v>0</v>
      </c>
    </row>
    <row r="257" spans="1:111" ht="15.75" customHeight="1" thickBot="1" x14ac:dyDescent="0.3">
      <c r="A257" s="130"/>
      <c r="B257" s="11"/>
      <c r="C257" s="10"/>
      <c r="D257" s="132"/>
      <c r="E257" s="82"/>
      <c r="F257" s="82"/>
      <c r="G257" s="83"/>
      <c r="H257" s="84"/>
      <c r="I257" s="82"/>
      <c r="J257" s="82"/>
      <c r="K257" s="83"/>
      <c r="L257" s="84"/>
      <c r="M257" s="86"/>
      <c r="N257" s="86"/>
      <c r="O257" s="83"/>
      <c r="P257" s="84"/>
      <c r="Q257" s="86"/>
      <c r="R257" s="86"/>
      <c r="S257" s="83"/>
      <c r="T257" s="84"/>
      <c r="U257" s="86"/>
      <c r="V257" s="86"/>
      <c r="W257" s="83"/>
      <c r="X257" s="70"/>
      <c r="Y257" s="88"/>
      <c r="Z257" s="88"/>
      <c r="AA257" s="83"/>
      <c r="AB257" s="84"/>
      <c r="AC257" s="82"/>
      <c r="AD257" s="82"/>
      <c r="AE257" s="83"/>
      <c r="AF257" s="84"/>
      <c r="AG257" s="82"/>
      <c r="AH257" s="82"/>
      <c r="AI257" s="83"/>
      <c r="AJ257" s="84"/>
      <c r="AK257" s="82"/>
      <c r="AL257" s="82"/>
      <c r="AM257" s="83"/>
      <c r="AN257" s="84"/>
      <c r="AO257" s="82"/>
      <c r="AP257" s="82"/>
      <c r="AQ257" s="83"/>
      <c r="AR257" s="84"/>
      <c r="AS257" s="88"/>
      <c r="AT257" s="88"/>
      <c r="AU257" s="83"/>
      <c r="AV257" s="84"/>
      <c r="AW257" s="82"/>
      <c r="AX257" s="82"/>
      <c r="AY257" s="83"/>
      <c r="AZ257" s="84"/>
      <c r="BA257" s="82"/>
      <c r="BB257" s="82"/>
      <c r="BC257" s="83"/>
      <c r="BD257" s="84"/>
      <c r="BE257" s="82"/>
      <c r="BF257" s="82"/>
      <c r="BG257" s="83"/>
      <c r="BH257" s="84"/>
      <c r="BI257" s="82"/>
      <c r="BJ257" s="82"/>
      <c r="BK257" s="83"/>
      <c r="BL257" s="84"/>
      <c r="BM257" s="88"/>
      <c r="BN257" s="88"/>
      <c r="BO257" s="83"/>
      <c r="BP257" s="84"/>
      <c r="BQ257" s="82"/>
      <c r="BR257" s="82"/>
      <c r="BS257" s="83"/>
      <c r="BT257" s="84"/>
      <c r="BU257" s="82"/>
      <c r="BV257" s="82"/>
      <c r="BW257" s="83"/>
      <c r="BX257" s="84"/>
      <c r="BY257" s="82"/>
      <c r="BZ257" s="82"/>
      <c r="CA257" s="83"/>
      <c r="CB257" s="84"/>
      <c r="CC257" s="82"/>
      <c r="CD257" s="82"/>
      <c r="CE257" s="83"/>
      <c r="CF257" s="84"/>
      <c r="CG257" s="88"/>
      <c r="CH257" s="88"/>
      <c r="CI257" s="83"/>
      <c r="CJ257" s="84"/>
      <c r="CK257" s="82"/>
      <c r="CL257" s="82"/>
      <c r="CM257" s="83"/>
      <c r="CN257" s="84"/>
      <c r="CO257" s="82"/>
      <c r="CP257" s="82"/>
      <c r="CQ257" s="83"/>
      <c r="CR257" s="84"/>
      <c r="CS257" s="82"/>
      <c r="CT257" s="82"/>
      <c r="CU257" s="83"/>
      <c r="CV257" s="84"/>
      <c r="CW257" s="82"/>
      <c r="CX257" s="82"/>
      <c r="CY257" s="83"/>
      <c r="CZ257" s="84"/>
      <c r="DA257" s="128"/>
      <c r="DB257" s="36">
        <f>DA256</f>
        <v>0</v>
      </c>
      <c r="DC257" s="53">
        <f>SUM(H256:H257,L256:L257,P256:P257,T256:T257,X256:X257)</f>
        <v>0</v>
      </c>
      <c r="DD257" s="53">
        <f>SUM(AB256:AB257,AF256:AF257,AJ256:AJ257,AN256:AN257,AR256:AR257)</f>
        <v>0</v>
      </c>
      <c r="DE257" s="53">
        <f>SUM(AV256:AV257,AZ256:AZ257,BD256:BD257,BH256:BH257,BL256:BL257)</f>
        <v>0</v>
      </c>
      <c r="DF257" s="53">
        <f>SUM(BP256:BP257,BT256:BT257,BX256:BX257,CB256:CB257,CF256:CF257)</f>
        <v>0</v>
      </c>
      <c r="DG257" s="53">
        <f>SUM(CJ256:CJ257,CN256:CN257,CR256:CR257,CV256:CV257,CZ256:CZ257)</f>
        <v>0</v>
      </c>
    </row>
    <row r="258" spans="1:111" ht="15" customHeight="1" x14ac:dyDescent="0.25">
      <c r="A258" s="129"/>
      <c r="B258" s="11"/>
      <c r="C258" s="10"/>
      <c r="D258" s="131"/>
      <c r="E258" s="79"/>
      <c r="F258" s="79"/>
      <c r="G258" s="80"/>
      <c r="H258" s="81"/>
      <c r="I258" s="79"/>
      <c r="J258" s="79"/>
      <c r="K258" s="80"/>
      <c r="L258" s="81"/>
      <c r="M258" s="85"/>
      <c r="N258" s="85"/>
      <c r="O258" s="80"/>
      <c r="P258" s="81"/>
      <c r="Q258" s="85"/>
      <c r="R258" s="85"/>
      <c r="S258" s="80"/>
      <c r="T258" s="81"/>
      <c r="U258" s="85"/>
      <c r="V258" s="85"/>
      <c r="W258" s="80"/>
      <c r="X258" s="69"/>
      <c r="Y258" s="87"/>
      <c r="Z258" s="87"/>
      <c r="AA258" s="80"/>
      <c r="AB258" s="81"/>
      <c r="AC258" s="79"/>
      <c r="AD258" s="79"/>
      <c r="AE258" s="80"/>
      <c r="AF258" s="81"/>
      <c r="AG258" s="79"/>
      <c r="AH258" s="79"/>
      <c r="AI258" s="80"/>
      <c r="AJ258" s="81"/>
      <c r="AK258" s="79"/>
      <c r="AL258" s="79"/>
      <c r="AM258" s="80"/>
      <c r="AN258" s="81"/>
      <c r="AO258" s="79"/>
      <c r="AP258" s="79"/>
      <c r="AQ258" s="80"/>
      <c r="AR258" s="81"/>
      <c r="AS258" s="87"/>
      <c r="AT258" s="87"/>
      <c r="AU258" s="80"/>
      <c r="AV258" s="81"/>
      <c r="AW258" s="79"/>
      <c r="AX258" s="79"/>
      <c r="AY258" s="80"/>
      <c r="AZ258" s="81"/>
      <c r="BA258" s="79"/>
      <c r="BB258" s="79"/>
      <c r="BC258" s="80"/>
      <c r="BD258" s="81"/>
      <c r="BE258" s="79"/>
      <c r="BF258" s="79"/>
      <c r="BG258" s="80"/>
      <c r="BH258" s="81"/>
      <c r="BI258" s="79"/>
      <c r="BJ258" s="79"/>
      <c r="BK258" s="80"/>
      <c r="BL258" s="81"/>
      <c r="BM258" s="87"/>
      <c r="BN258" s="87"/>
      <c r="BO258" s="80"/>
      <c r="BP258" s="81"/>
      <c r="BQ258" s="79"/>
      <c r="BR258" s="79"/>
      <c r="BS258" s="80"/>
      <c r="BT258" s="81"/>
      <c r="BU258" s="79"/>
      <c r="BV258" s="79"/>
      <c r="BW258" s="80"/>
      <c r="BX258" s="81"/>
      <c r="BY258" s="79"/>
      <c r="BZ258" s="79"/>
      <c r="CA258" s="80"/>
      <c r="CB258" s="81"/>
      <c r="CC258" s="79"/>
      <c r="CD258" s="79"/>
      <c r="CE258" s="80"/>
      <c r="CF258" s="81"/>
      <c r="CG258" s="87"/>
      <c r="CH258" s="87"/>
      <c r="CI258" s="80"/>
      <c r="CJ258" s="81"/>
      <c r="CK258" s="79"/>
      <c r="CL258" s="79"/>
      <c r="CM258" s="80"/>
      <c r="CN258" s="81"/>
      <c r="CO258" s="79"/>
      <c r="CP258" s="79"/>
      <c r="CQ258" s="80"/>
      <c r="CR258" s="81"/>
      <c r="CS258" s="79"/>
      <c r="CT258" s="79"/>
      <c r="CU258" s="80"/>
      <c r="CV258" s="81"/>
      <c r="CW258" s="79"/>
      <c r="CX258" s="79"/>
      <c r="CY258" s="80"/>
      <c r="CZ258" s="81"/>
      <c r="DA258" s="127">
        <f>SUM(H258+H259+L258+L259+P258+P259+T258+T259+X258+X259+AB258+AB259+AF258+AF259+AJ258+AJ259+AN258+AN259+AR258+AR259+AV258+AV259+AZ258+AZ259+BD258+BD259+BH258+BH259+BL258+BL259+BP258+BP259+BT258+BT259+BX258+BX259+CB258+CB259+CF258+CF259+CJ258+CJ259+CN258+CN259+CR258+CR259+CV258+CV259+CZ258+CZ259)</f>
        <v>0</v>
      </c>
      <c r="DB258" s="36">
        <f>DA258</f>
        <v>0</v>
      </c>
      <c r="DC258" s="52">
        <f>$B$1</f>
        <v>0</v>
      </c>
      <c r="DD258" s="52">
        <f>$B$2</f>
        <v>0</v>
      </c>
      <c r="DE258" s="52">
        <f>$B$3</f>
        <v>0</v>
      </c>
      <c r="DF258" s="52">
        <f>$B$4</f>
        <v>0</v>
      </c>
      <c r="DG258" s="52">
        <f>$B$5</f>
        <v>0</v>
      </c>
    </row>
    <row r="259" spans="1:111" ht="15.75" customHeight="1" thickBot="1" x14ac:dyDescent="0.3">
      <c r="A259" s="141"/>
      <c r="B259" s="11"/>
      <c r="C259" s="10"/>
      <c r="D259" s="132"/>
      <c r="E259" s="82"/>
      <c r="F259" s="82"/>
      <c r="G259" s="83"/>
      <c r="H259" s="84"/>
      <c r="I259" s="82"/>
      <c r="J259" s="82"/>
      <c r="K259" s="83"/>
      <c r="L259" s="84"/>
      <c r="M259" s="86"/>
      <c r="N259" s="86"/>
      <c r="O259" s="83"/>
      <c r="P259" s="84"/>
      <c r="Q259" s="86"/>
      <c r="R259" s="86"/>
      <c r="S259" s="83"/>
      <c r="T259" s="84"/>
      <c r="U259" s="86"/>
      <c r="V259" s="86"/>
      <c r="W259" s="83"/>
      <c r="X259" s="70"/>
      <c r="Y259" s="88"/>
      <c r="Z259" s="88"/>
      <c r="AA259" s="83"/>
      <c r="AB259" s="84"/>
      <c r="AC259" s="82"/>
      <c r="AD259" s="82"/>
      <c r="AE259" s="83"/>
      <c r="AF259" s="84"/>
      <c r="AG259" s="82"/>
      <c r="AH259" s="82"/>
      <c r="AI259" s="83"/>
      <c r="AJ259" s="84"/>
      <c r="AK259" s="82"/>
      <c r="AL259" s="82"/>
      <c r="AM259" s="83"/>
      <c r="AN259" s="84"/>
      <c r="AO259" s="82"/>
      <c r="AP259" s="82"/>
      <c r="AQ259" s="83"/>
      <c r="AR259" s="84"/>
      <c r="AS259" s="88"/>
      <c r="AT259" s="88"/>
      <c r="AU259" s="83"/>
      <c r="AV259" s="84"/>
      <c r="AW259" s="82"/>
      <c r="AX259" s="82"/>
      <c r="AY259" s="83"/>
      <c r="AZ259" s="84"/>
      <c r="BA259" s="82"/>
      <c r="BB259" s="82"/>
      <c r="BC259" s="83"/>
      <c r="BD259" s="84"/>
      <c r="BE259" s="82"/>
      <c r="BF259" s="82"/>
      <c r="BG259" s="83"/>
      <c r="BH259" s="84"/>
      <c r="BI259" s="82"/>
      <c r="BJ259" s="82"/>
      <c r="BK259" s="83"/>
      <c r="BL259" s="84"/>
      <c r="BM259" s="88"/>
      <c r="BN259" s="88"/>
      <c r="BO259" s="83"/>
      <c r="BP259" s="84"/>
      <c r="BQ259" s="82"/>
      <c r="BR259" s="82"/>
      <c r="BS259" s="83"/>
      <c r="BT259" s="84"/>
      <c r="BU259" s="82"/>
      <c r="BV259" s="82"/>
      <c r="BW259" s="83"/>
      <c r="BX259" s="84"/>
      <c r="BY259" s="82"/>
      <c r="BZ259" s="82"/>
      <c r="CA259" s="83"/>
      <c r="CB259" s="84"/>
      <c r="CC259" s="82"/>
      <c r="CD259" s="82"/>
      <c r="CE259" s="83"/>
      <c r="CF259" s="84"/>
      <c r="CG259" s="88"/>
      <c r="CH259" s="88"/>
      <c r="CI259" s="83"/>
      <c r="CJ259" s="84"/>
      <c r="CK259" s="82"/>
      <c r="CL259" s="82"/>
      <c r="CM259" s="83"/>
      <c r="CN259" s="84"/>
      <c r="CO259" s="82"/>
      <c r="CP259" s="82"/>
      <c r="CQ259" s="83"/>
      <c r="CR259" s="84"/>
      <c r="CS259" s="82"/>
      <c r="CT259" s="82"/>
      <c r="CU259" s="83"/>
      <c r="CV259" s="84"/>
      <c r="CW259" s="82"/>
      <c r="CX259" s="82"/>
      <c r="CY259" s="83"/>
      <c r="CZ259" s="84"/>
      <c r="DA259" s="128"/>
      <c r="DB259" s="36">
        <f>DA258</f>
        <v>0</v>
      </c>
      <c r="DC259" s="53">
        <f>SUM(H258:H259,L258:L259,P258:P259,T258:T259,X258:X259)</f>
        <v>0</v>
      </c>
      <c r="DD259" s="53">
        <f>SUM(AB258:AB259,AF258:AF259,AJ258:AJ259,AN258:AN259,AR258:AR259)</f>
        <v>0</v>
      </c>
      <c r="DE259" s="53">
        <f>SUM(AV258:AV259,AZ258:AZ259,BD258:BD259,BH258:BH259,BL258:BL259)</f>
        <v>0</v>
      </c>
      <c r="DF259" s="53">
        <f>SUM(BP258:BP259,BT258:BT259,BX258:BX259,CB258:CB259,CF258:CF259)</f>
        <v>0</v>
      </c>
      <c r="DG259" s="53">
        <f>SUM(CJ258:CJ259,CN258:CN259,CR258:CR259,CV258:CV259,CZ258:CZ259)</f>
        <v>0</v>
      </c>
    </row>
    <row r="260" spans="1:111" ht="15.75" x14ac:dyDescent="0.25">
      <c r="A260" s="137"/>
      <c r="B260" s="8"/>
      <c r="C260" s="8"/>
      <c r="D260" s="139"/>
      <c r="E260" s="79"/>
      <c r="F260" s="79"/>
      <c r="G260" s="80"/>
      <c r="H260" s="81"/>
      <c r="I260" s="79"/>
      <c r="J260" s="79"/>
      <c r="K260" s="80"/>
      <c r="L260" s="81"/>
      <c r="M260" s="85"/>
      <c r="N260" s="85"/>
      <c r="O260" s="80"/>
      <c r="P260" s="81"/>
      <c r="Q260" s="85"/>
      <c r="R260" s="85"/>
      <c r="S260" s="80"/>
      <c r="T260" s="81"/>
      <c r="U260" s="85"/>
      <c r="V260" s="85"/>
      <c r="W260" s="80"/>
      <c r="X260" s="69"/>
      <c r="Y260" s="87"/>
      <c r="Z260" s="87"/>
      <c r="AA260" s="80"/>
      <c r="AB260" s="81"/>
      <c r="AC260" s="79"/>
      <c r="AD260" s="79"/>
      <c r="AE260" s="80"/>
      <c r="AF260" s="81"/>
      <c r="AG260" s="79"/>
      <c r="AH260" s="79"/>
      <c r="AI260" s="80"/>
      <c r="AJ260" s="81"/>
      <c r="AK260" s="79"/>
      <c r="AL260" s="79"/>
      <c r="AM260" s="80"/>
      <c r="AN260" s="81"/>
      <c r="AO260" s="79"/>
      <c r="AP260" s="79"/>
      <c r="AQ260" s="80"/>
      <c r="AR260" s="81"/>
      <c r="AS260" s="87"/>
      <c r="AT260" s="87"/>
      <c r="AU260" s="80"/>
      <c r="AV260" s="81"/>
      <c r="AW260" s="79"/>
      <c r="AX260" s="79"/>
      <c r="AY260" s="80"/>
      <c r="AZ260" s="81"/>
      <c r="BA260" s="79"/>
      <c r="BB260" s="79"/>
      <c r="BC260" s="80"/>
      <c r="BD260" s="81"/>
      <c r="BE260" s="79"/>
      <c r="BF260" s="79"/>
      <c r="BG260" s="80"/>
      <c r="BH260" s="81"/>
      <c r="BI260" s="79"/>
      <c r="BJ260" s="79"/>
      <c r="BK260" s="80"/>
      <c r="BL260" s="81"/>
      <c r="BM260" s="87"/>
      <c r="BN260" s="87"/>
      <c r="BO260" s="80"/>
      <c r="BP260" s="81"/>
      <c r="BQ260" s="79"/>
      <c r="BR260" s="79"/>
      <c r="BS260" s="80"/>
      <c r="BT260" s="81"/>
      <c r="BU260" s="79"/>
      <c r="BV260" s="79"/>
      <c r="BW260" s="80"/>
      <c r="BX260" s="81"/>
      <c r="BY260" s="79"/>
      <c r="BZ260" s="79"/>
      <c r="CA260" s="80"/>
      <c r="CB260" s="81"/>
      <c r="CC260" s="79"/>
      <c r="CD260" s="79"/>
      <c r="CE260" s="80"/>
      <c r="CF260" s="81"/>
      <c r="CG260" s="87"/>
      <c r="CH260" s="87"/>
      <c r="CI260" s="80"/>
      <c r="CJ260" s="81"/>
      <c r="CK260" s="79"/>
      <c r="CL260" s="79"/>
      <c r="CM260" s="80"/>
      <c r="CN260" s="81"/>
      <c r="CO260" s="79"/>
      <c r="CP260" s="79"/>
      <c r="CQ260" s="80"/>
      <c r="CR260" s="81"/>
      <c r="CS260" s="79"/>
      <c r="CT260" s="79"/>
      <c r="CU260" s="80"/>
      <c r="CV260" s="81"/>
      <c r="CW260" s="79"/>
      <c r="CX260" s="79"/>
      <c r="CY260" s="80"/>
      <c r="CZ260" s="81"/>
      <c r="DA260" s="127">
        <f>SUM(H260+H261+L260+L261+P260+P261+T260+T261+X260+X261+AB260+AB261+AF260+AF261+AJ260+AJ261+AN260+AN261+AR260+AR261+AV260+AV261+AZ260+AZ261+BD260+BD261+BH260+BH261+BL260+BL261+BP260+BP261+BT260+BT261+BX260+BX261+CB260+CB261+CF260+CF261+CJ260+CJ261+CN260+CN261+CR260+CR261+CV260+CV261+CZ260+CZ261)</f>
        <v>0</v>
      </c>
      <c r="DB260" s="36">
        <f>DA260</f>
        <v>0</v>
      </c>
      <c r="DC260" s="52">
        <f>$B$1</f>
        <v>0</v>
      </c>
      <c r="DD260" s="52">
        <f>$B$2</f>
        <v>0</v>
      </c>
      <c r="DE260" s="52">
        <f>$B$3</f>
        <v>0</v>
      </c>
      <c r="DF260" s="52">
        <f>$B$4</f>
        <v>0</v>
      </c>
      <c r="DG260" s="52">
        <f>$B$5</f>
        <v>0</v>
      </c>
    </row>
    <row r="261" spans="1:111" ht="16.5" thickBot="1" x14ac:dyDescent="0.3">
      <c r="A261" s="138"/>
      <c r="B261" s="9"/>
      <c r="C261" s="9"/>
      <c r="D261" s="140"/>
      <c r="E261" s="82"/>
      <c r="F261" s="82"/>
      <c r="G261" s="83"/>
      <c r="H261" s="84"/>
      <c r="I261" s="82"/>
      <c r="J261" s="82"/>
      <c r="K261" s="83"/>
      <c r="L261" s="84"/>
      <c r="M261" s="86"/>
      <c r="N261" s="86"/>
      <c r="O261" s="83"/>
      <c r="P261" s="84"/>
      <c r="Q261" s="86"/>
      <c r="R261" s="86"/>
      <c r="S261" s="83"/>
      <c r="T261" s="84"/>
      <c r="U261" s="86"/>
      <c r="V261" s="86"/>
      <c r="W261" s="83"/>
      <c r="X261" s="70"/>
      <c r="Y261" s="88"/>
      <c r="Z261" s="88"/>
      <c r="AA261" s="83"/>
      <c r="AB261" s="84"/>
      <c r="AC261" s="82"/>
      <c r="AD261" s="82"/>
      <c r="AE261" s="83"/>
      <c r="AF261" s="84"/>
      <c r="AG261" s="82"/>
      <c r="AH261" s="82"/>
      <c r="AI261" s="83"/>
      <c r="AJ261" s="84"/>
      <c r="AK261" s="82"/>
      <c r="AL261" s="82"/>
      <c r="AM261" s="83"/>
      <c r="AN261" s="84"/>
      <c r="AO261" s="82"/>
      <c r="AP261" s="82"/>
      <c r="AQ261" s="83"/>
      <c r="AR261" s="84"/>
      <c r="AS261" s="88"/>
      <c r="AT261" s="88"/>
      <c r="AU261" s="83"/>
      <c r="AV261" s="84"/>
      <c r="AW261" s="82"/>
      <c r="AX261" s="82"/>
      <c r="AY261" s="83"/>
      <c r="AZ261" s="84"/>
      <c r="BA261" s="82"/>
      <c r="BB261" s="82"/>
      <c r="BC261" s="83"/>
      <c r="BD261" s="84"/>
      <c r="BE261" s="82"/>
      <c r="BF261" s="82"/>
      <c r="BG261" s="83"/>
      <c r="BH261" s="84"/>
      <c r="BI261" s="82"/>
      <c r="BJ261" s="82"/>
      <c r="BK261" s="83"/>
      <c r="BL261" s="84"/>
      <c r="BM261" s="88"/>
      <c r="BN261" s="88"/>
      <c r="BO261" s="83"/>
      <c r="BP261" s="84"/>
      <c r="BQ261" s="82"/>
      <c r="BR261" s="82"/>
      <c r="BS261" s="83"/>
      <c r="BT261" s="84"/>
      <c r="BU261" s="82"/>
      <c r="BV261" s="82"/>
      <c r="BW261" s="83"/>
      <c r="BX261" s="84"/>
      <c r="BY261" s="82"/>
      <c r="BZ261" s="82"/>
      <c r="CA261" s="83"/>
      <c r="CB261" s="84"/>
      <c r="CC261" s="82"/>
      <c r="CD261" s="82"/>
      <c r="CE261" s="83"/>
      <c r="CF261" s="84"/>
      <c r="CG261" s="88"/>
      <c r="CH261" s="88"/>
      <c r="CI261" s="83"/>
      <c r="CJ261" s="84"/>
      <c r="CK261" s="82"/>
      <c r="CL261" s="82"/>
      <c r="CM261" s="83"/>
      <c r="CN261" s="84"/>
      <c r="CO261" s="82"/>
      <c r="CP261" s="82"/>
      <c r="CQ261" s="83"/>
      <c r="CR261" s="84"/>
      <c r="CS261" s="82"/>
      <c r="CT261" s="82"/>
      <c r="CU261" s="83"/>
      <c r="CV261" s="84"/>
      <c r="CW261" s="82"/>
      <c r="CX261" s="82"/>
      <c r="CY261" s="83"/>
      <c r="CZ261" s="84"/>
      <c r="DA261" s="128"/>
      <c r="DB261" s="36">
        <f>DA260</f>
        <v>0</v>
      </c>
      <c r="DC261" s="53">
        <f>SUM(H260:H261,L260:L261,P260:P261,T260:T261,X260:X261)</f>
        <v>0</v>
      </c>
      <c r="DD261" s="53">
        <f>SUM(AB260:AB261,AF260:AF261,AJ260:AJ261,AN260:AN261,AR260:AR261)</f>
        <v>0</v>
      </c>
      <c r="DE261" s="53">
        <f>SUM(AV260:AV261,AZ260:AZ261,BD260:BD261,BH260:BH261,BL260:BL261)</f>
        <v>0</v>
      </c>
      <c r="DF261" s="53">
        <f>SUM(BP260:BP261,BT260:BT261,BX260:BX261,CB260:CB261,CF260:CF261)</f>
        <v>0</v>
      </c>
      <c r="DG261" s="53">
        <f>SUM(CJ260:CJ261,CN260:CN261,CR260:CR261,CV260:CV261,CZ260:CZ261)</f>
        <v>0</v>
      </c>
    </row>
    <row r="262" spans="1:111" ht="15.75" x14ac:dyDescent="0.25">
      <c r="A262" s="137"/>
      <c r="B262" s="8"/>
      <c r="C262" s="8"/>
      <c r="D262" s="139"/>
      <c r="E262" s="79"/>
      <c r="F262" s="79"/>
      <c r="G262" s="80"/>
      <c r="H262" s="81"/>
      <c r="I262" s="79"/>
      <c r="J262" s="79"/>
      <c r="K262" s="80"/>
      <c r="L262" s="81"/>
      <c r="M262" s="85"/>
      <c r="N262" s="85"/>
      <c r="O262" s="80"/>
      <c r="P262" s="81"/>
      <c r="Q262" s="85"/>
      <c r="R262" s="85"/>
      <c r="S262" s="80"/>
      <c r="T262" s="81"/>
      <c r="U262" s="85"/>
      <c r="V262" s="85"/>
      <c r="W262" s="80"/>
      <c r="X262" s="69"/>
      <c r="Y262" s="87"/>
      <c r="Z262" s="87"/>
      <c r="AA262" s="80"/>
      <c r="AB262" s="81"/>
      <c r="AC262" s="79"/>
      <c r="AD262" s="79"/>
      <c r="AE262" s="80"/>
      <c r="AF262" s="81"/>
      <c r="AG262" s="79"/>
      <c r="AH262" s="79"/>
      <c r="AI262" s="80"/>
      <c r="AJ262" s="81"/>
      <c r="AK262" s="79"/>
      <c r="AL262" s="79"/>
      <c r="AM262" s="80"/>
      <c r="AN262" s="81"/>
      <c r="AO262" s="79"/>
      <c r="AP262" s="79"/>
      <c r="AQ262" s="80"/>
      <c r="AR262" s="81"/>
      <c r="AS262" s="87"/>
      <c r="AT262" s="87"/>
      <c r="AU262" s="80"/>
      <c r="AV262" s="81"/>
      <c r="AW262" s="79"/>
      <c r="AX262" s="79"/>
      <c r="AY262" s="80"/>
      <c r="AZ262" s="81"/>
      <c r="BA262" s="79"/>
      <c r="BB262" s="79"/>
      <c r="BC262" s="80"/>
      <c r="BD262" s="81"/>
      <c r="BE262" s="79"/>
      <c r="BF262" s="79"/>
      <c r="BG262" s="80"/>
      <c r="BH262" s="81"/>
      <c r="BI262" s="79"/>
      <c r="BJ262" s="79"/>
      <c r="BK262" s="80"/>
      <c r="BL262" s="81"/>
      <c r="BM262" s="87"/>
      <c r="BN262" s="87"/>
      <c r="BO262" s="80"/>
      <c r="BP262" s="81"/>
      <c r="BQ262" s="79"/>
      <c r="BR262" s="79"/>
      <c r="BS262" s="80"/>
      <c r="BT262" s="81"/>
      <c r="BU262" s="79"/>
      <c r="BV262" s="79"/>
      <c r="BW262" s="80"/>
      <c r="BX262" s="81"/>
      <c r="BY262" s="79"/>
      <c r="BZ262" s="79"/>
      <c r="CA262" s="80"/>
      <c r="CB262" s="81"/>
      <c r="CC262" s="79"/>
      <c r="CD262" s="79"/>
      <c r="CE262" s="80"/>
      <c r="CF262" s="81"/>
      <c r="CG262" s="87"/>
      <c r="CH262" s="87"/>
      <c r="CI262" s="80"/>
      <c r="CJ262" s="81"/>
      <c r="CK262" s="79"/>
      <c r="CL262" s="79"/>
      <c r="CM262" s="80"/>
      <c r="CN262" s="81"/>
      <c r="CO262" s="79"/>
      <c r="CP262" s="79"/>
      <c r="CQ262" s="80"/>
      <c r="CR262" s="81"/>
      <c r="CS262" s="79"/>
      <c r="CT262" s="79"/>
      <c r="CU262" s="80"/>
      <c r="CV262" s="81"/>
      <c r="CW262" s="79"/>
      <c r="CX262" s="79"/>
      <c r="CY262" s="80"/>
      <c r="CZ262" s="81"/>
      <c r="DA262" s="127">
        <f>SUM(H262+H263+L262+L263+P262+P263+T262+T263+X262+X263+AB262+AB263+AF262+AF263+AJ262+AJ263+AN262+AN263+AR262+AR263+AV262+AV263+AZ262+AZ263+BD262+BD263+BH262+BH263+BL262+BL263+BP262+BP263+BT262+BT263+BX262+BX263+CB262+CB263+CF262+CF263+CJ262+CJ263+CN262+CN263+CR262+CR263+CV262+CV263+CZ262+CZ263)</f>
        <v>0</v>
      </c>
      <c r="DB262" s="36">
        <f>DA262</f>
        <v>0</v>
      </c>
      <c r="DC262" s="52">
        <f>$B$1</f>
        <v>0</v>
      </c>
      <c r="DD262" s="52">
        <f>$B$2</f>
        <v>0</v>
      </c>
      <c r="DE262" s="52">
        <f>$B$3</f>
        <v>0</v>
      </c>
      <c r="DF262" s="52">
        <f>$B$4</f>
        <v>0</v>
      </c>
      <c r="DG262" s="52">
        <f>$B$5</f>
        <v>0</v>
      </c>
    </row>
    <row r="263" spans="1:111" ht="16.5" thickBot="1" x14ac:dyDescent="0.3">
      <c r="A263" s="138"/>
      <c r="B263" s="9"/>
      <c r="C263" s="9"/>
      <c r="D263" s="140"/>
      <c r="E263" s="82"/>
      <c r="F263" s="82"/>
      <c r="G263" s="83"/>
      <c r="H263" s="84"/>
      <c r="I263" s="82"/>
      <c r="J263" s="82"/>
      <c r="K263" s="83"/>
      <c r="L263" s="84"/>
      <c r="M263" s="86"/>
      <c r="N263" s="86"/>
      <c r="O263" s="83"/>
      <c r="P263" s="84"/>
      <c r="Q263" s="86"/>
      <c r="R263" s="86"/>
      <c r="S263" s="83"/>
      <c r="T263" s="84"/>
      <c r="U263" s="86"/>
      <c r="V263" s="86"/>
      <c r="W263" s="83"/>
      <c r="X263" s="70"/>
      <c r="Y263" s="88"/>
      <c r="Z263" s="88"/>
      <c r="AA263" s="83"/>
      <c r="AB263" s="84"/>
      <c r="AC263" s="82"/>
      <c r="AD263" s="82"/>
      <c r="AE263" s="83"/>
      <c r="AF263" s="84"/>
      <c r="AG263" s="82"/>
      <c r="AH263" s="82"/>
      <c r="AI263" s="83"/>
      <c r="AJ263" s="84"/>
      <c r="AK263" s="82"/>
      <c r="AL263" s="82"/>
      <c r="AM263" s="83"/>
      <c r="AN263" s="84"/>
      <c r="AO263" s="82"/>
      <c r="AP263" s="82"/>
      <c r="AQ263" s="83"/>
      <c r="AR263" s="84"/>
      <c r="AS263" s="88"/>
      <c r="AT263" s="88"/>
      <c r="AU263" s="83"/>
      <c r="AV263" s="84"/>
      <c r="AW263" s="82"/>
      <c r="AX263" s="82"/>
      <c r="AY263" s="83"/>
      <c r="AZ263" s="84"/>
      <c r="BA263" s="82"/>
      <c r="BB263" s="82"/>
      <c r="BC263" s="83"/>
      <c r="BD263" s="84"/>
      <c r="BE263" s="82"/>
      <c r="BF263" s="82"/>
      <c r="BG263" s="83"/>
      <c r="BH263" s="84"/>
      <c r="BI263" s="82"/>
      <c r="BJ263" s="82"/>
      <c r="BK263" s="83"/>
      <c r="BL263" s="84"/>
      <c r="BM263" s="88"/>
      <c r="BN263" s="88"/>
      <c r="BO263" s="83"/>
      <c r="BP263" s="84"/>
      <c r="BQ263" s="82"/>
      <c r="BR263" s="82"/>
      <c r="BS263" s="83"/>
      <c r="BT263" s="84"/>
      <c r="BU263" s="82"/>
      <c r="BV263" s="82"/>
      <c r="BW263" s="83"/>
      <c r="BX263" s="84"/>
      <c r="BY263" s="82"/>
      <c r="BZ263" s="82"/>
      <c r="CA263" s="83"/>
      <c r="CB263" s="84"/>
      <c r="CC263" s="82"/>
      <c r="CD263" s="82"/>
      <c r="CE263" s="83"/>
      <c r="CF263" s="84"/>
      <c r="CG263" s="88"/>
      <c r="CH263" s="88"/>
      <c r="CI263" s="83"/>
      <c r="CJ263" s="84"/>
      <c r="CK263" s="82"/>
      <c r="CL263" s="82"/>
      <c r="CM263" s="83"/>
      <c r="CN263" s="84"/>
      <c r="CO263" s="82"/>
      <c r="CP263" s="82"/>
      <c r="CQ263" s="83"/>
      <c r="CR263" s="84"/>
      <c r="CS263" s="82"/>
      <c r="CT263" s="82"/>
      <c r="CU263" s="83"/>
      <c r="CV263" s="84"/>
      <c r="CW263" s="82"/>
      <c r="CX263" s="82"/>
      <c r="CY263" s="83"/>
      <c r="CZ263" s="84"/>
      <c r="DA263" s="128"/>
      <c r="DB263" s="36">
        <f>DA262</f>
        <v>0</v>
      </c>
      <c r="DC263" s="53">
        <f>SUM(H262:H263,L262:L263,P262:P263,T262:T263,X262:X263)</f>
        <v>0</v>
      </c>
      <c r="DD263" s="53">
        <f>SUM(AB262:AB263,AF262:AF263,AJ262:AJ263,AN262:AN263,AR262:AR263)</f>
        <v>0</v>
      </c>
      <c r="DE263" s="53">
        <f>SUM(AV262:AV263,AZ262:AZ263,BD262:BD263,BH262:BH263,BL262:BL263)</f>
        <v>0</v>
      </c>
      <c r="DF263" s="53">
        <f>SUM(BP262:BP263,BT262:BT263,BX262:BX263,CB262:CB263,CF262:CF263)</f>
        <v>0</v>
      </c>
      <c r="DG263" s="53">
        <f>SUM(CJ262:CJ263,CN262:CN263,CR262:CR263,CV262:CV263,CZ262:CZ263)</f>
        <v>0</v>
      </c>
    </row>
    <row r="264" spans="1:111" ht="15.75" x14ac:dyDescent="0.25">
      <c r="A264" s="137"/>
      <c r="B264" s="8"/>
      <c r="C264" s="8"/>
      <c r="D264" s="139"/>
      <c r="E264" s="79"/>
      <c r="F264" s="79"/>
      <c r="G264" s="80"/>
      <c r="H264" s="81"/>
      <c r="I264" s="79"/>
      <c r="J264" s="79"/>
      <c r="K264" s="80"/>
      <c r="L264" s="81"/>
      <c r="M264" s="85"/>
      <c r="N264" s="85"/>
      <c r="O264" s="80"/>
      <c r="P264" s="81"/>
      <c r="Q264" s="85"/>
      <c r="R264" s="85"/>
      <c r="S264" s="80"/>
      <c r="T264" s="81"/>
      <c r="U264" s="85"/>
      <c r="V264" s="85"/>
      <c r="W264" s="80"/>
      <c r="X264" s="69"/>
      <c r="Y264" s="87"/>
      <c r="Z264" s="87"/>
      <c r="AA264" s="80"/>
      <c r="AB264" s="81"/>
      <c r="AC264" s="79"/>
      <c r="AD264" s="79"/>
      <c r="AE264" s="80"/>
      <c r="AF264" s="81"/>
      <c r="AG264" s="79"/>
      <c r="AH264" s="79"/>
      <c r="AI264" s="80"/>
      <c r="AJ264" s="81"/>
      <c r="AK264" s="79"/>
      <c r="AL264" s="79"/>
      <c r="AM264" s="80"/>
      <c r="AN264" s="81"/>
      <c r="AO264" s="79"/>
      <c r="AP264" s="79"/>
      <c r="AQ264" s="80"/>
      <c r="AR264" s="81"/>
      <c r="AS264" s="87"/>
      <c r="AT264" s="87"/>
      <c r="AU264" s="80"/>
      <c r="AV264" s="81"/>
      <c r="AW264" s="79"/>
      <c r="AX264" s="79"/>
      <c r="AY264" s="80"/>
      <c r="AZ264" s="81"/>
      <c r="BA264" s="79"/>
      <c r="BB264" s="79"/>
      <c r="BC264" s="80"/>
      <c r="BD264" s="81"/>
      <c r="BE264" s="79"/>
      <c r="BF264" s="79"/>
      <c r="BG264" s="80"/>
      <c r="BH264" s="81"/>
      <c r="BI264" s="79"/>
      <c r="BJ264" s="79"/>
      <c r="BK264" s="80"/>
      <c r="BL264" s="81"/>
      <c r="BM264" s="87"/>
      <c r="BN264" s="87"/>
      <c r="BO264" s="80"/>
      <c r="BP264" s="81"/>
      <c r="BQ264" s="79"/>
      <c r="BR264" s="79"/>
      <c r="BS264" s="80"/>
      <c r="BT264" s="81"/>
      <c r="BU264" s="79"/>
      <c r="BV264" s="79"/>
      <c r="BW264" s="80"/>
      <c r="BX264" s="81"/>
      <c r="BY264" s="79"/>
      <c r="BZ264" s="79"/>
      <c r="CA264" s="80"/>
      <c r="CB264" s="81"/>
      <c r="CC264" s="79"/>
      <c r="CD264" s="79"/>
      <c r="CE264" s="80"/>
      <c r="CF264" s="81"/>
      <c r="CG264" s="87"/>
      <c r="CH264" s="87"/>
      <c r="CI264" s="80"/>
      <c r="CJ264" s="81"/>
      <c r="CK264" s="79"/>
      <c r="CL264" s="79"/>
      <c r="CM264" s="80"/>
      <c r="CN264" s="81"/>
      <c r="CO264" s="79"/>
      <c r="CP264" s="79"/>
      <c r="CQ264" s="80"/>
      <c r="CR264" s="81"/>
      <c r="CS264" s="79"/>
      <c r="CT264" s="79"/>
      <c r="CU264" s="80"/>
      <c r="CV264" s="81"/>
      <c r="CW264" s="79"/>
      <c r="CX264" s="79"/>
      <c r="CY264" s="80"/>
      <c r="CZ264" s="81"/>
      <c r="DA264" s="127">
        <f>SUM(H264+H265+L264+L265+P264+P265+T264+T265+X264+X265+AB264+AB265+AF264+AF265+AJ264+AJ265+AN264+AN265+AR264+AR265+AV264+AV265+AZ264+AZ265+BD264+BD265+BH264+BH265+BL264+BL265+BP264+BP265+BT264+BT265+BX264+BX265+CB264+CB265+CF264+CF265+CJ264+CJ265+CN264+CN265+CR264+CR265+CV264+CV265+CZ264+CZ265)</f>
        <v>0</v>
      </c>
      <c r="DB264" s="36">
        <f>DA264</f>
        <v>0</v>
      </c>
      <c r="DC264" s="52">
        <f>$B$1</f>
        <v>0</v>
      </c>
      <c r="DD264" s="52">
        <f>$B$2</f>
        <v>0</v>
      </c>
      <c r="DE264" s="52">
        <f>$B$3</f>
        <v>0</v>
      </c>
      <c r="DF264" s="52">
        <f>$B$4</f>
        <v>0</v>
      </c>
      <c r="DG264" s="52">
        <f>$B$5</f>
        <v>0</v>
      </c>
    </row>
    <row r="265" spans="1:111" ht="16.5" thickBot="1" x14ac:dyDescent="0.3">
      <c r="A265" s="138"/>
      <c r="B265" s="9"/>
      <c r="C265" s="9"/>
      <c r="D265" s="140"/>
      <c r="E265" s="82"/>
      <c r="F265" s="82"/>
      <c r="G265" s="83"/>
      <c r="H265" s="84"/>
      <c r="I265" s="82"/>
      <c r="J265" s="82"/>
      <c r="K265" s="83"/>
      <c r="L265" s="84"/>
      <c r="M265" s="86"/>
      <c r="N265" s="86"/>
      <c r="O265" s="83"/>
      <c r="P265" s="84"/>
      <c r="Q265" s="86"/>
      <c r="R265" s="86"/>
      <c r="S265" s="83"/>
      <c r="T265" s="84"/>
      <c r="U265" s="86"/>
      <c r="V265" s="86"/>
      <c r="W265" s="83"/>
      <c r="X265" s="70"/>
      <c r="Y265" s="88"/>
      <c r="Z265" s="88"/>
      <c r="AA265" s="83"/>
      <c r="AB265" s="84"/>
      <c r="AC265" s="82"/>
      <c r="AD265" s="82"/>
      <c r="AE265" s="83"/>
      <c r="AF265" s="84"/>
      <c r="AG265" s="82"/>
      <c r="AH265" s="82"/>
      <c r="AI265" s="83"/>
      <c r="AJ265" s="84"/>
      <c r="AK265" s="82"/>
      <c r="AL265" s="82"/>
      <c r="AM265" s="83"/>
      <c r="AN265" s="84"/>
      <c r="AO265" s="82"/>
      <c r="AP265" s="82"/>
      <c r="AQ265" s="83"/>
      <c r="AR265" s="84"/>
      <c r="AS265" s="88"/>
      <c r="AT265" s="88"/>
      <c r="AU265" s="83"/>
      <c r="AV265" s="84"/>
      <c r="AW265" s="82"/>
      <c r="AX265" s="82"/>
      <c r="AY265" s="83"/>
      <c r="AZ265" s="84"/>
      <c r="BA265" s="82"/>
      <c r="BB265" s="82"/>
      <c r="BC265" s="83"/>
      <c r="BD265" s="84"/>
      <c r="BE265" s="82"/>
      <c r="BF265" s="82"/>
      <c r="BG265" s="83"/>
      <c r="BH265" s="84"/>
      <c r="BI265" s="82"/>
      <c r="BJ265" s="82"/>
      <c r="BK265" s="83"/>
      <c r="BL265" s="84"/>
      <c r="BM265" s="88"/>
      <c r="BN265" s="88"/>
      <c r="BO265" s="83"/>
      <c r="BP265" s="84"/>
      <c r="BQ265" s="82"/>
      <c r="BR265" s="82"/>
      <c r="BS265" s="83"/>
      <c r="BT265" s="84"/>
      <c r="BU265" s="82"/>
      <c r="BV265" s="82"/>
      <c r="BW265" s="83"/>
      <c r="BX265" s="84"/>
      <c r="BY265" s="82"/>
      <c r="BZ265" s="82"/>
      <c r="CA265" s="83"/>
      <c r="CB265" s="84"/>
      <c r="CC265" s="82"/>
      <c r="CD265" s="82"/>
      <c r="CE265" s="83"/>
      <c r="CF265" s="84"/>
      <c r="CG265" s="88"/>
      <c r="CH265" s="88"/>
      <c r="CI265" s="83"/>
      <c r="CJ265" s="84"/>
      <c r="CK265" s="82"/>
      <c r="CL265" s="82"/>
      <c r="CM265" s="83"/>
      <c r="CN265" s="84"/>
      <c r="CO265" s="82"/>
      <c r="CP265" s="82"/>
      <c r="CQ265" s="83"/>
      <c r="CR265" s="84"/>
      <c r="CS265" s="82"/>
      <c r="CT265" s="82"/>
      <c r="CU265" s="83"/>
      <c r="CV265" s="84"/>
      <c r="CW265" s="82"/>
      <c r="CX265" s="82"/>
      <c r="CY265" s="83"/>
      <c r="CZ265" s="84"/>
      <c r="DA265" s="128"/>
      <c r="DB265" s="36">
        <f>DA264</f>
        <v>0</v>
      </c>
      <c r="DC265" s="53">
        <f>SUM(H264:H265,L264:L265,P264:P265,T264:T265,X264:X265)</f>
        <v>0</v>
      </c>
      <c r="DD265" s="53">
        <f>SUM(AB264:AB265,AF264:AF265,AJ264:AJ265,AN264:AN265,AR264:AR265)</f>
        <v>0</v>
      </c>
      <c r="DE265" s="53">
        <f>SUM(AV264:AV265,AZ264:AZ265,BD264:BD265,BH264:BH265,BL264:BL265)</f>
        <v>0</v>
      </c>
      <c r="DF265" s="53">
        <f>SUM(BP264:BP265,BT264:BT265,BX264:BX265,CB264:CB265,CF264:CF265)</f>
        <v>0</v>
      </c>
      <c r="DG265" s="53">
        <f>SUM(CJ264:CJ265,CN264:CN265,CR264:CR265,CV264:CV265,CZ264:CZ265)</f>
        <v>0</v>
      </c>
    </row>
    <row r="266" spans="1:111" ht="15.75" x14ac:dyDescent="0.25">
      <c r="A266" s="137"/>
      <c r="B266" s="8"/>
      <c r="C266" s="8"/>
      <c r="D266" s="139"/>
      <c r="E266" s="79"/>
      <c r="F266" s="79"/>
      <c r="G266" s="80"/>
      <c r="H266" s="81"/>
      <c r="I266" s="79"/>
      <c r="J266" s="79"/>
      <c r="K266" s="80"/>
      <c r="L266" s="81"/>
      <c r="M266" s="85"/>
      <c r="N266" s="85"/>
      <c r="O266" s="80"/>
      <c r="P266" s="81"/>
      <c r="Q266" s="85"/>
      <c r="R266" s="85"/>
      <c r="S266" s="80"/>
      <c r="T266" s="81"/>
      <c r="U266" s="85"/>
      <c r="V266" s="85"/>
      <c r="W266" s="80"/>
      <c r="X266" s="69"/>
      <c r="Y266" s="87"/>
      <c r="Z266" s="87"/>
      <c r="AA266" s="80"/>
      <c r="AB266" s="81"/>
      <c r="AC266" s="79"/>
      <c r="AD266" s="79"/>
      <c r="AE266" s="80"/>
      <c r="AF266" s="81"/>
      <c r="AG266" s="79"/>
      <c r="AH266" s="79"/>
      <c r="AI266" s="80"/>
      <c r="AJ266" s="81"/>
      <c r="AK266" s="79"/>
      <c r="AL266" s="79"/>
      <c r="AM266" s="80"/>
      <c r="AN266" s="81"/>
      <c r="AO266" s="79"/>
      <c r="AP266" s="79"/>
      <c r="AQ266" s="80"/>
      <c r="AR266" s="81"/>
      <c r="AS266" s="87"/>
      <c r="AT266" s="87"/>
      <c r="AU266" s="80"/>
      <c r="AV266" s="81"/>
      <c r="AW266" s="79"/>
      <c r="AX266" s="79"/>
      <c r="AY266" s="80"/>
      <c r="AZ266" s="81"/>
      <c r="BA266" s="79"/>
      <c r="BB266" s="79"/>
      <c r="BC266" s="80"/>
      <c r="BD266" s="81"/>
      <c r="BE266" s="79"/>
      <c r="BF266" s="79"/>
      <c r="BG266" s="80"/>
      <c r="BH266" s="81"/>
      <c r="BI266" s="79"/>
      <c r="BJ266" s="79"/>
      <c r="BK266" s="80"/>
      <c r="BL266" s="81"/>
      <c r="BM266" s="87"/>
      <c r="BN266" s="87"/>
      <c r="BO266" s="80"/>
      <c r="BP266" s="81"/>
      <c r="BQ266" s="79"/>
      <c r="BR266" s="79"/>
      <c r="BS266" s="80"/>
      <c r="BT266" s="81"/>
      <c r="BU266" s="79"/>
      <c r="BV266" s="79"/>
      <c r="BW266" s="80"/>
      <c r="BX266" s="81"/>
      <c r="BY266" s="79"/>
      <c r="BZ266" s="79"/>
      <c r="CA266" s="80"/>
      <c r="CB266" s="81"/>
      <c r="CC266" s="79"/>
      <c r="CD266" s="79"/>
      <c r="CE266" s="80"/>
      <c r="CF266" s="81"/>
      <c r="CG266" s="87"/>
      <c r="CH266" s="87"/>
      <c r="CI266" s="80"/>
      <c r="CJ266" s="81"/>
      <c r="CK266" s="79"/>
      <c r="CL266" s="79"/>
      <c r="CM266" s="80"/>
      <c r="CN266" s="81"/>
      <c r="CO266" s="79"/>
      <c r="CP266" s="79"/>
      <c r="CQ266" s="80"/>
      <c r="CR266" s="81"/>
      <c r="CS266" s="79"/>
      <c r="CT266" s="79"/>
      <c r="CU266" s="80"/>
      <c r="CV266" s="81"/>
      <c r="CW266" s="79"/>
      <c r="CX266" s="79"/>
      <c r="CY266" s="80"/>
      <c r="CZ266" s="81"/>
      <c r="DA266" s="127">
        <f>SUM(H266+H267+L266+L267+P266+P267+T266+T267+X266+X267+AB266+AB267+AF266+AF267+AJ266+AJ267+AN266+AN267+AR266+AR267+AV266+AV267+AZ266+AZ267+BD266+BD267+BH266+BH267+BL266+BL267+BP266+BP267+BT266+BT267+BX266+BX267+CB266+CB267+CF266+CF267+CJ266+CJ267+CN266+CN267+CR266+CR267+CV266+CV267+CZ266+CZ267)</f>
        <v>0</v>
      </c>
      <c r="DB266" s="36">
        <f>DA266</f>
        <v>0</v>
      </c>
      <c r="DC266" s="52">
        <f>$B$1</f>
        <v>0</v>
      </c>
      <c r="DD266" s="52">
        <f>$B$2</f>
        <v>0</v>
      </c>
      <c r="DE266" s="52">
        <f>$B$3</f>
        <v>0</v>
      </c>
      <c r="DF266" s="52">
        <f>$B$4</f>
        <v>0</v>
      </c>
      <c r="DG266" s="52">
        <f>$B$5</f>
        <v>0</v>
      </c>
    </row>
    <row r="267" spans="1:111" ht="16.5" thickBot="1" x14ac:dyDescent="0.3">
      <c r="A267" s="138"/>
      <c r="B267" s="9"/>
      <c r="C267" s="9"/>
      <c r="D267" s="140"/>
      <c r="E267" s="82"/>
      <c r="F267" s="82"/>
      <c r="G267" s="83"/>
      <c r="H267" s="84"/>
      <c r="I267" s="82"/>
      <c r="J267" s="82"/>
      <c r="K267" s="83"/>
      <c r="L267" s="84"/>
      <c r="M267" s="86"/>
      <c r="N267" s="86"/>
      <c r="O267" s="83"/>
      <c r="P267" s="84"/>
      <c r="Q267" s="86"/>
      <c r="R267" s="86"/>
      <c r="S267" s="83"/>
      <c r="T267" s="84"/>
      <c r="U267" s="86"/>
      <c r="V267" s="86"/>
      <c r="W267" s="83"/>
      <c r="X267" s="70"/>
      <c r="Y267" s="88"/>
      <c r="Z267" s="88"/>
      <c r="AA267" s="83"/>
      <c r="AB267" s="84"/>
      <c r="AC267" s="82"/>
      <c r="AD267" s="82"/>
      <c r="AE267" s="83"/>
      <c r="AF267" s="84"/>
      <c r="AG267" s="82"/>
      <c r="AH267" s="82"/>
      <c r="AI267" s="83"/>
      <c r="AJ267" s="84"/>
      <c r="AK267" s="82"/>
      <c r="AL267" s="82"/>
      <c r="AM267" s="83"/>
      <c r="AN267" s="84"/>
      <c r="AO267" s="82"/>
      <c r="AP267" s="82"/>
      <c r="AQ267" s="83"/>
      <c r="AR267" s="84"/>
      <c r="AS267" s="88"/>
      <c r="AT267" s="88"/>
      <c r="AU267" s="83"/>
      <c r="AV267" s="84"/>
      <c r="AW267" s="82"/>
      <c r="AX267" s="82"/>
      <c r="AY267" s="83"/>
      <c r="AZ267" s="84"/>
      <c r="BA267" s="82"/>
      <c r="BB267" s="82"/>
      <c r="BC267" s="83"/>
      <c r="BD267" s="84"/>
      <c r="BE267" s="82"/>
      <c r="BF267" s="82"/>
      <c r="BG267" s="83"/>
      <c r="BH267" s="84"/>
      <c r="BI267" s="82"/>
      <c r="BJ267" s="82"/>
      <c r="BK267" s="83"/>
      <c r="BL267" s="84"/>
      <c r="BM267" s="88"/>
      <c r="BN267" s="88"/>
      <c r="BO267" s="83"/>
      <c r="BP267" s="84"/>
      <c r="BQ267" s="82"/>
      <c r="BR267" s="82"/>
      <c r="BS267" s="83"/>
      <c r="BT267" s="84"/>
      <c r="BU267" s="82"/>
      <c r="BV267" s="82"/>
      <c r="BW267" s="83"/>
      <c r="BX267" s="84"/>
      <c r="BY267" s="82"/>
      <c r="BZ267" s="82"/>
      <c r="CA267" s="83"/>
      <c r="CB267" s="84"/>
      <c r="CC267" s="82"/>
      <c r="CD267" s="82"/>
      <c r="CE267" s="83"/>
      <c r="CF267" s="84"/>
      <c r="CG267" s="88"/>
      <c r="CH267" s="88"/>
      <c r="CI267" s="83"/>
      <c r="CJ267" s="84"/>
      <c r="CK267" s="82"/>
      <c r="CL267" s="82"/>
      <c r="CM267" s="83"/>
      <c r="CN267" s="84"/>
      <c r="CO267" s="82"/>
      <c r="CP267" s="82"/>
      <c r="CQ267" s="83"/>
      <c r="CR267" s="84"/>
      <c r="CS267" s="82"/>
      <c r="CT267" s="82"/>
      <c r="CU267" s="83"/>
      <c r="CV267" s="84"/>
      <c r="CW267" s="82"/>
      <c r="CX267" s="82"/>
      <c r="CY267" s="83"/>
      <c r="CZ267" s="84"/>
      <c r="DA267" s="128"/>
      <c r="DB267" s="36">
        <f>DA266</f>
        <v>0</v>
      </c>
      <c r="DC267" s="53">
        <f>SUM(H266:H267,L266:L267,P266:P267,T266:T267,X266:X267)</f>
        <v>0</v>
      </c>
      <c r="DD267" s="53">
        <f>SUM(AB266:AB267,AF266:AF267,AJ266:AJ267,AN266:AN267,AR266:AR267)</f>
        <v>0</v>
      </c>
      <c r="DE267" s="53">
        <f>SUM(AV266:AV267,AZ266:AZ267,BD266:BD267,BH266:BH267,BL266:BL267)</f>
        <v>0</v>
      </c>
      <c r="DF267" s="53">
        <f>SUM(BP266:BP267,BT266:BT267,BX266:BX267,CB266:CB267,CF266:CF267)</f>
        <v>0</v>
      </c>
      <c r="DG267" s="53">
        <f>SUM(CJ266:CJ267,CN266:CN267,CR266:CR267,CV266:CV267,CZ266:CZ267)</f>
        <v>0</v>
      </c>
    </row>
    <row r="268" spans="1:111" ht="15.75" x14ac:dyDescent="0.25">
      <c r="A268" s="137"/>
      <c r="B268" s="8"/>
      <c r="C268" s="8"/>
      <c r="D268" s="139"/>
      <c r="E268" s="79"/>
      <c r="F268" s="79"/>
      <c r="G268" s="80"/>
      <c r="H268" s="81"/>
      <c r="I268" s="79"/>
      <c r="J268" s="79"/>
      <c r="K268" s="80"/>
      <c r="L268" s="81"/>
      <c r="M268" s="85"/>
      <c r="N268" s="85"/>
      <c r="O268" s="80"/>
      <c r="P268" s="81"/>
      <c r="Q268" s="85"/>
      <c r="R268" s="85"/>
      <c r="S268" s="80"/>
      <c r="T268" s="81"/>
      <c r="U268" s="85"/>
      <c r="V268" s="85"/>
      <c r="W268" s="80"/>
      <c r="X268" s="69"/>
      <c r="Y268" s="87"/>
      <c r="Z268" s="87"/>
      <c r="AA268" s="80"/>
      <c r="AB268" s="81"/>
      <c r="AC268" s="79"/>
      <c r="AD268" s="79"/>
      <c r="AE268" s="80"/>
      <c r="AF268" s="81"/>
      <c r="AG268" s="79"/>
      <c r="AH268" s="79"/>
      <c r="AI268" s="80"/>
      <c r="AJ268" s="81"/>
      <c r="AK268" s="79"/>
      <c r="AL268" s="79"/>
      <c r="AM268" s="80"/>
      <c r="AN268" s="81"/>
      <c r="AO268" s="79"/>
      <c r="AP268" s="79"/>
      <c r="AQ268" s="80"/>
      <c r="AR268" s="81"/>
      <c r="AS268" s="87"/>
      <c r="AT268" s="87"/>
      <c r="AU268" s="80"/>
      <c r="AV268" s="81"/>
      <c r="AW268" s="79"/>
      <c r="AX268" s="79"/>
      <c r="AY268" s="80"/>
      <c r="AZ268" s="81"/>
      <c r="BA268" s="79"/>
      <c r="BB268" s="79"/>
      <c r="BC268" s="80"/>
      <c r="BD268" s="81"/>
      <c r="BE268" s="79"/>
      <c r="BF268" s="79"/>
      <c r="BG268" s="80"/>
      <c r="BH268" s="81"/>
      <c r="BI268" s="79"/>
      <c r="BJ268" s="79"/>
      <c r="BK268" s="80"/>
      <c r="BL268" s="81"/>
      <c r="BM268" s="87"/>
      <c r="BN268" s="87"/>
      <c r="BO268" s="80"/>
      <c r="BP268" s="81"/>
      <c r="BQ268" s="79"/>
      <c r="BR268" s="79"/>
      <c r="BS268" s="80"/>
      <c r="BT268" s="81"/>
      <c r="BU268" s="79"/>
      <c r="BV268" s="79"/>
      <c r="BW268" s="80"/>
      <c r="BX268" s="81"/>
      <c r="BY268" s="79"/>
      <c r="BZ268" s="79"/>
      <c r="CA268" s="80"/>
      <c r="CB268" s="81"/>
      <c r="CC268" s="79"/>
      <c r="CD268" s="79"/>
      <c r="CE268" s="80"/>
      <c r="CF268" s="81"/>
      <c r="CG268" s="87"/>
      <c r="CH268" s="87"/>
      <c r="CI268" s="80"/>
      <c r="CJ268" s="81"/>
      <c r="CK268" s="79"/>
      <c r="CL268" s="79"/>
      <c r="CM268" s="80"/>
      <c r="CN268" s="81"/>
      <c r="CO268" s="79"/>
      <c r="CP268" s="79"/>
      <c r="CQ268" s="80"/>
      <c r="CR268" s="81"/>
      <c r="CS268" s="79"/>
      <c r="CT268" s="79"/>
      <c r="CU268" s="80"/>
      <c r="CV268" s="81"/>
      <c r="CW268" s="79"/>
      <c r="CX268" s="79"/>
      <c r="CY268" s="80"/>
      <c r="CZ268" s="81"/>
      <c r="DA268" s="127">
        <f>SUM(H268+H269+L268+L269+P268+P269+T268+T269+X268+X269+AB268+AB269+AF268+AF269+AJ268+AJ269+AN268+AN269+AR268+AR269+AV268+AV269+AZ268+AZ269+BD268+BD269+BH268+BH269+BL268+BL269+BP268+BP269+BT268+BT269+BX268+BX269+CB268+CB269+CF268+CF269+CJ268+CJ269+CN268+CN269+CR268+CR269+CV268+CV269+CZ268+CZ269)</f>
        <v>0</v>
      </c>
      <c r="DB268" s="36">
        <f>DA268</f>
        <v>0</v>
      </c>
      <c r="DC268" s="52">
        <f>$B$1</f>
        <v>0</v>
      </c>
      <c r="DD268" s="52">
        <f>$B$2</f>
        <v>0</v>
      </c>
      <c r="DE268" s="52">
        <f>$B$3</f>
        <v>0</v>
      </c>
      <c r="DF268" s="52">
        <f>$B$4</f>
        <v>0</v>
      </c>
      <c r="DG268" s="52">
        <f>$B$5</f>
        <v>0</v>
      </c>
    </row>
    <row r="269" spans="1:111" ht="16.5" thickBot="1" x14ac:dyDescent="0.3">
      <c r="A269" s="138"/>
      <c r="B269" s="9"/>
      <c r="C269" s="9"/>
      <c r="D269" s="140"/>
      <c r="E269" s="82"/>
      <c r="F269" s="82"/>
      <c r="G269" s="83"/>
      <c r="H269" s="84"/>
      <c r="I269" s="82"/>
      <c r="J269" s="82"/>
      <c r="K269" s="83"/>
      <c r="L269" s="84"/>
      <c r="M269" s="86"/>
      <c r="N269" s="86"/>
      <c r="O269" s="83"/>
      <c r="P269" s="84"/>
      <c r="Q269" s="86"/>
      <c r="R269" s="86"/>
      <c r="S269" s="83"/>
      <c r="T269" s="84"/>
      <c r="U269" s="86"/>
      <c r="V269" s="86"/>
      <c r="W269" s="83"/>
      <c r="X269" s="70"/>
      <c r="Y269" s="88"/>
      <c r="Z269" s="88"/>
      <c r="AA269" s="83"/>
      <c r="AB269" s="84"/>
      <c r="AC269" s="82"/>
      <c r="AD269" s="82"/>
      <c r="AE269" s="83"/>
      <c r="AF269" s="84"/>
      <c r="AG269" s="82"/>
      <c r="AH269" s="82"/>
      <c r="AI269" s="83"/>
      <c r="AJ269" s="84"/>
      <c r="AK269" s="82"/>
      <c r="AL269" s="82"/>
      <c r="AM269" s="83"/>
      <c r="AN269" s="84"/>
      <c r="AO269" s="82"/>
      <c r="AP269" s="82"/>
      <c r="AQ269" s="83"/>
      <c r="AR269" s="84"/>
      <c r="AS269" s="88"/>
      <c r="AT269" s="88"/>
      <c r="AU269" s="83"/>
      <c r="AV269" s="84"/>
      <c r="AW269" s="82"/>
      <c r="AX269" s="82"/>
      <c r="AY269" s="83"/>
      <c r="AZ269" s="84"/>
      <c r="BA269" s="82"/>
      <c r="BB269" s="82"/>
      <c r="BC269" s="83"/>
      <c r="BD269" s="84"/>
      <c r="BE269" s="82"/>
      <c r="BF269" s="82"/>
      <c r="BG269" s="83"/>
      <c r="BH269" s="84"/>
      <c r="BI269" s="82"/>
      <c r="BJ269" s="82"/>
      <c r="BK269" s="83"/>
      <c r="BL269" s="84"/>
      <c r="BM269" s="88"/>
      <c r="BN269" s="88"/>
      <c r="BO269" s="83"/>
      <c r="BP269" s="84"/>
      <c r="BQ269" s="82"/>
      <c r="BR269" s="82"/>
      <c r="BS269" s="83"/>
      <c r="BT269" s="84"/>
      <c r="BU269" s="82"/>
      <c r="BV269" s="82"/>
      <c r="BW269" s="83"/>
      <c r="BX269" s="84"/>
      <c r="BY269" s="82"/>
      <c r="BZ269" s="82"/>
      <c r="CA269" s="83"/>
      <c r="CB269" s="84"/>
      <c r="CC269" s="82"/>
      <c r="CD269" s="82"/>
      <c r="CE269" s="83"/>
      <c r="CF269" s="84"/>
      <c r="CG269" s="88"/>
      <c r="CH269" s="88"/>
      <c r="CI269" s="83"/>
      <c r="CJ269" s="84"/>
      <c r="CK269" s="82"/>
      <c r="CL269" s="82"/>
      <c r="CM269" s="83"/>
      <c r="CN269" s="84"/>
      <c r="CO269" s="82"/>
      <c r="CP269" s="82"/>
      <c r="CQ269" s="83"/>
      <c r="CR269" s="84"/>
      <c r="CS269" s="82"/>
      <c r="CT269" s="82"/>
      <c r="CU269" s="83"/>
      <c r="CV269" s="84"/>
      <c r="CW269" s="82"/>
      <c r="CX269" s="82"/>
      <c r="CY269" s="83"/>
      <c r="CZ269" s="84"/>
      <c r="DA269" s="128"/>
      <c r="DB269" s="36">
        <f>DA268</f>
        <v>0</v>
      </c>
      <c r="DC269" s="53">
        <f>SUM(H268:H269,L268:L269,P268:P269,T268:T269,X268:X269)</f>
        <v>0</v>
      </c>
      <c r="DD269" s="53">
        <f>SUM(AB268:AB269,AF268:AF269,AJ268:AJ269,AN268:AN269,AR268:AR269)</f>
        <v>0</v>
      </c>
      <c r="DE269" s="53">
        <f>SUM(AV268:AV269,AZ268:AZ269,BD268:BD269,BH268:BH269,BL268:BL269)</f>
        <v>0</v>
      </c>
      <c r="DF269" s="53">
        <f>SUM(BP268:BP269,BT268:BT269,BX268:BX269,CB268:CB269,CF268:CF269)</f>
        <v>0</v>
      </c>
      <c r="DG269" s="53">
        <f>SUM(CJ268:CJ269,CN268:CN269,CR268:CR269,CV268:CV269,CZ268:CZ269)</f>
        <v>0</v>
      </c>
    </row>
    <row r="270" spans="1:111" x14ac:dyDescent="0.25">
      <c r="D270" s="26"/>
      <c r="E270" s="89"/>
      <c r="F270" s="89"/>
      <c r="G270" s="90"/>
      <c r="H270" s="89"/>
      <c r="I270" s="89"/>
      <c r="J270" s="89"/>
      <c r="K270" s="90"/>
      <c r="L270" s="89"/>
      <c r="M270" s="89"/>
      <c r="N270" s="89"/>
      <c r="O270" s="90"/>
      <c r="P270" s="89"/>
      <c r="Q270" s="89"/>
      <c r="R270" s="89"/>
      <c r="S270" s="90"/>
      <c r="T270" s="89"/>
      <c r="U270" s="89"/>
      <c r="V270" s="89"/>
      <c r="W270" s="90"/>
    </row>
    <row r="271" spans="1:111" x14ac:dyDescent="0.25">
      <c r="D271" s="26"/>
      <c r="E271" s="89"/>
      <c r="F271" s="89"/>
      <c r="G271" s="90"/>
      <c r="H271" s="89"/>
      <c r="I271" s="89"/>
      <c r="J271" s="89"/>
      <c r="K271" s="90"/>
      <c r="L271" s="89"/>
      <c r="M271" s="89"/>
      <c r="N271" s="89"/>
      <c r="O271" s="90"/>
      <c r="P271" s="89"/>
      <c r="Q271" s="89"/>
      <c r="R271" s="89"/>
      <c r="S271" s="90"/>
      <c r="T271" s="89"/>
      <c r="U271" s="89"/>
      <c r="V271" s="89"/>
      <c r="W271" s="90"/>
    </row>
    <row r="272" spans="1:111" x14ac:dyDescent="0.25">
      <c r="D272" s="26"/>
      <c r="E272" s="89"/>
      <c r="F272" s="89"/>
      <c r="G272" s="90"/>
      <c r="H272" s="89"/>
      <c r="I272" s="89"/>
      <c r="J272" s="89"/>
      <c r="K272" s="90"/>
      <c r="L272" s="89"/>
      <c r="M272" s="89"/>
      <c r="N272" s="89"/>
      <c r="O272" s="90"/>
      <c r="P272" s="89"/>
      <c r="Q272" s="89"/>
      <c r="R272" s="89"/>
      <c r="S272" s="90"/>
      <c r="T272" s="89"/>
      <c r="U272" s="89"/>
      <c r="V272" s="89"/>
      <c r="W272" s="90"/>
    </row>
    <row r="273" spans="4:23" x14ac:dyDescent="0.25">
      <c r="D273" s="26"/>
      <c r="E273" s="89"/>
      <c r="F273" s="89"/>
      <c r="G273" s="90"/>
      <c r="H273" s="89"/>
      <c r="I273" s="89"/>
      <c r="J273" s="89"/>
      <c r="K273" s="90"/>
      <c r="L273" s="89"/>
      <c r="M273" s="89"/>
      <c r="N273" s="89"/>
      <c r="O273" s="90"/>
      <c r="P273" s="89"/>
      <c r="Q273" s="89"/>
      <c r="R273" s="89"/>
      <c r="S273" s="90"/>
      <c r="T273" s="89"/>
      <c r="U273" s="89"/>
      <c r="V273" s="89"/>
      <c r="W273" s="90"/>
    </row>
    <row r="274" spans="4:23" x14ac:dyDescent="0.25">
      <c r="D274" s="26"/>
      <c r="E274" s="89"/>
      <c r="F274" s="89"/>
      <c r="G274" s="90"/>
      <c r="H274" s="89"/>
      <c r="I274" s="89"/>
      <c r="J274" s="89"/>
      <c r="K274" s="90"/>
      <c r="L274" s="89"/>
      <c r="M274" s="89"/>
      <c r="N274" s="89"/>
      <c r="O274" s="90"/>
      <c r="P274" s="89"/>
      <c r="Q274" s="89"/>
      <c r="R274" s="89"/>
      <c r="S274" s="90"/>
      <c r="T274" s="89"/>
      <c r="U274" s="89"/>
      <c r="V274" s="89"/>
      <c r="W274" s="90"/>
    </row>
    <row r="275" spans="4:23" x14ac:dyDescent="0.25">
      <c r="E275" s="89"/>
      <c r="F275" s="89"/>
      <c r="G275" s="90"/>
      <c r="H275" s="89"/>
      <c r="I275" s="89"/>
      <c r="J275" s="89"/>
      <c r="K275" s="90"/>
      <c r="L275" s="89"/>
      <c r="M275" s="89"/>
      <c r="N275" s="89"/>
      <c r="O275" s="90"/>
      <c r="P275" s="89"/>
      <c r="Q275" s="89"/>
      <c r="R275" s="89"/>
      <c r="S275" s="90"/>
      <c r="T275" s="89"/>
      <c r="U275" s="89"/>
      <c r="V275" s="89"/>
      <c r="W275" s="90"/>
    </row>
    <row r="276" spans="4:23" x14ac:dyDescent="0.25">
      <c r="E276" s="89"/>
      <c r="F276" s="89"/>
      <c r="G276" s="90"/>
      <c r="H276" s="89"/>
      <c r="I276" s="89"/>
      <c r="J276" s="89"/>
      <c r="K276" s="90"/>
      <c r="L276" s="89"/>
      <c r="M276" s="89"/>
      <c r="N276" s="89"/>
      <c r="O276" s="90"/>
      <c r="P276" s="89"/>
      <c r="Q276" s="89"/>
      <c r="R276" s="89"/>
      <c r="S276" s="90"/>
      <c r="T276" s="89"/>
      <c r="U276" s="89"/>
      <c r="V276" s="89"/>
      <c r="W276" s="90"/>
    </row>
    <row r="277" spans="4:23" x14ac:dyDescent="0.25">
      <c r="E277" s="89"/>
      <c r="F277" s="89"/>
      <c r="G277" s="90"/>
      <c r="H277" s="89"/>
      <c r="I277" s="89"/>
      <c r="J277" s="89"/>
      <c r="K277" s="90"/>
      <c r="L277" s="89"/>
      <c r="M277" s="89"/>
      <c r="N277" s="89"/>
      <c r="O277" s="90"/>
      <c r="P277" s="89"/>
      <c r="Q277" s="89"/>
      <c r="R277" s="89"/>
      <c r="S277" s="90"/>
      <c r="T277" s="89"/>
      <c r="U277" s="89"/>
      <c r="V277" s="89"/>
      <c r="W277" s="90"/>
    </row>
    <row r="278" spans="4:23" x14ac:dyDescent="0.25">
      <c r="E278" s="89"/>
      <c r="F278" s="89"/>
      <c r="G278" s="90"/>
      <c r="H278" s="89"/>
      <c r="I278" s="89"/>
      <c r="J278" s="89"/>
      <c r="K278" s="90"/>
      <c r="L278" s="89"/>
      <c r="M278" s="89"/>
      <c r="N278" s="89"/>
      <c r="O278" s="90"/>
      <c r="P278" s="89"/>
      <c r="Q278" s="89"/>
      <c r="R278" s="89"/>
      <c r="S278" s="90"/>
      <c r="T278" s="89"/>
      <c r="U278" s="89"/>
      <c r="V278" s="89"/>
      <c r="W278" s="90"/>
    </row>
    <row r="279" spans="4:23" x14ac:dyDescent="0.25">
      <c r="E279" s="89"/>
      <c r="F279" s="89"/>
      <c r="G279" s="90"/>
      <c r="H279" s="89"/>
      <c r="I279" s="89"/>
      <c r="J279" s="89"/>
      <c r="K279" s="90"/>
      <c r="L279" s="89"/>
      <c r="M279" s="89"/>
      <c r="N279" s="89"/>
      <c r="O279" s="90"/>
      <c r="P279" s="89"/>
      <c r="Q279" s="89"/>
      <c r="R279" s="89"/>
      <c r="S279" s="90"/>
      <c r="T279" s="89"/>
      <c r="U279" s="89"/>
      <c r="V279" s="89"/>
      <c r="W279" s="90"/>
    </row>
    <row r="280" spans="4:23" x14ac:dyDescent="0.25">
      <c r="E280" s="89"/>
      <c r="F280" s="89"/>
      <c r="G280" s="90"/>
      <c r="H280" s="89"/>
      <c r="I280" s="89"/>
      <c r="J280" s="89"/>
      <c r="K280" s="90"/>
      <c r="L280" s="89"/>
      <c r="M280" s="89"/>
      <c r="N280" s="89"/>
      <c r="O280" s="90"/>
      <c r="P280" s="89"/>
      <c r="Q280" s="89"/>
      <c r="R280" s="89"/>
      <c r="S280" s="90"/>
      <c r="T280" s="89"/>
      <c r="U280" s="89"/>
      <c r="V280" s="89"/>
      <c r="W280" s="90"/>
    </row>
    <row r="281" spans="4:23" x14ac:dyDescent="0.25">
      <c r="E281" s="89"/>
      <c r="F281" s="89"/>
      <c r="G281" s="90"/>
      <c r="H281" s="89"/>
      <c r="I281" s="89"/>
      <c r="J281" s="89"/>
      <c r="K281" s="90"/>
      <c r="L281" s="89"/>
      <c r="M281" s="89"/>
      <c r="N281" s="89"/>
      <c r="O281" s="90"/>
      <c r="P281" s="89"/>
      <c r="Q281" s="89"/>
      <c r="R281" s="89"/>
      <c r="S281" s="90"/>
      <c r="T281" s="89"/>
      <c r="U281" s="89"/>
      <c r="V281" s="89"/>
      <c r="W281" s="90"/>
    </row>
    <row r="282" spans="4:23" x14ac:dyDescent="0.25">
      <c r="E282" s="89"/>
      <c r="F282" s="89"/>
      <c r="G282" s="90"/>
      <c r="H282" s="89"/>
      <c r="I282" s="89"/>
      <c r="J282" s="89"/>
      <c r="K282" s="90"/>
      <c r="L282" s="89"/>
      <c r="M282" s="89"/>
      <c r="N282" s="89"/>
      <c r="O282" s="90"/>
      <c r="P282" s="89"/>
      <c r="Q282" s="89"/>
      <c r="R282" s="89"/>
      <c r="S282" s="90"/>
      <c r="T282" s="89"/>
      <c r="U282" s="89"/>
      <c r="V282" s="89"/>
      <c r="W282" s="90"/>
    </row>
    <row r="283" spans="4:23" x14ac:dyDescent="0.25">
      <c r="E283" s="89"/>
      <c r="F283" s="89"/>
      <c r="G283" s="90"/>
      <c r="H283" s="89"/>
      <c r="I283" s="89"/>
      <c r="J283" s="89"/>
      <c r="K283" s="90"/>
      <c r="L283" s="89"/>
      <c r="M283" s="89"/>
      <c r="N283" s="89"/>
      <c r="O283" s="90"/>
      <c r="P283" s="89"/>
      <c r="Q283" s="89"/>
      <c r="R283" s="89"/>
      <c r="S283" s="90"/>
      <c r="T283" s="89"/>
      <c r="U283" s="89"/>
      <c r="V283" s="89"/>
      <c r="W283" s="90"/>
    </row>
    <row r="284" spans="4:23" x14ac:dyDescent="0.25">
      <c r="E284" s="89"/>
      <c r="F284" s="89"/>
      <c r="G284" s="90"/>
      <c r="H284" s="89"/>
      <c r="I284" s="89"/>
      <c r="J284" s="89"/>
      <c r="K284" s="90"/>
      <c r="L284" s="89"/>
      <c r="M284" s="89"/>
      <c r="N284" s="89"/>
      <c r="O284" s="90"/>
      <c r="P284" s="89"/>
      <c r="Q284" s="89"/>
      <c r="R284" s="89"/>
      <c r="S284" s="90"/>
      <c r="T284" s="89"/>
      <c r="U284" s="89"/>
      <c r="V284" s="89"/>
      <c r="W284" s="90"/>
    </row>
    <row r="285" spans="4:23" x14ac:dyDescent="0.25">
      <c r="E285" s="89"/>
      <c r="F285" s="89"/>
      <c r="G285" s="90"/>
      <c r="H285" s="89"/>
      <c r="I285" s="89"/>
      <c r="J285" s="89"/>
      <c r="K285" s="90"/>
      <c r="L285" s="89"/>
      <c r="M285" s="89"/>
      <c r="N285" s="89"/>
      <c r="O285" s="90"/>
      <c r="P285" s="89"/>
      <c r="Q285" s="89"/>
      <c r="R285" s="89"/>
      <c r="S285" s="90"/>
      <c r="T285" s="89"/>
      <c r="U285" s="89"/>
      <c r="V285" s="89"/>
      <c r="W285" s="90"/>
    </row>
    <row r="286" spans="4:23" x14ac:dyDescent="0.25">
      <c r="E286" s="89"/>
      <c r="F286" s="89"/>
      <c r="G286" s="90"/>
      <c r="H286" s="89"/>
      <c r="I286" s="89"/>
      <c r="J286" s="89"/>
      <c r="K286" s="90"/>
      <c r="L286" s="89"/>
      <c r="M286" s="89"/>
      <c r="N286" s="89"/>
      <c r="O286" s="90"/>
      <c r="P286" s="89"/>
      <c r="Q286" s="89"/>
      <c r="R286" s="89"/>
      <c r="S286" s="90"/>
      <c r="T286" s="89"/>
      <c r="U286" s="89"/>
      <c r="V286" s="89"/>
      <c r="W286" s="90"/>
    </row>
    <row r="287" spans="4:23" x14ac:dyDescent="0.25">
      <c r="E287" s="89"/>
      <c r="F287" s="89"/>
      <c r="G287" s="90"/>
      <c r="H287" s="89"/>
      <c r="I287" s="89"/>
      <c r="J287" s="89"/>
      <c r="K287" s="90"/>
      <c r="L287" s="89"/>
      <c r="M287" s="89"/>
      <c r="N287" s="89"/>
      <c r="O287" s="90"/>
      <c r="P287" s="89"/>
      <c r="Q287" s="89"/>
      <c r="R287" s="89"/>
      <c r="S287" s="90"/>
      <c r="T287" s="89"/>
      <c r="U287" s="89"/>
      <c r="V287" s="89"/>
      <c r="W287" s="90"/>
    </row>
    <row r="288" spans="4:23" x14ac:dyDescent="0.25">
      <c r="E288" s="89"/>
      <c r="F288" s="89"/>
      <c r="G288" s="90"/>
      <c r="H288" s="89"/>
      <c r="I288" s="89"/>
      <c r="J288" s="89"/>
      <c r="K288" s="90"/>
      <c r="L288" s="89"/>
      <c r="M288" s="89"/>
      <c r="N288" s="89"/>
      <c r="O288" s="90"/>
      <c r="P288" s="89"/>
      <c r="Q288" s="89"/>
      <c r="R288" s="89"/>
      <c r="S288" s="90"/>
      <c r="T288" s="89"/>
      <c r="U288" s="89"/>
      <c r="V288" s="89"/>
      <c r="W288" s="90"/>
    </row>
    <row r="289" spans="1:23" x14ac:dyDescent="0.25">
      <c r="E289" s="89"/>
      <c r="F289" s="89"/>
      <c r="G289" s="90"/>
      <c r="H289" s="89"/>
      <c r="I289" s="89"/>
      <c r="J289" s="89"/>
      <c r="K289" s="90"/>
      <c r="L289" s="89"/>
      <c r="M289" s="89"/>
      <c r="N289" s="89"/>
      <c r="O289" s="90"/>
      <c r="P289" s="89"/>
      <c r="Q289" s="89"/>
      <c r="R289" s="89"/>
      <c r="S289" s="90"/>
      <c r="T289" s="89"/>
      <c r="U289" s="89"/>
      <c r="V289" s="89"/>
      <c r="W289" s="90"/>
    </row>
    <row r="290" spans="1:23" x14ac:dyDescent="0.25">
      <c r="E290" s="89"/>
      <c r="F290" s="89"/>
      <c r="G290" s="90"/>
      <c r="H290" s="89"/>
      <c r="I290" s="89"/>
      <c r="J290" s="89"/>
      <c r="K290" s="90"/>
      <c r="L290" s="89"/>
      <c r="M290" s="89"/>
      <c r="N290" s="89"/>
      <c r="O290" s="90"/>
      <c r="P290" s="89"/>
      <c r="Q290" s="89"/>
      <c r="R290" s="89"/>
      <c r="S290" s="90"/>
      <c r="T290" s="89"/>
      <c r="U290" s="89"/>
      <c r="V290" s="89"/>
      <c r="W290" s="90"/>
    </row>
    <row r="291" spans="1:23" x14ac:dyDescent="0.25">
      <c r="E291" s="89"/>
      <c r="F291" s="89"/>
      <c r="G291" s="90"/>
      <c r="H291" s="89"/>
      <c r="I291" s="89"/>
      <c r="J291" s="89"/>
      <c r="K291" s="90"/>
      <c r="L291" s="89"/>
      <c r="M291" s="89"/>
      <c r="N291" s="89"/>
      <c r="O291" s="90"/>
      <c r="P291" s="89"/>
      <c r="Q291" s="89"/>
      <c r="R291" s="89"/>
      <c r="S291" s="90"/>
      <c r="T291" s="89"/>
      <c r="U291" s="89"/>
      <c r="V291" s="89"/>
      <c r="W291" s="90"/>
    </row>
    <row r="292" spans="1:23" x14ac:dyDescent="0.25">
      <c r="E292" s="89"/>
      <c r="F292" s="89"/>
      <c r="G292" s="90"/>
      <c r="H292" s="89"/>
      <c r="I292" s="89"/>
      <c r="J292" s="89"/>
      <c r="K292" s="90"/>
      <c r="L292" s="89"/>
      <c r="M292" s="89"/>
      <c r="N292" s="89"/>
      <c r="O292" s="90"/>
      <c r="P292" s="89"/>
      <c r="Q292" s="89"/>
      <c r="R292" s="89"/>
      <c r="S292" s="90"/>
      <c r="T292" s="89"/>
      <c r="U292" s="89"/>
      <c r="V292" s="89"/>
      <c r="W292" s="90"/>
    </row>
    <row r="293" spans="1:23" x14ac:dyDescent="0.25">
      <c r="E293" s="89"/>
      <c r="F293" s="89"/>
      <c r="G293" s="90"/>
      <c r="H293" s="89"/>
      <c r="I293" s="89"/>
      <c r="J293" s="89"/>
      <c r="K293" s="90"/>
      <c r="L293" s="89"/>
      <c r="M293" s="89"/>
      <c r="N293" s="89"/>
      <c r="O293" s="90"/>
      <c r="P293" s="89"/>
      <c r="Q293" s="89"/>
      <c r="R293" s="89"/>
      <c r="S293" s="90"/>
      <c r="T293" s="89"/>
      <c r="U293" s="89"/>
      <c r="V293" s="89"/>
      <c r="W293" s="90"/>
    </row>
    <row r="294" spans="1:23" x14ac:dyDescent="0.25">
      <c r="E294" s="89"/>
      <c r="F294" s="89"/>
      <c r="G294" s="90"/>
      <c r="H294" s="89"/>
      <c r="I294" s="89"/>
      <c r="J294" s="89"/>
      <c r="K294" s="90"/>
      <c r="L294" s="89"/>
      <c r="M294" s="89"/>
      <c r="N294" s="89"/>
      <c r="O294" s="90"/>
      <c r="P294" s="89"/>
      <c r="Q294" s="89"/>
      <c r="R294" s="89"/>
      <c r="S294" s="90"/>
      <c r="T294" s="89"/>
      <c r="U294" s="89"/>
      <c r="V294" s="89"/>
      <c r="W294" s="90"/>
    </row>
    <row r="295" spans="1:23" x14ac:dyDescent="0.25">
      <c r="E295" s="89"/>
      <c r="F295" s="89"/>
      <c r="G295" s="90"/>
      <c r="H295" s="89"/>
      <c r="I295" s="89"/>
      <c r="J295" s="89"/>
      <c r="K295" s="90"/>
      <c r="L295" s="89"/>
      <c r="M295" s="89"/>
      <c r="N295" s="89"/>
      <c r="O295" s="90"/>
      <c r="P295" s="89"/>
      <c r="Q295" s="89"/>
      <c r="R295" s="89"/>
      <c r="S295" s="90"/>
      <c r="T295" s="89"/>
      <c r="U295" s="89"/>
      <c r="V295" s="89"/>
      <c r="W295" s="90"/>
    </row>
    <row r="296" spans="1:23" x14ac:dyDescent="0.25">
      <c r="E296" s="89"/>
      <c r="F296" s="89"/>
      <c r="G296" s="90"/>
      <c r="H296" s="89"/>
      <c r="I296" s="89"/>
      <c r="J296" s="89"/>
      <c r="K296" s="90"/>
      <c r="L296" s="89"/>
      <c r="M296" s="89"/>
      <c r="N296" s="89"/>
      <c r="O296" s="90"/>
      <c r="P296" s="89"/>
      <c r="Q296" s="89"/>
      <c r="R296" s="89"/>
      <c r="S296" s="90"/>
      <c r="T296" s="89"/>
      <c r="U296" s="89"/>
      <c r="V296" s="89"/>
      <c r="W296" s="90"/>
    </row>
    <row r="297" spans="1:23" x14ac:dyDescent="0.25">
      <c r="A297" s="35"/>
      <c r="E297" s="89"/>
      <c r="F297" s="89"/>
      <c r="G297" s="90"/>
      <c r="H297" s="89"/>
      <c r="I297" s="89"/>
      <c r="J297" s="89"/>
      <c r="K297" s="90"/>
      <c r="L297" s="89"/>
      <c r="M297" s="89"/>
      <c r="N297" s="89"/>
      <c r="O297" s="90"/>
      <c r="P297" s="89"/>
      <c r="Q297" s="89"/>
      <c r="R297" s="89"/>
      <c r="S297" s="90"/>
      <c r="T297" s="89"/>
      <c r="U297" s="89"/>
      <c r="V297" s="89"/>
      <c r="W297" s="90"/>
    </row>
    <row r="298" spans="1:23" x14ac:dyDescent="0.25">
      <c r="A298" s="35"/>
      <c r="E298" s="89"/>
      <c r="F298" s="89"/>
      <c r="G298" s="90"/>
      <c r="H298" s="89"/>
      <c r="I298" s="89"/>
      <c r="J298" s="89"/>
      <c r="K298" s="90"/>
      <c r="L298" s="89"/>
      <c r="M298" s="89"/>
      <c r="N298" s="89"/>
      <c r="O298" s="90"/>
      <c r="P298" s="89"/>
      <c r="Q298" s="89"/>
      <c r="R298" s="89"/>
      <c r="S298" s="90"/>
      <c r="T298" s="89"/>
      <c r="U298" s="89"/>
      <c r="V298" s="89"/>
      <c r="W298" s="90"/>
    </row>
    <row r="299" spans="1:23" x14ac:dyDescent="0.25">
      <c r="A299" s="35"/>
      <c r="E299" s="89"/>
      <c r="F299" s="89"/>
      <c r="G299" s="90"/>
      <c r="H299" s="89"/>
      <c r="I299" s="89"/>
      <c r="J299" s="89"/>
      <c r="K299" s="90"/>
      <c r="L299" s="89"/>
      <c r="M299" s="89"/>
      <c r="N299" s="89"/>
      <c r="O299" s="90"/>
      <c r="P299" s="89"/>
      <c r="Q299" s="89"/>
      <c r="R299" s="89"/>
      <c r="S299" s="90"/>
      <c r="T299" s="89"/>
      <c r="U299" s="89"/>
      <c r="V299" s="89"/>
      <c r="W299" s="90"/>
    </row>
    <row r="300" spans="1:23" x14ac:dyDescent="0.25">
      <c r="A300" s="35"/>
      <c r="E300" s="89"/>
      <c r="F300" s="89"/>
      <c r="G300" s="90"/>
      <c r="H300" s="89"/>
      <c r="I300" s="89"/>
      <c r="J300" s="89"/>
      <c r="K300" s="90"/>
      <c r="L300" s="89"/>
      <c r="M300" s="89"/>
      <c r="N300" s="89"/>
      <c r="O300" s="90"/>
      <c r="P300" s="89"/>
      <c r="Q300" s="89"/>
      <c r="R300" s="89"/>
      <c r="S300" s="90"/>
      <c r="T300" s="89"/>
      <c r="U300" s="89"/>
      <c r="V300" s="89"/>
      <c r="W300" s="90"/>
    </row>
    <row r="301" spans="1:23" x14ac:dyDescent="0.25">
      <c r="A301" s="35"/>
      <c r="E301" s="89"/>
      <c r="F301" s="89"/>
      <c r="G301" s="90"/>
      <c r="H301" s="89"/>
      <c r="I301" s="89"/>
      <c r="J301" s="89"/>
      <c r="K301" s="90"/>
      <c r="L301" s="89"/>
      <c r="M301" s="89"/>
      <c r="N301" s="89"/>
      <c r="O301" s="90"/>
      <c r="P301" s="89"/>
      <c r="Q301" s="89"/>
      <c r="R301" s="89"/>
      <c r="S301" s="90"/>
      <c r="T301" s="89"/>
      <c r="U301" s="89"/>
      <c r="V301" s="89"/>
      <c r="W301" s="90"/>
    </row>
    <row r="302" spans="1:23" x14ac:dyDescent="0.25">
      <c r="A302" s="35"/>
      <c r="E302" s="89"/>
      <c r="F302" s="89"/>
      <c r="G302" s="90"/>
      <c r="H302" s="89"/>
      <c r="I302" s="89"/>
      <c r="J302" s="89"/>
      <c r="K302" s="90"/>
      <c r="L302" s="89"/>
      <c r="M302" s="89"/>
      <c r="N302" s="89"/>
      <c r="O302" s="90"/>
      <c r="P302" s="89"/>
      <c r="Q302" s="89"/>
      <c r="R302" s="89"/>
      <c r="S302" s="90"/>
      <c r="T302" s="89"/>
      <c r="U302" s="89"/>
      <c r="V302" s="89"/>
      <c r="W302" s="90"/>
    </row>
    <row r="303" spans="1:23" x14ac:dyDescent="0.25">
      <c r="A303" s="35"/>
      <c r="E303" s="89"/>
      <c r="F303" s="89"/>
      <c r="G303" s="90"/>
      <c r="H303" s="89"/>
      <c r="I303" s="89"/>
      <c r="J303" s="89"/>
      <c r="K303" s="90"/>
      <c r="L303" s="89"/>
      <c r="M303" s="89"/>
      <c r="N303" s="89"/>
      <c r="O303" s="90"/>
      <c r="P303" s="89"/>
      <c r="Q303" s="89"/>
      <c r="R303" s="89"/>
      <c r="S303" s="90"/>
      <c r="T303" s="89"/>
      <c r="U303" s="89"/>
      <c r="V303" s="89"/>
      <c r="W303" s="90"/>
    </row>
    <row r="304" spans="1:23" x14ac:dyDescent="0.25">
      <c r="A304" s="35"/>
      <c r="E304" s="89"/>
      <c r="F304" s="89"/>
      <c r="G304" s="90"/>
      <c r="H304" s="89"/>
      <c r="I304" s="89"/>
      <c r="J304" s="89"/>
      <c r="K304" s="90"/>
      <c r="L304" s="89"/>
      <c r="M304" s="89"/>
      <c r="N304" s="89"/>
      <c r="O304" s="90"/>
      <c r="P304" s="89"/>
      <c r="Q304" s="89"/>
      <c r="R304" s="89"/>
      <c r="S304" s="90"/>
      <c r="T304" s="89"/>
      <c r="U304" s="89"/>
      <c r="V304" s="89"/>
      <c r="W304" s="90"/>
    </row>
    <row r="305" spans="1:23" x14ac:dyDescent="0.25">
      <c r="A305" s="35"/>
      <c r="E305" s="89"/>
      <c r="F305" s="89"/>
      <c r="G305" s="90"/>
      <c r="H305" s="89"/>
      <c r="I305" s="89"/>
      <c r="J305" s="89"/>
      <c r="K305" s="90"/>
      <c r="L305" s="89"/>
      <c r="M305" s="89"/>
      <c r="N305" s="89"/>
      <c r="O305" s="90"/>
      <c r="P305" s="89"/>
      <c r="Q305" s="89"/>
      <c r="R305" s="89"/>
      <c r="S305" s="90"/>
      <c r="T305" s="89"/>
      <c r="U305" s="89"/>
      <c r="V305" s="89"/>
      <c r="W305" s="90"/>
    </row>
    <row r="306" spans="1:23" x14ac:dyDescent="0.25">
      <c r="A306" s="35"/>
      <c r="E306" s="89"/>
      <c r="F306" s="89"/>
      <c r="G306" s="90"/>
      <c r="H306" s="89"/>
      <c r="I306" s="89"/>
      <c r="J306" s="89"/>
      <c r="K306" s="90"/>
      <c r="L306" s="89"/>
      <c r="M306" s="89"/>
      <c r="N306" s="89"/>
      <c r="O306" s="90"/>
      <c r="P306" s="89"/>
      <c r="Q306" s="89"/>
      <c r="R306" s="89"/>
      <c r="S306" s="90"/>
      <c r="T306" s="89"/>
      <c r="U306" s="89"/>
      <c r="V306" s="89"/>
      <c r="W306" s="90"/>
    </row>
    <row r="307" spans="1:23" x14ac:dyDescent="0.25">
      <c r="E307" s="89"/>
      <c r="F307" s="89"/>
      <c r="G307" s="90"/>
      <c r="H307" s="89"/>
      <c r="I307" s="89"/>
      <c r="J307" s="89"/>
      <c r="K307" s="90"/>
      <c r="L307" s="89"/>
      <c r="M307" s="89"/>
      <c r="N307" s="89"/>
      <c r="O307" s="90"/>
      <c r="P307" s="89"/>
      <c r="Q307" s="89"/>
      <c r="R307" s="89"/>
      <c r="S307" s="90"/>
      <c r="T307" s="89"/>
      <c r="U307" s="89"/>
      <c r="V307" s="89"/>
      <c r="W307" s="90"/>
    </row>
    <row r="308" spans="1:23" x14ac:dyDescent="0.25">
      <c r="E308" s="89"/>
      <c r="F308" s="89"/>
      <c r="G308" s="90"/>
      <c r="H308" s="89"/>
      <c r="I308" s="89"/>
      <c r="J308" s="89"/>
      <c r="K308" s="90"/>
      <c r="L308" s="89"/>
      <c r="M308" s="89"/>
      <c r="N308" s="89"/>
      <c r="O308" s="90"/>
      <c r="P308" s="89"/>
      <c r="Q308" s="89"/>
      <c r="R308" s="89"/>
      <c r="S308" s="90"/>
      <c r="T308" s="89"/>
      <c r="U308" s="89"/>
      <c r="V308" s="89"/>
      <c r="W308" s="90"/>
    </row>
    <row r="309" spans="1:23" x14ac:dyDescent="0.25">
      <c r="E309" s="89"/>
      <c r="F309" s="89"/>
      <c r="G309" s="90"/>
      <c r="H309" s="89"/>
      <c r="I309" s="89"/>
      <c r="J309" s="89"/>
      <c r="K309" s="90"/>
      <c r="L309" s="89"/>
      <c r="M309" s="89"/>
      <c r="N309" s="89"/>
      <c r="O309" s="90"/>
      <c r="P309" s="89"/>
      <c r="Q309" s="89"/>
      <c r="R309" s="89"/>
      <c r="S309" s="90"/>
      <c r="T309" s="89"/>
      <c r="U309" s="89"/>
      <c r="V309" s="89"/>
      <c r="W309" s="90"/>
    </row>
    <row r="310" spans="1:23" x14ac:dyDescent="0.25">
      <c r="E310" s="89"/>
      <c r="F310" s="89"/>
      <c r="G310" s="90"/>
      <c r="H310" s="89"/>
      <c r="I310" s="89"/>
      <c r="J310" s="89"/>
      <c r="K310" s="90"/>
      <c r="L310" s="89"/>
      <c r="M310" s="89"/>
      <c r="N310" s="89"/>
      <c r="O310" s="90"/>
      <c r="P310" s="89"/>
      <c r="Q310" s="89"/>
      <c r="R310" s="89"/>
      <c r="S310" s="90"/>
      <c r="T310" s="89"/>
      <c r="U310" s="89"/>
      <c r="V310" s="89"/>
      <c r="W310" s="90"/>
    </row>
    <row r="311" spans="1:23" x14ac:dyDescent="0.25">
      <c r="E311" s="89"/>
      <c r="F311" s="89"/>
      <c r="G311" s="90"/>
      <c r="H311" s="89"/>
      <c r="I311" s="89"/>
      <c r="J311" s="89"/>
      <c r="K311" s="90"/>
      <c r="L311" s="89"/>
      <c r="M311" s="89"/>
      <c r="N311" s="89"/>
      <c r="O311" s="90"/>
      <c r="P311" s="89"/>
      <c r="Q311" s="89"/>
      <c r="R311" s="89"/>
      <c r="S311" s="90"/>
      <c r="T311" s="89"/>
      <c r="U311" s="89"/>
      <c r="V311" s="89"/>
      <c r="W311" s="90"/>
    </row>
    <row r="312" spans="1:23" x14ac:dyDescent="0.25">
      <c r="E312" s="89"/>
      <c r="F312" s="89"/>
      <c r="G312" s="90"/>
      <c r="H312" s="89"/>
      <c r="I312" s="89"/>
      <c r="J312" s="89"/>
      <c r="K312" s="90"/>
      <c r="L312" s="89"/>
      <c r="M312" s="89"/>
      <c r="N312" s="89"/>
      <c r="O312" s="90"/>
      <c r="P312" s="89"/>
      <c r="Q312" s="89"/>
      <c r="R312" s="89"/>
      <c r="S312" s="90"/>
      <c r="T312" s="89"/>
      <c r="U312" s="89"/>
      <c r="V312" s="89"/>
      <c r="W312" s="90"/>
    </row>
    <row r="313" spans="1:23" x14ac:dyDescent="0.25">
      <c r="E313" s="89"/>
      <c r="F313" s="89"/>
      <c r="G313" s="90"/>
      <c r="H313" s="89"/>
      <c r="I313" s="89"/>
      <c r="J313" s="89"/>
      <c r="K313" s="90"/>
      <c r="L313" s="89"/>
      <c r="M313" s="89"/>
      <c r="N313" s="89"/>
      <c r="O313" s="90"/>
      <c r="P313" s="89"/>
      <c r="Q313" s="89"/>
      <c r="R313" s="89"/>
      <c r="S313" s="90"/>
      <c r="T313" s="89"/>
      <c r="U313" s="89"/>
      <c r="V313" s="89"/>
      <c r="W313" s="90"/>
    </row>
    <row r="314" spans="1:23" x14ac:dyDescent="0.25">
      <c r="E314" s="89"/>
      <c r="F314" s="89"/>
      <c r="G314" s="90"/>
      <c r="H314" s="89"/>
      <c r="I314" s="89"/>
      <c r="J314" s="89"/>
      <c r="K314" s="90"/>
      <c r="L314" s="89"/>
      <c r="M314" s="89"/>
      <c r="N314" s="89"/>
      <c r="O314" s="90"/>
      <c r="P314" s="89"/>
      <c r="Q314" s="89"/>
      <c r="R314" s="89"/>
      <c r="S314" s="90"/>
      <c r="T314" s="89"/>
      <c r="U314" s="89"/>
      <c r="V314" s="89"/>
      <c r="W314" s="90"/>
    </row>
    <row r="315" spans="1:23" x14ac:dyDescent="0.25">
      <c r="E315" s="89"/>
      <c r="F315" s="89"/>
      <c r="G315" s="90"/>
      <c r="H315" s="89"/>
      <c r="I315" s="89"/>
      <c r="J315" s="89"/>
      <c r="K315" s="90"/>
      <c r="L315" s="89"/>
      <c r="M315" s="89"/>
      <c r="N315" s="89"/>
      <c r="O315" s="90"/>
      <c r="P315" s="89"/>
      <c r="Q315" s="89"/>
      <c r="R315" s="89"/>
      <c r="S315" s="90"/>
      <c r="T315" s="89"/>
      <c r="U315" s="89"/>
      <c r="V315" s="89"/>
      <c r="W315" s="90"/>
    </row>
    <row r="316" spans="1:23" x14ac:dyDescent="0.25">
      <c r="E316" s="89"/>
      <c r="F316" s="89"/>
      <c r="G316" s="90"/>
      <c r="H316" s="89"/>
      <c r="I316" s="89"/>
      <c r="J316" s="89"/>
      <c r="K316" s="90"/>
      <c r="L316" s="89"/>
      <c r="M316" s="89"/>
      <c r="N316" s="89"/>
      <c r="O316" s="90"/>
      <c r="P316" s="89"/>
      <c r="Q316" s="89"/>
      <c r="R316" s="89"/>
      <c r="S316" s="90"/>
      <c r="T316" s="89"/>
      <c r="U316" s="89"/>
      <c r="V316" s="89"/>
      <c r="W316" s="90"/>
    </row>
    <row r="317" spans="1:23" x14ac:dyDescent="0.25">
      <c r="E317" s="89"/>
      <c r="F317" s="89"/>
      <c r="G317" s="90"/>
      <c r="H317" s="89"/>
      <c r="I317" s="89"/>
      <c r="J317" s="89"/>
      <c r="K317" s="90"/>
      <c r="L317" s="89"/>
      <c r="M317" s="89"/>
      <c r="N317" s="89"/>
      <c r="O317" s="90"/>
      <c r="P317" s="89"/>
      <c r="Q317" s="89"/>
      <c r="R317" s="89"/>
      <c r="S317" s="90"/>
      <c r="T317" s="89"/>
      <c r="U317" s="89"/>
      <c r="V317" s="89"/>
      <c r="W317" s="90"/>
    </row>
    <row r="318" spans="1:23" x14ac:dyDescent="0.25">
      <c r="E318" s="89"/>
      <c r="F318" s="89"/>
      <c r="G318" s="90"/>
      <c r="H318" s="89"/>
      <c r="I318" s="89"/>
      <c r="J318" s="89"/>
      <c r="K318" s="90"/>
      <c r="L318" s="89"/>
      <c r="M318" s="89"/>
      <c r="N318" s="89"/>
      <c r="O318" s="90"/>
      <c r="P318" s="89"/>
      <c r="Q318" s="89"/>
      <c r="R318" s="89"/>
      <c r="S318" s="90"/>
      <c r="T318" s="89"/>
      <c r="U318" s="89"/>
      <c r="V318" s="89"/>
      <c r="W318" s="90"/>
    </row>
    <row r="319" spans="1:23" x14ac:dyDescent="0.25">
      <c r="E319" s="89"/>
      <c r="F319" s="89"/>
      <c r="G319" s="90"/>
      <c r="H319" s="89"/>
      <c r="I319" s="89"/>
      <c r="J319" s="89"/>
      <c r="K319" s="90"/>
      <c r="L319" s="89"/>
      <c r="M319" s="89"/>
      <c r="N319" s="89"/>
      <c r="O319" s="90"/>
      <c r="P319" s="89"/>
      <c r="Q319" s="89"/>
      <c r="R319" s="89"/>
      <c r="S319" s="90"/>
      <c r="T319" s="89"/>
      <c r="U319" s="89"/>
      <c r="V319" s="89"/>
      <c r="W319" s="90"/>
    </row>
    <row r="320" spans="1:23" x14ac:dyDescent="0.25">
      <c r="E320" s="89"/>
      <c r="F320" s="89"/>
      <c r="G320" s="90"/>
      <c r="H320" s="89"/>
      <c r="I320" s="89"/>
      <c r="J320" s="89"/>
      <c r="K320" s="90"/>
      <c r="L320" s="89"/>
      <c r="M320" s="89"/>
      <c r="N320" s="89"/>
      <c r="O320" s="90"/>
      <c r="P320" s="89"/>
      <c r="Q320" s="89"/>
      <c r="R320" s="89"/>
      <c r="S320" s="90"/>
      <c r="T320" s="89"/>
      <c r="U320" s="89"/>
      <c r="V320" s="89"/>
      <c r="W320" s="90"/>
    </row>
    <row r="321" spans="5:23" x14ac:dyDescent="0.25">
      <c r="E321" s="89"/>
      <c r="F321" s="89"/>
      <c r="G321" s="90"/>
      <c r="H321" s="89"/>
      <c r="I321" s="89"/>
      <c r="J321" s="89"/>
      <c r="K321" s="90"/>
      <c r="L321" s="89"/>
      <c r="M321" s="89"/>
      <c r="N321" s="89"/>
      <c r="O321" s="90"/>
      <c r="P321" s="89"/>
      <c r="Q321" s="89"/>
      <c r="R321" s="89"/>
      <c r="S321" s="90"/>
      <c r="T321" s="89"/>
      <c r="U321" s="89"/>
      <c r="V321" s="89"/>
      <c r="W321" s="90"/>
    </row>
    <row r="322" spans="5:23" x14ac:dyDescent="0.25">
      <c r="E322" s="89"/>
      <c r="F322" s="89"/>
      <c r="G322" s="90"/>
      <c r="H322" s="89"/>
      <c r="I322" s="89"/>
      <c r="J322" s="89"/>
      <c r="K322" s="90"/>
      <c r="L322" s="89"/>
      <c r="M322" s="89"/>
      <c r="N322" s="89"/>
      <c r="O322" s="90"/>
      <c r="P322" s="89"/>
      <c r="Q322" s="89"/>
      <c r="R322" s="89"/>
      <c r="S322" s="90"/>
      <c r="T322" s="89"/>
      <c r="U322" s="89"/>
      <c r="V322" s="89"/>
      <c r="W322" s="90"/>
    </row>
    <row r="323" spans="5:23" x14ac:dyDescent="0.25">
      <c r="E323" s="89"/>
      <c r="F323" s="89"/>
      <c r="G323" s="90"/>
      <c r="H323" s="89"/>
      <c r="I323" s="89"/>
      <c r="J323" s="89"/>
      <c r="K323" s="90"/>
      <c r="L323" s="89"/>
      <c r="M323" s="89"/>
      <c r="N323" s="89"/>
      <c r="O323" s="90"/>
      <c r="P323" s="89"/>
      <c r="Q323" s="89"/>
      <c r="R323" s="89"/>
      <c r="S323" s="90"/>
      <c r="T323" s="89"/>
      <c r="U323" s="89"/>
      <c r="V323" s="89"/>
      <c r="W323" s="90"/>
    </row>
    <row r="324" spans="5:23" x14ac:dyDescent="0.25">
      <c r="E324" s="89"/>
      <c r="F324" s="89"/>
      <c r="G324" s="90"/>
      <c r="H324" s="89"/>
      <c r="I324" s="89"/>
      <c r="J324" s="89"/>
      <c r="K324" s="90"/>
      <c r="L324" s="89"/>
      <c r="M324" s="89"/>
      <c r="N324" s="89"/>
      <c r="O324" s="90"/>
      <c r="P324" s="89"/>
      <c r="Q324" s="89"/>
      <c r="R324" s="89"/>
      <c r="S324" s="90"/>
      <c r="T324" s="89"/>
      <c r="U324" s="89"/>
      <c r="V324" s="89"/>
      <c r="W324" s="90"/>
    </row>
    <row r="325" spans="5:23" x14ac:dyDescent="0.25">
      <c r="E325" s="89"/>
      <c r="F325" s="89"/>
      <c r="G325" s="90"/>
      <c r="H325" s="89"/>
      <c r="I325" s="89"/>
      <c r="J325" s="89"/>
      <c r="K325" s="90"/>
      <c r="L325" s="89"/>
      <c r="M325" s="89"/>
      <c r="N325" s="89"/>
      <c r="O325" s="90"/>
      <c r="P325" s="89"/>
      <c r="Q325" s="89"/>
      <c r="R325" s="89"/>
      <c r="S325" s="90"/>
      <c r="T325" s="89"/>
      <c r="U325" s="89"/>
      <c r="V325" s="89"/>
      <c r="W325" s="90"/>
    </row>
    <row r="326" spans="5:23" x14ac:dyDescent="0.25">
      <c r="E326" s="89"/>
      <c r="F326" s="89"/>
      <c r="G326" s="90"/>
      <c r="H326" s="89"/>
      <c r="I326" s="89"/>
      <c r="J326" s="89"/>
      <c r="K326" s="90"/>
      <c r="L326" s="89"/>
      <c r="M326" s="89"/>
      <c r="N326" s="89"/>
      <c r="O326" s="90"/>
      <c r="P326" s="89"/>
      <c r="Q326" s="89"/>
      <c r="R326" s="89"/>
      <c r="S326" s="90"/>
      <c r="T326" s="89"/>
      <c r="U326" s="89"/>
      <c r="V326" s="89"/>
      <c r="W326" s="90"/>
    </row>
    <row r="327" spans="5:23" x14ac:dyDescent="0.25">
      <c r="E327" s="89"/>
      <c r="F327" s="89"/>
      <c r="G327" s="90"/>
      <c r="H327" s="89"/>
      <c r="I327" s="89"/>
      <c r="J327" s="89"/>
      <c r="K327" s="90"/>
      <c r="L327" s="89"/>
      <c r="M327" s="89"/>
      <c r="N327" s="89"/>
      <c r="O327" s="90"/>
      <c r="P327" s="89"/>
      <c r="Q327" s="89"/>
      <c r="R327" s="89"/>
      <c r="S327" s="90"/>
      <c r="T327" s="89"/>
      <c r="U327" s="89"/>
      <c r="V327" s="89"/>
      <c r="W327" s="90"/>
    </row>
    <row r="328" spans="5:23" x14ac:dyDescent="0.25">
      <c r="E328" s="89"/>
      <c r="F328" s="89"/>
      <c r="G328" s="90"/>
      <c r="H328" s="89"/>
      <c r="I328" s="89"/>
      <c r="J328" s="89"/>
      <c r="K328" s="90"/>
      <c r="L328" s="89"/>
      <c r="M328" s="89"/>
      <c r="N328" s="89"/>
      <c r="O328" s="90"/>
      <c r="P328" s="89"/>
      <c r="Q328" s="89"/>
      <c r="R328" s="89"/>
      <c r="S328" s="90"/>
      <c r="T328" s="89"/>
      <c r="U328" s="89"/>
      <c r="V328" s="89"/>
      <c r="W328" s="90"/>
    </row>
    <row r="329" spans="5:23" x14ac:dyDescent="0.25">
      <c r="E329" s="89"/>
      <c r="F329" s="89"/>
      <c r="G329" s="90"/>
      <c r="H329" s="89"/>
      <c r="I329" s="89"/>
      <c r="J329" s="89"/>
      <c r="K329" s="90"/>
      <c r="L329" s="89"/>
      <c r="M329" s="89"/>
      <c r="N329" s="89"/>
      <c r="O329" s="90"/>
      <c r="P329" s="89"/>
      <c r="Q329" s="89"/>
      <c r="R329" s="89"/>
      <c r="S329" s="90"/>
      <c r="T329" s="89"/>
      <c r="U329" s="89"/>
      <c r="V329" s="89"/>
      <c r="W329" s="90"/>
    </row>
    <row r="330" spans="5:23" x14ac:dyDescent="0.25">
      <c r="E330" s="89"/>
      <c r="F330" s="89"/>
      <c r="G330" s="90"/>
      <c r="H330" s="89"/>
      <c r="I330" s="89"/>
      <c r="J330" s="89"/>
      <c r="K330" s="90"/>
      <c r="L330" s="89"/>
      <c r="M330" s="89"/>
      <c r="N330" s="89"/>
      <c r="O330" s="90"/>
      <c r="P330" s="89"/>
      <c r="Q330" s="89"/>
      <c r="R330" s="89"/>
      <c r="S330" s="90"/>
      <c r="T330" s="89"/>
      <c r="U330" s="89"/>
      <c r="V330" s="89"/>
      <c r="W330" s="90"/>
    </row>
    <row r="331" spans="5:23" x14ac:dyDescent="0.25">
      <c r="E331" s="89"/>
      <c r="F331" s="89"/>
      <c r="G331" s="90"/>
      <c r="H331" s="89"/>
      <c r="I331" s="89"/>
      <c r="J331" s="89"/>
      <c r="K331" s="90"/>
      <c r="L331" s="89"/>
      <c r="M331" s="89"/>
      <c r="N331" s="89"/>
      <c r="O331" s="90"/>
      <c r="P331" s="89"/>
      <c r="Q331" s="89"/>
      <c r="R331" s="89"/>
      <c r="S331" s="90"/>
      <c r="T331" s="89"/>
      <c r="U331" s="89"/>
      <c r="V331" s="89"/>
      <c r="W331" s="90"/>
    </row>
    <row r="332" spans="5:23" x14ac:dyDescent="0.25">
      <c r="E332" s="89"/>
      <c r="F332" s="89"/>
      <c r="G332" s="90"/>
      <c r="H332" s="89"/>
      <c r="I332" s="89"/>
      <c r="J332" s="89"/>
      <c r="K332" s="90"/>
      <c r="L332" s="89"/>
      <c r="M332" s="89"/>
      <c r="N332" s="89"/>
      <c r="O332" s="90"/>
      <c r="P332" s="89"/>
      <c r="Q332" s="89"/>
      <c r="R332" s="89"/>
      <c r="S332" s="90"/>
      <c r="T332" s="89"/>
      <c r="U332" s="89"/>
      <c r="V332" s="89"/>
      <c r="W332" s="90"/>
    </row>
    <row r="333" spans="5:23" x14ac:dyDescent="0.25">
      <c r="E333" s="89"/>
      <c r="F333" s="89"/>
      <c r="G333" s="90"/>
      <c r="H333" s="89"/>
      <c r="I333" s="89"/>
      <c r="J333" s="89"/>
      <c r="K333" s="90"/>
      <c r="L333" s="89"/>
      <c r="M333" s="89"/>
      <c r="N333" s="89"/>
      <c r="O333" s="90"/>
      <c r="P333" s="89"/>
      <c r="Q333" s="89"/>
      <c r="R333" s="89"/>
      <c r="S333" s="90"/>
      <c r="T333" s="89"/>
      <c r="U333" s="89"/>
      <c r="V333" s="89"/>
      <c r="W333" s="90"/>
    </row>
    <row r="334" spans="5:23" x14ac:dyDescent="0.25">
      <c r="E334" s="89"/>
      <c r="F334" s="89"/>
      <c r="G334" s="90"/>
      <c r="H334" s="89"/>
      <c r="I334" s="89"/>
      <c r="J334" s="89"/>
      <c r="K334" s="90"/>
      <c r="L334" s="89"/>
      <c r="M334" s="89"/>
      <c r="N334" s="89"/>
      <c r="O334" s="90"/>
      <c r="P334" s="89"/>
      <c r="Q334" s="89"/>
      <c r="R334" s="89"/>
      <c r="S334" s="90"/>
      <c r="T334" s="89"/>
      <c r="U334" s="89"/>
      <c r="V334" s="89"/>
      <c r="W334" s="90"/>
    </row>
    <row r="335" spans="5:23" x14ac:dyDescent="0.25">
      <c r="E335" s="89"/>
      <c r="F335" s="89"/>
      <c r="G335" s="90"/>
      <c r="H335" s="89"/>
      <c r="I335" s="89"/>
      <c r="J335" s="89"/>
      <c r="K335" s="90"/>
      <c r="L335" s="89"/>
      <c r="M335" s="89"/>
      <c r="N335" s="89"/>
      <c r="O335" s="90"/>
      <c r="P335" s="89"/>
      <c r="Q335" s="89"/>
      <c r="R335" s="89"/>
      <c r="S335" s="90"/>
      <c r="T335" s="89"/>
      <c r="U335" s="89"/>
      <c r="V335" s="89"/>
      <c r="W335" s="90"/>
    </row>
    <row r="336" spans="5:23" x14ac:dyDescent="0.25">
      <c r="E336" s="89"/>
      <c r="F336" s="89"/>
      <c r="G336" s="90"/>
      <c r="H336" s="89"/>
      <c r="I336" s="89"/>
      <c r="J336" s="89"/>
      <c r="K336" s="90"/>
      <c r="L336" s="89"/>
      <c r="M336" s="89"/>
      <c r="N336" s="89"/>
      <c r="O336" s="90"/>
      <c r="P336" s="89"/>
      <c r="Q336" s="89"/>
      <c r="R336" s="89"/>
      <c r="S336" s="90"/>
      <c r="T336" s="89"/>
      <c r="U336" s="89"/>
      <c r="V336" s="89"/>
      <c r="W336" s="90"/>
    </row>
    <row r="337" spans="2:23" x14ac:dyDescent="0.25">
      <c r="E337" s="89"/>
      <c r="F337" s="89"/>
      <c r="G337" s="90"/>
      <c r="H337" s="89"/>
      <c r="I337" s="89"/>
      <c r="J337" s="89"/>
      <c r="K337" s="90"/>
      <c r="L337" s="89"/>
      <c r="M337" s="89"/>
      <c r="N337" s="89"/>
      <c r="O337" s="90"/>
      <c r="P337" s="89"/>
      <c r="Q337" s="89"/>
      <c r="R337" s="89"/>
      <c r="S337" s="90"/>
      <c r="T337" s="89"/>
      <c r="U337" s="89"/>
      <c r="V337" s="89"/>
      <c r="W337" s="90"/>
    </row>
    <row r="338" spans="2:23" x14ac:dyDescent="0.25">
      <c r="E338" s="89"/>
      <c r="F338" s="89"/>
      <c r="G338" s="90"/>
      <c r="H338" s="89"/>
      <c r="I338" s="89"/>
      <c r="J338" s="89"/>
      <c r="K338" s="90"/>
      <c r="L338" s="89"/>
      <c r="M338" s="89"/>
      <c r="N338" s="89"/>
      <c r="O338" s="90"/>
      <c r="P338" s="89"/>
      <c r="Q338" s="89"/>
      <c r="R338" s="89"/>
      <c r="S338" s="90"/>
      <c r="T338" s="89"/>
      <c r="U338" s="89"/>
      <c r="V338" s="89"/>
      <c r="W338" s="90"/>
    </row>
    <row r="339" spans="2:23" x14ac:dyDescent="0.25">
      <c r="E339" s="89"/>
      <c r="F339" s="89"/>
      <c r="G339" s="90"/>
      <c r="H339" s="89"/>
      <c r="I339" s="89"/>
      <c r="J339" s="89"/>
      <c r="K339" s="90"/>
      <c r="L339" s="89"/>
      <c r="M339" s="89"/>
      <c r="N339" s="89"/>
      <c r="O339" s="90"/>
      <c r="P339" s="89"/>
      <c r="Q339" s="89"/>
      <c r="R339" s="89"/>
      <c r="S339" s="90"/>
      <c r="T339" s="89"/>
      <c r="U339" s="89"/>
      <c r="V339" s="89"/>
      <c r="W339" s="90"/>
    </row>
    <row r="340" spans="2:23" x14ac:dyDescent="0.25">
      <c r="E340" s="89"/>
      <c r="F340" s="89"/>
      <c r="G340" s="90"/>
      <c r="H340" s="89"/>
      <c r="I340" s="89"/>
      <c r="J340" s="89"/>
      <c r="K340" s="90"/>
      <c r="L340" s="89"/>
      <c r="M340" s="89"/>
      <c r="N340" s="89"/>
      <c r="O340" s="90"/>
      <c r="P340" s="89"/>
      <c r="Q340" s="89"/>
      <c r="R340" s="89"/>
      <c r="S340" s="90"/>
      <c r="T340" s="89"/>
      <c r="U340" s="89"/>
      <c r="V340" s="89"/>
      <c r="W340" s="90"/>
    </row>
    <row r="341" spans="2:23" x14ac:dyDescent="0.25">
      <c r="E341" s="89"/>
      <c r="F341" s="89"/>
      <c r="G341" s="90"/>
      <c r="H341" s="89"/>
      <c r="I341" s="89"/>
      <c r="J341" s="89"/>
      <c r="K341" s="90"/>
      <c r="L341" s="89"/>
      <c r="M341" s="89"/>
      <c r="N341" s="89"/>
      <c r="O341" s="90"/>
      <c r="P341" s="89"/>
      <c r="Q341" s="89"/>
      <c r="R341" s="89"/>
      <c r="S341" s="90"/>
      <c r="T341" s="89"/>
      <c r="U341" s="89"/>
      <c r="V341" s="89"/>
      <c r="W341" s="90"/>
    </row>
    <row r="342" spans="2:23" x14ac:dyDescent="0.25">
      <c r="E342" s="89"/>
      <c r="F342" s="89"/>
      <c r="G342" s="90"/>
      <c r="H342" s="89"/>
      <c r="I342" s="89"/>
      <c r="J342" s="89"/>
      <c r="K342" s="90"/>
      <c r="L342" s="89"/>
      <c r="M342" s="89"/>
      <c r="N342" s="89"/>
      <c r="O342" s="90"/>
      <c r="P342" s="89"/>
      <c r="Q342" s="89"/>
      <c r="R342" s="89"/>
      <c r="S342" s="90"/>
      <c r="T342" s="89"/>
      <c r="U342" s="89"/>
      <c r="V342" s="89"/>
      <c r="W342" s="90"/>
    </row>
    <row r="343" spans="2:23" x14ac:dyDescent="0.25">
      <c r="E343" s="89"/>
      <c r="F343" s="89"/>
      <c r="G343" s="90"/>
      <c r="H343" s="89"/>
      <c r="I343" s="89"/>
      <c r="J343" s="89"/>
      <c r="K343" s="90"/>
      <c r="L343" s="89"/>
      <c r="M343" s="89"/>
      <c r="N343" s="89"/>
      <c r="O343" s="90"/>
      <c r="P343" s="89"/>
      <c r="Q343" s="89"/>
      <c r="R343" s="89"/>
      <c r="S343" s="90"/>
      <c r="T343" s="89"/>
      <c r="U343" s="89"/>
      <c r="V343" s="89"/>
      <c r="W343" s="90"/>
    </row>
    <row r="344" spans="2:23" x14ac:dyDescent="0.25">
      <c r="B344" s="72">
        <v>1.0416666666666666E-2</v>
      </c>
      <c r="C344" s="67" t="s">
        <v>66</v>
      </c>
      <c r="E344" s="89"/>
      <c r="F344" s="89"/>
      <c r="G344" s="90"/>
      <c r="H344" s="89"/>
      <c r="I344" s="89"/>
      <c r="J344" s="89"/>
      <c r="K344" s="90"/>
      <c r="L344" s="89"/>
      <c r="M344" s="89"/>
      <c r="N344" s="89"/>
      <c r="O344" s="90"/>
      <c r="P344" s="89"/>
      <c r="Q344" s="89"/>
      <c r="R344" s="89"/>
      <c r="S344" s="90"/>
      <c r="T344" s="89"/>
      <c r="U344" s="89"/>
      <c r="V344" s="89"/>
      <c r="W344" s="90"/>
    </row>
    <row r="345" spans="2:23" x14ac:dyDescent="0.25">
      <c r="B345" s="72">
        <v>2.0833333333333332E-2</v>
      </c>
      <c r="C345" s="67" t="s">
        <v>68</v>
      </c>
      <c r="E345" s="89"/>
      <c r="F345" s="89"/>
      <c r="G345" s="90"/>
      <c r="H345" s="89"/>
      <c r="I345" s="89"/>
      <c r="J345" s="89"/>
      <c r="K345" s="90"/>
      <c r="L345" s="89"/>
      <c r="M345" s="89"/>
      <c r="N345" s="89"/>
      <c r="O345" s="90"/>
      <c r="P345" s="89"/>
      <c r="Q345" s="89"/>
      <c r="R345" s="89"/>
      <c r="S345" s="90"/>
      <c r="T345" s="89"/>
      <c r="U345" s="89"/>
      <c r="V345" s="89"/>
      <c r="W345" s="90"/>
    </row>
    <row r="346" spans="2:23" x14ac:dyDescent="0.25">
      <c r="B346" s="72">
        <v>3.125E-2</v>
      </c>
      <c r="C346" s="67" t="s">
        <v>67</v>
      </c>
      <c r="E346" s="89"/>
      <c r="F346" s="89"/>
      <c r="G346" s="90"/>
      <c r="H346" s="89"/>
      <c r="I346" s="89"/>
      <c r="J346" s="89"/>
      <c r="K346" s="90"/>
      <c r="L346" s="89"/>
      <c r="M346" s="89"/>
      <c r="N346" s="89"/>
      <c r="O346" s="90"/>
      <c r="P346" s="89"/>
      <c r="Q346" s="89"/>
      <c r="R346" s="89"/>
      <c r="S346" s="90"/>
      <c r="T346" s="89"/>
      <c r="U346" s="89"/>
      <c r="V346" s="89"/>
      <c r="W346" s="90"/>
    </row>
    <row r="347" spans="2:23" x14ac:dyDescent="0.25">
      <c r="B347" s="72">
        <v>4.1666666666666699E-2</v>
      </c>
      <c r="C347" s="67" t="s">
        <v>36</v>
      </c>
      <c r="E347" s="89"/>
      <c r="F347" s="89"/>
      <c r="G347" s="90"/>
      <c r="H347" s="89"/>
      <c r="I347" s="89"/>
      <c r="J347" s="89"/>
      <c r="K347" s="90"/>
      <c r="L347" s="89"/>
      <c r="M347" s="89"/>
      <c r="N347" s="89"/>
      <c r="O347" s="90"/>
      <c r="P347" s="89"/>
      <c r="Q347" s="89"/>
      <c r="R347" s="89"/>
      <c r="S347" s="90"/>
      <c r="T347" s="89"/>
      <c r="U347" s="89"/>
      <c r="V347" s="89"/>
      <c r="W347" s="90"/>
    </row>
    <row r="348" spans="2:23" x14ac:dyDescent="0.25">
      <c r="B348" s="72">
        <v>5.2083333333333398E-2</v>
      </c>
      <c r="C348" s="67" t="s">
        <v>70</v>
      </c>
      <c r="E348" s="89"/>
      <c r="F348" s="89"/>
      <c r="G348" s="90"/>
      <c r="H348" s="89"/>
      <c r="I348" s="89"/>
      <c r="J348" s="89"/>
      <c r="K348" s="90"/>
      <c r="L348" s="89"/>
      <c r="M348" s="89"/>
      <c r="N348" s="89"/>
      <c r="O348" s="90"/>
      <c r="P348" s="89"/>
      <c r="Q348" s="89"/>
      <c r="R348" s="89"/>
      <c r="S348" s="90"/>
      <c r="T348" s="89"/>
      <c r="U348" s="89"/>
      <c r="V348" s="89"/>
      <c r="W348" s="90"/>
    </row>
    <row r="349" spans="2:23" x14ac:dyDescent="0.25">
      <c r="B349" s="72">
        <v>6.25E-2</v>
      </c>
      <c r="C349" s="67"/>
      <c r="E349" s="89"/>
      <c r="F349" s="89"/>
      <c r="G349" s="90"/>
      <c r="H349" s="89"/>
      <c r="I349" s="89"/>
      <c r="J349" s="89"/>
      <c r="K349" s="90"/>
      <c r="L349" s="89"/>
      <c r="M349" s="89"/>
      <c r="N349" s="89"/>
      <c r="O349" s="90"/>
      <c r="P349" s="89"/>
      <c r="Q349" s="89"/>
      <c r="R349" s="89"/>
      <c r="S349" s="90"/>
      <c r="T349" s="89"/>
      <c r="U349" s="89"/>
      <c r="V349" s="89"/>
      <c r="W349" s="90"/>
    </row>
    <row r="350" spans="2:23" x14ac:dyDescent="0.25">
      <c r="B350" s="72">
        <v>7.2916666666666699E-2</v>
      </c>
      <c r="C350" s="68"/>
      <c r="E350" s="89"/>
      <c r="F350" s="89"/>
      <c r="G350" s="90"/>
      <c r="H350" s="89"/>
      <c r="I350" s="89"/>
      <c r="J350" s="89"/>
      <c r="K350" s="90"/>
      <c r="L350" s="89"/>
      <c r="M350" s="89"/>
      <c r="N350" s="89"/>
      <c r="O350" s="90"/>
      <c r="P350" s="89"/>
      <c r="Q350" s="89"/>
      <c r="R350" s="89"/>
      <c r="S350" s="90"/>
      <c r="T350" s="89"/>
      <c r="U350" s="89"/>
      <c r="V350" s="89"/>
      <c r="W350" s="90"/>
    </row>
    <row r="351" spans="2:23" x14ac:dyDescent="0.25">
      <c r="B351" s="72">
        <v>8.3333333333333398E-2</v>
      </c>
      <c r="C351" s="68"/>
      <c r="E351" s="89"/>
      <c r="F351" s="89"/>
      <c r="G351" s="90"/>
      <c r="H351" s="89"/>
      <c r="I351" s="89"/>
      <c r="J351" s="89"/>
      <c r="K351" s="90"/>
      <c r="L351" s="89"/>
      <c r="M351" s="89"/>
      <c r="N351" s="89"/>
      <c r="O351" s="90"/>
      <c r="P351" s="89"/>
      <c r="Q351" s="89"/>
      <c r="R351" s="89"/>
      <c r="S351" s="90"/>
      <c r="T351" s="89"/>
      <c r="U351" s="89"/>
      <c r="V351" s="89"/>
      <c r="W351" s="90"/>
    </row>
    <row r="352" spans="2:23" x14ac:dyDescent="0.25">
      <c r="B352" s="72">
        <v>9.375E-2</v>
      </c>
      <c r="C352" s="68"/>
      <c r="E352" s="89"/>
      <c r="F352" s="89"/>
      <c r="G352" s="90"/>
      <c r="H352" s="89"/>
      <c r="I352" s="89"/>
      <c r="J352" s="89"/>
      <c r="K352" s="90"/>
      <c r="L352" s="89"/>
      <c r="M352" s="89"/>
      <c r="N352" s="89"/>
      <c r="O352" s="90"/>
      <c r="P352" s="89"/>
      <c r="Q352" s="89"/>
      <c r="R352" s="89"/>
      <c r="S352" s="90"/>
      <c r="T352" s="89"/>
      <c r="U352" s="89"/>
      <c r="V352" s="89"/>
      <c r="W352" s="90"/>
    </row>
    <row r="353" spans="2:23" x14ac:dyDescent="0.25">
      <c r="B353" s="72">
        <v>0.104166666666667</v>
      </c>
      <c r="C353" s="68"/>
      <c r="E353" s="89"/>
      <c r="F353" s="89"/>
      <c r="G353" s="90"/>
      <c r="H353" s="89"/>
      <c r="I353" s="89"/>
      <c r="J353" s="89"/>
      <c r="K353" s="90"/>
      <c r="L353" s="89"/>
      <c r="M353" s="89"/>
      <c r="N353" s="89"/>
      <c r="O353" s="90"/>
      <c r="P353" s="89"/>
      <c r="Q353" s="89"/>
      <c r="R353" s="89"/>
      <c r="S353" s="90"/>
      <c r="T353" s="89"/>
      <c r="U353" s="89"/>
      <c r="V353" s="89"/>
      <c r="W353" s="90"/>
    </row>
    <row r="354" spans="2:23" x14ac:dyDescent="0.25">
      <c r="B354" s="72">
        <v>0.11458333333333399</v>
      </c>
      <c r="C354" s="68"/>
      <c r="E354" s="89"/>
      <c r="F354" s="89"/>
      <c r="G354" s="90"/>
      <c r="H354" s="89"/>
      <c r="I354" s="89"/>
      <c r="J354" s="89"/>
      <c r="K354" s="90"/>
      <c r="L354" s="89"/>
      <c r="M354" s="89"/>
      <c r="N354" s="89"/>
      <c r="O354" s="90"/>
      <c r="P354" s="89"/>
      <c r="Q354" s="89"/>
      <c r="R354" s="89"/>
      <c r="S354" s="90"/>
      <c r="T354" s="89"/>
      <c r="U354" s="89"/>
      <c r="V354" s="89"/>
      <c r="W354" s="90"/>
    </row>
    <row r="355" spans="2:23" x14ac:dyDescent="0.25">
      <c r="B355" s="72">
        <v>0.125</v>
      </c>
      <c r="C355" s="68"/>
      <c r="E355" s="89"/>
      <c r="F355" s="89"/>
      <c r="G355" s="90"/>
      <c r="H355" s="89"/>
      <c r="I355" s="89"/>
      <c r="J355" s="89"/>
      <c r="K355" s="90"/>
      <c r="L355" s="89"/>
      <c r="M355" s="89"/>
      <c r="N355" s="89"/>
      <c r="O355" s="90"/>
      <c r="P355" s="89"/>
      <c r="Q355" s="89"/>
      <c r="R355" s="89"/>
      <c r="S355" s="90"/>
      <c r="T355" s="89"/>
      <c r="U355" s="89"/>
      <c r="V355" s="89"/>
      <c r="W355" s="90"/>
    </row>
    <row r="356" spans="2:23" x14ac:dyDescent="0.25">
      <c r="B356" s="72">
        <v>0.13541666666666699</v>
      </c>
      <c r="C356" s="68"/>
    </row>
    <row r="357" spans="2:23" x14ac:dyDescent="0.25">
      <c r="B357" s="72">
        <v>0.14583333333333401</v>
      </c>
      <c r="C357" s="68"/>
    </row>
    <row r="358" spans="2:23" x14ac:dyDescent="0.25">
      <c r="B358" s="72">
        <v>0.15625</v>
      </c>
      <c r="C358" s="68"/>
    </row>
    <row r="359" spans="2:23" x14ac:dyDescent="0.25">
      <c r="B359" s="72">
        <v>0.16666666666666699</v>
      </c>
      <c r="C359" s="68"/>
    </row>
    <row r="360" spans="2:23" x14ac:dyDescent="0.25">
      <c r="B360" s="71">
        <v>0.18055555555555555</v>
      </c>
    </row>
    <row r="361" spans="2:23" x14ac:dyDescent="0.25">
      <c r="B361" s="71">
        <v>0.1388888888888889</v>
      </c>
    </row>
  </sheetData>
  <sheetProtection selectLockedCells="1"/>
  <protectedRanges>
    <protectedRange sqref="CE8:CF269 CY8:CZ269 W8:X269 BK8:BL269 AU8:AV269 AY8:AZ269 BC8:BD269 BG8:BH269 BO8:BP269 BS8:BT269 BW8:BX269 CA8:CB269 CI8:CJ269 CM8:CN269 CQ8:CR269 CU8:CV269 AQ8:AR269 AA8:AB269 AE8:AF269 AI8:AJ269 AM8:AN269 K8:L269 O8:P269 S8:T269 G8:H269" name="Plage1"/>
  </protectedRanges>
  <autoFilter ref="A7:DB269"/>
  <mergeCells count="453">
    <mergeCell ref="A268:A269"/>
    <mergeCell ref="D268:D269"/>
    <mergeCell ref="DA268:DA269"/>
    <mergeCell ref="A264:A265"/>
    <mergeCell ref="D264:D265"/>
    <mergeCell ref="DA264:DA265"/>
    <mergeCell ref="A266:A267"/>
    <mergeCell ref="A254:A255"/>
    <mergeCell ref="D254:D255"/>
    <mergeCell ref="DA254:DA255"/>
    <mergeCell ref="A256:A257"/>
    <mergeCell ref="D256:D257"/>
    <mergeCell ref="DA256:DA257"/>
    <mergeCell ref="A260:A261"/>
    <mergeCell ref="D260:D261"/>
    <mergeCell ref="DA260:DA261"/>
    <mergeCell ref="D266:D267"/>
    <mergeCell ref="DA266:DA267"/>
    <mergeCell ref="A262:A263"/>
    <mergeCell ref="D262:D263"/>
    <mergeCell ref="DA262:DA263"/>
    <mergeCell ref="A258:A259"/>
    <mergeCell ref="D258:D259"/>
    <mergeCell ref="DA258:DA259"/>
    <mergeCell ref="A250:A251"/>
    <mergeCell ref="D250:D251"/>
    <mergeCell ref="DA250:DA251"/>
    <mergeCell ref="A252:A253"/>
    <mergeCell ref="D252:D253"/>
    <mergeCell ref="DA252:DA253"/>
    <mergeCell ref="A246:A247"/>
    <mergeCell ref="D246:D247"/>
    <mergeCell ref="DA246:DA247"/>
    <mergeCell ref="A248:A249"/>
    <mergeCell ref="D248:D249"/>
    <mergeCell ref="DA248:DA249"/>
    <mergeCell ref="A242:A243"/>
    <mergeCell ref="D242:D243"/>
    <mergeCell ref="DA242:DA243"/>
    <mergeCell ref="A244:A245"/>
    <mergeCell ref="D244:D245"/>
    <mergeCell ref="DA244:DA245"/>
    <mergeCell ref="A238:A239"/>
    <mergeCell ref="D238:D239"/>
    <mergeCell ref="DA238:DA239"/>
    <mergeCell ref="A240:A241"/>
    <mergeCell ref="D240:D241"/>
    <mergeCell ref="DA240:DA241"/>
    <mergeCell ref="A234:A235"/>
    <mergeCell ref="D234:D235"/>
    <mergeCell ref="DA234:DA235"/>
    <mergeCell ref="A236:A237"/>
    <mergeCell ref="D236:D237"/>
    <mergeCell ref="DA236:DA237"/>
    <mergeCell ref="A230:A231"/>
    <mergeCell ref="D230:D231"/>
    <mergeCell ref="DA230:DA231"/>
    <mergeCell ref="A232:A233"/>
    <mergeCell ref="D232:D233"/>
    <mergeCell ref="DA232:DA233"/>
    <mergeCell ref="A226:A227"/>
    <mergeCell ref="D226:D227"/>
    <mergeCell ref="DA226:DA227"/>
    <mergeCell ref="A228:A229"/>
    <mergeCell ref="D228:D229"/>
    <mergeCell ref="DA228:DA229"/>
    <mergeCell ref="A222:A223"/>
    <mergeCell ref="D222:D223"/>
    <mergeCell ref="DA222:DA223"/>
    <mergeCell ref="A224:A225"/>
    <mergeCell ref="D224:D225"/>
    <mergeCell ref="DA224:DA225"/>
    <mergeCell ref="A218:A219"/>
    <mergeCell ref="D218:D219"/>
    <mergeCell ref="DA218:DA219"/>
    <mergeCell ref="A220:A221"/>
    <mergeCell ref="D220:D221"/>
    <mergeCell ref="DA220:DA221"/>
    <mergeCell ref="A214:A215"/>
    <mergeCell ref="D214:D215"/>
    <mergeCell ref="DA214:DA215"/>
    <mergeCell ref="A216:A217"/>
    <mergeCell ref="D216:D217"/>
    <mergeCell ref="DA216:DA217"/>
    <mergeCell ref="A210:A211"/>
    <mergeCell ref="D210:D211"/>
    <mergeCell ref="DA210:DA211"/>
    <mergeCell ref="A212:A213"/>
    <mergeCell ref="D212:D213"/>
    <mergeCell ref="DA212:DA213"/>
    <mergeCell ref="A206:A207"/>
    <mergeCell ref="D206:D207"/>
    <mergeCell ref="DA206:DA207"/>
    <mergeCell ref="A208:A209"/>
    <mergeCell ref="D208:D209"/>
    <mergeCell ref="DA208:DA209"/>
    <mergeCell ref="A202:A203"/>
    <mergeCell ref="D202:D203"/>
    <mergeCell ref="DA202:DA203"/>
    <mergeCell ref="A204:A205"/>
    <mergeCell ref="D204:D205"/>
    <mergeCell ref="DA204:DA205"/>
    <mergeCell ref="A198:A199"/>
    <mergeCell ref="D198:D199"/>
    <mergeCell ref="DA198:DA199"/>
    <mergeCell ref="A200:A201"/>
    <mergeCell ref="D200:D201"/>
    <mergeCell ref="DA200:DA201"/>
    <mergeCell ref="A194:A195"/>
    <mergeCell ref="D194:D195"/>
    <mergeCell ref="DA194:DA195"/>
    <mergeCell ref="A196:A197"/>
    <mergeCell ref="D196:D197"/>
    <mergeCell ref="DA196:DA197"/>
    <mergeCell ref="A190:A191"/>
    <mergeCell ref="D190:D191"/>
    <mergeCell ref="DA190:DA191"/>
    <mergeCell ref="A192:A193"/>
    <mergeCell ref="D192:D193"/>
    <mergeCell ref="DA192:DA193"/>
    <mergeCell ref="A186:A187"/>
    <mergeCell ref="D186:D187"/>
    <mergeCell ref="DA186:DA187"/>
    <mergeCell ref="A188:A189"/>
    <mergeCell ref="D188:D189"/>
    <mergeCell ref="DA188:DA189"/>
    <mergeCell ref="A182:A183"/>
    <mergeCell ref="D182:D183"/>
    <mergeCell ref="DA182:DA183"/>
    <mergeCell ref="A184:A185"/>
    <mergeCell ref="D184:D185"/>
    <mergeCell ref="DA184:DA185"/>
    <mergeCell ref="A178:A179"/>
    <mergeCell ref="D178:D179"/>
    <mergeCell ref="DA178:DA179"/>
    <mergeCell ref="A180:A181"/>
    <mergeCell ref="D180:D181"/>
    <mergeCell ref="DA180:DA181"/>
    <mergeCell ref="A174:A175"/>
    <mergeCell ref="D174:D175"/>
    <mergeCell ref="DA174:DA175"/>
    <mergeCell ref="A176:A177"/>
    <mergeCell ref="D176:D177"/>
    <mergeCell ref="DA176:DA177"/>
    <mergeCell ref="A170:A171"/>
    <mergeCell ref="D170:D171"/>
    <mergeCell ref="DA170:DA171"/>
    <mergeCell ref="A172:A173"/>
    <mergeCell ref="D172:D173"/>
    <mergeCell ref="DA172:DA173"/>
    <mergeCell ref="A166:A167"/>
    <mergeCell ref="D166:D167"/>
    <mergeCell ref="DA166:DA167"/>
    <mergeCell ref="A168:A169"/>
    <mergeCell ref="D168:D169"/>
    <mergeCell ref="DA168:DA169"/>
    <mergeCell ref="A162:A163"/>
    <mergeCell ref="D162:D163"/>
    <mergeCell ref="DA162:DA163"/>
    <mergeCell ref="A164:A165"/>
    <mergeCell ref="D164:D165"/>
    <mergeCell ref="DA164:DA165"/>
    <mergeCell ref="A158:A159"/>
    <mergeCell ref="D158:D159"/>
    <mergeCell ref="DA158:DA159"/>
    <mergeCell ref="A160:A161"/>
    <mergeCell ref="D160:D161"/>
    <mergeCell ref="DA160:DA161"/>
    <mergeCell ref="A154:A155"/>
    <mergeCell ref="D154:D155"/>
    <mergeCell ref="DA154:DA155"/>
    <mergeCell ref="A156:A157"/>
    <mergeCell ref="D156:D157"/>
    <mergeCell ref="DA156:DA157"/>
    <mergeCell ref="A150:A151"/>
    <mergeCell ref="D150:D151"/>
    <mergeCell ref="DA150:DA151"/>
    <mergeCell ref="A152:A153"/>
    <mergeCell ref="D152:D153"/>
    <mergeCell ref="DA152:DA153"/>
    <mergeCell ref="A146:A147"/>
    <mergeCell ref="D146:D147"/>
    <mergeCell ref="DA146:DA147"/>
    <mergeCell ref="A148:A149"/>
    <mergeCell ref="D148:D149"/>
    <mergeCell ref="DA148:DA149"/>
    <mergeCell ref="A142:A143"/>
    <mergeCell ref="D142:D143"/>
    <mergeCell ref="DA142:DA143"/>
    <mergeCell ref="A144:A145"/>
    <mergeCell ref="D144:D145"/>
    <mergeCell ref="DA144:DA145"/>
    <mergeCell ref="A138:A139"/>
    <mergeCell ref="D138:D139"/>
    <mergeCell ref="DA138:DA139"/>
    <mergeCell ref="A140:A141"/>
    <mergeCell ref="D140:D141"/>
    <mergeCell ref="DA140:DA141"/>
    <mergeCell ref="A134:A135"/>
    <mergeCell ref="D134:D135"/>
    <mergeCell ref="DA134:DA135"/>
    <mergeCell ref="A136:A137"/>
    <mergeCell ref="D136:D137"/>
    <mergeCell ref="DA136:DA137"/>
    <mergeCell ref="A130:A131"/>
    <mergeCell ref="D130:D131"/>
    <mergeCell ref="DA130:DA131"/>
    <mergeCell ref="A132:A133"/>
    <mergeCell ref="D132:D133"/>
    <mergeCell ref="DA132:DA133"/>
    <mergeCell ref="A126:A127"/>
    <mergeCell ref="D126:D127"/>
    <mergeCell ref="DA126:DA127"/>
    <mergeCell ref="A128:A129"/>
    <mergeCell ref="D128:D129"/>
    <mergeCell ref="DA128:DA129"/>
    <mergeCell ref="A122:A123"/>
    <mergeCell ref="D122:D123"/>
    <mergeCell ref="DA122:DA123"/>
    <mergeCell ref="A124:A125"/>
    <mergeCell ref="D124:D125"/>
    <mergeCell ref="DA124:DA125"/>
    <mergeCell ref="A118:A119"/>
    <mergeCell ref="D118:D119"/>
    <mergeCell ref="DA118:DA119"/>
    <mergeCell ref="A120:A121"/>
    <mergeCell ref="D120:D121"/>
    <mergeCell ref="DA120:DA121"/>
    <mergeCell ref="A114:A115"/>
    <mergeCell ref="D114:D115"/>
    <mergeCell ref="DA114:DA115"/>
    <mergeCell ref="A116:A117"/>
    <mergeCell ref="D116:D117"/>
    <mergeCell ref="DA116:DA117"/>
    <mergeCell ref="A110:A111"/>
    <mergeCell ref="D110:D111"/>
    <mergeCell ref="DA110:DA111"/>
    <mergeCell ref="A112:A113"/>
    <mergeCell ref="D112:D113"/>
    <mergeCell ref="DA112:DA113"/>
    <mergeCell ref="A106:A107"/>
    <mergeCell ref="D106:D107"/>
    <mergeCell ref="DA106:DA107"/>
    <mergeCell ref="A108:A109"/>
    <mergeCell ref="D108:D109"/>
    <mergeCell ref="DA108:DA109"/>
    <mergeCell ref="A102:A103"/>
    <mergeCell ref="D102:D103"/>
    <mergeCell ref="DA102:DA103"/>
    <mergeCell ref="A104:A105"/>
    <mergeCell ref="D104:D105"/>
    <mergeCell ref="DA104:DA105"/>
    <mergeCell ref="A98:A99"/>
    <mergeCell ref="D98:D99"/>
    <mergeCell ref="DA98:DA99"/>
    <mergeCell ref="A100:A101"/>
    <mergeCell ref="D100:D101"/>
    <mergeCell ref="DA100:DA101"/>
    <mergeCell ref="A94:A95"/>
    <mergeCell ref="D94:D95"/>
    <mergeCell ref="DA94:DA95"/>
    <mergeCell ref="A96:A97"/>
    <mergeCell ref="D96:D97"/>
    <mergeCell ref="DA96:DA97"/>
    <mergeCell ref="A90:A91"/>
    <mergeCell ref="D90:D91"/>
    <mergeCell ref="DA90:DA91"/>
    <mergeCell ref="A92:A93"/>
    <mergeCell ref="D92:D93"/>
    <mergeCell ref="DA92:DA93"/>
    <mergeCell ref="A86:A87"/>
    <mergeCell ref="D86:D87"/>
    <mergeCell ref="DA86:DA87"/>
    <mergeCell ref="A88:A89"/>
    <mergeCell ref="D88:D89"/>
    <mergeCell ref="DA88:DA89"/>
    <mergeCell ref="A82:A83"/>
    <mergeCell ref="D82:D83"/>
    <mergeCell ref="DA82:DA83"/>
    <mergeCell ref="A84:A85"/>
    <mergeCell ref="D84:D85"/>
    <mergeCell ref="DA84:DA85"/>
    <mergeCell ref="A78:A79"/>
    <mergeCell ref="D78:D79"/>
    <mergeCell ref="DA78:DA79"/>
    <mergeCell ref="A80:A81"/>
    <mergeCell ref="D80:D81"/>
    <mergeCell ref="DA80:DA81"/>
    <mergeCell ref="A74:A75"/>
    <mergeCell ref="D74:D75"/>
    <mergeCell ref="DA74:DA75"/>
    <mergeCell ref="A76:A77"/>
    <mergeCell ref="D76:D77"/>
    <mergeCell ref="DA76:DA77"/>
    <mergeCell ref="A70:A71"/>
    <mergeCell ref="D70:D71"/>
    <mergeCell ref="DA70:DA71"/>
    <mergeCell ref="A72:A73"/>
    <mergeCell ref="D72:D73"/>
    <mergeCell ref="DA72:DA73"/>
    <mergeCell ref="A66:A67"/>
    <mergeCell ref="D66:D67"/>
    <mergeCell ref="DA66:DA67"/>
    <mergeCell ref="A68:A69"/>
    <mergeCell ref="D68:D69"/>
    <mergeCell ref="DA68:DA69"/>
    <mergeCell ref="A62:A63"/>
    <mergeCell ref="D62:D63"/>
    <mergeCell ref="DA62:DA63"/>
    <mergeCell ref="A64:A65"/>
    <mergeCell ref="D64:D65"/>
    <mergeCell ref="DA64:DA65"/>
    <mergeCell ref="A58:A59"/>
    <mergeCell ref="D58:D59"/>
    <mergeCell ref="DA58:DA59"/>
    <mergeCell ref="A60:A61"/>
    <mergeCell ref="D60:D61"/>
    <mergeCell ref="DA60:DA61"/>
    <mergeCell ref="A54:A55"/>
    <mergeCell ref="D54:D55"/>
    <mergeCell ref="DA54:DA55"/>
    <mergeCell ref="A56:A57"/>
    <mergeCell ref="D56:D57"/>
    <mergeCell ref="DA56:DA57"/>
    <mergeCell ref="A50:A51"/>
    <mergeCell ref="D50:D51"/>
    <mergeCell ref="DA50:DA51"/>
    <mergeCell ref="A52:A53"/>
    <mergeCell ref="D52:D53"/>
    <mergeCell ref="DA52:DA53"/>
    <mergeCell ref="A46:A47"/>
    <mergeCell ref="D46:D47"/>
    <mergeCell ref="DA46:DA47"/>
    <mergeCell ref="A48:A49"/>
    <mergeCell ref="D48:D49"/>
    <mergeCell ref="DA48:DA49"/>
    <mergeCell ref="A42:A43"/>
    <mergeCell ref="D42:D43"/>
    <mergeCell ref="DA42:DA43"/>
    <mergeCell ref="A44:A45"/>
    <mergeCell ref="D44:D45"/>
    <mergeCell ref="DA44:DA45"/>
    <mergeCell ref="A38:A39"/>
    <mergeCell ref="D38:D39"/>
    <mergeCell ref="DA38:DA39"/>
    <mergeCell ref="A40:A41"/>
    <mergeCell ref="D40:D41"/>
    <mergeCell ref="DA40:DA41"/>
    <mergeCell ref="A34:A35"/>
    <mergeCell ref="D34:D35"/>
    <mergeCell ref="DA34:DA35"/>
    <mergeCell ref="A36:A37"/>
    <mergeCell ref="D36:D37"/>
    <mergeCell ref="DA36:DA37"/>
    <mergeCell ref="A30:A31"/>
    <mergeCell ref="D30:D31"/>
    <mergeCell ref="DA30:DA31"/>
    <mergeCell ref="A32:A33"/>
    <mergeCell ref="D32:D33"/>
    <mergeCell ref="DA32:DA33"/>
    <mergeCell ref="C30:C31"/>
    <mergeCell ref="C32:C33"/>
    <mergeCell ref="C34:C35"/>
    <mergeCell ref="C36:C37"/>
    <mergeCell ref="A26:A27"/>
    <mergeCell ref="D26:D27"/>
    <mergeCell ref="DA26:DA27"/>
    <mergeCell ref="A28:A29"/>
    <mergeCell ref="D28:D29"/>
    <mergeCell ref="DA28:DA29"/>
    <mergeCell ref="A22:A23"/>
    <mergeCell ref="D22:D23"/>
    <mergeCell ref="DA22:DA23"/>
    <mergeCell ref="A24:A25"/>
    <mergeCell ref="D24:D25"/>
    <mergeCell ref="DA24:DA25"/>
    <mergeCell ref="C22:C23"/>
    <mergeCell ref="C24:C25"/>
    <mergeCell ref="C26:C27"/>
    <mergeCell ref="C28:C29"/>
    <mergeCell ref="A18:A19"/>
    <mergeCell ref="D18:D19"/>
    <mergeCell ref="DA18:DA19"/>
    <mergeCell ref="A20:A21"/>
    <mergeCell ref="D20:D21"/>
    <mergeCell ref="DA20:DA21"/>
    <mergeCell ref="DA12:DA13"/>
    <mergeCell ref="A16:A17"/>
    <mergeCell ref="D16:D17"/>
    <mergeCell ref="DA16:DA17"/>
    <mergeCell ref="A14:A15"/>
    <mergeCell ref="D14:D15"/>
    <mergeCell ref="DA14:DA15"/>
    <mergeCell ref="A12:A13"/>
    <mergeCell ref="D12:D13"/>
    <mergeCell ref="B12:B13"/>
    <mergeCell ref="B14:B15"/>
    <mergeCell ref="C12:C13"/>
    <mergeCell ref="C14:C15"/>
    <mergeCell ref="C16:C17"/>
    <mergeCell ref="C18:C19"/>
    <mergeCell ref="C20:C21"/>
    <mergeCell ref="B16:B17"/>
    <mergeCell ref="B18:B19"/>
    <mergeCell ref="AG6:AJ6"/>
    <mergeCell ref="AK6:AN6"/>
    <mergeCell ref="BE6:BH6"/>
    <mergeCell ref="BA6:BD6"/>
    <mergeCell ref="DA8:DA9"/>
    <mergeCell ref="A10:A11"/>
    <mergeCell ref="D10:D11"/>
    <mergeCell ref="DA10:DA11"/>
    <mergeCell ref="A8:A9"/>
    <mergeCell ref="D8:D9"/>
    <mergeCell ref="BU6:BX6"/>
    <mergeCell ref="BY6:CB6"/>
    <mergeCell ref="B8:B9"/>
    <mergeCell ref="B10:B11"/>
    <mergeCell ref="C8:C9"/>
    <mergeCell ref="C10:C11"/>
    <mergeCell ref="E5:X5"/>
    <mergeCell ref="E6:H6"/>
    <mergeCell ref="I6:L6"/>
    <mergeCell ref="M6:P6"/>
    <mergeCell ref="Q6:T6"/>
    <mergeCell ref="U6:X6"/>
    <mergeCell ref="BM5:CF5"/>
    <mergeCell ref="CG5:CZ5"/>
    <mergeCell ref="CK6:CN6"/>
    <mergeCell ref="CO6:CR6"/>
    <mergeCell ref="CS6:CV6"/>
    <mergeCell ref="CW6:CZ6"/>
    <mergeCell ref="CC6:CF6"/>
    <mergeCell ref="CG6:CJ6"/>
    <mergeCell ref="Y5:AR5"/>
    <mergeCell ref="Y6:AB6"/>
    <mergeCell ref="AS5:BL5"/>
    <mergeCell ref="BI6:BL6"/>
    <mergeCell ref="AS6:AV6"/>
    <mergeCell ref="AW6:AZ6"/>
    <mergeCell ref="AO6:AR6"/>
    <mergeCell ref="BM6:BP6"/>
    <mergeCell ref="BQ6:BT6"/>
    <mergeCell ref="AC6:AF6"/>
    <mergeCell ref="B20:B21"/>
    <mergeCell ref="B22:B23"/>
    <mergeCell ref="B24:B25"/>
    <mergeCell ref="B26:B27"/>
    <mergeCell ref="B28:B29"/>
    <mergeCell ref="B30:B31"/>
    <mergeCell ref="B32:B33"/>
    <mergeCell ref="B34:B35"/>
    <mergeCell ref="B36:B37"/>
  </mergeCells>
  <phoneticPr fontId="0" type="noConversion"/>
  <conditionalFormatting sqref="E6:CZ6">
    <cfRule type="expression" dxfId="86" priority="297" stopIfTrue="1">
      <formula>COUNTIF(fériés,E$6)&gt;0</formula>
    </cfRule>
  </conditionalFormatting>
  <conditionalFormatting sqref="G26:G269 K26:K269 O26:O269 S26:S269 W12:W269 AA16:AA269 AE16:AE269 AI16:AI269 AM16:AM269 AQ16:AQ269 AU12:AU269 AY12:AY269 BC12:BC269 BO12:BO269 BS12:BS269 BW12:BW269 CA12:CA269 CE10:CE269 CI12:CI269 CM12:CM269 CQ12:CQ269 CU12:CU269 CY10:CY269 BG12:BG269 BK12:BK269">
    <cfRule type="cellIs" dxfId="85" priority="290" stopIfTrue="1" operator="equal">
      <formula>"CS"</formula>
    </cfRule>
    <cfRule type="cellIs" dxfId="84" priority="291" stopIfTrue="1" operator="equal">
      <formula>"A"</formula>
    </cfRule>
    <cfRule type="cellIs" dxfId="83" priority="292" stopIfTrue="1" operator="equal">
      <formula>"CP"</formula>
    </cfRule>
    <cfRule type="cellIs" dxfId="82" priority="293" stopIfTrue="1" operator="equal">
      <formula>"M"</formula>
    </cfRule>
    <cfRule type="cellIs" dxfId="81" priority="296" stopIfTrue="1" operator="equal">
      <formula>"X"</formula>
    </cfRule>
  </conditionalFormatting>
  <conditionalFormatting sqref="DA8:DB269">
    <cfRule type="cellIs" dxfId="80" priority="295" stopIfTrue="1" operator="notEqual">
      <formula>0</formula>
    </cfRule>
  </conditionalFormatting>
  <conditionalFormatting sqref="CZ10:CZ269 CV12:CV269 CR12:CR269 CN12:CN269 CJ12:CJ269 CF10:CF269 CB12:CB269 BX12:BX269 BT12:BT269 BP12:BP269 BL12:BL269 BH12:BH269 BD12:BD269 AZ12:AZ269 AV12:AV269 AR12:AR269 AN16:AN269 AJ16:AJ269 AF16:AF269 AB16:AB269 X10:X269 T26:T269 P26:P269 L26:L269 H26:H269">
    <cfRule type="cellIs" dxfId="79" priority="294" stopIfTrue="1" operator="notEqual">
      <formula>0</formula>
    </cfRule>
  </conditionalFormatting>
  <conditionalFormatting sqref="K8:K9 O8:O9 S8:S9 W8:W9 G12:G13 G16:G17 G20:G21 G24:G25 K12:K13 K16:K17 K20:K21 K24:K25 O12:O13 O16:O17 O20:O21 O24:O25 S12:S13 S16:S17 S20:S21 S24:S25">
    <cfRule type="cellIs" dxfId="78" priority="283" stopIfTrue="1" operator="equal">
      <formula>"CS"</formula>
    </cfRule>
    <cfRule type="cellIs" dxfId="77" priority="284" stopIfTrue="1" operator="equal">
      <formula>"A"</formula>
    </cfRule>
    <cfRule type="cellIs" dxfId="76" priority="285" stopIfTrue="1" operator="equal">
      <formula>"CP"</formula>
    </cfRule>
    <cfRule type="cellIs" dxfId="75" priority="286" stopIfTrue="1" operator="equal">
      <formula>"M"</formula>
    </cfRule>
    <cfRule type="cellIs" dxfId="74" priority="288" stopIfTrue="1" operator="equal">
      <formula>"X"</formula>
    </cfRule>
  </conditionalFormatting>
  <conditionalFormatting sqref="X8:X9 T8:T9 P8:P9 L8:L9 H8:H9 T12:T13 T16:T17 T20:T21 T24:T25 P12:P13 P16:P17 P20:P21 P24:P25 L12:L13 L16:L17 L20:L21 L24:L25 H12:H13 H16:H17 H20:H21 H24:H25">
    <cfRule type="cellIs" dxfId="73" priority="287" stopIfTrue="1" operator="notEqual">
      <formula>0</formula>
    </cfRule>
  </conditionalFormatting>
  <conditionalFormatting sqref="AA8:AA9 AE8:AE9 AI8:AI9 AM8:AM9 AQ8:AQ9">
    <cfRule type="cellIs" dxfId="72" priority="92" stopIfTrue="1" operator="equal">
      <formula>"CS"</formula>
    </cfRule>
    <cfRule type="cellIs" dxfId="71" priority="93" stopIfTrue="1" operator="equal">
      <formula>"A"</formula>
    </cfRule>
    <cfRule type="cellIs" dxfId="70" priority="94" stopIfTrue="1" operator="equal">
      <formula>"CP"</formula>
    </cfRule>
    <cfRule type="cellIs" dxfId="69" priority="95" stopIfTrue="1" operator="equal">
      <formula>"M"</formula>
    </cfRule>
    <cfRule type="cellIs" dxfId="68" priority="97" stopIfTrue="1" operator="equal">
      <formula>"X"</formula>
    </cfRule>
  </conditionalFormatting>
  <conditionalFormatting sqref="AR8:AR9 AN8:AN9 AJ8:AJ9 AF8:AF9 AB8:AB9">
    <cfRule type="cellIs" dxfId="67" priority="96" stopIfTrue="1" operator="notEqual">
      <formula>0</formula>
    </cfRule>
  </conditionalFormatting>
  <conditionalFormatting sqref="AU8:AU9 AY8:AY9 BC8:BC9 BG8:BG9 BK8:BK9">
    <cfRule type="cellIs" dxfId="66" priority="74" stopIfTrue="1" operator="equal">
      <formula>"CS"</formula>
    </cfRule>
    <cfRule type="cellIs" dxfId="65" priority="75" stopIfTrue="1" operator="equal">
      <formula>"A"</formula>
    </cfRule>
    <cfRule type="cellIs" dxfId="64" priority="76" stopIfTrue="1" operator="equal">
      <formula>"CP"</formula>
    </cfRule>
    <cfRule type="cellIs" dxfId="63" priority="77" stopIfTrue="1" operator="equal">
      <formula>"M"</formula>
    </cfRule>
    <cfRule type="cellIs" dxfId="62" priority="79" stopIfTrue="1" operator="equal">
      <formula>"X"</formula>
    </cfRule>
  </conditionalFormatting>
  <conditionalFormatting sqref="BL8:BL9 BH8:BH9 BD8:BD9 AZ8:AZ9 AV8:AV9">
    <cfRule type="cellIs" dxfId="61" priority="78" stopIfTrue="1" operator="notEqual">
      <formula>0</formula>
    </cfRule>
  </conditionalFormatting>
  <conditionalFormatting sqref="BO8:BO9 BS8:BS9 BW8:BW9 CA8:CA9 CE8:CE9">
    <cfRule type="cellIs" dxfId="60" priority="68" stopIfTrue="1" operator="equal">
      <formula>"CS"</formula>
    </cfRule>
    <cfRule type="cellIs" dxfId="59" priority="69" stopIfTrue="1" operator="equal">
      <formula>"A"</formula>
    </cfRule>
    <cfRule type="cellIs" dxfId="58" priority="70" stopIfTrue="1" operator="equal">
      <formula>"CP"</formula>
    </cfRule>
    <cfRule type="cellIs" dxfId="57" priority="71" stopIfTrue="1" operator="equal">
      <formula>"M"</formula>
    </cfRule>
    <cfRule type="cellIs" dxfId="56" priority="73" stopIfTrue="1" operator="equal">
      <formula>"X"</formula>
    </cfRule>
  </conditionalFormatting>
  <conditionalFormatting sqref="CF8:CF9 CB8:CB9 BX8:BX9 BT8:BT9 BP8:BP9">
    <cfRule type="cellIs" dxfId="55" priority="72" stopIfTrue="1" operator="notEqual">
      <formula>0</formula>
    </cfRule>
  </conditionalFormatting>
  <conditionalFormatting sqref="CI8:CI9 CM8:CM9 CQ8:CQ9 CU8:CU9 CY8:CY9">
    <cfRule type="cellIs" dxfId="54" priority="62" stopIfTrue="1" operator="equal">
      <formula>"CS"</formula>
    </cfRule>
    <cfRule type="cellIs" dxfId="53" priority="63" stopIfTrue="1" operator="equal">
      <formula>"A"</formula>
    </cfRule>
    <cfRule type="cellIs" dxfId="52" priority="64" stopIfTrue="1" operator="equal">
      <formula>"CP"</formula>
    </cfRule>
    <cfRule type="cellIs" dxfId="51" priority="65" stopIfTrue="1" operator="equal">
      <formula>"M"</formula>
    </cfRule>
    <cfRule type="cellIs" dxfId="50" priority="67" stopIfTrue="1" operator="equal">
      <formula>"X"</formula>
    </cfRule>
  </conditionalFormatting>
  <conditionalFormatting sqref="CZ8:CZ9 CV8:CV9 CR8:CR9 CN8:CN9 CJ8:CJ9">
    <cfRule type="cellIs" dxfId="49" priority="66" stopIfTrue="1" operator="notEqual">
      <formula>0</formula>
    </cfRule>
  </conditionalFormatting>
  <conditionalFormatting sqref="G10:G11 K10:K11 O10:O11 S10:S11 W10:W11 G14:G15 G18:G19 G22:G23 K14:K15 K18:K19 K22:K23 O14:O15 O18:O19 O22:O23 S14:S15 S18:S19 S22:S23">
    <cfRule type="cellIs" dxfId="48" priority="56" stopIfTrue="1" operator="equal">
      <formula>"CS"</formula>
    </cfRule>
    <cfRule type="cellIs" dxfId="47" priority="57" stopIfTrue="1" operator="equal">
      <formula>"A"</formula>
    </cfRule>
    <cfRule type="cellIs" dxfId="46" priority="58" stopIfTrue="1" operator="equal">
      <formula>"CP"</formula>
    </cfRule>
    <cfRule type="cellIs" dxfId="45" priority="59" stopIfTrue="1" operator="equal">
      <formula>"M"</formula>
    </cfRule>
    <cfRule type="cellIs" dxfId="44" priority="61" stopIfTrue="1" operator="equal">
      <formula>"X"</formula>
    </cfRule>
  </conditionalFormatting>
  <conditionalFormatting sqref="T10:T11 P10:P11 L10:L11 H10:H11 T14:T15 T18:T19 T22:T23 P14:P15 P18:P19 P22:P23 L14:L15 L18:L19 L22:L23 H14:H15 H18:H19 H22:H23">
    <cfRule type="cellIs" dxfId="43" priority="60" stopIfTrue="1" operator="notEqual">
      <formula>0</formula>
    </cfRule>
  </conditionalFormatting>
  <conditionalFormatting sqref="AA10:AA11 AE10:AE11 AI10:AI11 AM10:AM11 AQ10:AQ11">
    <cfRule type="cellIs" dxfId="42" priority="44" stopIfTrue="1" operator="equal">
      <formula>"CS"</formula>
    </cfRule>
    <cfRule type="cellIs" dxfId="41" priority="45" stopIfTrue="1" operator="equal">
      <formula>"A"</formula>
    </cfRule>
    <cfRule type="cellIs" dxfId="40" priority="46" stopIfTrue="1" operator="equal">
      <formula>"CP"</formula>
    </cfRule>
    <cfRule type="cellIs" dxfId="39" priority="47" stopIfTrue="1" operator="equal">
      <formula>"M"</formula>
    </cfRule>
    <cfRule type="cellIs" dxfId="38" priority="49" stopIfTrue="1" operator="equal">
      <formula>"X"</formula>
    </cfRule>
  </conditionalFormatting>
  <conditionalFormatting sqref="AR10:AR11 AN10:AN11 AJ10:AJ11 AF10:AF11 AB10:AB11">
    <cfRule type="cellIs" dxfId="37" priority="48" stopIfTrue="1" operator="notEqual">
      <formula>0</formula>
    </cfRule>
  </conditionalFormatting>
  <conditionalFormatting sqref="BK10:BK11">
    <cfRule type="cellIs" dxfId="36" priority="38" stopIfTrue="1" operator="equal">
      <formula>"CS"</formula>
    </cfRule>
    <cfRule type="cellIs" dxfId="35" priority="39" stopIfTrue="1" operator="equal">
      <formula>"A"</formula>
    </cfRule>
    <cfRule type="cellIs" dxfId="34" priority="40" stopIfTrue="1" operator="equal">
      <formula>"CP"</formula>
    </cfRule>
    <cfRule type="cellIs" dxfId="33" priority="41" stopIfTrue="1" operator="equal">
      <formula>"M"</formula>
    </cfRule>
    <cfRule type="cellIs" dxfId="32" priority="43" stopIfTrue="1" operator="equal">
      <formula>"X"</formula>
    </cfRule>
  </conditionalFormatting>
  <conditionalFormatting sqref="BL10:BL11">
    <cfRule type="cellIs" dxfId="31" priority="42" stopIfTrue="1" operator="notEqual">
      <formula>0</formula>
    </cfRule>
  </conditionalFormatting>
  <conditionalFormatting sqref="AU10:AU11 AY10:AY11 BC10:BC11 BG10:BG11">
    <cfRule type="cellIs" dxfId="30" priority="32" stopIfTrue="1" operator="equal">
      <formula>"CS"</formula>
    </cfRule>
    <cfRule type="cellIs" dxfId="29" priority="33" stopIfTrue="1" operator="equal">
      <formula>"A"</formula>
    </cfRule>
    <cfRule type="cellIs" dxfId="28" priority="34" stopIfTrue="1" operator="equal">
      <formula>"CP"</formula>
    </cfRule>
    <cfRule type="cellIs" dxfId="27" priority="35" stopIfTrue="1" operator="equal">
      <formula>"M"</formula>
    </cfRule>
    <cfRule type="cellIs" dxfId="26" priority="37" stopIfTrue="1" operator="equal">
      <formula>"X"</formula>
    </cfRule>
  </conditionalFormatting>
  <conditionalFormatting sqref="BH10:BH11 BD10:BD11 AZ10:AZ11 AV10:AV11">
    <cfRule type="cellIs" dxfId="25" priority="36" stopIfTrue="1" operator="notEqual">
      <formula>0</formula>
    </cfRule>
  </conditionalFormatting>
  <conditionalFormatting sqref="BO10:BO11 BS10:BS11 BW10:BW11 CA10:CA11">
    <cfRule type="cellIs" dxfId="24" priority="26" stopIfTrue="1" operator="equal">
      <formula>"CS"</formula>
    </cfRule>
    <cfRule type="cellIs" dxfId="23" priority="27" stopIfTrue="1" operator="equal">
      <formula>"A"</formula>
    </cfRule>
    <cfRule type="cellIs" dxfId="22" priority="28" stopIfTrue="1" operator="equal">
      <formula>"CP"</formula>
    </cfRule>
    <cfRule type="cellIs" dxfId="21" priority="29" stopIfTrue="1" operator="equal">
      <formula>"M"</formula>
    </cfRule>
    <cfRule type="cellIs" dxfId="20" priority="31" stopIfTrue="1" operator="equal">
      <formula>"X"</formula>
    </cfRule>
  </conditionalFormatting>
  <conditionalFormatting sqref="CB10:CB11 BX10:BX11 BT10:BT11 BP10:BP11">
    <cfRule type="cellIs" dxfId="19" priority="30" stopIfTrue="1" operator="notEqual">
      <formula>0</formula>
    </cfRule>
  </conditionalFormatting>
  <conditionalFormatting sqref="CI10:CI11 CM10:CM11 CQ10:CQ11 CU10:CU11">
    <cfRule type="cellIs" dxfId="18" priority="20" stopIfTrue="1" operator="equal">
      <formula>"CS"</formula>
    </cfRule>
    <cfRule type="cellIs" dxfId="17" priority="21" stopIfTrue="1" operator="equal">
      <formula>"A"</formula>
    </cfRule>
    <cfRule type="cellIs" dxfId="16" priority="22" stopIfTrue="1" operator="equal">
      <formula>"CP"</formula>
    </cfRule>
    <cfRule type="cellIs" dxfId="15" priority="23" stopIfTrue="1" operator="equal">
      <formula>"M"</formula>
    </cfRule>
    <cfRule type="cellIs" dxfId="14" priority="25" stopIfTrue="1" operator="equal">
      <formula>"X"</formula>
    </cfRule>
  </conditionalFormatting>
  <conditionalFormatting sqref="CV10:CV11 CR10:CR11 CN10:CN11 CJ10:CJ11">
    <cfRule type="cellIs" dxfId="13" priority="24" stopIfTrue="1" operator="notEqual">
      <formula>0</formula>
    </cfRule>
  </conditionalFormatting>
  <conditionalFormatting sqref="AA12:AA13 AE12:AE13 AI12:AI13 AM12:AM13 AQ12:AQ13">
    <cfRule type="cellIs" dxfId="12" priority="8" stopIfTrue="1" operator="equal">
      <formula>"CS"</formula>
    </cfRule>
    <cfRule type="cellIs" dxfId="11" priority="9" stopIfTrue="1" operator="equal">
      <formula>"A"</formula>
    </cfRule>
    <cfRule type="cellIs" dxfId="10" priority="10" stopIfTrue="1" operator="equal">
      <formula>"CP"</formula>
    </cfRule>
    <cfRule type="cellIs" dxfId="9" priority="11" stopIfTrue="1" operator="equal">
      <formula>"M"</formula>
    </cfRule>
    <cfRule type="cellIs" dxfId="8" priority="13" stopIfTrue="1" operator="equal">
      <formula>"X"</formula>
    </cfRule>
  </conditionalFormatting>
  <conditionalFormatting sqref="AN12:AN13 AJ12:AJ13 AF12:AF13 AB12:AB13">
    <cfRule type="cellIs" dxfId="7" priority="12" stopIfTrue="1" operator="notEqual">
      <formula>0</formula>
    </cfRule>
  </conditionalFormatting>
  <conditionalFormatting sqref="AA14:AA15 AE14:AE15 AI14:AI15 AM14:AM15 AQ14:AQ15">
    <cfRule type="cellIs" dxfId="6" priority="2" stopIfTrue="1" operator="equal">
      <formula>"CS"</formula>
    </cfRule>
    <cfRule type="cellIs" dxfId="5" priority="3" stopIfTrue="1" operator="equal">
      <formula>"A"</formula>
    </cfRule>
    <cfRule type="cellIs" dxfId="4" priority="4" stopIfTrue="1" operator="equal">
      <formula>"CP"</formula>
    </cfRule>
    <cfRule type="cellIs" dxfId="3" priority="5" stopIfTrue="1" operator="equal">
      <formula>"M"</formula>
    </cfRule>
    <cfRule type="cellIs" dxfId="2" priority="7" stopIfTrue="1" operator="equal">
      <formula>"X"</formula>
    </cfRule>
  </conditionalFormatting>
  <conditionalFormatting sqref="AN14:AN15 AJ14:AJ15 AF14:AF15 AB14:AB15">
    <cfRule type="cellIs" dxfId="1" priority="6" stopIfTrue="1" operator="notEqual">
      <formula>0</formula>
    </cfRule>
  </conditionalFormatting>
  <conditionalFormatting sqref="G8:G9">
    <cfRule type="cellIs" dxfId="0" priority="1" stopIfTrue="1" operator="notEqual">
      <formula>0</formula>
    </cfRule>
  </conditionalFormatting>
  <dataValidations xWindow="677" yWindow="160" count="2">
    <dataValidation type="list" allowBlank="1" showInputMessage="1" showErrorMessage="1" error="Votre saisie n'est pas valide, veuillez recommencer" promptTitle="Attention !" prompt="_x000a_X = Présent ou en AS_x000a_A = Absent sans informations_x000a_M = Personne ayant fourni un arrêt Maladie_x000a_CS =Personne en  Congé Sans Solde_x000a_CP = Personne en Congés Payés_x000a__x000a_Attention si la cellule est rouge, merci de saisir les heures à enlever" sqref="CA8:CA269 AU8:AU269 CE8:CE269 AN250:AN251 AJ250:AJ251 AF250:AF251 AF82:AF83 CY8:CY269 AB82:AB83 AB92:AB93 AB100:AB101 AB136:AB137 AB250:AB251 AF92:AF93 AF100:AF101 AF136:AF137 AJ82:AJ83 AJ92:AJ93 AJ100:AJ101 AJ136:AJ137 AN82:AN83 AN92:AN93 AN100:AN101 AN136:AN137 AR82:AR83 AR92:AR93 AR100:AR101 AR136:AR137 AR250:AR251 W8:W269 AM8:AM269 CU8:CU269 BK8:BK269 BG8:BG269 BC8:BC269 AY8:AY269 BO8:BO269 BS8:BS269 BW8:BW269 CI8:CI269 CM8:CM269 CQ8:CQ269 AQ8:AQ269 AA8:AA269 AE8:AE269 AI8:AI269 K8:K269 S8:S269 O8:O269 G8:G269">
      <formula1>$C$344:$C$349</formula1>
    </dataValidation>
    <dataValidation type="list" allowBlank="1" showInputMessage="1" showErrorMessage="1" sqref="CB8:CB269 AV8:AV269 CF8:CF269 AR8:AR81 AN252:AN269 AJ252:AJ269 AF252:AF269 AB252:AB269 X8:X269 CZ8:CZ269 AB84:AB91 AB94:AB99 AB102:AB135 AB138:AB249 AF84:AF91 AF94:AF99 AF102:AF135 AF138:AF249 AJ84:AJ91 AJ94:AJ99 AJ102:AJ135 AJ138:AJ249 AN84:AN91 AN94:AN99 AN102:AN135 AN138:AN249 AR252:AR269 AR84:AR91 AR94:AR99 AR102:AR135 AR138:AR249 AN8:AN81 CV8:CV269 BL8:BL269 BH8:BH269 BD8:BD269 AZ8:AZ269 BP8:BP269 BT8:BT269 BX8:BX269 CJ8:CJ269 CN8:CN269 CR8:CR269 AB8:AB81 AF8:AF81 AJ8:AJ81 L8:L269 T8:T269 P8:P269 H8:H269">
      <formula1>$B$344:$B$366</formula1>
    </dataValidation>
  </dataValidations>
  <pageMargins left="0.43307086614173229" right="0.43307086614173229" top="0.35433070866141736" bottom="0.35433070866141736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Accueil</vt:lpstr>
      <vt:lpstr>bdd</vt:lpstr>
      <vt:lpstr>janv</vt:lpstr>
      <vt:lpstr>an</vt:lpstr>
      <vt:lpstr>Année</vt:lpstr>
      <vt:lpstr>fériés</vt:lpstr>
      <vt:lpstr>Jours</vt:lpstr>
      <vt:lpstr>Mois</vt:lpstr>
      <vt:lpstr>janv!SAISIE</vt:lpstr>
      <vt:lpstr>janv!saisie1</vt:lpstr>
      <vt:lpstr>janv!saisie2</vt:lpstr>
      <vt:lpstr>janv!Zone_d_impression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LANOES Corinne</dc:creator>
  <cp:lastModifiedBy>DidNetBook</cp:lastModifiedBy>
  <cp:lastPrinted>2013-09-05T07:27:48Z</cp:lastPrinted>
  <dcterms:created xsi:type="dcterms:W3CDTF">2012-11-19T13:21:15Z</dcterms:created>
  <dcterms:modified xsi:type="dcterms:W3CDTF">2013-11-21T15:26:34Z</dcterms:modified>
</cp:coreProperties>
</file>