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ef\Desktop\"/>
    </mc:Choice>
  </mc:AlternateContent>
  <bookViews>
    <workbookView xWindow="0" yWindow="0" windowWidth="24000" windowHeight="9600"/>
  </bookViews>
  <sheets>
    <sheet name="Janvier Février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84" i="1" l="1"/>
  <c r="T85" i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84" i="1"/>
  <c r="K84" i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B84" i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AC45" i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T46" i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K46" i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T45" i="1"/>
  <c r="AB41" i="1"/>
  <c r="S41" i="1"/>
  <c r="J41" i="1"/>
  <c r="A80" i="1"/>
  <c r="J80" i="1"/>
  <c r="S80" i="1"/>
  <c r="AB80" i="1"/>
  <c r="A41" i="1"/>
  <c r="K45" i="1"/>
  <c r="B45" i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AC6" i="1"/>
  <c r="AB6" i="1" s="1"/>
  <c r="T6" i="1"/>
  <c r="AB2" i="1"/>
  <c r="S2" i="1"/>
  <c r="AH114" i="1"/>
  <c r="AI114" i="1" s="1"/>
  <c r="AH113" i="1"/>
  <c r="AI113" i="1" s="1"/>
  <c r="AH112" i="1"/>
  <c r="AI112" i="1" s="1"/>
  <c r="AH111" i="1"/>
  <c r="AI111" i="1" s="1"/>
  <c r="AH110" i="1"/>
  <c r="AI110" i="1" s="1"/>
  <c r="AH109" i="1"/>
  <c r="AI109" i="1" s="1"/>
  <c r="AH108" i="1"/>
  <c r="AI108" i="1" s="1"/>
  <c r="AH107" i="1"/>
  <c r="AI107" i="1" s="1"/>
  <c r="AH106" i="1"/>
  <c r="AI106" i="1" s="1"/>
  <c r="AH105" i="1"/>
  <c r="AI105" i="1" s="1"/>
  <c r="AH104" i="1"/>
  <c r="AI104" i="1" s="1"/>
  <c r="AH103" i="1"/>
  <c r="AI103" i="1" s="1"/>
  <c r="AH102" i="1"/>
  <c r="AI102" i="1" s="1"/>
  <c r="AH101" i="1"/>
  <c r="AI101" i="1" s="1"/>
  <c r="AH100" i="1"/>
  <c r="AI100" i="1" s="1"/>
  <c r="AH99" i="1"/>
  <c r="AI99" i="1" s="1"/>
  <c r="AH98" i="1"/>
  <c r="AI98" i="1" s="1"/>
  <c r="AH97" i="1"/>
  <c r="AI97" i="1" s="1"/>
  <c r="AH96" i="1"/>
  <c r="AI96" i="1" s="1"/>
  <c r="AH95" i="1"/>
  <c r="AI95" i="1" s="1"/>
  <c r="AH94" i="1"/>
  <c r="AI94" i="1" s="1"/>
  <c r="AH93" i="1"/>
  <c r="AI93" i="1" s="1"/>
  <c r="AH92" i="1"/>
  <c r="AI92" i="1" s="1"/>
  <c r="AH91" i="1"/>
  <c r="AI91" i="1" s="1"/>
  <c r="AH90" i="1"/>
  <c r="AI90" i="1" s="1"/>
  <c r="AH89" i="1"/>
  <c r="AI89" i="1" s="1"/>
  <c r="AH88" i="1"/>
  <c r="AI88" i="1" s="1"/>
  <c r="AH87" i="1"/>
  <c r="AI87" i="1" s="1"/>
  <c r="AH86" i="1"/>
  <c r="AI86" i="1" s="1"/>
  <c r="AH85" i="1"/>
  <c r="AI85" i="1" s="1"/>
  <c r="AH84" i="1"/>
  <c r="AH116" i="1" s="1"/>
  <c r="AB84" i="1"/>
  <c r="Y114" i="1"/>
  <c r="Z114" i="1" s="1"/>
  <c r="Y113" i="1"/>
  <c r="Z113" i="1" s="1"/>
  <c r="Y112" i="1"/>
  <c r="Z112" i="1" s="1"/>
  <c r="Y111" i="1"/>
  <c r="Z111" i="1" s="1"/>
  <c r="Y110" i="1"/>
  <c r="Z110" i="1" s="1"/>
  <c r="Y109" i="1"/>
  <c r="Z109" i="1" s="1"/>
  <c r="Y108" i="1"/>
  <c r="Z108" i="1" s="1"/>
  <c r="Y107" i="1"/>
  <c r="Z107" i="1" s="1"/>
  <c r="Y106" i="1"/>
  <c r="Z106" i="1" s="1"/>
  <c r="Y105" i="1"/>
  <c r="Z105" i="1" s="1"/>
  <c r="Y104" i="1"/>
  <c r="Z104" i="1" s="1"/>
  <c r="Y103" i="1"/>
  <c r="Z103" i="1" s="1"/>
  <c r="Y102" i="1"/>
  <c r="Z102" i="1" s="1"/>
  <c r="Y101" i="1"/>
  <c r="Z101" i="1" s="1"/>
  <c r="Y100" i="1"/>
  <c r="Z100" i="1" s="1"/>
  <c r="Y99" i="1"/>
  <c r="Z99" i="1" s="1"/>
  <c r="Y98" i="1"/>
  <c r="Z98" i="1" s="1"/>
  <c r="Y97" i="1"/>
  <c r="Z97" i="1" s="1"/>
  <c r="Y96" i="1"/>
  <c r="Z96" i="1" s="1"/>
  <c r="Y95" i="1"/>
  <c r="Z95" i="1" s="1"/>
  <c r="Y94" i="1"/>
  <c r="Z94" i="1" s="1"/>
  <c r="Y93" i="1"/>
  <c r="Z93" i="1" s="1"/>
  <c r="Y92" i="1"/>
  <c r="Z92" i="1" s="1"/>
  <c r="Y91" i="1"/>
  <c r="Z91" i="1" s="1"/>
  <c r="Y90" i="1"/>
  <c r="Z90" i="1" s="1"/>
  <c r="Y89" i="1"/>
  <c r="Z89" i="1" s="1"/>
  <c r="Y88" i="1"/>
  <c r="Z88" i="1" s="1"/>
  <c r="Y87" i="1"/>
  <c r="Z87" i="1" s="1"/>
  <c r="Y86" i="1"/>
  <c r="Z86" i="1" s="1"/>
  <c r="Y85" i="1"/>
  <c r="Z85" i="1" s="1"/>
  <c r="Y84" i="1"/>
  <c r="Y116" i="1" s="1"/>
  <c r="S84" i="1"/>
  <c r="P114" i="1"/>
  <c r="Q114" i="1" s="1"/>
  <c r="P113" i="1"/>
  <c r="Q113" i="1" s="1"/>
  <c r="P112" i="1"/>
  <c r="Q112" i="1" s="1"/>
  <c r="P111" i="1"/>
  <c r="Q111" i="1" s="1"/>
  <c r="P110" i="1"/>
  <c r="Q110" i="1" s="1"/>
  <c r="P109" i="1"/>
  <c r="Q109" i="1" s="1"/>
  <c r="P108" i="1"/>
  <c r="Q108" i="1" s="1"/>
  <c r="P107" i="1"/>
  <c r="Q107" i="1" s="1"/>
  <c r="P106" i="1"/>
  <c r="Q106" i="1" s="1"/>
  <c r="P105" i="1"/>
  <c r="Q105" i="1" s="1"/>
  <c r="P104" i="1"/>
  <c r="Q104" i="1" s="1"/>
  <c r="P103" i="1"/>
  <c r="Q103" i="1" s="1"/>
  <c r="P102" i="1"/>
  <c r="Q102" i="1" s="1"/>
  <c r="P101" i="1"/>
  <c r="Q101" i="1" s="1"/>
  <c r="P100" i="1"/>
  <c r="Q100" i="1" s="1"/>
  <c r="P99" i="1"/>
  <c r="Q99" i="1" s="1"/>
  <c r="P98" i="1"/>
  <c r="Q98" i="1" s="1"/>
  <c r="P97" i="1"/>
  <c r="Q97" i="1" s="1"/>
  <c r="P96" i="1"/>
  <c r="Q96" i="1" s="1"/>
  <c r="P95" i="1"/>
  <c r="Q95" i="1" s="1"/>
  <c r="P94" i="1"/>
  <c r="Q94" i="1" s="1"/>
  <c r="P93" i="1"/>
  <c r="Q93" i="1" s="1"/>
  <c r="P92" i="1"/>
  <c r="Q92" i="1" s="1"/>
  <c r="P91" i="1"/>
  <c r="Q91" i="1" s="1"/>
  <c r="P90" i="1"/>
  <c r="Q90" i="1" s="1"/>
  <c r="P89" i="1"/>
  <c r="Q89" i="1" s="1"/>
  <c r="P88" i="1"/>
  <c r="Q88" i="1" s="1"/>
  <c r="P87" i="1"/>
  <c r="Q87" i="1" s="1"/>
  <c r="P86" i="1"/>
  <c r="Q86" i="1" s="1"/>
  <c r="P85" i="1"/>
  <c r="Q85" i="1" s="1"/>
  <c r="P84" i="1"/>
  <c r="P116" i="1" s="1"/>
  <c r="J84" i="1"/>
  <c r="G114" i="1"/>
  <c r="H114" i="1" s="1"/>
  <c r="G113" i="1"/>
  <c r="H113" i="1" s="1"/>
  <c r="G112" i="1"/>
  <c r="H112" i="1" s="1"/>
  <c r="G111" i="1"/>
  <c r="H111" i="1" s="1"/>
  <c r="G110" i="1"/>
  <c r="H110" i="1" s="1"/>
  <c r="G109" i="1"/>
  <c r="H109" i="1" s="1"/>
  <c r="G108" i="1"/>
  <c r="H108" i="1" s="1"/>
  <c r="G107" i="1"/>
  <c r="H107" i="1" s="1"/>
  <c r="G106" i="1"/>
  <c r="H106" i="1" s="1"/>
  <c r="G105" i="1"/>
  <c r="H105" i="1" s="1"/>
  <c r="G104" i="1"/>
  <c r="H104" i="1" s="1"/>
  <c r="G103" i="1"/>
  <c r="H103" i="1" s="1"/>
  <c r="G102" i="1"/>
  <c r="H102" i="1" s="1"/>
  <c r="G101" i="1"/>
  <c r="H101" i="1" s="1"/>
  <c r="G100" i="1"/>
  <c r="H100" i="1" s="1"/>
  <c r="G99" i="1"/>
  <c r="H99" i="1" s="1"/>
  <c r="G98" i="1"/>
  <c r="H98" i="1" s="1"/>
  <c r="G97" i="1"/>
  <c r="H97" i="1" s="1"/>
  <c r="G96" i="1"/>
  <c r="H96" i="1" s="1"/>
  <c r="G95" i="1"/>
  <c r="H95" i="1" s="1"/>
  <c r="G94" i="1"/>
  <c r="H94" i="1" s="1"/>
  <c r="G93" i="1"/>
  <c r="H93" i="1" s="1"/>
  <c r="G92" i="1"/>
  <c r="H92" i="1" s="1"/>
  <c r="G91" i="1"/>
  <c r="H91" i="1" s="1"/>
  <c r="G90" i="1"/>
  <c r="H90" i="1" s="1"/>
  <c r="G89" i="1"/>
  <c r="H89" i="1" s="1"/>
  <c r="G88" i="1"/>
  <c r="H88" i="1" s="1"/>
  <c r="G87" i="1"/>
  <c r="H87" i="1" s="1"/>
  <c r="G86" i="1"/>
  <c r="H86" i="1" s="1"/>
  <c r="G85" i="1"/>
  <c r="H85" i="1" s="1"/>
  <c r="G84" i="1"/>
  <c r="G116" i="1" s="1"/>
  <c r="A84" i="1"/>
  <c r="AH75" i="1"/>
  <c r="AI75" i="1" s="1"/>
  <c r="AH74" i="1"/>
  <c r="AI74" i="1" s="1"/>
  <c r="AH73" i="1"/>
  <c r="AI73" i="1" s="1"/>
  <c r="AH72" i="1"/>
  <c r="AI72" i="1" s="1"/>
  <c r="AH71" i="1"/>
  <c r="AI71" i="1" s="1"/>
  <c r="AH70" i="1"/>
  <c r="AI70" i="1" s="1"/>
  <c r="AH69" i="1"/>
  <c r="AI69" i="1" s="1"/>
  <c r="AH68" i="1"/>
  <c r="AI68" i="1" s="1"/>
  <c r="AH67" i="1"/>
  <c r="AI67" i="1" s="1"/>
  <c r="AH66" i="1"/>
  <c r="AI66" i="1" s="1"/>
  <c r="AH65" i="1"/>
  <c r="AI65" i="1" s="1"/>
  <c r="AH64" i="1"/>
  <c r="AI64" i="1" s="1"/>
  <c r="AH63" i="1"/>
  <c r="AI63" i="1" s="1"/>
  <c r="AH62" i="1"/>
  <c r="AI62" i="1" s="1"/>
  <c r="AH61" i="1"/>
  <c r="AI61" i="1" s="1"/>
  <c r="AH60" i="1"/>
  <c r="AI60" i="1" s="1"/>
  <c r="AH59" i="1"/>
  <c r="AI59" i="1" s="1"/>
  <c r="AH58" i="1"/>
  <c r="AI58" i="1" s="1"/>
  <c r="AH57" i="1"/>
  <c r="AI57" i="1" s="1"/>
  <c r="AH56" i="1"/>
  <c r="AI56" i="1" s="1"/>
  <c r="AH55" i="1"/>
  <c r="AI55" i="1" s="1"/>
  <c r="AH54" i="1"/>
  <c r="AI54" i="1" s="1"/>
  <c r="AH53" i="1"/>
  <c r="AI53" i="1" s="1"/>
  <c r="AH52" i="1"/>
  <c r="AI52" i="1" s="1"/>
  <c r="AH51" i="1"/>
  <c r="AI51" i="1" s="1"/>
  <c r="AH50" i="1"/>
  <c r="AI50" i="1" s="1"/>
  <c r="AH49" i="1"/>
  <c r="AI49" i="1" s="1"/>
  <c r="AH48" i="1"/>
  <c r="AI48" i="1" s="1"/>
  <c r="AH47" i="1"/>
  <c r="AI47" i="1" s="1"/>
  <c r="AH46" i="1"/>
  <c r="AI46" i="1" s="1"/>
  <c r="AH45" i="1"/>
  <c r="AH77" i="1" s="1"/>
  <c r="AB45" i="1"/>
  <c r="Y75" i="1"/>
  <c r="Z75" i="1" s="1"/>
  <c r="Y74" i="1"/>
  <c r="Z74" i="1" s="1"/>
  <c r="Y73" i="1"/>
  <c r="Z73" i="1" s="1"/>
  <c r="Y72" i="1"/>
  <c r="Z72" i="1" s="1"/>
  <c r="Y71" i="1"/>
  <c r="Z71" i="1" s="1"/>
  <c r="Y70" i="1"/>
  <c r="Z70" i="1" s="1"/>
  <c r="Y69" i="1"/>
  <c r="Z69" i="1" s="1"/>
  <c r="Y68" i="1"/>
  <c r="Z68" i="1" s="1"/>
  <c r="Y67" i="1"/>
  <c r="Z67" i="1" s="1"/>
  <c r="Y66" i="1"/>
  <c r="Z66" i="1" s="1"/>
  <c r="Y65" i="1"/>
  <c r="Z65" i="1" s="1"/>
  <c r="Y64" i="1"/>
  <c r="Z64" i="1" s="1"/>
  <c r="Y63" i="1"/>
  <c r="Z63" i="1" s="1"/>
  <c r="Y62" i="1"/>
  <c r="Z62" i="1" s="1"/>
  <c r="Y61" i="1"/>
  <c r="Z61" i="1" s="1"/>
  <c r="Y60" i="1"/>
  <c r="Z60" i="1" s="1"/>
  <c r="Y59" i="1"/>
  <c r="Z59" i="1" s="1"/>
  <c r="Y58" i="1"/>
  <c r="Z58" i="1" s="1"/>
  <c r="Y57" i="1"/>
  <c r="Z57" i="1" s="1"/>
  <c r="Y56" i="1"/>
  <c r="Z56" i="1" s="1"/>
  <c r="Y55" i="1"/>
  <c r="Z55" i="1" s="1"/>
  <c r="Y54" i="1"/>
  <c r="Z54" i="1" s="1"/>
  <c r="Y53" i="1"/>
  <c r="Z53" i="1" s="1"/>
  <c r="Y52" i="1"/>
  <c r="Z52" i="1" s="1"/>
  <c r="Y51" i="1"/>
  <c r="Z51" i="1" s="1"/>
  <c r="Y50" i="1"/>
  <c r="Z50" i="1" s="1"/>
  <c r="Y49" i="1"/>
  <c r="Z49" i="1" s="1"/>
  <c r="Y48" i="1"/>
  <c r="Z48" i="1" s="1"/>
  <c r="Y47" i="1"/>
  <c r="Z47" i="1" s="1"/>
  <c r="Y46" i="1"/>
  <c r="Z46" i="1" s="1"/>
  <c r="Y45" i="1"/>
  <c r="Y77" i="1" s="1"/>
  <c r="S45" i="1"/>
  <c r="P75" i="1"/>
  <c r="Q75" i="1" s="1"/>
  <c r="P74" i="1"/>
  <c r="Q74" i="1" s="1"/>
  <c r="P73" i="1"/>
  <c r="Q73" i="1" s="1"/>
  <c r="P72" i="1"/>
  <c r="Q72" i="1" s="1"/>
  <c r="P71" i="1"/>
  <c r="Q71" i="1" s="1"/>
  <c r="P70" i="1"/>
  <c r="Q70" i="1" s="1"/>
  <c r="P69" i="1"/>
  <c r="Q69" i="1" s="1"/>
  <c r="P68" i="1"/>
  <c r="Q68" i="1" s="1"/>
  <c r="P67" i="1"/>
  <c r="Q67" i="1" s="1"/>
  <c r="P66" i="1"/>
  <c r="Q66" i="1" s="1"/>
  <c r="P65" i="1"/>
  <c r="Q65" i="1" s="1"/>
  <c r="P64" i="1"/>
  <c r="Q64" i="1" s="1"/>
  <c r="P63" i="1"/>
  <c r="Q63" i="1" s="1"/>
  <c r="P62" i="1"/>
  <c r="Q62" i="1" s="1"/>
  <c r="P61" i="1"/>
  <c r="Q61" i="1" s="1"/>
  <c r="P60" i="1"/>
  <c r="Q60" i="1" s="1"/>
  <c r="P59" i="1"/>
  <c r="Q59" i="1" s="1"/>
  <c r="P58" i="1"/>
  <c r="Q58" i="1" s="1"/>
  <c r="P57" i="1"/>
  <c r="Q57" i="1" s="1"/>
  <c r="P56" i="1"/>
  <c r="Q56" i="1" s="1"/>
  <c r="P55" i="1"/>
  <c r="Q55" i="1" s="1"/>
  <c r="P54" i="1"/>
  <c r="Q54" i="1" s="1"/>
  <c r="P53" i="1"/>
  <c r="Q53" i="1" s="1"/>
  <c r="P52" i="1"/>
  <c r="Q52" i="1" s="1"/>
  <c r="P51" i="1"/>
  <c r="Q51" i="1" s="1"/>
  <c r="P50" i="1"/>
  <c r="Q50" i="1" s="1"/>
  <c r="P49" i="1"/>
  <c r="Q49" i="1" s="1"/>
  <c r="P48" i="1"/>
  <c r="Q48" i="1" s="1"/>
  <c r="P47" i="1"/>
  <c r="Q47" i="1" s="1"/>
  <c r="P46" i="1"/>
  <c r="Q46" i="1" s="1"/>
  <c r="P45" i="1"/>
  <c r="P77" i="1" s="1"/>
  <c r="J45" i="1"/>
  <c r="G75" i="1"/>
  <c r="H75" i="1" s="1"/>
  <c r="G74" i="1"/>
  <c r="H74" i="1" s="1"/>
  <c r="G73" i="1"/>
  <c r="H73" i="1" s="1"/>
  <c r="G72" i="1"/>
  <c r="H72" i="1" s="1"/>
  <c r="G71" i="1"/>
  <c r="H71" i="1" s="1"/>
  <c r="G70" i="1"/>
  <c r="H70" i="1" s="1"/>
  <c r="G69" i="1"/>
  <c r="H69" i="1" s="1"/>
  <c r="G68" i="1"/>
  <c r="H68" i="1" s="1"/>
  <c r="G67" i="1"/>
  <c r="H67" i="1" s="1"/>
  <c r="G66" i="1"/>
  <c r="H66" i="1" s="1"/>
  <c r="G65" i="1"/>
  <c r="H65" i="1" s="1"/>
  <c r="G64" i="1"/>
  <c r="H64" i="1" s="1"/>
  <c r="G63" i="1"/>
  <c r="H63" i="1" s="1"/>
  <c r="G62" i="1"/>
  <c r="H62" i="1" s="1"/>
  <c r="G61" i="1"/>
  <c r="H61" i="1" s="1"/>
  <c r="G60" i="1"/>
  <c r="H60" i="1" s="1"/>
  <c r="G59" i="1"/>
  <c r="H59" i="1" s="1"/>
  <c r="G58" i="1"/>
  <c r="H58" i="1" s="1"/>
  <c r="G57" i="1"/>
  <c r="H57" i="1" s="1"/>
  <c r="G56" i="1"/>
  <c r="H56" i="1" s="1"/>
  <c r="G55" i="1"/>
  <c r="H55" i="1" s="1"/>
  <c r="G54" i="1"/>
  <c r="H54" i="1" s="1"/>
  <c r="G53" i="1"/>
  <c r="H53" i="1" s="1"/>
  <c r="G52" i="1"/>
  <c r="H52" i="1" s="1"/>
  <c r="G51" i="1"/>
  <c r="H51" i="1" s="1"/>
  <c r="G50" i="1"/>
  <c r="H50" i="1" s="1"/>
  <c r="G49" i="1"/>
  <c r="H49" i="1" s="1"/>
  <c r="G48" i="1"/>
  <c r="H48" i="1" s="1"/>
  <c r="G47" i="1"/>
  <c r="H47" i="1" s="1"/>
  <c r="G46" i="1"/>
  <c r="H46" i="1" s="1"/>
  <c r="G45" i="1"/>
  <c r="G77" i="1" s="1"/>
  <c r="A45" i="1"/>
  <c r="AH36" i="1"/>
  <c r="AI36" i="1" s="1"/>
  <c r="AH35" i="1"/>
  <c r="AI35" i="1" s="1"/>
  <c r="AH34" i="1"/>
  <c r="AI34" i="1" s="1"/>
  <c r="AH33" i="1"/>
  <c r="AI33" i="1" s="1"/>
  <c r="AH32" i="1"/>
  <c r="AI32" i="1" s="1"/>
  <c r="AH31" i="1"/>
  <c r="AI31" i="1" s="1"/>
  <c r="AH30" i="1"/>
  <c r="AI30" i="1" s="1"/>
  <c r="AH29" i="1"/>
  <c r="AI29" i="1" s="1"/>
  <c r="AH28" i="1"/>
  <c r="AI28" i="1" s="1"/>
  <c r="AH27" i="1"/>
  <c r="AI27" i="1" s="1"/>
  <c r="AH26" i="1"/>
  <c r="AI26" i="1" s="1"/>
  <c r="AH25" i="1"/>
  <c r="AI25" i="1" s="1"/>
  <c r="AH24" i="1"/>
  <c r="AI24" i="1" s="1"/>
  <c r="AH23" i="1"/>
  <c r="AI23" i="1" s="1"/>
  <c r="AH22" i="1"/>
  <c r="AI22" i="1" s="1"/>
  <c r="AH21" i="1"/>
  <c r="AI21" i="1" s="1"/>
  <c r="AH20" i="1"/>
  <c r="AI20" i="1" s="1"/>
  <c r="AH19" i="1"/>
  <c r="AI19" i="1" s="1"/>
  <c r="AH18" i="1"/>
  <c r="AI18" i="1" s="1"/>
  <c r="AH17" i="1"/>
  <c r="AI17" i="1" s="1"/>
  <c r="AH16" i="1"/>
  <c r="AI16" i="1" s="1"/>
  <c r="AH15" i="1"/>
  <c r="AI15" i="1" s="1"/>
  <c r="AH14" i="1"/>
  <c r="AI14" i="1" s="1"/>
  <c r="AH13" i="1"/>
  <c r="AI13" i="1" s="1"/>
  <c r="AH12" i="1"/>
  <c r="AI12" i="1" s="1"/>
  <c r="AH11" i="1"/>
  <c r="AI11" i="1" s="1"/>
  <c r="AH10" i="1"/>
  <c r="AI10" i="1" s="1"/>
  <c r="AH9" i="1"/>
  <c r="AI9" i="1" s="1"/>
  <c r="AH8" i="1"/>
  <c r="AI8" i="1" s="1"/>
  <c r="AH7" i="1"/>
  <c r="AI7" i="1" s="1"/>
  <c r="AH6" i="1"/>
  <c r="AH38" i="1" s="1"/>
  <c r="Y36" i="1"/>
  <c r="Z36" i="1" s="1"/>
  <c r="Y35" i="1"/>
  <c r="Z35" i="1" s="1"/>
  <c r="Y34" i="1"/>
  <c r="Z34" i="1" s="1"/>
  <c r="Y33" i="1"/>
  <c r="Z33" i="1" s="1"/>
  <c r="Y32" i="1"/>
  <c r="Z32" i="1" s="1"/>
  <c r="Y31" i="1"/>
  <c r="Z31" i="1" s="1"/>
  <c r="Y30" i="1"/>
  <c r="Z30" i="1" s="1"/>
  <c r="Y29" i="1"/>
  <c r="Z29" i="1" s="1"/>
  <c r="Y28" i="1"/>
  <c r="Z28" i="1" s="1"/>
  <c r="Y27" i="1"/>
  <c r="Z27" i="1" s="1"/>
  <c r="Y26" i="1"/>
  <c r="Z26" i="1" s="1"/>
  <c r="Y25" i="1"/>
  <c r="Z25" i="1" s="1"/>
  <c r="Y24" i="1"/>
  <c r="Z24" i="1" s="1"/>
  <c r="Y23" i="1"/>
  <c r="Z23" i="1" s="1"/>
  <c r="Y22" i="1"/>
  <c r="Z22" i="1" s="1"/>
  <c r="Y21" i="1"/>
  <c r="Z21" i="1" s="1"/>
  <c r="Y20" i="1"/>
  <c r="Z20" i="1" s="1"/>
  <c r="Y19" i="1"/>
  <c r="Z19" i="1" s="1"/>
  <c r="Y18" i="1"/>
  <c r="Z18" i="1" s="1"/>
  <c r="Y17" i="1"/>
  <c r="Z17" i="1" s="1"/>
  <c r="Y16" i="1"/>
  <c r="Z16" i="1" s="1"/>
  <c r="Y15" i="1"/>
  <c r="Z15" i="1" s="1"/>
  <c r="Y14" i="1"/>
  <c r="Z14" i="1" s="1"/>
  <c r="Y13" i="1"/>
  <c r="Z13" i="1" s="1"/>
  <c r="Y12" i="1"/>
  <c r="Z12" i="1" s="1"/>
  <c r="Y11" i="1"/>
  <c r="Z11" i="1" s="1"/>
  <c r="Y10" i="1"/>
  <c r="Z10" i="1" s="1"/>
  <c r="Y9" i="1"/>
  <c r="Z9" i="1" s="1"/>
  <c r="Y8" i="1"/>
  <c r="Z8" i="1" s="1"/>
  <c r="Y7" i="1"/>
  <c r="Z7" i="1" s="1"/>
  <c r="Y6" i="1"/>
  <c r="S6" i="1"/>
  <c r="J2" i="1"/>
  <c r="K6" i="1"/>
  <c r="J6" i="1" s="1"/>
  <c r="P36" i="1"/>
  <c r="Q36" i="1" s="1"/>
  <c r="P35" i="1"/>
  <c r="Q35" i="1" s="1"/>
  <c r="P34" i="1"/>
  <c r="Q34" i="1" s="1"/>
  <c r="P33" i="1"/>
  <c r="Q33" i="1" s="1"/>
  <c r="P32" i="1"/>
  <c r="Q32" i="1" s="1"/>
  <c r="P31" i="1"/>
  <c r="Q31" i="1" s="1"/>
  <c r="P30" i="1"/>
  <c r="Q30" i="1" s="1"/>
  <c r="P29" i="1"/>
  <c r="Q29" i="1" s="1"/>
  <c r="P28" i="1"/>
  <c r="Q28" i="1" s="1"/>
  <c r="P27" i="1"/>
  <c r="Q27" i="1" s="1"/>
  <c r="P26" i="1"/>
  <c r="Q26" i="1" s="1"/>
  <c r="P25" i="1"/>
  <c r="Q25" i="1" s="1"/>
  <c r="P24" i="1"/>
  <c r="Q24" i="1" s="1"/>
  <c r="P23" i="1"/>
  <c r="Q23" i="1" s="1"/>
  <c r="P22" i="1"/>
  <c r="Q22" i="1" s="1"/>
  <c r="P21" i="1"/>
  <c r="Q21" i="1" s="1"/>
  <c r="P20" i="1"/>
  <c r="Q20" i="1" s="1"/>
  <c r="P19" i="1"/>
  <c r="Q19" i="1" s="1"/>
  <c r="P18" i="1"/>
  <c r="Q18" i="1" s="1"/>
  <c r="P17" i="1"/>
  <c r="Q17" i="1" s="1"/>
  <c r="P16" i="1"/>
  <c r="Q16" i="1" s="1"/>
  <c r="P15" i="1"/>
  <c r="Q15" i="1" s="1"/>
  <c r="P14" i="1"/>
  <c r="Q14" i="1" s="1"/>
  <c r="P13" i="1"/>
  <c r="Q13" i="1" s="1"/>
  <c r="P12" i="1"/>
  <c r="Q12" i="1" s="1"/>
  <c r="P11" i="1"/>
  <c r="Q11" i="1" s="1"/>
  <c r="P10" i="1"/>
  <c r="Q10" i="1" s="1"/>
  <c r="P9" i="1"/>
  <c r="Q9" i="1" s="1"/>
  <c r="P8" i="1"/>
  <c r="Q8" i="1" s="1"/>
  <c r="P7" i="1"/>
  <c r="Q7" i="1" s="1"/>
  <c r="P6" i="1"/>
  <c r="H12" i="1"/>
  <c r="H9" i="1"/>
  <c r="H10" i="1"/>
  <c r="H11" i="1"/>
  <c r="H8" i="1"/>
  <c r="P38" i="1" l="1"/>
  <c r="AC85" i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AC112" i="1" s="1"/>
  <c r="AC113" i="1" s="1"/>
  <c r="AC114" i="1" s="1"/>
  <c r="Y38" i="1"/>
  <c r="AI84" i="1"/>
  <c r="Z84" i="1"/>
  <c r="Q84" i="1"/>
  <c r="H84" i="1"/>
  <c r="AI45" i="1"/>
  <c r="Z45" i="1"/>
  <c r="Q45" i="1"/>
  <c r="H45" i="1"/>
  <c r="AC7" i="1"/>
  <c r="AI6" i="1"/>
  <c r="T7" i="1"/>
  <c r="Z6" i="1"/>
  <c r="Q6" i="1"/>
  <c r="K7" i="1"/>
  <c r="B6" i="1"/>
  <c r="B7" i="1" s="1"/>
  <c r="A85" i="1" l="1"/>
  <c r="AB85" i="1"/>
  <c r="S85" i="1"/>
  <c r="J85" i="1"/>
  <c r="AB46" i="1"/>
  <c r="J46" i="1"/>
  <c r="AB7" i="1"/>
  <c r="AC8" i="1"/>
  <c r="S7" i="1"/>
  <c r="T8" i="1"/>
  <c r="J7" i="1"/>
  <c r="K8" i="1"/>
  <c r="A7" i="1"/>
  <c r="A6" i="1"/>
  <c r="G7" i="1"/>
  <c r="H7" i="1" s="1"/>
  <c r="G8" i="1"/>
  <c r="G9" i="1"/>
  <c r="G10" i="1"/>
  <c r="G11" i="1"/>
  <c r="G12" i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6" i="1"/>
  <c r="H6" i="1" s="1"/>
  <c r="A86" i="1" l="1"/>
  <c r="AB86" i="1"/>
  <c r="S86" i="1"/>
  <c r="J86" i="1"/>
  <c r="AB47" i="1"/>
  <c r="J47" i="1"/>
  <c r="AB8" i="1"/>
  <c r="AC9" i="1"/>
  <c r="S8" i="1"/>
  <c r="T9" i="1"/>
  <c r="J8" i="1"/>
  <c r="K9" i="1"/>
  <c r="G38" i="1"/>
  <c r="B8" i="1"/>
  <c r="A87" i="1" l="1"/>
  <c r="AB87" i="1"/>
  <c r="S87" i="1"/>
  <c r="J87" i="1"/>
  <c r="AB48" i="1"/>
  <c r="J48" i="1"/>
  <c r="AB9" i="1"/>
  <c r="AC10" i="1"/>
  <c r="S9" i="1"/>
  <c r="T10" i="1"/>
  <c r="J9" i="1"/>
  <c r="K10" i="1"/>
  <c r="A8" i="1"/>
  <c r="B9" i="1"/>
  <c r="AB88" i="1" l="1"/>
  <c r="S88" i="1"/>
  <c r="J88" i="1"/>
  <c r="A88" i="1"/>
  <c r="AB49" i="1"/>
  <c r="J49" i="1"/>
  <c r="AB10" i="1"/>
  <c r="AC11" i="1"/>
  <c r="S10" i="1"/>
  <c r="T11" i="1"/>
  <c r="J10" i="1"/>
  <c r="K11" i="1"/>
  <c r="B10" i="1"/>
  <c r="A9" i="1"/>
  <c r="AB89" i="1" l="1"/>
  <c r="S89" i="1"/>
  <c r="J89" i="1"/>
  <c r="A89" i="1"/>
  <c r="AB50" i="1"/>
  <c r="J50" i="1"/>
  <c r="AB11" i="1"/>
  <c r="AC12" i="1"/>
  <c r="S11" i="1"/>
  <c r="T12" i="1"/>
  <c r="J11" i="1"/>
  <c r="K12" i="1"/>
  <c r="B11" i="1"/>
  <c r="A10" i="1"/>
  <c r="AB90" i="1" l="1"/>
  <c r="S90" i="1"/>
  <c r="J90" i="1"/>
  <c r="A90" i="1"/>
  <c r="AB51" i="1"/>
  <c r="J51" i="1"/>
  <c r="AB12" i="1"/>
  <c r="AC13" i="1"/>
  <c r="S12" i="1"/>
  <c r="T13" i="1"/>
  <c r="J12" i="1"/>
  <c r="K13" i="1"/>
  <c r="B12" i="1"/>
  <c r="A11" i="1"/>
  <c r="AB91" i="1" l="1"/>
  <c r="S91" i="1"/>
  <c r="J91" i="1"/>
  <c r="A91" i="1"/>
  <c r="AB52" i="1"/>
  <c r="J52" i="1"/>
  <c r="AB13" i="1"/>
  <c r="AC14" i="1"/>
  <c r="S13" i="1"/>
  <c r="T14" i="1"/>
  <c r="J13" i="1"/>
  <c r="K14" i="1"/>
  <c r="B13" i="1"/>
  <c r="A12" i="1"/>
  <c r="AB92" i="1" l="1"/>
  <c r="S92" i="1"/>
  <c r="J92" i="1"/>
  <c r="A92" i="1"/>
  <c r="AB53" i="1"/>
  <c r="J53" i="1"/>
  <c r="AB14" i="1"/>
  <c r="AC15" i="1"/>
  <c r="S14" i="1"/>
  <c r="T15" i="1"/>
  <c r="J14" i="1"/>
  <c r="K15" i="1"/>
  <c r="B14" i="1"/>
  <c r="A13" i="1"/>
  <c r="AB93" i="1" l="1"/>
  <c r="S93" i="1"/>
  <c r="J93" i="1"/>
  <c r="A93" i="1"/>
  <c r="AB54" i="1"/>
  <c r="J54" i="1"/>
  <c r="AB15" i="1"/>
  <c r="AC16" i="1"/>
  <c r="S15" i="1"/>
  <c r="T16" i="1"/>
  <c r="J15" i="1"/>
  <c r="K16" i="1"/>
  <c r="B15" i="1"/>
  <c r="A14" i="1"/>
  <c r="AB94" i="1" l="1"/>
  <c r="S94" i="1"/>
  <c r="J94" i="1"/>
  <c r="A94" i="1"/>
  <c r="AB55" i="1"/>
  <c r="J55" i="1"/>
  <c r="AB16" i="1"/>
  <c r="AC17" i="1"/>
  <c r="S16" i="1"/>
  <c r="T17" i="1"/>
  <c r="J16" i="1"/>
  <c r="K17" i="1"/>
  <c r="B16" i="1"/>
  <c r="A15" i="1"/>
  <c r="AB95" i="1" l="1"/>
  <c r="S95" i="1"/>
  <c r="J95" i="1"/>
  <c r="A95" i="1"/>
  <c r="AB56" i="1"/>
  <c r="J56" i="1"/>
  <c r="AB17" i="1"/>
  <c r="AC18" i="1"/>
  <c r="S17" i="1"/>
  <c r="T18" i="1"/>
  <c r="J17" i="1"/>
  <c r="K18" i="1"/>
  <c r="A16" i="1"/>
  <c r="B17" i="1"/>
  <c r="AB96" i="1" l="1"/>
  <c r="S96" i="1"/>
  <c r="J96" i="1"/>
  <c r="A96" i="1"/>
  <c r="AB57" i="1"/>
  <c r="J57" i="1"/>
  <c r="AB18" i="1"/>
  <c r="AC19" i="1"/>
  <c r="S18" i="1"/>
  <c r="T19" i="1"/>
  <c r="J18" i="1"/>
  <c r="K19" i="1"/>
  <c r="B18" i="1"/>
  <c r="A17" i="1"/>
  <c r="AB97" i="1" l="1"/>
  <c r="S97" i="1"/>
  <c r="J97" i="1"/>
  <c r="A97" i="1"/>
  <c r="AB58" i="1"/>
  <c r="J58" i="1"/>
  <c r="AB19" i="1"/>
  <c r="AC20" i="1"/>
  <c r="S19" i="1"/>
  <c r="T20" i="1"/>
  <c r="J19" i="1"/>
  <c r="K20" i="1"/>
  <c r="B19" i="1"/>
  <c r="A18" i="1"/>
  <c r="AB98" i="1" l="1"/>
  <c r="S98" i="1"/>
  <c r="J98" i="1"/>
  <c r="A98" i="1"/>
  <c r="AB59" i="1"/>
  <c r="J59" i="1"/>
  <c r="AB20" i="1"/>
  <c r="AC21" i="1"/>
  <c r="S20" i="1"/>
  <c r="T21" i="1"/>
  <c r="J20" i="1"/>
  <c r="K21" i="1"/>
  <c r="B20" i="1"/>
  <c r="A19" i="1"/>
  <c r="AB99" i="1" l="1"/>
  <c r="S99" i="1"/>
  <c r="J99" i="1"/>
  <c r="A99" i="1"/>
  <c r="AB60" i="1"/>
  <c r="J60" i="1"/>
  <c r="AB21" i="1"/>
  <c r="AC22" i="1"/>
  <c r="S21" i="1"/>
  <c r="T22" i="1"/>
  <c r="J21" i="1"/>
  <c r="K22" i="1"/>
  <c r="B21" i="1"/>
  <c r="A20" i="1"/>
  <c r="AB100" i="1" l="1"/>
  <c r="S100" i="1"/>
  <c r="J100" i="1"/>
  <c r="A100" i="1"/>
  <c r="AB61" i="1"/>
  <c r="J61" i="1"/>
  <c r="AB22" i="1"/>
  <c r="AC23" i="1"/>
  <c r="S22" i="1"/>
  <c r="T23" i="1"/>
  <c r="J22" i="1"/>
  <c r="K23" i="1"/>
  <c r="B22" i="1"/>
  <c r="A21" i="1"/>
  <c r="AB101" i="1" l="1"/>
  <c r="S101" i="1"/>
  <c r="J101" i="1"/>
  <c r="A101" i="1"/>
  <c r="AB62" i="1"/>
  <c r="J62" i="1"/>
  <c r="AB23" i="1"/>
  <c r="AC24" i="1"/>
  <c r="S23" i="1"/>
  <c r="T24" i="1"/>
  <c r="J23" i="1"/>
  <c r="K24" i="1"/>
  <c r="B23" i="1"/>
  <c r="A22" i="1"/>
  <c r="AB102" i="1" l="1"/>
  <c r="S102" i="1"/>
  <c r="J102" i="1"/>
  <c r="A102" i="1"/>
  <c r="AB63" i="1"/>
  <c r="J63" i="1"/>
  <c r="AB24" i="1"/>
  <c r="AC25" i="1"/>
  <c r="S24" i="1"/>
  <c r="T25" i="1"/>
  <c r="J24" i="1"/>
  <c r="K25" i="1"/>
  <c r="B24" i="1"/>
  <c r="A23" i="1"/>
  <c r="AB103" i="1" l="1"/>
  <c r="S103" i="1"/>
  <c r="J103" i="1"/>
  <c r="A103" i="1"/>
  <c r="AB64" i="1"/>
  <c r="J64" i="1"/>
  <c r="AB25" i="1"/>
  <c r="AC26" i="1"/>
  <c r="S25" i="1"/>
  <c r="T26" i="1"/>
  <c r="J25" i="1"/>
  <c r="K26" i="1"/>
  <c r="B25" i="1"/>
  <c r="A24" i="1"/>
  <c r="AB104" i="1" l="1"/>
  <c r="S104" i="1"/>
  <c r="J104" i="1"/>
  <c r="A104" i="1"/>
  <c r="AB65" i="1"/>
  <c r="J65" i="1"/>
  <c r="AB26" i="1"/>
  <c r="AC27" i="1"/>
  <c r="S26" i="1"/>
  <c r="T27" i="1"/>
  <c r="J26" i="1"/>
  <c r="K27" i="1"/>
  <c r="B26" i="1"/>
  <c r="A25" i="1"/>
  <c r="AB105" i="1" l="1"/>
  <c r="S105" i="1"/>
  <c r="J105" i="1"/>
  <c r="A105" i="1"/>
  <c r="AB66" i="1"/>
  <c r="J66" i="1"/>
  <c r="AB27" i="1"/>
  <c r="AC28" i="1"/>
  <c r="S27" i="1"/>
  <c r="T28" i="1"/>
  <c r="J27" i="1"/>
  <c r="K28" i="1"/>
  <c r="B27" i="1"/>
  <c r="A26" i="1"/>
  <c r="AB106" i="1" l="1"/>
  <c r="S106" i="1"/>
  <c r="J106" i="1"/>
  <c r="A106" i="1"/>
  <c r="AB67" i="1"/>
  <c r="J67" i="1"/>
  <c r="AB28" i="1"/>
  <c r="AC29" i="1"/>
  <c r="S28" i="1"/>
  <c r="T29" i="1"/>
  <c r="J28" i="1"/>
  <c r="K29" i="1"/>
  <c r="B28" i="1"/>
  <c r="A27" i="1"/>
  <c r="AB107" i="1" l="1"/>
  <c r="S107" i="1"/>
  <c r="J107" i="1"/>
  <c r="A107" i="1"/>
  <c r="AB68" i="1"/>
  <c r="J68" i="1"/>
  <c r="AB29" i="1"/>
  <c r="AC30" i="1"/>
  <c r="S29" i="1"/>
  <c r="T30" i="1"/>
  <c r="J29" i="1"/>
  <c r="K30" i="1"/>
  <c r="B29" i="1"/>
  <c r="A28" i="1"/>
  <c r="AB108" i="1" l="1"/>
  <c r="S108" i="1"/>
  <c r="J108" i="1"/>
  <c r="A108" i="1"/>
  <c r="AB69" i="1"/>
  <c r="J69" i="1"/>
  <c r="AB30" i="1"/>
  <c r="AC31" i="1"/>
  <c r="S30" i="1"/>
  <c r="T31" i="1"/>
  <c r="J30" i="1"/>
  <c r="K31" i="1"/>
  <c r="B30" i="1"/>
  <c r="A29" i="1"/>
  <c r="AB109" i="1" l="1"/>
  <c r="S109" i="1"/>
  <c r="J109" i="1"/>
  <c r="A109" i="1"/>
  <c r="AB70" i="1"/>
  <c r="J70" i="1"/>
  <c r="AB31" i="1"/>
  <c r="AC32" i="1"/>
  <c r="S31" i="1"/>
  <c r="T32" i="1"/>
  <c r="J31" i="1"/>
  <c r="K32" i="1"/>
  <c r="B31" i="1"/>
  <c r="A30" i="1"/>
  <c r="AB110" i="1" l="1"/>
  <c r="S110" i="1"/>
  <c r="J110" i="1"/>
  <c r="A110" i="1"/>
  <c r="AB71" i="1"/>
  <c r="J71" i="1"/>
  <c r="AB32" i="1"/>
  <c r="AC33" i="1"/>
  <c r="S32" i="1"/>
  <c r="T33" i="1"/>
  <c r="J32" i="1"/>
  <c r="K33" i="1"/>
  <c r="B32" i="1"/>
  <c r="A31" i="1"/>
  <c r="AB111" i="1" l="1"/>
  <c r="S111" i="1"/>
  <c r="J111" i="1"/>
  <c r="A111" i="1"/>
  <c r="AB72" i="1"/>
  <c r="J72" i="1"/>
  <c r="AB33" i="1"/>
  <c r="AC34" i="1"/>
  <c r="S33" i="1"/>
  <c r="T34" i="1"/>
  <c r="J33" i="1"/>
  <c r="K34" i="1"/>
  <c r="B33" i="1"/>
  <c r="A32" i="1"/>
  <c r="AB112" i="1" l="1"/>
  <c r="S112" i="1"/>
  <c r="J112" i="1"/>
  <c r="A112" i="1"/>
  <c r="AB73" i="1"/>
  <c r="J73" i="1"/>
  <c r="AB34" i="1"/>
  <c r="AC35" i="1"/>
  <c r="S34" i="1"/>
  <c r="T35" i="1"/>
  <c r="J34" i="1"/>
  <c r="K35" i="1"/>
  <c r="A33" i="1"/>
  <c r="B34" i="1"/>
  <c r="AB113" i="1" l="1"/>
  <c r="AB114" i="1"/>
  <c r="S113" i="1"/>
  <c r="S114" i="1"/>
  <c r="J113" i="1"/>
  <c r="J114" i="1"/>
  <c r="A113" i="1"/>
  <c r="A114" i="1"/>
  <c r="AB74" i="1"/>
  <c r="AB75" i="1"/>
  <c r="J74" i="1"/>
  <c r="J75" i="1"/>
  <c r="AB35" i="1"/>
  <c r="AC36" i="1"/>
  <c r="AB36" i="1" s="1"/>
  <c r="S35" i="1"/>
  <c r="T36" i="1"/>
  <c r="S36" i="1" s="1"/>
  <c r="J35" i="1"/>
  <c r="K36" i="1"/>
  <c r="J36" i="1" s="1"/>
  <c r="B35" i="1"/>
  <c r="A34" i="1"/>
  <c r="B36" i="1" l="1"/>
  <c r="A36" i="1" s="1"/>
  <c r="A35" i="1"/>
  <c r="A48" i="1" l="1"/>
  <c r="A50" i="1"/>
  <c r="A47" i="1"/>
  <c r="A49" i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/>
  <c r="A46" i="1"/>
  <c r="S46" i="1"/>
  <c r="S47" i="1"/>
  <c r="S48" i="1"/>
  <c r="S50" i="1" l="1"/>
  <c r="S49" i="1"/>
  <c r="S51" i="1" l="1"/>
  <c r="S52" i="1" l="1"/>
  <c r="S53" i="1" l="1"/>
  <c r="S54" i="1" l="1"/>
  <c r="S55" i="1" l="1"/>
  <c r="S56" i="1" l="1"/>
  <c r="S57" i="1" l="1"/>
  <c r="S58" i="1" l="1"/>
  <c r="S59" i="1" l="1"/>
  <c r="S60" i="1" l="1"/>
  <c r="S61" i="1" l="1"/>
  <c r="S62" i="1" l="1"/>
  <c r="S63" i="1" l="1"/>
  <c r="S64" i="1" l="1"/>
  <c r="S65" i="1" l="1"/>
  <c r="S66" i="1" l="1"/>
  <c r="S67" i="1" l="1"/>
  <c r="S68" i="1" l="1"/>
  <c r="S69" i="1" l="1"/>
  <c r="S70" i="1" l="1"/>
  <c r="S71" i="1" l="1"/>
  <c r="S72" i="1" l="1"/>
  <c r="S73" i="1" l="1"/>
  <c r="S75" i="1" l="1"/>
  <c r="S74" i="1"/>
</calcChain>
</file>

<file path=xl/sharedStrings.xml><?xml version="1.0" encoding="utf-8"?>
<sst xmlns="http://schemas.openxmlformats.org/spreadsheetml/2006/main" count="108" uniqueCount="20">
  <si>
    <t>Arrivée</t>
  </si>
  <si>
    <t>Depart</t>
  </si>
  <si>
    <t>Total</t>
  </si>
  <si>
    <t>Janvier</t>
  </si>
  <si>
    <t>Année</t>
  </si>
  <si>
    <t>Centième</t>
  </si>
  <si>
    <t>Total heure du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</si>
  <si>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</si>
  <si>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</si>
  <si>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</si>
  <si>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</si>
  <si>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</si>
  <si>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</si>
  <si>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</si>
  <si>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</si>
  <si>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</si>
  <si>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</si>
  <si>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</si>
  <si>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100ème</t>
  </si>
  <si>
    <t>100 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</si>
</sst>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8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/>
    <xf numFmtId="20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2" fontId="1" fillId="0" borderId="1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14" fontId="1" fillId="0" borderId="0" xfId="0" applyNumberFormat="1" applyFont="1" applyBorder="1"/>
    <xf numFmtId="20" fontId="1" fillId="0" borderId="0" xfId="0" applyNumberFormat="1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14" fontId="1" fillId="0" borderId="0" xfId="0" applyNumberFormat="1" applyFont="1" applyFill="1" applyBorder="1"/>
    <xf numFmtId="0" fontId="0" fillId="0" borderId="0" xfId="0" applyFill="1" applyBorder="1" applyAlignmen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27">
    <dxf>
      <font>
        <color theme="5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116"/>
  <sheetViews>
    <sheetView showZeros="0" tabSelected="1" zoomScale="70" zoomScaleNormal="70" workbookViewId="0">
      <selection activeCell="E24" sqref="E24"/>
    </sheetView>
  </sheetViews>
  <sheetFormatPr baseColWidth="10" defaultRowHeight="15" x14ac:dyDescent="0.25"/>
  <cols>
    <col min="1" max="1" width="11.42578125" customWidth="1"/>
    <col min="2" max="2" width="12.7109375" bestFit="1" customWidth="1"/>
    <col min="3" max="6" width="10.140625" customWidth="1"/>
    <col min="7" max="7" width="11.7109375" style="1" bestFit="1" customWidth="1"/>
    <col min="9" max="9" width="3.85546875" customWidth="1"/>
    <col min="11" max="11" width="12.7109375" bestFit="1" customWidth="1"/>
    <col min="20" max="20" width="12.7109375" bestFit="1" customWidth="1"/>
    <col min="29" max="29" width="12.7109375" bestFit="1" customWidth="1"/>
    <col min="38" max="38" width="12.7109375" bestFit="1" customWidth="1"/>
  </cols>
  <sheetData>
    <row r="1" spans="1:44" ht="15" customHeight="1" x14ac:dyDescent="0.25">
      <c r="A1" s="31" t="s">
        <v>4</v>
      </c>
      <c r="B1" s="32"/>
      <c r="C1" s="33" t="s">
        <v>3</v>
      </c>
      <c r="D1" s="33"/>
      <c r="E1" s="33"/>
      <c r="F1" s="33"/>
      <c r="G1" s="33"/>
      <c r="H1" s="33"/>
      <c r="J1" s="31" t="s">
        <v>4</v>
      </c>
      <c r="K1" s="32"/>
      <c r="L1" s="33" t="s">
        <v>7</v>
      </c>
      <c r="M1" s="33"/>
      <c r="N1" s="33"/>
      <c r="O1" s="33"/>
      <c r="P1" s="33"/>
      <c r="Q1" s="33"/>
      <c r="S1" s="31" t="s">
        <v>4</v>
      </c>
      <c r="T1" s="32"/>
      <c r="U1" s="33" t="s">
        <v>8</v>
      </c>
      <c r="V1" s="33"/>
      <c r="W1" s="33"/>
      <c r="X1" s="33"/>
      <c r="Y1" s="33"/>
      <c r="Z1" s="33"/>
      <c r="AB1" s="31" t="s">
        <v>4</v>
      </c>
      <c r="AC1" s="32"/>
      <c r="AD1" s="33" t="s">
        <v>9</v>
      </c>
      <c r="AE1" s="33"/>
      <c r="AF1" s="33"/>
      <c r="AG1" s="33"/>
      <c r="AH1" s="33"/>
      <c r="AI1" s="33"/>
      <c r="AK1" s="42"/>
      <c r="AL1" s="42"/>
      <c r="AM1" s="19"/>
      <c r="AN1" s="19"/>
      <c r="AO1" s="19"/>
      <c r="AP1" s="19"/>
      <c r="AQ1" s="19"/>
      <c r="AR1" s="19"/>
    </row>
    <row r="2" spans="1:44" ht="15" customHeight="1" x14ac:dyDescent="0.25">
      <c r="A2" s="34">
        <v>2020</v>
      </c>
      <c r="B2" s="35"/>
      <c r="C2" s="33"/>
      <c r="D2" s="33"/>
      <c r="E2" s="33"/>
      <c r="F2" s="33"/>
      <c r="G2" s="33"/>
      <c r="H2" s="33"/>
      <c r="J2" s="34">
        <f>A2</f>
        <v>2020</v>
      </c>
      <c r="K2" s="35"/>
      <c r="L2" s="33"/>
      <c r="M2" s="33"/>
      <c r="N2" s="33"/>
      <c r="O2" s="33"/>
      <c r="P2" s="33"/>
      <c r="Q2" s="33"/>
      <c r="S2" s="34">
        <f>A2</f>
        <v>2020</v>
      </c>
      <c r="T2" s="35"/>
      <c r="U2" s="33"/>
      <c r="V2" s="33"/>
      <c r="W2" s="33"/>
      <c r="X2" s="33"/>
      <c r="Y2" s="33"/>
      <c r="Z2" s="33"/>
      <c r="AB2" s="34">
        <f>A2</f>
        <v>2020</v>
      </c>
      <c r="AC2" s="35"/>
      <c r="AD2" s="33"/>
      <c r="AE2" s="33"/>
      <c r="AF2" s="33"/>
      <c r="AG2" s="33"/>
      <c r="AH2" s="33"/>
      <c r="AI2" s="33"/>
      <c r="AK2" s="18"/>
      <c r="AL2" s="18"/>
      <c r="AM2" s="19"/>
      <c r="AN2" s="19"/>
      <c r="AO2" s="19"/>
      <c r="AP2" s="19"/>
      <c r="AQ2" s="19"/>
      <c r="AR2" s="19"/>
    </row>
    <row r="3" spans="1:44" ht="15" customHeight="1" x14ac:dyDescent="0.25">
      <c r="A3" s="34"/>
      <c r="B3" s="35"/>
      <c r="C3" s="33"/>
      <c r="D3" s="33"/>
      <c r="E3" s="33"/>
      <c r="F3" s="33"/>
      <c r="G3" s="33"/>
      <c r="H3" s="33"/>
      <c r="J3" s="34"/>
      <c r="K3" s="35"/>
      <c r="L3" s="33"/>
      <c r="M3" s="33"/>
      <c r="N3" s="33"/>
      <c r="O3" s="33"/>
      <c r="P3" s="33"/>
      <c r="Q3" s="33"/>
      <c r="S3" s="34"/>
      <c r="T3" s="35"/>
      <c r="U3" s="33"/>
      <c r="V3" s="33"/>
      <c r="W3" s="33"/>
      <c r="X3" s="33"/>
      <c r="Y3" s="33"/>
      <c r="Z3" s="33"/>
      <c r="AB3" s="34"/>
      <c r="AC3" s="35"/>
      <c r="AD3" s="33"/>
      <c r="AE3" s="33"/>
      <c r="AF3" s="33"/>
      <c r="AG3" s="33"/>
      <c r="AH3" s="33"/>
      <c r="AI3" s="33"/>
      <c r="AK3" s="18"/>
      <c r="AL3" s="18"/>
      <c r="AM3" s="19"/>
      <c r="AN3" s="19"/>
      <c r="AO3" s="19"/>
      <c r="AP3" s="19"/>
      <c r="AQ3" s="19"/>
      <c r="AR3" s="19"/>
    </row>
    <row r="4" spans="1:44" x14ac:dyDescent="0.25">
      <c r="A4" s="24"/>
      <c r="B4" s="25"/>
      <c r="C4" s="25"/>
      <c r="D4" s="25"/>
      <c r="E4" s="25"/>
      <c r="F4" s="25"/>
      <c r="G4" s="25"/>
      <c r="H4" s="36"/>
      <c r="J4" s="24"/>
      <c r="K4" s="25"/>
      <c r="L4" s="25"/>
      <c r="M4" s="25"/>
      <c r="N4" s="25"/>
      <c r="O4" s="25"/>
      <c r="P4" s="25"/>
      <c r="Q4" s="36"/>
      <c r="S4" s="24"/>
      <c r="T4" s="25"/>
      <c r="U4" s="25"/>
      <c r="V4" s="25"/>
      <c r="W4" s="25"/>
      <c r="X4" s="25"/>
      <c r="Y4" s="25"/>
      <c r="Z4" s="36"/>
      <c r="AB4" s="24"/>
      <c r="AC4" s="25"/>
      <c r="AD4" s="25"/>
      <c r="AE4" s="25"/>
      <c r="AF4" s="25"/>
      <c r="AG4" s="25"/>
      <c r="AH4" s="25"/>
      <c r="AI4" s="36"/>
      <c r="AK4" s="21"/>
      <c r="AL4" s="21"/>
      <c r="AM4" s="20"/>
      <c r="AN4" s="20"/>
      <c r="AO4" s="20"/>
      <c r="AP4" s="20"/>
      <c r="AQ4" s="20"/>
      <c r="AR4" s="20"/>
    </row>
    <row r="5" spans="1:44" ht="15.75" x14ac:dyDescent="0.25">
      <c r="A5" s="37"/>
      <c r="B5" s="38"/>
      <c r="C5" s="8" t="s">
        <v>0</v>
      </c>
      <c r="D5" s="8" t="s">
        <v>1</v>
      </c>
      <c r="E5" s="8" t="s">
        <v>0</v>
      </c>
      <c r="F5" s="8" t="s">
        <v>1</v>
      </c>
      <c r="G5" s="8" t="s">
        <v>2</v>
      </c>
      <c r="H5" s="9" t="s">
        <v>18</v>
      </c>
      <c r="J5" s="37"/>
      <c r="K5" s="38"/>
      <c r="L5" s="8" t="s">
        <v>0</v>
      </c>
      <c r="M5" s="8" t="s">
        <v>1</v>
      </c>
      <c r="N5" s="8" t="s">
        <v>0</v>
      </c>
      <c r="O5" s="8" t="s">
        <v>1</v>
      </c>
      <c r="P5" s="8" t="s">
        <v>2</v>
      </c>
      <c r="Q5" s="9" t="s">
        <v>18</v>
      </c>
      <c r="S5" s="37"/>
      <c r="T5" s="38"/>
      <c r="U5" s="8" t="s">
        <v>0</v>
      </c>
      <c r="V5" s="8" t="s">
        <v>1</v>
      </c>
      <c r="W5" s="8" t="s">
        <v>0</v>
      </c>
      <c r="X5" s="8" t="s">
        <v>1</v>
      </c>
      <c r="Y5" s="8" t="s">
        <v>2</v>
      </c>
      <c r="Z5" s="9" t="s">
        <v>19</v>
      </c>
      <c r="AB5" s="37"/>
      <c r="AC5" s="38"/>
      <c r="AD5" s="8" t="s">
        <v>0</v>
      </c>
      <c r="AE5" s="8" t="s">
        <v>1</v>
      </c>
      <c r="AF5" s="8" t="s">
        <v>0</v>
      </c>
      <c r="AG5" s="8" t="s">
        <v>1</v>
      </c>
      <c r="AH5" s="8" t="s">
        <v>2</v>
      </c>
      <c r="AI5" s="9" t="s">
        <v>5</v>
      </c>
      <c r="AK5" s="23"/>
      <c r="AL5" s="23"/>
      <c r="AM5" s="11"/>
      <c r="AN5" s="11"/>
      <c r="AO5" s="11"/>
      <c r="AP5" s="11"/>
      <c r="AQ5" s="11"/>
      <c r="AR5" s="12"/>
    </row>
    <row r="6" spans="1:44" ht="15.75" x14ac:dyDescent="0.25">
      <c r="A6" s="4" t="str">
        <f>TEXT(B6,"jjj")</f>
        <v>mer</v>
      </c>
      <c r="B6" s="4">
        <f>DATE($A$2,1,1)</f>
        <v>43831</v>
      </c>
      <c r="C6" s="3"/>
      <c r="D6" s="3"/>
      <c r="E6" s="3"/>
      <c r="F6" s="3"/>
      <c r="G6" s="5">
        <f>D6-C6+F6-E6</f>
        <v>0</v>
      </c>
      <c r="H6" s="10">
        <f t="shared" ref="H6:H7" si="0">G6*24</f>
        <v>0</v>
      </c>
      <c r="J6" s="4" t="str">
        <f>TEXT(K6,"jjj")</f>
        <v>sam</v>
      </c>
      <c r="K6" s="4">
        <f>DATE($A$2,2,1)</f>
        <v>43862</v>
      </c>
      <c r="L6" s="3"/>
      <c r="M6" s="3"/>
      <c r="N6" s="3"/>
      <c r="O6" s="3"/>
      <c r="P6" s="5">
        <f>M6-L6+O6-N6</f>
        <v>0</v>
      </c>
      <c r="Q6" s="10">
        <f t="shared" ref="Q6:Q7" si="1">P6*24</f>
        <v>0</v>
      </c>
      <c r="S6" s="4" t="str">
        <f>TEXT(T6,"jjj")</f>
        <v>dim</v>
      </c>
      <c r="T6" s="4">
        <f>DATE($A$2,3,1)</f>
        <v>43891</v>
      </c>
      <c r="U6" s="3"/>
      <c r="V6" s="3"/>
      <c r="W6" s="3"/>
      <c r="X6" s="3"/>
      <c r="Y6" s="5">
        <f>V6-U6+X6-W6</f>
        <v>0</v>
      </c>
      <c r="Z6" s="10">
        <f t="shared" ref="Z6:Z7" si="2">Y6*24</f>
        <v>0</v>
      </c>
      <c r="AB6" s="4" t="str">
        <f>TEXT(AC6,"jjj")</f>
        <v>mer</v>
      </c>
      <c r="AC6" s="4">
        <f>DATE($A$2,4,1)</f>
        <v>43922</v>
      </c>
      <c r="AD6" s="3"/>
      <c r="AE6" s="3"/>
      <c r="AF6" s="3"/>
      <c r="AG6" s="3"/>
      <c r="AH6" s="5">
        <f>AE6-AD6+AG6-AF6</f>
        <v>0</v>
      </c>
      <c r="AI6" s="10">
        <f t="shared" ref="AI6:AI7" si="3">AH6*24</f>
        <v>0</v>
      </c>
      <c r="AK6" s="22"/>
      <c r="AL6" s="22"/>
      <c r="AM6" s="14"/>
      <c r="AN6" s="14"/>
      <c r="AO6" s="14"/>
      <c r="AP6" s="14"/>
      <c r="AQ6" s="15"/>
      <c r="AR6" s="16"/>
    </row>
    <row r="7" spans="1:44" ht="15.75" x14ac:dyDescent="0.25">
      <c r="A7" s="4" t="str">
        <f t="shared" ref="A7:A36" si="4">TEXT(B7,"jjj")</f>
        <v>jeu</v>
      </c>
      <c r="B7" s="4">
        <f>IF(EOMONTH(B$6,0)&gt;B6,B6+1,"")</f>
        <v>43832</v>
      </c>
      <c r="C7" s="3"/>
      <c r="D7" s="3"/>
      <c r="E7" s="3"/>
      <c r="F7" s="3"/>
      <c r="G7" s="5">
        <f t="shared" ref="G7:G36" si="5">D7-C7+F7-E7</f>
        <v>0</v>
      </c>
      <c r="H7" s="10">
        <f t="shared" si="0"/>
        <v>0</v>
      </c>
      <c r="J7" s="4" t="str">
        <f t="shared" ref="J7:J36" si="6">TEXT(K7,"jjj")</f>
        <v>dim</v>
      </c>
      <c r="K7" s="4">
        <f>IF(EOMONTH(K$6,0)&gt;K6,K6+1,"")</f>
        <v>43863</v>
      </c>
      <c r="L7" s="3"/>
      <c r="M7" s="3"/>
      <c r="N7" s="3"/>
      <c r="O7" s="3"/>
      <c r="P7" s="5">
        <f t="shared" ref="P7:P36" si="7">M7-L7+O7-N7</f>
        <v>0</v>
      </c>
      <c r="Q7" s="10">
        <f t="shared" si="1"/>
        <v>0</v>
      </c>
      <c r="S7" s="4" t="str">
        <f t="shared" ref="S7:S36" si="8">TEXT(T7,"jjj")</f>
        <v>lun</v>
      </c>
      <c r="T7" s="4">
        <f>IF(EOMONTH(T$6,0)&gt;T6,T6+1,"")</f>
        <v>43892</v>
      </c>
      <c r="U7" s="3"/>
      <c r="V7" s="3"/>
      <c r="W7" s="3"/>
      <c r="X7" s="3"/>
      <c r="Y7" s="5">
        <f t="shared" ref="Y7:Y36" si="9">V7-U7+X7-W7</f>
        <v>0</v>
      </c>
      <c r="Z7" s="10">
        <f t="shared" si="2"/>
        <v>0</v>
      </c>
      <c r="AB7" s="4" t="str">
        <f t="shared" ref="AB7:AB36" si="10">TEXT(AC7,"jjj")</f>
        <v>jeu</v>
      </c>
      <c r="AC7" s="4">
        <f>IF(EOMONTH(AC$6,0)&gt;AC6,AC6+1,"")</f>
        <v>43923</v>
      </c>
      <c r="AD7" s="3"/>
      <c r="AE7" s="3"/>
      <c r="AF7" s="3"/>
      <c r="AG7" s="3"/>
      <c r="AH7" s="5">
        <f t="shared" ref="AH7:AH36" si="11">AE7-AD7+AG7-AF7</f>
        <v>0</v>
      </c>
      <c r="AI7" s="10">
        <f t="shared" si="3"/>
        <v>0</v>
      </c>
      <c r="AK7" s="13"/>
      <c r="AL7" s="13"/>
      <c r="AM7" s="14"/>
      <c r="AN7" s="14"/>
      <c r="AO7" s="14"/>
      <c r="AP7" s="14"/>
      <c r="AQ7" s="15"/>
      <c r="AR7" s="16"/>
    </row>
    <row r="8" spans="1:44" ht="15.75" x14ac:dyDescent="0.25">
      <c r="A8" s="4" t="str">
        <f t="shared" si="4"/>
        <v>ven</v>
      </c>
      <c r="B8" s="4">
        <f>IF(EOMONTH(B$6,0)&gt;B7,B7+1,"")</f>
        <v>43833</v>
      </c>
      <c r="C8" s="3">
        <v>0.33333333333333331</v>
      </c>
      <c r="D8" s="3">
        <v>0.5</v>
      </c>
      <c r="E8" s="3">
        <v>0.54166666666666663</v>
      </c>
      <c r="F8" s="3">
        <v>0.66666666666666663</v>
      </c>
      <c r="G8" s="5">
        <f t="shared" si="5"/>
        <v>0.29166666666666663</v>
      </c>
      <c r="H8" s="10">
        <f>G8*24</f>
        <v>6.9999999999999991</v>
      </c>
      <c r="J8" s="4" t="str">
        <f t="shared" si="6"/>
        <v>lun</v>
      </c>
      <c r="K8" s="4">
        <f>IF(EOMONTH(K$6,0)&gt;K7,K7+1,"")</f>
        <v>43864</v>
      </c>
      <c r="L8" s="3"/>
      <c r="M8" s="3"/>
      <c r="N8" s="3"/>
      <c r="O8" s="3"/>
      <c r="P8" s="5">
        <f t="shared" si="7"/>
        <v>0</v>
      </c>
      <c r="Q8" s="10">
        <f>P8*24</f>
        <v>0</v>
      </c>
      <c r="S8" s="4" t="str">
        <f t="shared" si="8"/>
        <v>mar</v>
      </c>
      <c r="T8" s="4">
        <f>IF(EOMONTH(T$6,0)&gt;T7,T7+1,"")</f>
        <v>43893</v>
      </c>
      <c r="U8" s="3"/>
      <c r="V8" s="3"/>
      <c r="W8" s="3"/>
      <c r="X8" s="3"/>
      <c r="Y8" s="5">
        <f t="shared" si="9"/>
        <v>0</v>
      </c>
      <c r="Z8" s="10">
        <f>Y8*24</f>
        <v>0</v>
      </c>
      <c r="AB8" s="4" t="str">
        <f t="shared" si="10"/>
        <v>ven</v>
      </c>
      <c r="AC8" s="4">
        <f>IF(EOMONTH(AC$6,0)&gt;AC7,AC7+1,"")</f>
        <v>43924</v>
      </c>
      <c r="AD8" s="3">
        <v>0.33333333333333331</v>
      </c>
      <c r="AE8" s="3">
        <v>0.5</v>
      </c>
      <c r="AF8" s="3">
        <v>0.54166666666666663</v>
      </c>
      <c r="AG8" s="3">
        <v>0.66666666666666663</v>
      </c>
      <c r="AH8" s="5">
        <f t="shared" si="11"/>
        <v>0.29166666666666663</v>
      </c>
      <c r="AI8" s="10">
        <f>AH8*24</f>
        <v>6.9999999999999991</v>
      </c>
      <c r="AK8" s="13"/>
      <c r="AL8" s="13"/>
      <c r="AM8" s="14"/>
      <c r="AN8" s="14"/>
      <c r="AO8" s="14"/>
      <c r="AP8" s="14"/>
      <c r="AQ8" s="15"/>
      <c r="AR8" s="16"/>
    </row>
    <row r="9" spans="1:44" ht="15.75" x14ac:dyDescent="0.25">
      <c r="A9" s="4" t="str">
        <f t="shared" si="4"/>
        <v>sam</v>
      </c>
      <c r="B9" s="4">
        <f t="shared" ref="B9:B33" si="12">IF(EOMONTH(B$6,0)&gt;B8,B8+1,"")</f>
        <v>43834</v>
      </c>
      <c r="C9" s="3"/>
      <c r="D9" s="3"/>
      <c r="E9" s="3"/>
      <c r="F9" s="3"/>
      <c r="G9" s="5">
        <f t="shared" si="5"/>
        <v>0</v>
      </c>
      <c r="H9" s="10">
        <f t="shared" ref="H9:H36" si="13">G9*24</f>
        <v>0</v>
      </c>
      <c r="J9" s="4" t="str">
        <f t="shared" si="6"/>
        <v>mar</v>
      </c>
      <c r="K9" s="4">
        <f t="shared" ref="K9:K33" si="14">IF(EOMONTH(K$6,0)&gt;K8,K8+1,"")</f>
        <v>43865</v>
      </c>
      <c r="L9" s="3"/>
      <c r="M9" s="3"/>
      <c r="N9" s="3"/>
      <c r="O9" s="3"/>
      <c r="P9" s="5">
        <f t="shared" si="7"/>
        <v>0</v>
      </c>
      <c r="Q9" s="10">
        <f t="shared" ref="Q9:Q36" si="15">P9*24</f>
        <v>0</v>
      </c>
      <c r="S9" s="4" t="str">
        <f t="shared" si="8"/>
        <v>mer</v>
      </c>
      <c r="T9" s="4">
        <f t="shared" ref="T9:T33" si="16">IF(EOMONTH(T$6,0)&gt;T8,T8+1,"")</f>
        <v>43894</v>
      </c>
      <c r="U9" s="3"/>
      <c r="V9" s="3"/>
      <c r="W9" s="3"/>
      <c r="X9" s="3"/>
      <c r="Y9" s="5">
        <f t="shared" si="9"/>
        <v>0</v>
      </c>
      <c r="Z9" s="10">
        <f t="shared" ref="Z9:Z36" si="17">Y9*24</f>
        <v>0</v>
      </c>
      <c r="AB9" s="4" t="str">
        <f t="shared" si="10"/>
        <v>sam</v>
      </c>
      <c r="AC9" s="4">
        <f t="shared" ref="AC9:AC33" si="18">IF(EOMONTH(AC$6,0)&gt;AC8,AC8+1,"")</f>
        <v>43925</v>
      </c>
      <c r="AD9" s="3"/>
      <c r="AE9" s="3"/>
      <c r="AF9" s="3"/>
      <c r="AG9" s="3"/>
      <c r="AH9" s="5">
        <f t="shared" si="11"/>
        <v>0</v>
      </c>
      <c r="AI9" s="10">
        <f t="shared" ref="AI9:AI36" si="19">AH9*24</f>
        <v>0</v>
      </c>
      <c r="AK9" s="13"/>
      <c r="AL9" s="13"/>
      <c r="AM9" s="14"/>
      <c r="AN9" s="14"/>
      <c r="AO9" s="14"/>
      <c r="AP9" s="14"/>
      <c r="AQ9" s="15"/>
      <c r="AR9" s="16"/>
    </row>
    <row r="10" spans="1:44" ht="15.75" x14ac:dyDescent="0.25">
      <c r="A10" s="4" t="str">
        <f t="shared" si="4"/>
        <v>dim</v>
      </c>
      <c r="B10" s="4">
        <f t="shared" si="12"/>
        <v>43835</v>
      </c>
      <c r="C10" s="3"/>
      <c r="D10" s="3"/>
      <c r="E10" s="3"/>
      <c r="F10" s="3"/>
      <c r="G10" s="5">
        <f t="shared" si="5"/>
        <v>0</v>
      </c>
      <c r="H10" s="10">
        <f t="shared" si="13"/>
        <v>0</v>
      </c>
      <c r="J10" s="4" t="str">
        <f t="shared" si="6"/>
        <v>mer</v>
      </c>
      <c r="K10" s="4">
        <f t="shared" si="14"/>
        <v>43866</v>
      </c>
      <c r="L10" s="3"/>
      <c r="M10" s="3"/>
      <c r="N10" s="3"/>
      <c r="O10" s="3"/>
      <c r="P10" s="5">
        <f t="shared" si="7"/>
        <v>0</v>
      </c>
      <c r="Q10" s="10">
        <f t="shared" si="15"/>
        <v>0</v>
      </c>
      <c r="S10" s="4" t="str">
        <f t="shared" si="8"/>
        <v>jeu</v>
      </c>
      <c r="T10" s="4">
        <f t="shared" si="16"/>
        <v>43895</v>
      </c>
      <c r="U10" s="3"/>
      <c r="V10" s="3"/>
      <c r="W10" s="3"/>
      <c r="X10" s="3"/>
      <c r="Y10" s="5">
        <f t="shared" si="9"/>
        <v>0</v>
      </c>
      <c r="Z10" s="10">
        <f t="shared" si="17"/>
        <v>0</v>
      </c>
      <c r="AB10" s="4" t="str">
        <f t="shared" si="10"/>
        <v>dim</v>
      </c>
      <c r="AC10" s="4">
        <f t="shared" si="18"/>
        <v>43926</v>
      </c>
      <c r="AD10" s="3"/>
      <c r="AE10" s="3"/>
      <c r="AF10" s="3"/>
      <c r="AG10" s="3"/>
      <c r="AH10" s="5">
        <f t="shared" si="11"/>
        <v>0</v>
      </c>
      <c r="AI10" s="10">
        <f t="shared" si="19"/>
        <v>0</v>
      </c>
      <c r="AK10" s="13"/>
      <c r="AL10" s="13"/>
      <c r="AM10" s="14"/>
      <c r="AN10" s="14"/>
      <c r="AO10" s="14"/>
      <c r="AP10" s="14"/>
      <c r="AQ10" s="15"/>
      <c r="AR10" s="16"/>
    </row>
    <row r="11" spans="1:44" ht="15.75" x14ac:dyDescent="0.25">
      <c r="A11" s="4" t="str">
        <f t="shared" si="4"/>
        <v>lun</v>
      </c>
      <c r="B11" s="4">
        <f t="shared" si="12"/>
        <v>43836</v>
      </c>
      <c r="C11" s="3"/>
      <c r="D11" s="3"/>
      <c r="E11" s="3">
        <v>0.58333333333333337</v>
      </c>
      <c r="F11" s="3">
        <v>0.91666666666666663</v>
      </c>
      <c r="G11" s="5">
        <f t="shared" si="5"/>
        <v>0.33333333333333326</v>
      </c>
      <c r="H11" s="10">
        <f t="shared" si="13"/>
        <v>7.9999999999999982</v>
      </c>
      <c r="J11" s="4" t="str">
        <f t="shared" si="6"/>
        <v>jeu</v>
      </c>
      <c r="K11" s="4">
        <f t="shared" si="14"/>
        <v>43867</v>
      </c>
      <c r="L11" s="3"/>
      <c r="M11" s="3"/>
      <c r="N11" s="3"/>
      <c r="O11" s="3"/>
      <c r="P11" s="5">
        <f t="shared" si="7"/>
        <v>0</v>
      </c>
      <c r="Q11" s="10">
        <f t="shared" si="15"/>
        <v>0</v>
      </c>
      <c r="S11" s="4" t="str">
        <f t="shared" si="8"/>
        <v>ven</v>
      </c>
      <c r="T11" s="4">
        <f t="shared" si="16"/>
        <v>43896</v>
      </c>
      <c r="U11" s="3"/>
      <c r="V11" s="3"/>
      <c r="W11" s="3"/>
      <c r="X11" s="3"/>
      <c r="Y11" s="5">
        <f t="shared" si="9"/>
        <v>0</v>
      </c>
      <c r="Z11" s="10">
        <f t="shared" si="17"/>
        <v>0</v>
      </c>
      <c r="AB11" s="4" t="str">
        <f t="shared" si="10"/>
        <v>lun</v>
      </c>
      <c r="AC11" s="4">
        <f t="shared" si="18"/>
        <v>43927</v>
      </c>
      <c r="AD11" s="3"/>
      <c r="AE11" s="3"/>
      <c r="AF11" s="3">
        <v>0.58333333333333337</v>
      </c>
      <c r="AG11" s="3">
        <v>0.91666666666666663</v>
      </c>
      <c r="AH11" s="5">
        <f t="shared" si="11"/>
        <v>0.33333333333333326</v>
      </c>
      <c r="AI11" s="10">
        <f t="shared" si="19"/>
        <v>7.9999999999999982</v>
      </c>
      <c r="AK11" s="13"/>
      <c r="AL11" s="13"/>
      <c r="AM11" s="14"/>
      <c r="AN11" s="14"/>
      <c r="AO11" s="14"/>
      <c r="AP11" s="14"/>
      <c r="AQ11" s="15"/>
      <c r="AR11" s="16"/>
    </row>
    <row r="12" spans="1:44" ht="15.75" x14ac:dyDescent="0.25">
      <c r="A12" s="4" t="str">
        <f t="shared" si="4"/>
        <v>mar</v>
      </c>
      <c r="B12" s="4">
        <f t="shared" si="12"/>
        <v>43837</v>
      </c>
      <c r="C12" s="3"/>
      <c r="D12" s="3"/>
      <c r="E12" s="3">
        <v>0.58333333333333337</v>
      </c>
      <c r="F12" s="3">
        <v>0.70833333333333337</v>
      </c>
      <c r="G12" s="5">
        <f t="shared" si="5"/>
        <v>0.125</v>
      </c>
      <c r="H12" s="10">
        <f t="shared" si="13"/>
        <v>3</v>
      </c>
      <c r="J12" s="4" t="str">
        <f t="shared" si="6"/>
        <v>ven</v>
      </c>
      <c r="K12" s="4">
        <f t="shared" si="14"/>
        <v>43868</v>
      </c>
      <c r="L12" s="3"/>
      <c r="M12" s="3"/>
      <c r="N12" s="3"/>
      <c r="O12" s="3"/>
      <c r="P12" s="5">
        <f t="shared" si="7"/>
        <v>0</v>
      </c>
      <c r="Q12" s="10">
        <f t="shared" si="15"/>
        <v>0</v>
      </c>
      <c r="S12" s="4" t="str">
        <f t="shared" si="8"/>
        <v>sam</v>
      </c>
      <c r="T12" s="4">
        <f t="shared" si="16"/>
        <v>43897</v>
      </c>
      <c r="U12" s="3"/>
      <c r="V12" s="3"/>
      <c r="W12" s="3"/>
      <c r="X12" s="3"/>
      <c r="Y12" s="5">
        <f t="shared" si="9"/>
        <v>0</v>
      </c>
      <c r="Z12" s="10">
        <f t="shared" si="17"/>
        <v>0</v>
      </c>
      <c r="AB12" s="4" t="str">
        <f t="shared" si="10"/>
        <v>mar</v>
      </c>
      <c r="AC12" s="4">
        <f t="shared" si="18"/>
        <v>43928</v>
      </c>
      <c r="AD12" s="3"/>
      <c r="AE12" s="3"/>
      <c r="AF12" s="3">
        <v>0.58333333333333337</v>
      </c>
      <c r="AG12" s="3">
        <v>0.70833333333333337</v>
      </c>
      <c r="AH12" s="5">
        <f t="shared" si="11"/>
        <v>0.125</v>
      </c>
      <c r="AI12" s="10">
        <f t="shared" si="19"/>
        <v>3</v>
      </c>
      <c r="AK12" s="13"/>
      <c r="AL12" s="13"/>
      <c r="AM12" s="14"/>
      <c r="AN12" s="14"/>
      <c r="AO12" s="14"/>
      <c r="AP12" s="14"/>
      <c r="AQ12" s="15"/>
      <c r="AR12" s="16"/>
    </row>
    <row r="13" spans="1:44" ht="15.75" x14ac:dyDescent="0.25">
      <c r="A13" s="4" t="str">
        <f t="shared" si="4"/>
        <v>mer</v>
      </c>
      <c r="B13" s="4">
        <f t="shared" si="12"/>
        <v>43838</v>
      </c>
      <c r="C13" s="3">
        <v>0.35416666666666669</v>
      </c>
      <c r="D13" s="3">
        <v>0.5</v>
      </c>
      <c r="E13" s="3">
        <v>0.54166666666666663</v>
      </c>
      <c r="F13" s="3">
        <v>0.60416666666666663</v>
      </c>
      <c r="G13" s="5">
        <f t="shared" si="5"/>
        <v>0.20833333333333337</v>
      </c>
      <c r="H13" s="10">
        <f t="shared" si="13"/>
        <v>5.0000000000000009</v>
      </c>
      <c r="J13" s="4" t="str">
        <f t="shared" si="6"/>
        <v>sam</v>
      </c>
      <c r="K13" s="4">
        <f t="shared" si="14"/>
        <v>43869</v>
      </c>
      <c r="L13" s="3"/>
      <c r="M13" s="3"/>
      <c r="N13" s="3"/>
      <c r="O13" s="3"/>
      <c r="P13" s="5">
        <f t="shared" si="7"/>
        <v>0</v>
      </c>
      <c r="Q13" s="10">
        <f t="shared" si="15"/>
        <v>0</v>
      </c>
      <c r="S13" s="4" t="str">
        <f t="shared" si="8"/>
        <v>dim</v>
      </c>
      <c r="T13" s="4">
        <f t="shared" si="16"/>
        <v>43898</v>
      </c>
      <c r="U13" s="3"/>
      <c r="V13" s="3"/>
      <c r="W13" s="3"/>
      <c r="X13" s="3"/>
      <c r="Y13" s="5">
        <f t="shared" si="9"/>
        <v>0</v>
      </c>
      <c r="Z13" s="10">
        <f t="shared" si="17"/>
        <v>0</v>
      </c>
      <c r="AB13" s="4" t="str">
        <f t="shared" si="10"/>
        <v>mer</v>
      </c>
      <c r="AC13" s="4">
        <f t="shared" si="18"/>
        <v>43929</v>
      </c>
      <c r="AD13" s="3">
        <v>0.35416666666666669</v>
      </c>
      <c r="AE13" s="3">
        <v>0.5</v>
      </c>
      <c r="AF13" s="3">
        <v>0.54166666666666663</v>
      </c>
      <c r="AG13" s="3">
        <v>0.6875</v>
      </c>
      <c r="AH13" s="5">
        <f t="shared" si="11"/>
        <v>0.29166666666666663</v>
      </c>
      <c r="AI13" s="10">
        <f t="shared" si="19"/>
        <v>6.9999999999999991</v>
      </c>
      <c r="AK13" s="13"/>
      <c r="AL13" s="13"/>
      <c r="AM13" s="14"/>
      <c r="AN13" s="14"/>
      <c r="AO13" s="14"/>
      <c r="AP13" s="14"/>
      <c r="AQ13" s="15"/>
      <c r="AR13" s="16"/>
    </row>
    <row r="14" spans="1:44" ht="15.75" x14ac:dyDescent="0.25">
      <c r="A14" s="4" t="str">
        <f t="shared" si="4"/>
        <v>jeu</v>
      </c>
      <c r="B14" s="4">
        <f t="shared" si="12"/>
        <v>43839</v>
      </c>
      <c r="C14" s="3"/>
      <c r="D14" s="3"/>
      <c r="E14" s="3"/>
      <c r="F14" s="3"/>
      <c r="G14" s="5">
        <f t="shared" si="5"/>
        <v>0</v>
      </c>
      <c r="H14" s="10">
        <f t="shared" si="13"/>
        <v>0</v>
      </c>
      <c r="J14" s="4" t="str">
        <f t="shared" si="6"/>
        <v>dim</v>
      </c>
      <c r="K14" s="4">
        <f t="shared" si="14"/>
        <v>43870</v>
      </c>
      <c r="L14" s="3"/>
      <c r="M14" s="3"/>
      <c r="N14" s="3"/>
      <c r="O14" s="3"/>
      <c r="P14" s="5">
        <f t="shared" si="7"/>
        <v>0</v>
      </c>
      <c r="Q14" s="10">
        <f t="shared" si="15"/>
        <v>0</v>
      </c>
      <c r="S14" s="4" t="str">
        <f t="shared" si="8"/>
        <v>lun</v>
      </c>
      <c r="T14" s="4">
        <f t="shared" si="16"/>
        <v>43899</v>
      </c>
      <c r="U14" s="3"/>
      <c r="V14" s="3"/>
      <c r="W14" s="3"/>
      <c r="X14" s="3"/>
      <c r="Y14" s="5">
        <f t="shared" si="9"/>
        <v>0</v>
      </c>
      <c r="Z14" s="10">
        <f t="shared" si="17"/>
        <v>0</v>
      </c>
      <c r="AB14" s="4" t="str">
        <f t="shared" si="10"/>
        <v>jeu</v>
      </c>
      <c r="AC14" s="4">
        <f t="shared" si="18"/>
        <v>43930</v>
      </c>
      <c r="AD14" s="3">
        <v>0.35416666666666669</v>
      </c>
      <c r="AE14" s="3">
        <v>0.5</v>
      </c>
      <c r="AF14" s="3">
        <v>0.54166666666666663</v>
      </c>
      <c r="AG14" s="3">
        <v>0.6875</v>
      </c>
      <c r="AH14" s="5">
        <f t="shared" si="11"/>
        <v>0.29166666666666663</v>
      </c>
      <c r="AI14" s="10">
        <f t="shared" si="19"/>
        <v>6.9999999999999991</v>
      </c>
      <c r="AK14" s="13"/>
      <c r="AL14" s="13"/>
      <c r="AM14" s="14"/>
      <c r="AN14" s="14"/>
      <c r="AO14" s="14"/>
      <c r="AP14" s="14"/>
      <c r="AQ14" s="15"/>
      <c r="AR14" s="16"/>
    </row>
    <row r="15" spans="1:44" ht="15.75" x14ac:dyDescent="0.25">
      <c r="A15" s="4" t="str">
        <f t="shared" si="4"/>
        <v>ven</v>
      </c>
      <c r="B15" s="4">
        <f t="shared" si="12"/>
        <v>43840</v>
      </c>
      <c r="C15" s="3"/>
      <c r="D15" s="3"/>
      <c r="E15" s="3"/>
      <c r="F15" s="3"/>
      <c r="G15" s="5">
        <f t="shared" si="5"/>
        <v>0</v>
      </c>
      <c r="H15" s="10">
        <f t="shared" si="13"/>
        <v>0</v>
      </c>
      <c r="J15" s="4" t="str">
        <f t="shared" si="6"/>
        <v>lun</v>
      </c>
      <c r="K15" s="4">
        <f t="shared" si="14"/>
        <v>43871</v>
      </c>
      <c r="L15" s="3"/>
      <c r="M15" s="3"/>
      <c r="N15" s="3"/>
      <c r="O15" s="3"/>
      <c r="P15" s="5">
        <f t="shared" si="7"/>
        <v>0</v>
      </c>
      <c r="Q15" s="10">
        <f t="shared" si="15"/>
        <v>0</v>
      </c>
      <c r="S15" s="4" t="str">
        <f t="shared" si="8"/>
        <v>mar</v>
      </c>
      <c r="T15" s="4">
        <f t="shared" si="16"/>
        <v>43900</v>
      </c>
      <c r="U15" s="3"/>
      <c r="V15" s="3"/>
      <c r="W15" s="3"/>
      <c r="X15" s="3"/>
      <c r="Y15" s="5">
        <f t="shared" si="9"/>
        <v>0</v>
      </c>
      <c r="Z15" s="10">
        <f t="shared" si="17"/>
        <v>0</v>
      </c>
      <c r="AB15" s="4" t="str">
        <f t="shared" si="10"/>
        <v>ven</v>
      </c>
      <c r="AC15" s="4">
        <f t="shared" si="18"/>
        <v>43931</v>
      </c>
      <c r="AD15" s="3">
        <v>0.35416666666666669</v>
      </c>
      <c r="AE15" s="3">
        <v>0.5</v>
      </c>
      <c r="AF15" s="3">
        <v>0.54166666666666663</v>
      </c>
      <c r="AG15" s="3">
        <v>0.6875</v>
      </c>
      <c r="AH15" s="5">
        <f t="shared" si="11"/>
        <v>0.29166666666666663</v>
      </c>
      <c r="AI15" s="10">
        <f t="shared" si="19"/>
        <v>6.9999999999999991</v>
      </c>
      <c r="AK15" s="13"/>
      <c r="AL15" s="13"/>
      <c r="AM15" s="14"/>
      <c r="AN15" s="14"/>
      <c r="AO15" s="14"/>
      <c r="AP15" s="14"/>
      <c r="AQ15" s="15"/>
      <c r="AR15" s="16"/>
    </row>
    <row r="16" spans="1:44" ht="15.75" x14ac:dyDescent="0.25">
      <c r="A16" s="4" t="str">
        <f t="shared" si="4"/>
        <v>sam</v>
      </c>
      <c r="B16" s="4">
        <f t="shared" si="12"/>
        <v>43841</v>
      </c>
      <c r="C16" s="3"/>
      <c r="D16" s="3"/>
      <c r="E16" s="3"/>
      <c r="F16" s="3"/>
      <c r="G16" s="5">
        <f t="shared" si="5"/>
        <v>0</v>
      </c>
      <c r="H16" s="10">
        <f t="shared" si="13"/>
        <v>0</v>
      </c>
      <c r="J16" s="4" t="str">
        <f t="shared" si="6"/>
        <v>mar</v>
      </c>
      <c r="K16" s="4">
        <f t="shared" si="14"/>
        <v>43872</v>
      </c>
      <c r="L16" s="3"/>
      <c r="M16" s="3"/>
      <c r="N16" s="3"/>
      <c r="O16" s="3"/>
      <c r="P16" s="5">
        <f t="shared" si="7"/>
        <v>0</v>
      </c>
      <c r="Q16" s="10">
        <f t="shared" si="15"/>
        <v>0</v>
      </c>
      <c r="S16" s="4" t="str">
        <f t="shared" si="8"/>
        <v>mer</v>
      </c>
      <c r="T16" s="4">
        <f t="shared" si="16"/>
        <v>43901</v>
      </c>
      <c r="U16" s="3"/>
      <c r="V16" s="3"/>
      <c r="W16" s="3"/>
      <c r="X16" s="3"/>
      <c r="Y16" s="5">
        <f t="shared" si="9"/>
        <v>0</v>
      </c>
      <c r="Z16" s="10">
        <f t="shared" si="17"/>
        <v>0</v>
      </c>
      <c r="AB16" s="4" t="str">
        <f t="shared" si="10"/>
        <v>sam</v>
      </c>
      <c r="AC16" s="4">
        <f t="shared" si="18"/>
        <v>43932</v>
      </c>
      <c r="AD16" s="3"/>
      <c r="AE16" s="3"/>
      <c r="AF16" s="3"/>
      <c r="AG16" s="3"/>
      <c r="AH16" s="5">
        <f t="shared" si="11"/>
        <v>0</v>
      </c>
      <c r="AI16" s="10">
        <f t="shared" si="19"/>
        <v>0</v>
      </c>
      <c r="AK16" s="13"/>
      <c r="AL16" s="13"/>
      <c r="AM16" s="14"/>
      <c r="AN16" s="14"/>
      <c r="AO16" s="14"/>
      <c r="AP16" s="14"/>
      <c r="AQ16" s="15"/>
      <c r="AR16" s="16"/>
    </row>
    <row r="17" spans="1:44" ht="15.75" x14ac:dyDescent="0.25">
      <c r="A17" s="4" t="str">
        <f t="shared" si="4"/>
        <v>dim</v>
      </c>
      <c r="B17" s="4">
        <f t="shared" si="12"/>
        <v>43842</v>
      </c>
      <c r="C17" s="3"/>
      <c r="D17" s="3"/>
      <c r="E17" s="3"/>
      <c r="F17" s="3"/>
      <c r="G17" s="5">
        <f t="shared" si="5"/>
        <v>0</v>
      </c>
      <c r="H17" s="10">
        <f t="shared" si="13"/>
        <v>0</v>
      </c>
      <c r="J17" s="4" t="str">
        <f t="shared" si="6"/>
        <v>mer</v>
      </c>
      <c r="K17" s="4">
        <f t="shared" si="14"/>
        <v>43873</v>
      </c>
      <c r="L17" s="3"/>
      <c r="M17" s="3"/>
      <c r="N17" s="3"/>
      <c r="O17" s="3"/>
      <c r="P17" s="5">
        <f t="shared" si="7"/>
        <v>0</v>
      </c>
      <c r="Q17" s="10">
        <f t="shared" si="15"/>
        <v>0</v>
      </c>
      <c r="S17" s="4" t="str">
        <f t="shared" si="8"/>
        <v>jeu</v>
      </c>
      <c r="T17" s="4">
        <f t="shared" si="16"/>
        <v>43902</v>
      </c>
      <c r="U17" s="3"/>
      <c r="V17" s="3"/>
      <c r="W17" s="3"/>
      <c r="X17" s="3"/>
      <c r="Y17" s="5">
        <f t="shared" si="9"/>
        <v>0</v>
      </c>
      <c r="Z17" s="10">
        <f t="shared" si="17"/>
        <v>0</v>
      </c>
      <c r="AB17" s="4" t="str">
        <f t="shared" si="10"/>
        <v>dim</v>
      </c>
      <c r="AC17" s="4">
        <f t="shared" si="18"/>
        <v>43933</v>
      </c>
      <c r="AD17" s="3"/>
      <c r="AE17" s="3"/>
      <c r="AF17" s="3"/>
      <c r="AG17" s="3"/>
      <c r="AH17" s="5">
        <f t="shared" si="11"/>
        <v>0</v>
      </c>
      <c r="AI17" s="10">
        <f t="shared" si="19"/>
        <v>0</v>
      </c>
      <c r="AK17" s="13"/>
      <c r="AL17" s="13"/>
      <c r="AM17" s="14"/>
      <c r="AN17" s="14"/>
      <c r="AO17" s="14"/>
      <c r="AP17" s="14"/>
      <c r="AQ17" s="15"/>
      <c r="AR17" s="16"/>
    </row>
    <row r="18" spans="1:44" ht="15.75" x14ac:dyDescent="0.25">
      <c r="A18" s="4" t="str">
        <f t="shared" si="4"/>
        <v>lun</v>
      </c>
      <c r="B18" s="4">
        <f t="shared" si="12"/>
        <v>43843</v>
      </c>
      <c r="C18" s="3"/>
      <c r="D18" s="3"/>
      <c r="E18" s="3"/>
      <c r="F18" s="3"/>
      <c r="G18" s="5">
        <f t="shared" si="5"/>
        <v>0</v>
      </c>
      <c r="H18" s="10">
        <f t="shared" si="13"/>
        <v>0</v>
      </c>
      <c r="J18" s="4" t="str">
        <f t="shared" si="6"/>
        <v>jeu</v>
      </c>
      <c r="K18" s="4">
        <f t="shared" si="14"/>
        <v>43874</v>
      </c>
      <c r="L18" s="3"/>
      <c r="M18" s="3"/>
      <c r="N18" s="3"/>
      <c r="O18" s="3"/>
      <c r="P18" s="5">
        <f t="shared" si="7"/>
        <v>0</v>
      </c>
      <c r="Q18" s="10">
        <f t="shared" si="15"/>
        <v>0</v>
      </c>
      <c r="S18" s="4" t="str">
        <f t="shared" si="8"/>
        <v>ven</v>
      </c>
      <c r="T18" s="4">
        <f t="shared" si="16"/>
        <v>43903</v>
      </c>
      <c r="U18" s="3"/>
      <c r="V18" s="3"/>
      <c r="W18" s="3"/>
      <c r="X18" s="3"/>
      <c r="Y18" s="5">
        <f t="shared" si="9"/>
        <v>0</v>
      </c>
      <c r="Z18" s="10">
        <f t="shared" si="17"/>
        <v>0</v>
      </c>
      <c r="AB18" s="4" t="str">
        <f t="shared" si="10"/>
        <v>lun</v>
      </c>
      <c r="AC18" s="4">
        <f t="shared" si="18"/>
        <v>43934</v>
      </c>
      <c r="AD18" s="3">
        <v>0.35416666666666669</v>
      </c>
      <c r="AE18" s="3">
        <v>0.5</v>
      </c>
      <c r="AF18" s="3">
        <v>0.54166666666666663</v>
      </c>
      <c r="AG18" s="3">
        <v>0.6875</v>
      </c>
      <c r="AH18" s="5">
        <f t="shared" si="11"/>
        <v>0.29166666666666663</v>
      </c>
      <c r="AI18" s="10">
        <f t="shared" si="19"/>
        <v>6.9999999999999991</v>
      </c>
      <c r="AK18" s="13"/>
      <c r="AL18" s="13"/>
      <c r="AM18" s="14"/>
      <c r="AN18" s="14"/>
      <c r="AO18" s="14"/>
      <c r="AP18" s="14"/>
      <c r="AQ18" s="15"/>
      <c r="AR18" s="16"/>
    </row>
    <row r="19" spans="1:44" ht="15.75" x14ac:dyDescent="0.25">
      <c r="A19" s="4" t="str">
        <f t="shared" si="4"/>
        <v>mar</v>
      </c>
      <c r="B19" s="4">
        <f t="shared" si="12"/>
        <v>43844</v>
      </c>
      <c r="C19" s="3"/>
      <c r="D19" s="3"/>
      <c r="E19" s="3"/>
      <c r="F19" s="3"/>
      <c r="G19" s="5">
        <f t="shared" si="5"/>
        <v>0</v>
      </c>
      <c r="H19" s="10">
        <f t="shared" si="13"/>
        <v>0</v>
      </c>
      <c r="J19" s="4" t="str">
        <f t="shared" si="6"/>
        <v>ven</v>
      </c>
      <c r="K19" s="4">
        <f t="shared" si="14"/>
        <v>43875</v>
      </c>
      <c r="L19" s="3"/>
      <c r="M19" s="3"/>
      <c r="N19" s="3"/>
      <c r="O19" s="3"/>
      <c r="P19" s="5">
        <f t="shared" si="7"/>
        <v>0</v>
      </c>
      <c r="Q19" s="10">
        <f t="shared" si="15"/>
        <v>0</v>
      </c>
      <c r="S19" s="4" t="str">
        <f t="shared" si="8"/>
        <v>sam</v>
      </c>
      <c r="T19" s="4">
        <f t="shared" si="16"/>
        <v>43904</v>
      </c>
      <c r="U19" s="3"/>
      <c r="V19" s="3"/>
      <c r="W19" s="3"/>
      <c r="X19" s="3"/>
      <c r="Y19" s="5">
        <f t="shared" si="9"/>
        <v>0</v>
      </c>
      <c r="Z19" s="10">
        <f t="shared" si="17"/>
        <v>0</v>
      </c>
      <c r="AB19" s="4" t="str">
        <f t="shared" si="10"/>
        <v>mar</v>
      </c>
      <c r="AC19" s="4">
        <f t="shared" si="18"/>
        <v>43935</v>
      </c>
      <c r="AD19" s="3">
        <v>0.35416666666666669</v>
      </c>
      <c r="AE19" s="3">
        <v>0.5</v>
      </c>
      <c r="AF19" s="3">
        <v>0.54166666666666663</v>
      </c>
      <c r="AG19" s="3">
        <v>0.6875</v>
      </c>
      <c r="AH19" s="5">
        <f t="shared" si="11"/>
        <v>0.29166666666666663</v>
      </c>
      <c r="AI19" s="10">
        <f t="shared" si="19"/>
        <v>6.9999999999999991</v>
      </c>
      <c r="AK19" s="13"/>
      <c r="AL19" s="13"/>
      <c r="AM19" s="14"/>
      <c r="AN19" s="14"/>
      <c r="AO19" s="14"/>
      <c r="AP19" s="14"/>
      <c r="AQ19" s="15"/>
      <c r="AR19" s="16"/>
    </row>
    <row r="20" spans="1:44" ht="15.75" x14ac:dyDescent="0.25">
      <c r="A20" s="4" t="str">
        <f t="shared" si="4"/>
        <v>mer</v>
      </c>
      <c r="B20" s="4">
        <f t="shared" si="12"/>
        <v>43845</v>
      </c>
      <c r="C20" s="3"/>
      <c r="D20" s="3"/>
      <c r="E20" s="3"/>
      <c r="F20" s="3"/>
      <c r="G20" s="5">
        <f t="shared" si="5"/>
        <v>0</v>
      </c>
      <c r="H20" s="10">
        <f t="shared" si="13"/>
        <v>0</v>
      </c>
      <c r="J20" s="4" t="str">
        <f t="shared" si="6"/>
        <v>sam</v>
      </c>
      <c r="K20" s="4">
        <f t="shared" si="14"/>
        <v>43876</v>
      </c>
      <c r="L20" s="3"/>
      <c r="M20" s="3"/>
      <c r="N20" s="3"/>
      <c r="O20" s="3"/>
      <c r="P20" s="5">
        <f t="shared" si="7"/>
        <v>0</v>
      </c>
      <c r="Q20" s="10">
        <f t="shared" si="15"/>
        <v>0</v>
      </c>
      <c r="S20" s="4" t="str">
        <f t="shared" si="8"/>
        <v>dim</v>
      </c>
      <c r="T20" s="4">
        <f t="shared" si="16"/>
        <v>43905</v>
      </c>
      <c r="U20" s="3"/>
      <c r="V20" s="3"/>
      <c r="W20" s="3"/>
      <c r="X20" s="3"/>
      <c r="Y20" s="5">
        <f t="shared" si="9"/>
        <v>0</v>
      </c>
      <c r="Z20" s="10">
        <f t="shared" si="17"/>
        <v>0</v>
      </c>
      <c r="AB20" s="4" t="str">
        <f t="shared" si="10"/>
        <v>mer</v>
      </c>
      <c r="AC20" s="4">
        <f t="shared" si="18"/>
        <v>43936</v>
      </c>
      <c r="AD20" s="3">
        <v>0.35416666666666669</v>
      </c>
      <c r="AE20" s="3">
        <v>0.5</v>
      </c>
      <c r="AF20" s="3">
        <v>0.54166666666666663</v>
      </c>
      <c r="AG20" s="3">
        <v>0.6875</v>
      </c>
      <c r="AH20" s="5">
        <f t="shared" si="11"/>
        <v>0.29166666666666663</v>
      </c>
      <c r="AI20" s="10">
        <f t="shared" si="19"/>
        <v>6.9999999999999991</v>
      </c>
      <c r="AK20" s="13"/>
      <c r="AL20" s="13"/>
      <c r="AM20" s="14"/>
      <c r="AN20" s="14"/>
      <c r="AO20" s="14"/>
      <c r="AP20" s="14"/>
      <c r="AQ20" s="15"/>
      <c r="AR20" s="16"/>
    </row>
    <row r="21" spans="1:44" ht="15.75" x14ac:dyDescent="0.25">
      <c r="A21" s="4" t="str">
        <f t="shared" si="4"/>
        <v>jeu</v>
      </c>
      <c r="B21" s="4">
        <f t="shared" si="12"/>
        <v>43846</v>
      </c>
      <c r="C21" s="3"/>
      <c r="D21" s="3"/>
      <c r="E21" s="3"/>
      <c r="F21" s="3"/>
      <c r="G21" s="5">
        <f t="shared" si="5"/>
        <v>0</v>
      </c>
      <c r="H21" s="10">
        <f t="shared" si="13"/>
        <v>0</v>
      </c>
      <c r="J21" s="4" t="str">
        <f t="shared" si="6"/>
        <v>dim</v>
      </c>
      <c r="K21" s="4">
        <f t="shared" si="14"/>
        <v>43877</v>
      </c>
      <c r="L21" s="3"/>
      <c r="M21" s="3"/>
      <c r="N21" s="3"/>
      <c r="O21" s="3"/>
      <c r="P21" s="5">
        <f t="shared" si="7"/>
        <v>0</v>
      </c>
      <c r="Q21" s="10">
        <f t="shared" si="15"/>
        <v>0</v>
      </c>
      <c r="S21" s="4" t="str">
        <f t="shared" si="8"/>
        <v>lun</v>
      </c>
      <c r="T21" s="4">
        <f t="shared" si="16"/>
        <v>43906</v>
      </c>
      <c r="U21" s="3"/>
      <c r="V21" s="3"/>
      <c r="W21" s="3"/>
      <c r="X21" s="3"/>
      <c r="Y21" s="5">
        <f t="shared" si="9"/>
        <v>0</v>
      </c>
      <c r="Z21" s="10">
        <f t="shared" si="17"/>
        <v>0</v>
      </c>
      <c r="AB21" s="4" t="str">
        <f t="shared" si="10"/>
        <v>jeu</v>
      </c>
      <c r="AC21" s="4">
        <f t="shared" si="18"/>
        <v>43937</v>
      </c>
      <c r="AD21" s="3">
        <v>0.35416666666666669</v>
      </c>
      <c r="AE21" s="3">
        <v>0.5</v>
      </c>
      <c r="AF21" s="3">
        <v>0.54166666666666663</v>
      </c>
      <c r="AG21" s="3">
        <v>0.6875</v>
      </c>
      <c r="AH21" s="5">
        <f t="shared" si="11"/>
        <v>0.29166666666666663</v>
      </c>
      <c r="AI21" s="10">
        <f t="shared" si="19"/>
        <v>6.9999999999999991</v>
      </c>
      <c r="AK21" s="13"/>
      <c r="AL21" s="13"/>
      <c r="AM21" s="14"/>
      <c r="AN21" s="14"/>
      <c r="AO21" s="14"/>
      <c r="AP21" s="14"/>
      <c r="AQ21" s="15"/>
      <c r="AR21" s="16"/>
    </row>
    <row r="22" spans="1:44" ht="15.75" x14ac:dyDescent="0.25">
      <c r="A22" s="4" t="str">
        <f t="shared" si="4"/>
        <v>ven</v>
      </c>
      <c r="B22" s="4">
        <f t="shared" si="12"/>
        <v>43847</v>
      </c>
      <c r="C22" s="3"/>
      <c r="D22" s="3"/>
      <c r="E22" s="3"/>
      <c r="F22" s="3"/>
      <c r="G22" s="5">
        <f t="shared" si="5"/>
        <v>0</v>
      </c>
      <c r="H22" s="10">
        <f t="shared" si="13"/>
        <v>0</v>
      </c>
      <c r="J22" s="4" t="str">
        <f t="shared" si="6"/>
        <v>lun</v>
      </c>
      <c r="K22" s="4">
        <f t="shared" si="14"/>
        <v>43878</v>
      </c>
      <c r="L22" s="3"/>
      <c r="M22" s="3"/>
      <c r="N22" s="3"/>
      <c r="O22" s="3"/>
      <c r="P22" s="5">
        <f t="shared" si="7"/>
        <v>0</v>
      </c>
      <c r="Q22" s="10">
        <f t="shared" si="15"/>
        <v>0</v>
      </c>
      <c r="S22" s="4" t="str">
        <f t="shared" si="8"/>
        <v>mar</v>
      </c>
      <c r="T22" s="4">
        <f t="shared" si="16"/>
        <v>43907</v>
      </c>
      <c r="U22" s="3"/>
      <c r="V22" s="3"/>
      <c r="W22" s="3"/>
      <c r="X22" s="3"/>
      <c r="Y22" s="5">
        <f t="shared" si="9"/>
        <v>0</v>
      </c>
      <c r="Z22" s="10">
        <f t="shared" si="17"/>
        <v>0</v>
      </c>
      <c r="AB22" s="4" t="str">
        <f t="shared" si="10"/>
        <v>ven</v>
      </c>
      <c r="AC22" s="4">
        <f t="shared" si="18"/>
        <v>43938</v>
      </c>
      <c r="AD22" s="3">
        <v>0.35416666666666669</v>
      </c>
      <c r="AE22" s="3">
        <v>0.5</v>
      </c>
      <c r="AF22" s="3">
        <v>0.54166666666666663</v>
      </c>
      <c r="AG22" s="3">
        <v>0.6875</v>
      </c>
      <c r="AH22" s="5">
        <f t="shared" si="11"/>
        <v>0.29166666666666663</v>
      </c>
      <c r="AI22" s="10">
        <f t="shared" si="19"/>
        <v>6.9999999999999991</v>
      </c>
      <c r="AK22" s="13"/>
      <c r="AL22" s="13"/>
      <c r="AM22" s="14"/>
      <c r="AN22" s="14"/>
      <c r="AO22" s="14"/>
      <c r="AP22" s="14"/>
      <c r="AQ22" s="15"/>
      <c r="AR22" s="16"/>
    </row>
    <row r="23" spans="1:44" ht="15.75" x14ac:dyDescent="0.25">
      <c r="A23" s="4" t="str">
        <f t="shared" si="4"/>
        <v>sam</v>
      </c>
      <c r="B23" s="4">
        <f t="shared" si="12"/>
        <v>43848</v>
      </c>
      <c r="C23" s="3"/>
      <c r="D23" s="3"/>
      <c r="E23" s="3"/>
      <c r="F23" s="3"/>
      <c r="G23" s="5">
        <f t="shared" si="5"/>
        <v>0</v>
      </c>
      <c r="H23" s="10">
        <f t="shared" si="13"/>
        <v>0</v>
      </c>
      <c r="J23" s="4" t="str">
        <f t="shared" si="6"/>
        <v>mar</v>
      </c>
      <c r="K23" s="4">
        <f t="shared" si="14"/>
        <v>43879</v>
      </c>
      <c r="L23" s="3"/>
      <c r="M23" s="3"/>
      <c r="N23" s="3"/>
      <c r="O23" s="3"/>
      <c r="P23" s="5">
        <f t="shared" si="7"/>
        <v>0</v>
      </c>
      <c r="Q23" s="10">
        <f t="shared" si="15"/>
        <v>0</v>
      </c>
      <c r="S23" s="4" t="str">
        <f t="shared" si="8"/>
        <v>mer</v>
      </c>
      <c r="T23" s="4">
        <f t="shared" si="16"/>
        <v>43908</v>
      </c>
      <c r="U23" s="3"/>
      <c r="V23" s="3"/>
      <c r="W23" s="3"/>
      <c r="X23" s="3"/>
      <c r="Y23" s="5">
        <f t="shared" si="9"/>
        <v>0</v>
      </c>
      <c r="Z23" s="10">
        <f t="shared" si="17"/>
        <v>0</v>
      </c>
      <c r="AB23" s="4" t="str">
        <f t="shared" si="10"/>
        <v>sam</v>
      </c>
      <c r="AC23" s="4">
        <f t="shared" si="18"/>
        <v>43939</v>
      </c>
      <c r="AD23" s="3"/>
      <c r="AE23" s="3"/>
      <c r="AF23" s="3"/>
      <c r="AG23" s="3"/>
      <c r="AH23" s="5">
        <f t="shared" si="11"/>
        <v>0</v>
      </c>
      <c r="AI23" s="10">
        <f t="shared" si="19"/>
        <v>0</v>
      </c>
      <c r="AK23" s="13"/>
      <c r="AL23" s="13"/>
      <c r="AM23" s="14"/>
      <c r="AN23" s="14"/>
      <c r="AO23" s="14"/>
      <c r="AP23" s="14"/>
      <c r="AQ23" s="15"/>
      <c r="AR23" s="16"/>
    </row>
    <row r="24" spans="1:44" ht="15.75" x14ac:dyDescent="0.25">
      <c r="A24" s="4" t="str">
        <f t="shared" si="4"/>
        <v>dim</v>
      </c>
      <c r="B24" s="4">
        <f t="shared" si="12"/>
        <v>43849</v>
      </c>
      <c r="C24" s="3"/>
      <c r="D24" s="3"/>
      <c r="E24" s="3"/>
      <c r="F24" s="3"/>
      <c r="G24" s="5">
        <f t="shared" si="5"/>
        <v>0</v>
      </c>
      <c r="H24" s="10">
        <f t="shared" si="13"/>
        <v>0</v>
      </c>
      <c r="J24" s="4" t="str">
        <f t="shared" si="6"/>
        <v>mer</v>
      </c>
      <c r="K24" s="4">
        <f t="shared" si="14"/>
        <v>43880</v>
      </c>
      <c r="L24" s="3"/>
      <c r="M24" s="3"/>
      <c r="N24" s="3"/>
      <c r="O24" s="3"/>
      <c r="P24" s="5">
        <f t="shared" si="7"/>
        <v>0</v>
      </c>
      <c r="Q24" s="10">
        <f t="shared" si="15"/>
        <v>0</v>
      </c>
      <c r="S24" s="4" t="str">
        <f t="shared" si="8"/>
        <v>jeu</v>
      </c>
      <c r="T24" s="4">
        <f t="shared" si="16"/>
        <v>43909</v>
      </c>
      <c r="U24" s="3"/>
      <c r="V24" s="3"/>
      <c r="W24" s="3"/>
      <c r="X24" s="3"/>
      <c r="Y24" s="5">
        <f t="shared" si="9"/>
        <v>0</v>
      </c>
      <c r="Z24" s="10">
        <f t="shared" si="17"/>
        <v>0</v>
      </c>
      <c r="AB24" s="4" t="str">
        <f t="shared" si="10"/>
        <v>dim</v>
      </c>
      <c r="AC24" s="4">
        <f t="shared" si="18"/>
        <v>43940</v>
      </c>
      <c r="AD24" s="3"/>
      <c r="AE24" s="3"/>
      <c r="AF24" s="3"/>
      <c r="AG24" s="3"/>
      <c r="AH24" s="5">
        <f t="shared" si="11"/>
        <v>0</v>
      </c>
      <c r="AI24" s="10">
        <f t="shared" si="19"/>
        <v>0</v>
      </c>
      <c r="AK24" s="13"/>
      <c r="AL24" s="13"/>
      <c r="AM24" s="14"/>
      <c r="AN24" s="14"/>
      <c r="AO24" s="14"/>
      <c r="AP24" s="14"/>
      <c r="AQ24" s="15"/>
      <c r="AR24" s="16"/>
    </row>
    <row r="25" spans="1:44" ht="15.75" x14ac:dyDescent="0.25">
      <c r="A25" s="4" t="str">
        <f t="shared" si="4"/>
        <v>lun</v>
      </c>
      <c r="B25" s="4">
        <f t="shared" si="12"/>
        <v>43850</v>
      </c>
      <c r="C25" s="3"/>
      <c r="D25" s="3"/>
      <c r="E25" s="3"/>
      <c r="F25" s="3"/>
      <c r="G25" s="5">
        <f t="shared" si="5"/>
        <v>0</v>
      </c>
      <c r="H25" s="10">
        <f t="shared" si="13"/>
        <v>0</v>
      </c>
      <c r="J25" s="4" t="str">
        <f t="shared" si="6"/>
        <v>jeu</v>
      </c>
      <c r="K25" s="4">
        <f t="shared" si="14"/>
        <v>43881</v>
      </c>
      <c r="L25" s="3"/>
      <c r="M25" s="3"/>
      <c r="N25" s="3"/>
      <c r="O25" s="3"/>
      <c r="P25" s="5">
        <f t="shared" si="7"/>
        <v>0</v>
      </c>
      <c r="Q25" s="10">
        <f t="shared" si="15"/>
        <v>0</v>
      </c>
      <c r="S25" s="4" t="str">
        <f t="shared" si="8"/>
        <v>ven</v>
      </c>
      <c r="T25" s="4">
        <f t="shared" si="16"/>
        <v>43910</v>
      </c>
      <c r="U25" s="3"/>
      <c r="V25" s="3"/>
      <c r="W25" s="3"/>
      <c r="X25" s="3"/>
      <c r="Y25" s="5">
        <f t="shared" si="9"/>
        <v>0</v>
      </c>
      <c r="Z25" s="10">
        <f t="shared" si="17"/>
        <v>0</v>
      </c>
      <c r="AB25" s="4" t="str">
        <f t="shared" si="10"/>
        <v>lun</v>
      </c>
      <c r="AC25" s="4">
        <f t="shared" si="18"/>
        <v>43941</v>
      </c>
      <c r="AD25" s="3">
        <v>0.35416666666666669</v>
      </c>
      <c r="AE25" s="3">
        <v>0.5</v>
      </c>
      <c r="AF25" s="3">
        <v>0.54166666666666663</v>
      </c>
      <c r="AG25" s="3">
        <v>0.6875</v>
      </c>
      <c r="AH25" s="5">
        <f t="shared" si="11"/>
        <v>0.29166666666666663</v>
      </c>
      <c r="AI25" s="10">
        <f t="shared" si="19"/>
        <v>6.9999999999999991</v>
      </c>
      <c r="AK25" s="13"/>
      <c r="AL25" s="13"/>
      <c r="AM25" s="14"/>
      <c r="AN25" s="14"/>
      <c r="AO25" s="14"/>
      <c r="AP25" s="14"/>
      <c r="AQ25" s="15"/>
      <c r="AR25" s="16"/>
    </row>
    <row r="26" spans="1:44" ht="15.75" x14ac:dyDescent="0.25">
      <c r="A26" s="4" t="str">
        <f t="shared" si="4"/>
        <v>mar</v>
      </c>
      <c r="B26" s="4">
        <f t="shared" si="12"/>
        <v>43851</v>
      </c>
      <c r="C26" s="3"/>
      <c r="D26" s="3"/>
      <c r="E26" s="3"/>
      <c r="F26" s="3"/>
      <c r="G26" s="5">
        <f t="shared" si="5"/>
        <v>0</v>
      </c>
      <c r="H26" s="10">
        <f t="shared" si="13"/>
        <v>0</v>
      </c>
      <c r="J26" s="4" t="str">
        <f t="shared" si="6"/>
        <v>ven</v>
      </c>
      <c r="K26" s="4">
        <f t="shared" si="14"/>
        <v>43882</v>
      </c>
      <c r="L26" s="3"/>
      <c r="M26" s="3"/>
      <c r="N26" s="3"/>
      <c r="O26" s="3"/>
      <c r="P26" s="5">
        <f t="shared" si="7"/>
        <v>0</v>
      </c>
      <c r="Q26" s="10">
        <f t="shared" si="15"/>
        <v>0</v>
      </c>
      <c r="S26" s="4" t="str">
        <f t="shared" si="8"/>
        <v>sam</v>
      </c>
      <c r="T26" s="4">
        <f t="shared" si="16"/>
        <v>43911</v>
      </c>
      <c r="U26" s="3"/>
      <c r="V26" s="3"/>
      <c r="W26" s="3"/>
      <c r="X26" s="3"/>
      <c r="Y26" s="5">
        <f t="shared" si="9"/>
        <v>0</v>
      </c>
      <c r="Z26" s="10">
        <f t="shared" si="17"/>
        <v>0</v>
      </c>
      <c r="AB26" s="4" t="str">
        <f t="shared" si="10"/>
        <v>mar</v>
      </c>
      <c r="AC26" s="4">
        <f t="shared" si="18"/>
        <v>43942</v>
      </c>
      <c r="AD26" s="3">
        <v>0.35416666666666669</v>
      </c>
      <c r="AE26" s="3">
        <v>0.5</v>
      </c>
      <c r="AF26" s="3">
        <v>0.54166666666666663</v>
      </c>
      <c r="AG26" s="3">
        <v>0.6875</v>
      </c>
      <c r="AH26" s="5">
        <f t="shared" si="11"/>
        <v>0.29166666666666663</v>
      </c>
      <c r="AI26" s="10">
        <f t="shared" si="19"/>
        <v>6.9999999999999991</v>
      </c>
      <c r="AK26" s="13"/>
      <c r="AL26" s="13"/>
      <c r="AM26" s="14"/>
      <c r="AN26" s="14"/>
      <c r="AO26" s="14"/>
      <c r="AP26" s="14"/>
      <c r="AQ26" s="15"/>
      <c r="AR26" s="16"/>
    </row>
    <row r="27" spans="1:44" ht="15.75" x14ac:dyDescent="0.25">
      <c r="A27" s="4" t="str">
        <f t="shared" si="4"/>
        <v>mer</v>
      </c>
      <c r="B27" s="4">
        <f t="shared" si="12"/>
        <v>43852</v>
      </c>
      <c r="C27" s="3"/>
      <c r="D27" s="3"/>
      <c r="E27" s="3"/>
      <c r="F27" s="3"/>
      <c r="G27" s="5">
        <f t="shared" si="5"/>
        <v>0</v>
      </c>
      <c r="H27" s="10">
        <f t="shared" si="13"/>
        <v>0</v>
      </c>
      <c r="J27" s="4" t="str">
        <f t="shared" si="6"/>
        <v>sam</v>
      </c>
      <c r="K27" s="4">
        <f t="shared" si="14"/>
        <v>43883</v>
      </c>
      <c r="L27" s="3"/>
      <c r="M27" s="3"/>
      <c r="N27" s="3"/>
      <c r="O27" s="3"/>
      <c r="P27" s="5">
        <f t="shared" si="7"/>
        <v>0</v>
      </c>
      <c r="Q27" s="10">
        <f t="shared" si="15"/>
        <v>0</v>
      </c>
      <c r="S27" s="4" t="str">
        <f t="shared" si="8"/>
        <v>dim</v>
      </c>
      <c r="T27" s="4">
        <f t="shared" si="16"/>
        <v>43912</v>
      </c>
      <c r="U27" s="3"/>
      <c r="V27" s="3"/>
      <c r="W27" s="3"/>
      <c r="X27" s="3"/>
      <c r="Y27" s="5">
        <f t="shared" si="9"/>
        <v>0</v>
      </c>
      <c r="Z27" s="10">
        <f t="shared" si="17"/>
        <v>0</v>
      </c>
      <c r="AB27" s="4" t="str">
        <f t="shared" si="10"/>
        <v>mer</v>
      </c>
      <c r="AC27" s="4">
        <f t="shared" si="18"/>
        <v>43943</v>
      </c>
      <c r="AD27" s="3">
        <v>0.35416666666666669</v>
      </c>
      <c r="AE27" s="3">
        <v>0.5</v>
      </c>
      <c r="AF27" s="3">
        <v>0.54166666666666663</v>
      </c>
      <c r="AG27" s="3">
        <v>0.6875</v>
      </c>
      <c r="AH27" s="5">
        <f t="shared" si="11"/>
        <v>0.29166666666666663</v>
      </c>
      <c r="AI27" s="10">
        <f t="shared" si="19"/>
        <v>6.9999999999999991</v>
      </c>
      <c r="AK27" s="13"/>
      <c r="AL27" s="13"/>
      <c r="AM27" s="14"/>
      <c r="AN27" s="14"/>
      <c r="AO27" s="14"/>
      <c r="AP27" s="14"/>
      <c r="AQ27" s="15"/>
      <c r="AR27" s="16"/>
    </row>
    <row r="28" spans="1:44" ht="15.75" x14ac:dyDescent="0.25">
      <c r="A28" s="4" t="str">
        <f t="shared" si="4"/>
        <v>jeu</v>
      </c>
      <c r="B28" s="4">
        <f t="shared" si="12"/>
        <v>43853</v>
      </c>
      <c r="C28" s="3"/>
      <c r="D28" s="3"/>
      <c r="E28" s="3"/>
      <c r="F28" s="3"/>
      <c r="G28" s="5">
        <f t="shared" si="5"/>
        <v>0</v>
      </c>
      <c r="H28" s="10">
        <f t="shared" si="13"/>
        <v>0</v>
      </c>
      <c r="J28" s="4" t="str">
        <f t="shared" si="6"/>
        <v>dim</v>
      </c>
      <c r="K28" s="4">
        <f t="shared" si="14"/>
        <v>43884</v>
      </c>
      <c r="L28" s="3"/>
      <c r="M28" s="3"/>
      <c r="N28" s="3"/>
      <c r="O28" s="3"/>
      <c r="P28" s="5">
        <f t="shared" si="7"/>
        <v>0</v>
      </c>
      <c r="Q28" s="10">
        <f t="shared" si="15"/>
        <v>0</v>
      </c>
      <c r="S28" s="4" t="str">
        <f t="shared" si="8"/>
        <v>lun</v>
      </c>
      <c r="T28" s="4">
        <f t="shared" si="16"/>
        <v>43913</v>
      </c>
      <c r="U28" s="3"/>
      <c r="V28" s="3"/>
      <c r="W28" s="3"/>
      <c r="X28" s="3"/>
      <c r="Y28" s="5">
        <f t="shared" si="9"/>
        <v>0</v>
      </c>
      <c r="Z28" s="10">
        <f t="shared" si="17"/>
        <v>0</v>
      </c>
      <c r="AB28" s="4" t="str">
        <f t="shared" si="10"/>
        <v>jeu</v>
      </c>
      <c r="AC28" s="4">
        <f t="shared" si="18"/>
        <v>43944</v>
      </c>
      <c r="AD28" s="3">
        <v>0.35416666666666669</v>
      </c>
      <c r="AE28" s="3">
        <v>0.5</v>
      </c>
      <c r="AF28" s="3">
        <v>0.54166666666666663</v>
      </c>
      <c r="AG28" s="3">
        <v>0.6875</v>
      </c>
      <c r="AH28" s="5">
        <f t="shared" si="11"/>
        <v>0.29166666666666663</v>
      </c>
      <c r="AI28" s="10">
        <f t="shared" si="19"/>
        <v>6.9999999999999991</v>
      </c>
      <c r="AK28" s="13"/>
      <c r="AL28" s="13"/>
      <c r="AM28" s="14"/>
      <c r="AN28" s="14"/>
      <c r="AO28" s="14"/>
      <c r="AP28" s="14"/>
      <c r="AQ28" s="15"/>
      <c r="AR28" s="16"/>
    </row>
    <row r="29" spans="1:44" ht="15.75" x14ac:dyDescent="0.25">
      <c r="A29" s="4" t="str">
        <f t="shared" si="4"/>
        <v>ven</v>
      </c>
      <c r="B29" s="4">
        <f t="shared" si="12"/>
        <v>43854</v>
      </c>
      <c r="C29" s="3"/>
      <c r="D29" s="3"/>
      <c r="E29" s="3"/>
      <c r="F29" s="3"/>
      <c r="G29" s="5">
        <f t="shared" si="5"/>
        <v>0</v>
      </c>
      <c r="H29" s="10">
        <f t="shared" si="13"/>
        <v>0</v>
      </c>
      <c r="J29" s="4" t="str">
        <f t="shared" si="6"/>
        <v>lun</v>
      </c>
      <c r="K29" s="4">
        <f t="shared" si="14"/>
        <v>43885</v>
      </c>
      <c r="L29" s="3"/>
      <c r="M29" s="3"/>
      <c r="N29" s="3"/>
      <c r="O29" s="3"/>
      <c r="P29" s="5">
        <f t="shared" si="7"/>
        <v>0</v>
      </c>
      <c r="Q29" s="10">
        <f t="shared" si="15"/>
        <v>0</v>
      </c>
      <c r="S29" s="4" t="str">
        <f t="shared" si="8"/>
        <v>mar</v>
      </c>
      <c r="T29" s="4">
        <f t="shared" si="16"/>
        <v>43914</v>
      </c>
      <c r="U29" s="3"/>
      <c r="V29" s="3"/>
      <c r="W29" s="3"/>
      <c r="X29" s="3"/>
      <c r="Y29" s="5">
        <f t="shared" si="9"/>
        <v>0</v>
      </c>
      <c r="Z29" s="10">
        <f t="shared" si="17"/>
        <v>0</v>
      </c>
      <c r="AB29" s="4" t="str">
        <f t="shared" si="10"/>
        <v>ven</v>
      </c>
      <c r="AC29" s="4">
        <f t="shared" si="18"/>
        <v>43945</v>
      </c>
      <c r="AD29" s="3">
        <v>0.35416666666666669</v>
      </c>
      <c r="AE29" s="3">
        <v>0.5</v>
      </c>
      <c r="AF29" s="3">
        <v>0.54166666666666663</v>
      </c>
      <c r="AG29" s="3">
        <v>0.6875</v>
      </c>
      <c r="AH29" s="5">
        <f t="shared" si="11"/>
        <v>0.29166666666666663</v>
      </c>
      <c r="AI29" s="10">
        <f t="shared" si="19"/>
        <v>6.9999999999999991</v>
      </c>
      <c r="AK29" s="13"/>
      <c r="AL29" s="13"/>
      <c r="AM29" s="14"/>
      <c r="AN29" s="14"/>
      <c r="AO29" s="14"/>
      <c r="AP29" s="14"/>
      <c r="AQ29" s="15"/>
      <c r="AR29" s="16"/>
    </row>
    <row r="30" spans="1:44" ht="15.75" x14ac:dyDescent="0.25">
      <c r="A30" s="4" t="str">
        <f t="shared" si="4"/>
        <v>sam</v>
      </c>
      <c r="B30" s="4">
        <f t="shared" si="12"/>
        <v>43855</v>
      </c>
      <c r="C30" s="3"/>
      <c r="D30" s="3"/>
      <c r="E30" s="3"/>
      <c r="F30" s="3"/>
      <c r="G30" s="5">
        <f t="shared" si="5"/>
        <v>0</v>
      </c>
      <c r="H30" s="10">
        <f t="shared" si="13"/>
        <v>0</v>
      </c>
      <c r="J30" s="4" t="str">
        <f t="shared" si="6"/>
        <v>mar</v>
      </c>
      <c r="K30" s="4">
        <f t="shared" si="14"/>
        <v>43886</v>
      </c>
      <c r="L30" s="3"/>
      <c r="M30" s="3"/>
      <c r="N30" s="3"/>
      <c r="O30" s="3"/>
      <c r="P30" s="5">
        <f t="shared" si="7"/>
        <v>0</v>
      </c>
      <c r="Q30" s="10">
        <f t="shared" si="15"/>
        <v>0</v>
      </c>
      <c r="S30" s="4" t="str">
        <f t="shared" si="8"/>
        <v>mer</v>
      </c>
      <c r="T30" s="4">
        <f t="shared" si="16"/>
        <v>43915</v>
      </c>
      <c r="U30" s="3"/>
      <c r="V30" s="3"/>
      <c r="W30" s="3"/>
      <c r="X30" s="3"/>
      <c r="Y30" s="5">
        <f t="shared" si="9"/>
        <v>0</v>
      </c>
      <c r="Z30" s="10">
        <f t="shared" si="17"/>
        <v>0</v>
      </c>
      <c r="AB30" s="4" t="str">
        <f t="shared" si="10"/>
        <v>sam</v>
      </c>
      <c r="AC30" s="4">
        <f t="shared" si="18"/>
        <v>43946</v>
      </c>
      <c r="AD30" s="3"/>
      <c r="AE30" s="3"/>
      <c r="AF30" s="3"/>
      <c r="AG30" s="3"/>
      <c r="AH30" s="5">
        <f t="shared" si="11"/>
        <v>0</v>
      </c>
      <c r="AI30" s="10">
        <f t="shared" si="19"/>
        <v>0</v>
      </c>
      <c r="AK30" s="13"/>
      <c r="AL30" s="13"/>
      <c r="AM30" s="14"/>
      <c r="AN30" s="14"/>
      <c r="AO30" s="14"/>
      <c r="AP30" s="14"/>
      <c r="AQ30" s="15"/>
      <c r="AR30" s="16"/>
    </row>
    <row r="31" spans="1:44" ht="15.75" x14ac:dyDescent="0.25">
      <c r="A31" s="4" t="str">
        <f t="shared" si="4"/>
        <v>dim</v>
      </c>
      <c r="B31" s="4">
        <f t="shared" si="12"/>
        <v>43856</v>
      </c>
      <c r="C31" s="3"/>
      <c r="D31" s="3"/>
      <c r="E31" s="3"/>
      <c r="F31" s="3"/>
      <c r="G31" s="5">
        <f t="shared" si="5"/>
        <v>0</v>
      </c>
      <c r="H31" s="10">
        <f t="shared" si="13"/>
        <v>0</v>
      </c>
      <c r="J31" s="4" t="str">
        <f t="shared" si="6"/>
        <v>mer</v>
      </c>
      <c r="K31" s="4">
        <f t="shared" si="14"/>
        <v>43887</v>
      </c>
      <c r="L31" s="3"/>
      <c r="M31" s="3"/>
      <c r="N31" s="3"/>
      <c r="O31" s="3"/>
      <c r="P31" s="5">
        <f t="shared" si="7"/>
        <v>0</v>
      </c>
      <c r="Q31" s="10">
        <f t="shared" si="15"/>
        <v>0</v>
      </c>
      <c r="S31" s="4" t="str">
        <f t="shared" si="8"/>
        <v>jeu</v>
      </c>
      <c r="T31" s="4">
        <f t="shared" si="16"/>
        <v>43916</v>
      </c>
      <c r="U31" s="3"/>
      <c r="V31" s="3"/>
      <c r="W31" s="3"/>
      <c r="X31" s="3"/>
      <c r="Y31" s="5">
        <f t="shared" si="9"/>
        <v>0</v>
      </c>
      <c r="Z31" s="10">
        <f t="shared" si="17"/>
        <v>0</v>
      </c>
      <c r="AB31" s="4" t="str">
        <f t="shared" si="10"/>
        <v>dim</v>
      </c>
      <c r="AC31" s="4">
        <f t="shared" si="18"/>
        <v>43947</v>
      </c>
      <c r="AD31" s="3"/>
      <c r="AE31" s="3"/>
      <c r="AF31" s="3"/>
      <c r="AG31" s="3"/>
      <c r="AH31" s="5">
        <f t="shared" si="11"/>
        <v>0</v>
      </c>
      <c r="AI31" s="10">
        <f t="shared" si="19"/>
        <v>0</v>
      </c>
      <c r="AK31" s="13"/>
      <c r="AL31" s="13"/>
      <c r="AM31" s="14"/>
      <c r="AN31" s="14"/>
      <c r="AO31" s="14"/>
      <c r="AP31" s="14"/>
      <c r="AQ31" s="15"/>
      <c r="AR31" s="16"/>
    </row>
    <row r="32" spans="1:44" ht="15.75" x14ac:dyDescent="0.25">
      <c r="A32" s="4" t="str">
        <f t="shared" si="4"/>
        <v>lun</v>
      </c>
      <c r="B32" s="4">
        <f t="shared" si="12"/>
        <v>43857</v>
      </c>
      <c r="C32" s="3"/>
      <c r="D32" s="3"/>
      <c r="E32" s="3"/>
      <c r="F32" s="3"/>
      <c r="G32" s="5">
        <f t="shared" si="5"/>
        <v>0</v>
      </c>
      <c r="H32" s="10">
        <f t="shared" si="13"/>
        <v>0</v>
      </c>
      <c r="J32" s="4" t="str">
        <f t="shared" si="6"/>
        <v>jeu</v>
      </c>
      <c r="K32" s="4">
        <f t="shared" si="14"/>
        <v>43888</v>
      </c>
      <c r="L32" s="3"/>
      <c r="M32" s="3"/>
      <c r="N32" s="3"/>
      <c r="O32" s="3"/>
      <c r="P32" s="5">
        <f t="shared" si="7"/>
        <v>0</v>
      </c>
      <c r="Q32" s="10">
        <f t="shared" si="15"/>
        <v>0</v>
      </c>
      <c r="S32" s="4" t="str">
        <f t="shared" si="8"/>
        <v>ven</v>
      </c>
      <c r="T32" s="4">
        <f t="shared" si="16"/>
        <v>43917</v>
      </c>
      <c r="U32" s="3"/>
      <c r="V32" s="3"/>
      <c r="W32" s="3"/>
      <c r="X32" s="3"/>
      <c r="Y32" s="5">
        <f t="shared" si="9"/>
        <v>0</v>
      </c>
      <c r="Z32" s="10">
        <f t="shared" si="17"/>
        <v>0</v>
      </c>
      <c r="AB32" s="4" t="str">
        <f t="shared" si="10"/>
        <v>lun</v>
      </c>
      <c r="AC32" s="4">
        <f t="shared" si="18"/>
        <v>43948</v>
      </c>
      <c r="AD32" s="3">
        <v>0.35416666666666669</v>
      </c>
      <c r="AE32" s="3">
        <v>0.5</v>
      </c>
      <c r="AF32" s="3">
        <v>0.54166666666666663</v>
      </c>
      <c r="AG32" s="3">
        <v>0.6875</v>
      </c>
      <c r="AH32" s="5">
        <f t="shared" si="11"/>
        <v>0.29166666666666663</v>
      </c>
      <c r="AI32" s="10">
        <f t="shared" si="19"/>
        <v>6.9999999999999991</v>
      </c>
      <c r="AK32" s="13"/>
      <c r="AL32" s="13"/>
      <c r="AM32" s="14"/>
      <c r="AN32" s="14"/>
      <c r="AO32" s="14"/>
      <c r="AP32" s="14"/>
      <c r="AQ32" s="15"/>
      <c r="AR32" s="16"/>
    </row>
    <row r="33" spans="1:44" ht="15.75" x14ac:dyDescent="0.25">
      <c r="A33" s="4" t="str">
        <f t="shared" si="4"/>
        <v>mar</v>
      </c>
      <c r="B33" s="4">
        <f t="shared" si="12"/>
        <v>43858</v>
      </c>
      <c r="C33" s="3"/>
      <c r="D33" s="3"/>
      <c r="E33" s="3"/>
      <c r="F33" s="3"/>
      <c r="G33" s="5">
        <f t="shared" si="5"/>
        <v>0</v>
      </c>
      <c r="H33" s="10">
        <f t="shared" si="13"/>
        <v>0</v>
      </c>
      <c r="J33" s="4" t="str">
        <f t="shared" si="6"/>
        <v>ven</v>
      </c>
      <c r="K33" s="4">
        <f t="shared" si="14"/>
        <v>43889</v>
      </c>
      <c r="L33" s="3"/>
      <c r="M33" s="3"/>
      <c r="N33" s="3"/>
      <c r="O33" s="3"/>
      <c r="P33" s="5">
        <f t="shared" si="7"/>
        <v>0</v>
      </c>
      <c r="Q33" s="10">
        <f t="shared" si="15"/>
        <v>0</v>
      </c>
      <c r="S33" s="4" t="str">
        <f t="shared" si="8"/>
        <v>sam</v>
      </c>
      <c r="T33" s="4">
        <f t="shared" si="16"/>
        <v>43918</v>
      </c>
      <c r="U33" s="3"/>
      <c r="V33" s="3"/>
      <c r="W33" s="3"/>
      <c r="X33" s="3"/>
      <c r="Y33" s="5">
        <f t="shared" si="9"/>
        <v>0</v>
      </c>
      <c r="Z33" s="10">
        <f t="shared" si="17"/>
        <v>0</v>
      </c>
      <c r="AB33" s="4" t="str">
        <f t="shared" si="10"/>
        <v>mar</v>
      </c>
      <c r="AC33" s="4">
        <f t="shared" si="18"/>
        <v>43949</v>
      </c>
      <c r="AD33" s="3">
        <v>0.35416666666666669</v>
      </c>
      <c r="AE33" s="3">
        <v>0.5</v>
      </c>
      <c r="AF33" s="3">
        <v>0.54166666666666663</v>
      </c>
      <c r="AG33" s="3">
        <v>0.6875</v>
      </c>
      <c r="AH33" s="5">
        <f t="shared" si="11"/>
        <v>0.29166666666666663</v>
      </c>
      <c r="AI33" s="10">
        <f t="shared" si="19"/>
        <v>6.9999999999999991</v>
      </c>
      <c r="AK33" s="13"/>
      <c r="AL33" s="13"/>
      <c r="AM33" s="14"/>
      <c r="AN33" s="14"/>
      <c r="AO33" s="14"/>
      <c r="AP33" s="14"/>
      <c r="AQ33" s="15"/>
      <c r="AR33" s="16"/>
    </row>
    <row r="34" spans="1:44" ht="15.75" x14ac:dyDescent="0.25">
      <c r="A34" s="4" t="str">
        <f t="shared" si="4"/>
        <v>mer</v>
      </c>
      <c r="B34" s="4">
        <f>IF(EOMONTH(B$6,0)&gt;B33,B33+1,"")</f>
        <v>43859</v>
      </c>
      <c r="C34" s="3"/>
      <c r="D34" s="3"/>
      <c r="E34" s="3"/>
      <c r="F34" s="3"/>
      <c r="G34" s="5">
        <f t="shared" si="5"/>
        <v>0</v>
      </c>
      <c r="H34" s="10">
        <f t="shared" si="13"/>
        <v>0</v>
      </c>
      <c r="J34" s="4" t="str">
        <f t="shared" si="6"/>
        <v>sam</v>
      </c>
      <c r="K34" s="4">
        <f>IF(EOMONTH(K$6,0)&gt;K33,K33+1,"")</f>
        <v>43890</v>
      </c>
      <c r="L34" s="3"/>
      <c r="M34" s="3"/>
      <c r="N34" s="3"/>
      <c r="O34" s="3"/>
      <c r="P34" s="5">
        <f t="shared" si="7"/>
        <v>0</v>
      </c>
      <c r="Q34" s="10">
        <f t="shared" si="15"/>
        <v>0</v>
      </c>
      <c r="S34" s="4" t="str">
        <f t="shared" si="8"/>
        <v>dim</v>
      </c>
      <c r="T34" s="4">
        <f>IF(EOMONTH(T$6,0)&gt;T33,T33+1,"")</f>
        <v>43919</v>
      </c>
      <c r="U34" s="3"/>
      <c r="V34" s="3"/>
      <c r="W34" s="3"/>
      <c r="X34" s="3"/>
      <c r="Y34" s="5">
        <f t="shared" si="9"/>
        <v>0</v>
      </c>
      <c r="Z34" s="10">
        <f t="shared" si="17"/>
        <v>0</v>
      </c>
      <c r="AB34" s="4" t="str">
        <f t="shared" si="10"/>
        <v>mer</v>
      </c>
      <c r="AC34" s="4">
        <f>IF(EOMONTH(AC$6,0)&gt;AC33,AC33+1,"")</f>
        <v>43950</v>
      </c>
      <c r="AD34" s="3">
        <v>0.35416666666666669</v>
      </c>
      <c r="AE34" s="3">
        <v>0.5</v>
      </c>
      <c r="AF34" s="3">
        <v>0.54166666666666663</v>
      </c>
      <c r="AG34" s="3">
        <v>0.6875</v>
      </c>
      <c r="AH34" s="5">
        <f t="shared" si="11"/>
        <v>0.29166666666666663</v>
      </c>
      <c r="AI34" s="10">
        <f t="shared" si="19"/>
        <v>6.9999999999999991</v>
      </c>
      <c r="AK34" s="13"/>
      <c r="AL34" s="13"/>
      <c r="AM34" s="14"/>
      <c r="AN34" s="14"/>
      <c r="AO34" s="14"/>
      <c r="AP34" s="14"/>
      <c r="AQ34" s="15"/>
      <c r="AR34" s="16"/>
    </row>
    <row r="35" spans="1:44" ht="15.75" x14ac:dyDescent="0.25">
      <c r="A35" s="4" t="str">
        <f t="shared" si="4"/>
        <v>jeu</v>
      </c>
      <c r="B35" s="4">
        <f>IF(EOMONTH(B$6,0)&gt;B34,B34+1,"")</f>
        <v>43860</v>
      </c>
      <c r="C35" s="3"/>
      <c r="D35" s="3"/>
      <c r="E35" s="3"/>
      <c r="F35" s="3"/>
      <c r="G35" s="5">
        <f t="shared" si="5"/>
        <v>0</v>
      </c>
      <c r="H35" s="10">
        <f t="shared" si="13"/>
        <v>0</v>
      </c>
      <c r="J35" s="4" t="str">
        <f t="shared" si="6"/>
        <v/>
      </c>
      <c r="K35" s="4" t="str">
        <f>IF(EOMONTH(K$6,0)&gt;K34,K34+1,"")</f>
        <v/>
      </c>
      <c r="L35" s="3"/>
      <c r="M35" s="3"/>
      <c r="N35" s="3"/>
      <c r="O35" s="3"/>
      <c r="P35" s="5">
        <f t="shared" si="7"/>
        <v>0</v>
      </c>
      <c r="Q35" s="10">
        <f t="shared" si="15"/>
        <v>0</v>
      </c>
      <c r="S35" s="4" t="str">
        <f t="shared" si="8"/>
        <v>lun</v>
      </c>
      <c r="T35" s="4">
        <f>IF(EOMONTH(T$6,0)&gt;T34,T34+1,"")</f>
        <v>43920</v>
      </c>
      <c r="U35" s="3"/>
      <c r="V35" s="3"/>
      <c r="W35" s="3"/>
      <c r="X35" s="3"/>
      <c r="Y35" s="5">
        <f t="shared" si="9"/>
        <v>0</v>
      </c>
      <c r="Z35" s="10">
        <f t="shared" si="17"/>
        <v>0</v>
      </c>
      <c r="AB35" s="4" t="str">
        <f t="shared" si="10"/>
        <v>jeu</v>
      </c>
      <c r="AC35" s="4">
        <f>IF(EOMONTH(AC$6,0)&gt;AC34,AC34+1,"")</f>
        <v>43951</v>
      </c>
      <c r="AD35" s="3">
        <v>0.35416666666666669</v>
      </c>
      <c r="AE35" s="3">
        <v>0.5</v>
      </c>
      <c r="AF35" s="3">
        <v>0.54166666666666663</v>
      </c>
      <c r="AG35" s="3">
        <v>0.6875</v>
      </c>
      <c r="AH35" s="5">
        <f t="shared" si="11"/>
        <v>0.29166666666666663</v>
      </c>
      <c r="AI35" s="10">
        <f t="shared" si="19"/>
        <v>6.9999999999999991</v>
      </c>
      <c r="AK35" s="13"/>
      <c r="AL35" s="13"/>
      <c r="AM35" s="14"/>
      <c r="AN35" s="14"/>
      <c r="AO35" s="14"/>
      <c r="AP35" s="14"/>
      <c r="AQ35" s="15"/>
      <c r="AR35" s="16"/>
    </row>
    <row r="36" spans="1:44" ht="15.75" x14ac:dyDescent="0.25">
      <c r="A36" s="4" t="str">
        <f t="shared" si="4"/>
        <v>ven</v>
      </c>
      <c r="B36" s="4">
        <f t="shared" ref="B36" si="20">IF(EOMONTH(B$6,0)&gt;B35,B35+1,"")</f>
        <v>43861</v>
      </c>
      <c r="C36" s="3"/>
      <c r="D36" s="3"/>
      <c r="E36" s="3"/>
      <c r="F36" s="3"/>
      <c r="G36" s="5">
        <f t="shared" si="5"/>
        <v>0</v>
      </c>
      <c r="H36" s="10">
        <f t="shared" si="13"/>
        <v>0</v>
      </c>
      <c r="J36" s="4" t="str">
        <f t="shared" si="6"/>
        <v/>
      </c>
      <c r="K36" s="4" t="str">
        <f t="shared" ref="K36" si="21">IF(EOMONTH(K$6,0)&gt;K35,K35+1,"")</f>
        <v/>
      </c>
      <c r="L36" s="3"/>
      <c r="M36" s="3"/>
      <c r="N36" s="3"/>
      <c r="O36" s="3"/>
      <c r="P36" s="5">
        <f t="shared" si="7"/>
        <v>0</v>
      </c>
      <c r="Q36" s="10">
        <f t="shared" si="15"/>
        <v>0</v>
      </c>
      <c r="S36" s="4" t="str">
        <f t="shared" si="8"/>
        <v>mar</v>
      </c>
      <c r="T36" s="4">
        <f t="shared" ref="T36" si="22">IF(EOMONTH(T$6,0)&gt;T35,T35+1,"")</f>
        <v>43921</v>
      </c>
      <c r="U36" s="3"/>
      <c r="V36" s="3"/>
      <c r="W36" s="3"/>
      <c r="X36" s="3"/>
      <c r="Y36" s="5">
        <f t="shared" si="9"/>
        <v>0</v>
      </c>
      <c r="Z36" s="10">
        <f t="shared" si="17"/>
        <v>0</v>
      </c>
      <c r="AB36" s="4" t="str">
        <f t="shared" si="10"/>
        <v/>
      </c>
      <c r="AC36" s="4" t="str">
        <f t="shared" ref="AC36" si="23">IF(EOMONTH(AC$6,0)&gt;AC35,AC35+1,"")</f>
        <v/>
      </c>
      <c r="AD36" s="3">
        <v>0.35416666666666669</v>
      </c>
      <c r="AE36" s="3">
        <v>0.5</v>
      </c>
      <c r="AF36" s="3">
        <v>0.54166666666666663</v>
      </c>
      <c r="AG36" s="3">
        <v>0.6875</v>
      </c>
      <c r="AH36" s="5">
        <f t="shared" si="11"/>
        <v>0.29166666666666663</v>
      </c>
      <c r="AI36" s="10">
        <f t="shared" si="19"/>
        <v>6.9999999999999991</v>
      </c>
      <c r="AK36" s="13"/>
      <c r="AL36" s="13"/>
      <c r="AM36" s="14"/>
      <c r="AN36" s="14"/>
      <c r="AO36" s="14"/>
      <c r="AP36" s="14"/>
      <c r="AQ36" s="15"/>
      <c r="AR36" s="16"/>
    </row>
    <row r="37" spans="1:44" x14ac:dyDescent="0.25">
      <c r="A37" s="28"/>
      <c r="B37" s="29"/>
      <c r="C37" s="29"/>
      <c r="D37" s="29"/>
      <c r="E37" s="29"/>
      <c r="F37" s="29"/>
      <c r="G37" s="29"/>
      <c r="H37" s="30"/>
      <c r="J37" s="28"/>
      <c r="K37" s="29"/>
      <c r="L37" s="29"/>
      <c r="M37" s="29"/>
      <c r="N37" s="29"/>
      <c r="O37" s="29"/>
      <c r="P37" s="29"/>
      <c r="Q37" s="30"/>
      <c r="S37" s="28"/>
      <c r="T37" s="29"/>
      <c r="U37" s="29"/>
      <c r="V37" s="29"/>
      <c r="W37" s="29"/>
      <c r="X37" s="29"/>
      <c r="Y37" s="29"/>
      <c r="Z37" s="30"/>
      <c r="AB37" s="28"/>
      <c r="AC37" s="29"/>
      <c r="AD37" s="29"/>
      <c r="AE37" s="29"/>
      <c r="AF37" s="29"/>
      <c r="AG37" s="29"/>
      <c r="AH37" s="29"/>
      <c r="AI37" s="30"/>
      <c r="AK37" s="39"/>
      <c r="AL37" s="39"/>
      <c r="AM37" s="39"/>
      <c r="AN37" s="39"/>
      <c r="AO37" s="39"/>
      <c r="AP37" s="39"/>
      <c r="AQ37" s="39"/>
      <c r="AR37" s="39"/>
    </row>
    <row r="38" spans="1:44" ht="29.25" customHeight="1" x14ac:dyDescent="0.25">
      <c r="A38" s="24"/>
      <c r="B38" s="25"/>
      <c r="C38" s="25"/>
      <c r="D38" s="26" t="s">
        <v>6</v>
      </c>
      <c r="E38" s="27"/>
      <c r="F38" s="27"/>
      <c r="G38" s="6">
        <f>SUM(G6:G36)</f>
        <v>0.95833333333333326</v>
      </c>
      <c r="H38" s="7"/>
      <c r="J38" s="24"/>
      <c r="K38" s="25"/>
      <c r="L38" s="25"/>
      <c r="M38" s="26" t="s">
        <v>6</v>
      </c>
      <c r="N38" s="27"/>
      <c r="O38" s="27"/>
      <c r="P38" s="6">
        <f>SUM(P6:P36)</f>
        <v>0</v>
      </c>
      <c r="Q38" s="7"/>
      <c r="S38" s="24"/>
      <c r="T38" s="25"/>
      <c r="U38" s="25"/>
      <c r="V38" s="26" t="s">
        <v>6</v>
      </c>
      <c r="W38" s="27"/>
      <c r="X38" s="27"/>
      <c r="Y38" s="6">
        <f>SUM(Y6:Y36)</f>
        <v>0</v>
      </c>
      <c r="Z38" s="7"/>
      <c r="AB38" s="24"/>
      <c r="AC38" s="25"/>
      <c r="AD38" s="25"/>
      <c r="AE38" s="26" t="s">
        <v>6</v>
      </c>
      <c r="AF38" s="27"/>
      <c r="AG38" s="27"/>
      <c r="AH38" s="6">
        <f>SUM(AH6:AH36)</f>
        <v>6</v>
      </c>
      <c r="AI38" s="7"/>
      <c r="AK38" s="40"/>
      <c r="AL38" s="40"/>
      <c r="AM38" s="40"/>
      <c r="AN38" s="41"/>
      <c r="AO38" s="41"/>
      <c r="AP38" s="41"/>
      <c r="AQ38" s="17"/>
      <c r="AR38" s="12"/>
    </row>
    <row r="39" spans="1:44" x14ac:dyDescent="0.25">
      <c r="G39" s="2"/>
    </row>
    <row r="40" spans="1:44" x14ac:dyDescent="0.25">
      <c r="A40" s="31" t="s">
        <v>4</v>
      </c>
      <c r="B40" s="32"/>
      <c r="C40" s="33" t="s">
        <v>10</v>
      </c>
      <c r="D40" s="33"/>
      <c r="E40" s="33"/>
      <c r="F40" s="33"/>
      <c r="G40" s="33"/>
      <c r="H40" s="33"/>
      <c r="J40" s="31" t="s">
        <v>4</v>
      </c>
      <c r="K40" s="32"/>
      <c r="L40" s="33" t="s">
        <v>11</v>
      </c>
      <c r="M40" s="33"/>
      <c r="N40" s="33"/>
      <c r="O40" s="33"/>
      <c r="P40" s="33"/>
      <c r="Q40" s="33"/>
      <c r="S40" s="31" t="s">
        <v>4</v>
      </c>
      <c r="T40" s="32"/>
      <c r="U40" s="33" t="s">
        <v>12</v>
      </c>
      <c r="V40" s="33"/>
      <c r="W40" s="33"/>
      <c r="X40" s="33"/>
      <c r="Y40" s="33"/>
      <c r="Z40" s="33"/>
      <c r="AB40" s="31" t="s">
        <v>4</v>
      </c>
      <c r="AC40" s="32"/>
      <c r="AD40" s="33" t="s">
        <v>13</v>
      </c>
      <c r="AE40" s="33"/>
      <c r="AF40" s="33"/>
      <c r="AG40" s="33"/>
      <c r="AH40" s="33"/>
      <c r="AI40" s="33"/>
    </row>
    <row r="41" spans="1:44" x14ac:dyDescent="0.25">
      <c r="A41" s="34">
        <f>A2</f>
        <v>2020</v>
      </c>
      <c r="B41" s="35"/>
      <c r="C41" s="33"/>
      <c r="D41" s="33"/>
      <c r="E41" s="33"/>
      <c r="F41" s="33"/>
      <c r="G41" s="33"/>
      <c r="H41" s="33"/>
      <c r="J41" s="34">
        <f>A2</f>
        <v>2020</v>
      </c>
      <c r="K41" s="35"/>
      <c r="L41" s="33"/>
      <c r="M41" s="33"/>
      <c r="N41" s="33"/>
      <c r="O41" s="33"/>
      <c r="P41" s="33"/>
      <c r="Q41" s="33"/>
      <c r="S41" s="34">
        <f>A2</f>
        <v>2020</v>
      </c>
      <c r="T41" s="35"/>
      <c r="U41" s="33"/>
      <c r="V41" s="33"/>
      <c r="W41" s="33"/>
      <c r="X41" s="33"/>
      <c r="Y41" s="33"/>
      <c r="Z41" s="33"/>
      <c r="AB41" s="34">
        <f>A2</f>
        <v>2020</v>
      </c>
      <c r="AC41" s="35"/>
      <c r="AD41" s="33"/>
      <c r="AE41" s="33"/>
      <c r="AF41" s="33"/>
      <c r="AG41" s="33"/>
      <c r="AH41" s="33"/>
      <c r="AI41" s="33"/>
    </row>
    <row r="42" spans="1:44" x14ac:dyDescent="0.25">
      <c r="A42" s="34"/>
      <c r="B42" s="35"/>
      <c r="C42" s="33"/>
      <c r="D42" s="33"/>
      <c r="E42" s="33"/>
      <c r="F42" s="33"/>
      <c r="G42" s="33"/>
      <c r="H42" s="33"/>
      <c r="J42" s="34"/>
      <c r="K42" s="35"/>
      <c r="L42" s="33"/>
      <c r="M42" s="33"/>
      <c r="N42" s="33"/>
      <c r="O42" s="33"/>
      <c r="P42" s="33"/>
      <c r="Q42" s="33"/>
      <c r="S42" s="34"/>
      <c r="T42" s="35"/>
      <c r="U42" s="33"/>
      <c r="V42" s="33"/>
      <c r="W42" s="33"/>
      <c r="X42" s="33"/>
      <c r="Y42" s="33"/>
      <c r="Z42" s="33"/>
      <c r="AB42" s="34"/>
      <c r="AC42" s="35"/>
      <c r="AD42" s="33"/>
      <c r="AE42" s="33"/>
      <c r="AF42" s="33"/>
      <c r="AG42" s="33"/>
      <c r="AH42" s="33"/>
      <c r="AI42" s="33"/>
    </row>
    <row r="43" spans="1:44" x14ac:dyDescent="0.25">
      <c r="A43" s="24"/>
      <c r="B43" s="25"/>
      <c r="C43" s="25"/>
      <c r="D43" s="25"/>
      <c r="E43" s="25"/>
      <c r="F43" s="25"/>
      <c r="G43" s="25"/>
      <c r="H43" s="36"/>
      <c r="J43" s="24"/>
      <c r="K43" s="25"/>
      <c r="L43" s="25"/>
      <c r="M43" s="25"/>
      <c r="N43" s="25"/>
      <c r="O43" s="25"/>
      <c r="P43" s="25"/>
      <c r="Q43" s="36"/>
      <c r="S43" s="24"/>
      <c r="T43" s="25"/>
      <c r="U43" s="25"/>
      <c r="V43" s="25"/>
      <c r="W43" s="25"/>
      <c r="X43" s="25"/>
      <c r="Y43" s="25"/>
      <c r="Z43" s="36"/>
      <c r="AB43" s="24"/>
      <c r="AC43" s="25"/>
      <c r="AD43" s="25"/>
      <c r="AE43" s="25"/>
      <c r="AF43" s="25"/>
      <c r="AG43" s="25"/>
      <c r="AH43" s="25"/>
      <c r="AI43" s="36"/>
    </row>
    <row r="44" spans="1:44" ht="15.75" x14ac:dyDescent="0.25">
      <c r="A44" s="37"/>
      <c r="B44" s="38"/>
      <c r="C44" s="8" t="s">
        <v>0</v>
      </c>
      <c r="D44" s="8" t="s">
        <v>1</v>
      </c>
      <c r="E44" s="8" t="s">
        <v>0</v>
      </c>
      <c r="F44" s="8" t="s">
        <v>1</v>
      </c>
      <c r="G44" s="8" t="s">
        <v>2</v>
      </c>
      <c r="H44" s="9" t="s">
        <v>5</v>
      </c>
      <c r="J44" s="37"/>
      <c r="K44" s="38"/>
      <c r="L44" s="8" t="s">
        <v>0</v>
      </c>
      <c r="M44" s="8" t="s">
        <v>1</v>
      </c>
      <c r="N44" s="8" t="s">
        <v>0</v>
      </c>
      <c r="O44" s="8" t="s">
        <v>1</v>
      </c>
      <c r="P44" s="8" t="s">
        <v>2</v>
      </c>
      <c r="Q44" s="9" t="s">
        <v>5</v>
      </c>
      <c r="S44" s="37"/>
      <c r="T44" s="38"/>
      <c r="U44" s="8" t="s">
        <v>0</v>
      </c>
      <c r="V44" s="8" t="s">
        <v>1</v>
      </c>
      <c r="W44" s="8" t="s">
        <v>0</v>
      </c>
      <c r="X44" s="8" t="s">
        <v>1</v>
      </c>
      <c r="Y44" s="8" t="s">
        <v>2</v>
      </c>
      <c r="Z44" s="9" t="s">
        <v>5</v>
      </c>
      <c r="AB44" s="37"/>
      <c r="AC44" s="38"/>
      <c r="AD44" s="8" t="s">
        <v>0</v>
      </c>
      <c r="AE44" s="8" t="s">
        <v>1</v>
      </c>
      <c r="AF44" s="8" t="s">
        <v>0</v>
      </c>
      <c r="AG44" s="8" t="s">
        <v>1</v>
      </c>
      <c r="AH44" s="8" t="s">
        <v>2</v>
      </c>
      <c r="AI44" s="9" t="s">
        <v>5</v>
      </c>
    </row>
    <row r="45" spans="1:44" ht="15.75" x14ac:dyDescent="0.25">
      <c r="A45" s="4" t="str">
        <f>TEXT(B45,"jjj")</f>
        <v>ven</v>
      </c>
      <c r="B45" s="4">
        <f>DATE($A$2,5,1)</f>
        <v>43952</v>
      </c>
      <c r="C45" s="3"/>
      <c r="D45" s="3"/>
      <c r="E45" s="3"/>
      <c r="F45" s="3"/>
      <c r="G45" s="5">
        <f>D45-C45+F45-E45</f>
        <v>0</v>
      </c>
      <c r="H45" s="10">
        <f t="shared" ref="H45:H46" si="24">G45*24</f>
        <v>0</v>
      </c>
      <c r="J45" s="4" t="str">
        <f>TEXT(K45,"jjj")</f>
        <v>lun</v>
      </c>
      <c r="K45" s="4">
        <f>DATE($A$2,6,1)</f>
        <v>43983</v>
      </c>
      <c r="L45" s="3"/>
      <c r="M45" s="3"/>
      <c r="N45" s="3"/>
      <c r="O45" s="3"/>
      <c r="P45" s="5">
        <f>M45-L45+O45-N45</f>
        <v>0</v>
      </c>
      <c r="Q45" s="10">
        <f t="shared" ref="Q45:Q46" si="25">P45*24</f>
        <v>0</v>
      </c>
      <c r="S45" s="4" t="str">
        <f>TEXT(T45,"jjj")</f>
        <v>mer</v>
      </c>
      <c r="T45" s="4">
        <f>DATE($A$2,7,1)</f>
        <v>44013</v>
      </c>
      <c r="U45" s="3"/>
      <c r="V45" s="3"/>
      <c r="W45" s="3"/>
      <c r="X45" s="3"/>
      <c r="Y45" s="5">
        <f>V45-U45+X45-W45</f>
        <v>0</v>
      </c>
      <c r="Z45" s="10">
        <f t="shared" ref="Z45:Z46" si="26">Y45*24</f>
        <v>0</v>
      </c>
      <c r="AB45" s="4" t="str">
        <f>TEXT(AC45,"jjj")</f>
        <v>sam</v>
      </c>
      <c r="AC45" s="4">
        <f>DATE($A$2,8,1)</f>
        <v>44044</v>
      </c>
      <c r="AD45" s="3"/>
      <c r="AE45" s="3"/>
      <c r="AF45" s="3"/>
      <c r="AG45" s="3"/>
      <c r="AH45" s="5">
        <f>AE45-AD45+AG45-AF45</f>
        <v>0</v>
      </c>
      <c r="AI45" s="10">
        <f t="shared" ref="AI45:AI46" si="27">AH45*24</f>
        <v>0</v>
      </c>
    </row>
    <row r="46" spans="1:44" ht="15.75" x14ac:dyDescent="0.25">
      <c r="A46" s="4" t="str">
        <f t="shared" ref="A46:A75" si="28">TEXT(B46,"jjj")</f>
        <v>sam</v>
      </c>
      <c r="B46" s="4">
        <f>IF(EOMONTH(B45,0)&gt;B45,B45+1,"")</f>
        <v>43953</v>
      </c>
      <c r="C46" s="3"/>
      <c r="D46" s="3"/>
      <c r="E46" s="3"/>
      <c r="F46" s="3"/>
      <c r="G46" s="5">
        <f t="shared" ref="G46:G75" si="29">D46-C46+F46-E46</f>
        <v>0</v>
      </c>
      <c r="H46" s="10">
        <f t="shared" si="24"/>
        <v>0</v>
      </c>
      <c r="J46" s="4" t="str">
        <f t="shared" ref="J46:J75" si="30">TEXT(K46,"jjj")</f>
        <v>mar</v>
      </c>
      <c r="K46" s="4">
        <f>IF(EOMONTH(K$45,0)&gt;K45,K45+1,"")</f>
        <v>43984</v>
      </c>
      <c r="L46" s="3"/>
      <c r="M46" s="3"/>
      <c r="N46" s="3"/>
      <c r="O46" s="3"/>
      <c r="P46" s="5">
        <f t="shared" ref="P46:P75" si="31">M46-L46+O46-N46</f>
        <v>0</v>
      </c>
      <c r="Q46" s="10">
        <f t="shared" si="25"/>
        <v>0</v>
      </c>
      <c r="S46" s="4" t="str">
        <f t="shared" ref="S46:S75" si="32">TEXT(T46,"jjj")</f>
        <v>jeu</v>
      </c>
      <c r="T46" s="4">
        <f>IF(EOMONTH(T$45,0)&gt;T45,T45+1,"")</f>
        <v>44014</v>
      </c>
      <c r="U46" s="3"/>
      <c r="V46" s="3"/>
      <c r="W46" s="3"/>
      <c r="X46" s="3"/>
      <c r="Y46" s="5">
        <f t="shared" ref="Y46:Y75" si="33">V46-U46+X46-W46</f>
        <v>0</v>
      </c>
      <c r="Z46" s="10">
        <f t="shared" si="26"/>
        <v>0</v>
      </c>
      <c r="AB46" s="4" t="str">
        <f t="shared" ref="AB46:AB75" si="34">TEXT(AC46,"jjj")</f>
        <v>dim</v>
      </c>
      <c r="AC46" s="4">
        <f>IF(EOMONTH(AC$45,0)&gt;AC45,AC45+1,"")</f>
        <v>44045</v>
      </c>
      <c r="AD46" s="3"/>
      <c r="AE46" s="3"/>
      <c r="AF46" s="3"/>
      <c r="AG46" s="3"/>
      <c r="AH46" s="5">
        <f t="shared" ref="AH46:AH75" si="35">AE46-AD46+AG46-AF46</f>
        <v>0</v>
      </c>
      <c r="AI46" s="10">
        <f t="shared" si="27"/>
        <v>0</v>
      </c>
    </row>
    <row r="47" spans="1:44" ht="15.75" x14ac:dyDescent="0.25">
      <c r="A47" s="4" t="str">
        <f t="shared" si="28"/>
        <v>dim</v>
      </c>
      <c r="B47" s="4">
        <f t="shared" ref="B47:B75" si="36">IF(EOMONTH(B46,0)&gt;B46,B46+1,"")</f>
        <v>43954</v>
      </c>
      <c r="C47" s="3">
        <v>0.33333333333333331</v>
      </c>
      <c r="D47" s="3">
        <v>0.5</v>
      </c>
      <c r="E47" s="3">
        <v>0.54166666666666663</v>
      </c>
      <c r="F47" s="3">
        <v>0.66666666666666663</v>
      </c>
      <c r="G47" s="5">
        <f t="shared" si="29"/>
        <v>0.29166666666666663</v>
      </c>
      <c r="H47" s="10">
        <f>G47*24</f>
        <v>6.9999999999999991</v>
      </c>
      <c r="J47" s="4" t="str">
        <f t="shared" si="30"/>
        <v>mer</v>
      </c>
      <c r="K47" s="4">
        <f t="shared" ref="K47:K75" si="37">IF(EOMONTH(K$45,0)&gt;K46,K46+1,"")</f>
        <v>43985</v>
      </c>
      <c r="L47" s="3">
        <v>0.33333333333333331</v>
      </c>
      <c r="M47" s="3">
        <v>0.5</v>
      </c>
      <c r="N47" s="3">
        <v>0.54166666666666663</v>
      </c>
      <c r="O47" s="3">
        <v>0.66666666666666663</v>
      </c>
      <c r="P47" s="5">
        <f t="shared" si="31"/>
        <v>0.29166666666666663</v>
      </c>
      <c r="Q47" s="10">
        <f>P47*24</f>
        <v>6.9999999999999991</v>
      </c>
      <c r="S47" s="4" t="str">
        <f t="shared" si="32"/>
        <v>ven</v>
      </c>
      <c r="T47" s="4">
        <f t="shared" ref="T47:T75" si="38">IF(EOMONTH(T$45,0)&gt;T46,T46+1,"")</f>
        <v>44015</v>
      </c>
      <c r="U47" s="3">
        <v>0.33333333333333331</v>
      </c>
      <c r="V47" s="3">
        <v>0.5</v>
      </c>
      <c r="W47" s="3">
        <v>0.54166666666666663</v>
      </c>
      <c r="X47" s="3">
        <v>0.66666666666666663</v>
      </c>
      <c r="Y47" s="5">
        <f t="shared" si="33"/>
        <v>0.29166666666666663</v>
      </c>
      <c r="Z47" s="10">
        <f>Y47*24</f>
        <v>6.9999999999999991</v>
      </c>
      <c r="AB47" s="4" t="str">
        <f t="shared" si="34"/>
        <v>lun</v>
      </c>
      <c r="AC47" s="4">
        <f t="shared" ref="AC47:AC75" si="39">IF(EOMONTH(AC$45,0)&gt;AC46,AC46+1,"")</f>
        <v>44046</v>
      </c>
      <c r="AD47" s="3">
        <v>0.33333333333333331</v>
      </c>
      <c r="AE47" s="3">
        <v>0.5</v>
      </c>
      <c r="AF47" s="3">
        <v>0.54166666666666663</v>
      </c>
      <c r="AG47" s="3">
        <v>0.66666666666666663</v>
      </c>
      <c r="AH47" s="5">
        <f t="shared" si="35"/>
        <v>0.29166666666666663</v>
      </c>
      <c r="AI47" s="10">
        <f>AH47*24</f>
        <v>6.9999999999999991</v>
      </c>
    </row>
    <row r="48" spans="1:44" ht="15.75" x14ac:dyDescent="0.25">
      <c r="A48" s="4" t="str">
        <f t="shared" si="28"/>
        <v>lun</v>
      </c>
      <c r="B48" s="4">
        <f t="shared" si="36"/>
        <v>43955</v>
      </c>
      <c r="C48" s="3"/>
      <c r="D48" s="3"/>
      <c r="E48" s="3"/>
      <c r="F48" s="3"/>
      <c r="G48" s="5">
        <f t="shared" si="29"/>
        <v>0</v>
      </c>
      <c r="H48" s="10">
        <f t="shared" ref="H48:H75" si="40">G48*24</f>
        <v>0</v>
      </c>
      <c r="J48" s="4" t="str">
        <f t="shared" si="30"/>
        <v>jeu</v>
      </c>
      <c r="K48" s="4">
        <f t="shared" si="37"/>
        <v>43986</v>
      </c>
      <c r="L48" s="3"/>
      <c r="M48" s="3"/>
      <c r="N48" s="3"/>
      <c r="O48" s="3"/>
      <c r="P48" s="5">
        <f t="shared" si="31"/>
        <v>0</v>
      </c>
      <c r="Q48" s="10">
        <f t="shared" ref="Q48:Q75" si="41">P48*24</f>
        <v>0</v>
      </c>
      <c r="S48" s="4" t="str">
        <f t="shared" si="32"/>
        <v>sam</v>
      </c>
      <c r="T48" s="4">
        <f t="shared" si="38"/>
        <v>44016</v>
      </c>
      <c r="U48" s="3"/>
      <c r="V48" s="3"/>
      <c r="W48" s="3"/>
      <c r="X48" s="3"/>
      <c r="Y48" s="5">
        <f t="shared" si="33"/>
        <v>0</v>
      </c>
      <c r="Z48" s="10">
        <f t="shared" ref="Z48:Z75" si="42">Y48*24</f>
        <v>0</v>
      </c>
      <c r="AB48" s="4" t="str">
        <f t="shared" si="34"/>
        <v>mar</v>
      </c>
      <c r="AC48" s="4">
        <f t="shared" si="39"/>
        <v>44047</v>
      </c>
      <c r="AD48" s="3"/>
      <c r="AE48" s="3"/>
      <c r="AF48" s="3"/>
      <c r="AG48" s="3"/>
      <c r="AH48" s="5">
        <f t="shared" si="35"/>
        <v>0</v>
      </c>
      <c r="AI48" s="10">
        <f t="shared" ref="AI48:AI75" si="43">AH48*24</f>
        <v>0</v>
      </c>
    </row>
    <row r="49" spans="1:35" ht="15.75" x14ac:dyDescent="0.25">
      <c r="A49" s="4" t="str">
        <f t="shared" si="28"/>
        <v>mar</v>
      </c>
      <c r="B49" s="4">
        <f t="shared" si="36"/>
        <v>43956</v>
      </c>
      <c r="C49" s="3"/>
      <c r="D49" s="3"/>
      <c r="E49" s="3"/>
      <c r="F49" s="3"/>
      <c r="G49" s="5">
        <f t="shared" si="29"/>
        <v>0</v>
      </c>
      <c r="H49" s="10">
        <f t="shared" si="40"/>
        <v>0</v>
      </c>
      <c r="J49" s="4" t="str">
        <f t="shared" si="30"/>
        <v>ven</v>
      </c>
      <c r="K49" s="4">
        <f t="shared" si="37"/>
        <v>43987</v>
      </c>
      <c r="L49" s="3"/>
      <c r="M49" s="3"/>
      <c r="N49" s="3"/>
      <c r="O49" s="3"/>
      <c r="P49" s="5">
        <f t="shared" si="31"/>
        <v>0</v>
      </c>
      <c r="Q49" s="10">
        <f t="shared" si="41"/>
        <v>0</v>
      </c>
      <c r="S49" s="4" t="str">
        <f t="shared" si="32"/>
        <v>dim</v>
      </c>
      <c r="T49" s="4">
        <f t="shared" si="38"/>
        <v>44017</v>
      </c>
      <c r="U49" s="3"/>
      <c r="V49" s="3"/>
      <c r="W49" s="3"/>
      <c r="X49" s="3"/>
      <c r="Y49" s="5">
        <f t="shared" si="33"/>
        <v>0</v>
      </c>
      <c r="Z49" s="10">
        <f t="shared" si="42"/>
        <v>0</v>
      </c>
      <c r="AB49" s="4" t="str">
        <f t="shared" si="34"/>
        <v>mer</v>
      </c>
      <c r="AC49" s="4">
        <f t="shared" si="39"/>
        <v>44048</v>
      </c>
      <c r="AD49" s="3"/>
      <c r="AE49" s="3"/>
      <c r="AF49" s="3"/>
      <c r="AG49" s="3"/>
      <c r="AH49" s="5">
        <f t="shared" si="35"/>
        <v>0</v>
      </c>
      <c r="AI49" s="10">
        <f t="shared" si="43"/>
        <v>0</v>
      </c>
    </row>
    <row r="50" spans="1:35" ht="15.75" x14ac:dyDescent="0.25">
      <c r="A50" s="4" t="str">
        <f t="shared" si="28"/>
        <v>mer</v>
      </c>
      <c r="B50" s="4">
        <f t="shared" si="36"/>
        <v>43957</v>
      </c>
      <c r="C50" s="3"/>
      <c r="D50" s="3"/>
      <c r="E50" s="3">
        <v>0.58333333333333337</v>
      </c>
      <c r="F50" s="3">
        <v>0.91666666666666663</v>
      </c>
      <c r="G50" s="5">
        <f t="shared" si="29"/>
        <v>0.33333333333333326</v>
      </c>
      <c r="H50" s="10">
        <f t="shared" si="40"/>
        <v>7.9999999999999982</v>
      </c>
      <c r="J50" s="4" t="str">
        <f t="shared" si="30"/>
        <v>sam</v>
      </c>
      <c r="K50" s="4">
        <f t="shared" si="37"/>
        <v>43988</v>
      </c>
      <c r="L50" s="3"/>
      <c r="M50" s="3"/>
      <c r="N50" s="3">
        <v>0.58333333333333337</v>
      </c>
      <c r="O50" s="3">
        <v>0.91666666666666663</v>
      </c>
      <c r="P50" s="5">
        <f t="shared" si="31"/>
        <v>0.33333333333333326</v>
      </c>
      <c r="Q50" s="10">
        <f t="shared" si="41"/>
        <v>7.9999999999999982</v>
      </c>
      <c r="S50" s="4" t="str">
        <f t="shared" si="32"/>
        <v>lun</v>
      </c>
      <c r="T50" s="4">
        <f t="shared" si="38"/>
        <v>44018</v>
      </c>
      <c r="U50" s="3"/>
      <c r="V50" s="3"/>
      <c r="W50" s="3">
        <v>0.58333333333333337</v>
      </c>
      <c r="X50" s="3">
        <v>0.91666666666666663</v>
      </c>
      <c r="Y50" s="5">
        <f t="shared" si="33"/>
        <v>0.33333333333333326</v>
      </c>
      <c r="Z50" s="10">
        <f t="shared" si="42"/>
        <v>7.9999999999999982</v>
      </c>
      <c r="AB50" s="4" t="str">
        <f t="shared" si="34"/>
        <v>jeu</v>
      </c>
      <c r="AC50" s="4">
        <f t="shared" si="39"/>
        <v>44049</v>
      </c>
      <c r="AD50" s="3"/>
      <c r="AE50" s="3"/>
      <c r="AF50" s="3">
        <v>0.58333333333333337</v>
      </c>
      <c r="AG50" s="3">
        <v>0.91666666666666663</v>
      </c>
      <c r="AH50" s="5">
        <f t="shared" si="35"/>
        <v>0.33333333333333326</v>
      </c>
      <c r="AI50" s="10">
        <f t="shared" si="43"/>
        <v>7.9999999999999982</v>
      </c>
    </row>
    <row r="51" spans="1:35" ht="15.75" x14ac:dyDescent="0.25">
      <c r="A51" s="4" t="str">
        <f t="shared" si="28"/>
        <v>jeu</v>
      </c>
      <c r="B51" s="4">
        <f t="shared" si="36"/>
        <v>43958</v>
      </c>
      <c r="C51" s="3"/>
      <c r="D51" s="3"/>
      <c r="E51" s="3">
        <v>0.58333333333333337</v>
      </c>
      <c r="F51" s="3">
        <v>0.70833333333333337</v>
      </c>
      <c r="G51" s="5">
        <f t="shared" si="29"/>
        <v>0.125</v>
      </c>
      <c r="H51" s="10">
        <f t="shared" si="40"/>
        <v>3</v>
      </c>
      <c r="J51" s="4" t="str">
        <f t="shared" si="30"/>
        <v>dim</v>
      </c>
      <c r="K51" s="4">
        <f t="shared" si="37"/>
        <v>43989</v>
      </c>
      <c r="L51" s="3"/>
      <c r="M51" s="3"/>
      <c r="N51" s="3">
        <v>0.58333333333333337</v>
      </c>
      <c r="O51" s="3">
        <v>0.70833333333333337</v>
      </c>
      <c r="P51" s="5">
        <f t="shared" si="31"/>
        <v>0.125</v>
      </c>
      <c r="Q51" s="10">
        <f t="shared" si="41"/>
        <v>3</v>
      </c>
      <c r="S51" s="4" t="str">
        <f t="shared" si="32"/>
        <v>mar</v>
      </c>
      <c r="T51" s="4">
        <f t="shared" si="38"/>
        <v>44019</v>
      </c>
      <c r="U51" s="3"/>
      <c r="V51" s="3"/>
      <c r="W51" s="3">
        <v>0.58333333333333337</v>
      </c>
      <c r="X51" s="3">
        <v>0.70833333333333337</v>
      </c>
      <c r="Y51" s="5">
        <f t="shared" si="33"/>
        <v>0.125</v>
      </c>
      <c r="Z51" s="10">
        <f t="shared" si="42"/>
        <v>3</v>
      </c>
      <c r="AB51" s="4" t="str">
        <f t="shared" si="34"/>
        <v>ven</v>
      </c>
      <c r="AC51" s="4">
        <f t="shared" si="39"/>
        <v>44050</v>
      </c>
      <c r="AD51" s="3"/>
      <c r="AE51" s="3"/>
      <c r="AF51" s="3">
        <v>0.58333333333333337</v>
      </c>
      <c r="AG51" s="3">
        <v>0.70833333333333337</v>
      </c>
      <c r="AH51" s="5">
        <f t="shared" si="35"/>
        <v>0.125</v>
      </c>
      <c r="AI51" s="10">
        <f t="shared" si="43"/>
        <v>3</v>
      </c>
    </row>
    <row r="52" spans="1:35" ht="15.75" x14ac:dyDescent="0.25">
      <c r="A52" s="4" t="str">
        <f t="shared" si="28"/>
        <v>ven</v>
      </c>
      <c r="B52" s="4">
        <f t="shared" si="36"/>
        <v>43959</v>
      </c>
      <c r="C52" s="3">
        <v>0.35416666666666669</v>
      </c>
      <c r="D52" s="3">
        <v>0.5</v>
      </c>
      <c r="E52" s="3">
        <v>0.54166666666666663</v>
      </c>
      <c r="F52" s="3">
        <v>0.6875</v>
      </c>
      <c r="G52" s="5">
        <f t="shared" si="29"/>
        <v>0.29166666666666663</v>
      </c>
      <c r="H52" s="10">
        <f t="shared" si="40"/>
        <v>6.9999999999999991</v>
      </c>
      <c r="J52" s="4" t="str">
        <f t="shared" si="30"/>
        <v>lun</v>
      </c>
      <c r="K52" s="4">
        <f t="shared" si="37"/>
        <v>43990</v>
      </c>
      <c r="L52" s="3">
        <v>0.35416666666666669</v>
      </c>
      <c r="M52" s="3">
        <v>0.5</v>
      </c>
      <c r="N52" s="3">
        <v>0.54166666666666663</v>
      </c>
      <c r="O52" s="3">
        <v>0.6875</v>
      </c>
      <c r="P52" s="5">
        <f t="shared" si="31"/>
        <v>0.29166666666666663</v>
      </c>
      <c r="Q52" s="10">
        <f t="shared" si="41"/>
        <v>6.9999999999999991</v>
      </c>
      <c r="S52" s="4" t="str">
        <f t="shared" si="32"/>
        <v>mer</v>
      </c>
      <c r="T52" s="4">
        <f t="shared" si="38"/>
        <v>44020</v>
      </c>
      <c r="U52" s="3">
        <v>0.35416666666666669</v>
      </c>
      <c r="V52" s="3">
        <v>0.5</v>
      </c>
      <c r="W52" s="3">
        <v>0.54166666666666663</v>
      </c>
      <c r="X52" s="3">
        <v>0.6875</v>
      </c>
      <c r="Y52" s="5">
        <f t="shared" si="33"/>
        <v>0.29166666666666663</v>
      </c>
      <c r="Z52" s="10">
        <f t="shared" si="42"/>
        <v>6.9999999999999991</v>
      </c>
      <c r="AB52" s="4" t="str">
        <f t="shared" si="34"/>
        <v>sam</v>
      </c>
      <c r="AC52" s="4">
        <f t="shared" si="39"/>
        <v>44051</v>
      </c>
      <c r="AD52" s="3">
        <v>0.35416666666666669</v>
      </c>
      <c r="AE52" s="3">
        <v>0.5</v>
      </c>
      <c r="AF52" s="3">
        <v>0.54166666666666663</v>
      </c>
      <c r="AG52" s="3">
        <v>0.6875</v>
      </c>
      <c r="AH52" s="5">
        <f t="shared" si="35"/>
        <v>0.29166666666666663</v>
      </c>
      <c r="AI52" s="10">
        <f t="shared" si="43"/>
        <v>6.9999999999999991</v>
      </c>
    </row>
    <row r="53" spans="1:35" ht="15.75" x14ac:dyDescent="0.25">
      <c r="A53" s="4" t="str">
        <f t="shared" si="28"/>
        <v>sam</v>
      </c>
      <c r="B53" s="4">
        <f t="shared" si="36"/>
        <v>43960</v>
      </c>
      <c r="C53" s="3">
        <v>0.35416666666666669</v>
      </c>
      <c r="D53" s="3">
        <v>0.5</v>
      </c>
      <c r="E53" s="3">
        <v>0.54166666666666663</v>
      </c>
      <c r="F53" s="3">
        <v>0.6875</v>
      </c>
      <c r="G53" s="5">
        <f t="shared" si="29"/>
        <v>0.29166666666666663</v>
      </c>
      <c r="H53" s="10">
        <f t="shared" si="40"/>
        <v>6.9999999999999991</v>
      </c>
      <c r="J53" s="4" t="str">
        <f t="shared" si="30"/>
        <v>mar</v>
      </c>
      <c r="K53" s="4">
        <f t="shared" si="37"/>
        <v>43991</v>
      </c>
      <c r="L53" s="3">
        <v>0.35416666666666669</v>
      </c>
      <c r="M53" s="3">
        <v>0.5</v>
      </c>
      <c r="N53" s="3">
        <v>0.54166666666666663</v>
      </c>
      <c r="O53" s="3">
        <v>0.6875</v>
      </c>
      <c r="P53" s="5">
        <f t="shared" si="31"/>
        <v>0.29166666666666663</v>
      </c>
      <c r="Q53" s="10">
        <f t="shared" si="41"/>
        <v>6.9999999999999991</v>
      </c>
      <c r="S53" s="4" t="str">
        <f t="shared" si="32"/>
        <v>jeu</v>
      </c>
      <c r="T53" s="4">
        <f t="shared" si="38"/>
        <v>44021</v>
      </c>
      <c r="U53" s="3">
        <v>0.35416666666666669</v>
      </c>
      <c r="V53" s="3">
        <v>0.5</v>
      </c>
      <c r="W53" s="3">
        <v>0.54166666666666663</v>
      </c>
      <c r="X53" s="3">
        <v>0.6875</v>
      </c>
      <c r="Y53" s="5">
        <f t="shared" si="33"/>
        <v>0.29166666666666663</v>
      </c>
      <c r="Z53" s="10">
        <f t="shared" si="42"/>
        <v>6.9999999999999991</v>
      </c>
      <c r="AB53" s="4" t="str">
        <f t="shared" si="34"/>
        <v>dim</v>
      </c>
      <c r="AC53" s="4">
        <f t="shared" si="39"/>
        <v>44052</v>
      </c>
      <c r="AD53" s="3">
        <v>0.35416666666666669</v>
      </c>
      <c r="AE53" s="3">
        <v>0.5</v>
      </c>
      <c r="AF53" s="3">
        <v>0.54166666666666663</v>
      </c>
      <c r="AG53" s="3">
        <v>0.6875</v>
      </c>
      <c r="AH53" s="5">
        <f t="shared" si="35"/>
        <v>0.29166666666666663</v>
      </c>
      <c r="AI53" s="10">
        <f t="shared" si="43"/>
        <v>6.9999999999999991</v>
      </c>
    </row>
    <row r="54" spans="1:35" ht="15.75" x14ac:dyDescent="0.25">
      <c r="A54" s="4" t="str">
        <f t="shared" si="28"/>
        <v>dim</v>
      </c>
      <c r="B54" s="4">
        <f t="shared" si="36"/>
        <v>43961</v>
      </c>
      <c r="C54" s="3">
        <v>0.35416666666666669</v>
      </c>
      <c r="D54" s="3">
        <v>0.5</v>
      </c>
      <c r="E54" s="3">
        <v>0.54166666666666663</v>
      </c>
      <c r="F54" s="3">
        <v>0.6875</v>
      </c>
      <c r="G54" s="5">
        <f t="shared" si="29"/>
        <v>0.29166666666666663</v>
      </c>
      <c r="H54" s="10">
        <f t="shared" si="40"/>
        <v>6.9999999999999991</v>
      </c>
      <c r="J54" s="4" t="str">
        <f t="shared" si="30"/>
        <v>mer</v>
      </c>
      <c r="K54" s="4">
        <f t="shared" si="37"/>
        <v>43992</v>
      </c>
      <c r="L54" s="3">
        <v>0.35416666666666669</v>
      </c>
      <c r="M54" s="3">
        <v>0.5</v>
      </c>
      <c r="N54" s="3">
        <v>0.54166666666666663</v>
      </c>
      <c r="O54" s="3">
        <v>0.6875</v>
      </c>
      <c r="P54" s="5">
        <f t="shared" si="31"/>
        <v>0.29166666666666663</v>
      </c>
      <c r="Q54" s="10">
        <f t="shared" si="41"/>
        <v>6.9999999999999991</v>
      </c>
      <c r="S54" s="4" t="str">
        <f t="shared" si="32"/>
        <v>ven</v>
      </c>
      <c r="T54" s="4">
        <f t="shared" si="38"/>
        <v>44022</v>
      </c>
      <c r="U54" s="3">
        <v>0.35416666666666669</v>
      </c>
      <c r="V54" s="3">
        <v>0.5</v>
      </c>
      <c r="W54" s="3">
        <v>0.54166666666666663</v>
      </c>
      <c r="X54" s="3">
        <v>0.6875</v>
      </c>
      <c r="Y54" s="5">
        <f t="shared" si="33"/>
        <v>0.29166666666666663</v>
      </c>
      <c r="Z54" s="10">
        <f t="shared" si="42"/>
        <v>6.9999999999999991</v>
      </c>
      <c r="AB54" s="4" t="str">
        <f t="shared" si="34"/>
        <v>lun</v>
      </c>
      <c r="AC54" s="4">
        <f t="shared" si="39"/>
        <v>44053</v>
      </c>
      <c r="AD54" s="3">
        <v>0.35416666666666669</v>
      </c>
      <c r="AE54" s="3">
        <v>0.5</v>
      </c>
      <c r="AF54" s="3">
        <v>0.54166666666666663</v>
      </c>
      <c r="AG54" s="3">
        <v>0.6875</v>
      </c>
      <c r="AH54" s="5">
        <f t="shared" si="35"/>
        <v>0.29166666666666663</v>
      </c>
      <c r="AI54" s="10">
        <f t="shared" si="43"/>
        <v>6.9999999999999991</v>
      </c>
    </row>
    <row r="55" spans="1:35" ht="15.75" x14ac:dyDescent="0.25">
      <c r="A55" s="4" t="str">
        <f t="shared" si="28"/>
        <v>lun</v>
      </c>
      <c r="B55" s="4">
        <f t="shared" si="36"/>
        <v>43962</v>
      </c>
      <c r="C55" s="3"/>
      <c r="D55" s="3"/>
      <c r="E55" s="3"/>
      <c r="F55" s="3"/>
      <c r="G55" s="5">
        <f t="shared" si="29"/>
        <v>0</v>
      </c>
      <c r="H55" s="10">
        <f t="shared" si="40"/>
        <v>0</v>
      </c>
      <c r="J55" s="4" t="str">
        <f t="shared" si="30"/>
        <v>jeu</v>
      </c>
      <c r="K55" s="4">
        <f t="shared" si="37"/>
        <v>43993</v>
      </c>
      <c r="L55" s="3"/>
      <c r="M55" s="3"/>
      <c r="N55" s="3"/>
      <c r="O55" s="3"/>
      <c r="P55" s="5">
        <f t="shared" si="31"/>
        <v>0</v>
      </c>
      <c r="Q55" s="10">
        <f t="shared" si="41"/>
        <v>0</v>
      </c>
      <c r="S55" s="4" t="str">
        <f t="shared" si="32"/>
        <v>sam</v>
      </c>
      <c r="T55" s="4">
        <f t="shared" si="38"/>
        <v>44023</v>
      </c>
      <c r="U55" s="3"/>
      <c r="V55" s="3"/>
      <c r="W55" s="3"/>
      <c r="X55" s="3"/>
      <c r="Y55" s="5">
        <f t="shared" si="33"/>
        <v>0</v>
      </c>
      <c r="Z55" s="10">
        <f t="shared" si="42"/>
        <v>0</v>
      </c>
      <c r="AB55" s="4" t="str">
        <f t="shared" si="34"/>
        <v>mar</v>
      </c>
      <c r="AC55" s="4">
        <f t="shared" si="39"/>
        <v>44054</v>
      </c>
      <c r="AD55" s="3"/>
      <c r="AE55" s="3"/>
      <c r="AF55" s="3"/>
      <c r="AG55" s="3"/>
      <c r="AH55" s="5">
        <f t="shared" si="35"/>
        <v>0</v>
      </c>
      <c r="AI55" s="10">
        <f t="shared" si="43"/>
        <v>0</v>
      </c>
    </row>
    <row r="56" spans="1:35" ht="15.75" x14ac:dyDescent="0.25">
      <c r="A56" s="4" t="str">
        <f t="shared" si="28"/>
        <v>mar</v>
      </c>
      <c r="B56" s="4">
        <f t="shared" si="36"/>
        <v>43963</v>
      </c>
      <c r="C56" s="3"/>
      <c r="D56" s="3"/>
      <c r="E56" s="3"/>
      <c r="F56" s="3"/>
      <c r="G56" s="5">
        <f t="shared" si="29"/>
        <v>0</v>
      </c>
      <c r="H56" s="10">
        <f t="shared" si="40"/>
        <v>0</v>
      </c>
      <c r="J56" s="4" t="str">
        <f t="shared" si="30"/>
        <v>ven</v>
      </c>
      <c r="K56" s="4">
        <f t="shared" si="37"/>
        <v>43994</v>
      </c>
      <c r="L56" s="3"/>
      <c r="M56" s="3"/>
      <c r="N56" s="3"/>
      <c r="O56" s="3"/>
      <c r="P56" s="5">
        <f t="shared" si="31"/>
        <v>0</v>
      </c>
      <c r="Q56" s="10">
        <f t="shared" si="41"/>
        <v>0</v>
      </c>
      <c r="S56" s="4" t="str">
        <f t="shared" si="32"/>
        <v>dim</v>
      </c>
      <c r="T56" s="4">
        <f t="shared" si="38"/>
        <v>44024</v>
      </c>
      <c r="U56" s="3"/>
      <c r="V56" s="3"/>
      <c r="W56" s="3"/>
      <c r="X56" s="3"/>
      <c r="Y56" s="5">
        <f t="shared" si="33"/>
        <v>0</v>
      </c>
      <c r="Z56" s="10">
        <f t="shared" si="42"/>
        <v>0</v>
      </c>
      <c r="AB56" s="4" t="str">
        <f t="shared" si="34"/>
        <v>mer</v>
      </c>
      <c r="AC56" s="4">
        <f t="shared" si="39"/>
        <v>44055</v>
      </c>
      <c r="AD56" s="3"/>
      <c r="AE56" s="3"/>
      <c r="AF56" s="3"/>
      <c r="AG56" s="3"/>
      <c r="AH56" s="5">
        <f t="shared" si="35"/>
        <v>0</v>
      </c>
      <c r="AI56" s="10">
        <f t="shared" si="43"/>
        <v>0</v>
      </c>
    </row>
    <row r="57" spans="1:35" ht="15.75" x14ac:dyDescent="0.25">
      <c r="A57" s="4" t="str">
        <f t="shared" si="28"/>
        <v>mer</v>
      </c>
      <c r="B57" s="4">
        <f t="shared" si="36"/>
        <v>43964</v>
      </c>
      <c r="C57" s="3">
        <v>0.35416666666666669</v>
      </c>
      <c r="D57" s="3">
        <v>0.5</v>
      </c>
      <c r="E57" s="3">
        <v>0.54166666666666663</v>
      </c>
      <c r="F57" s="3">
        <v>0.6875</v>
      </c>
      <c r="G57" s="5">
        <f t="shared" si="29"/>
        <v>0.29166666666666663</v>
      </c>
      <c r="H57" s="10">
        <f t="shared" si="40"/>
        <v>6.9999999999999991</v>
      </c>
      <c r="J57" s="4" t="str">
        <f t="shared" si="30"/>
        <v>sam</v>
      </c>
      <c r="K57" s="4">
        <f t="shared" si="37"/>
        <v>43995</v>
      </c>
      <c r="L57" s="3">
        <v>0.35416666666666669</v>
      </c>
      <c r="M57" s="3">
        <v>0.5</v>
      </c>
      <c r="N57" s="3">
        <v>0.54166666666666663</v>
      </c>
      <c r="O57" s="3">
        <v>0.6875</v>
      </c>
      <c r="P57" s="5">
        <f t="shared" si="31"/>
        <v>0.29166666666666663</v>
      </c>
      <c r="Q57" s="10">
        <f t="shared" si="41"/>
        <v>6.9999999999999991</v>
      </c>
      <c r="S57" s="4" t="str">
        <f t="shared" si="32"/>
        <v>lun</v>
      </c>
      <c r="T57" s="4">
        <f t="shared" si="38"/>
        <v>44025</v>
      </c>
      <c r="U57" s="3">
        <v>0.35416666666666669</v>
      </c>
      <c r="V57" s="3">
        <v>0.5</v>
      </c>
      <c r="W57" s="3">
        <v>0.54166666666666663</v>
      </c>
      <c r="X57" s="3">
        <v>0.6875</v>
      </c>
      <c r="Y57" s="5">
        <f t="shared" si="33"/>
        <v>0.29166666666666663</v>
      </c>
      <c r="Z57" s="10">
        <f t="shared" si="42"/>
        <v>6.9999999999999991</v>
      </c>
      <c r="AB57" s="4" t="str">
        <f t="shared" si="34"/>
        <v>jeu</v>
      </c>
      <c r="AC57" s="4">
        <f t="shared" si="39"/>
        <v>44056</v>
      </c>
      <c r="AD57" s="3">
        <v>0.35416666666666669</v>
      </c>
      <c r="AE57" s="3">
        <v>0.5</v>
      </c>
      <c r="AF57" s="3">
        <v>0.54166666666666663</v>
      </c>
      <c r="AG57" s="3">
        <v>0.6875</v>
      </c>
      <c r="AH57" s="5">
        <f t="shared" si="35"/>
        <v>0.29166666666666663</v>
      </c>
      <c r="AI57" s="10">
        <f t="shared" si="43"/>
        <v>6.9999999999999991</v>
      </c>
    </row>
    <row r="58" spans="1:35" ht="15.75" x14ac:dyDescent="0.25">
      <c r="A58" s="4" t="str">
        <f t="shared" si="28"/>
        <v>jeu</v>
      </c>
      <c r="B58" s="4">
        <f t="shared" si="36"/>
        <v>43965</v>
      </c>
      <c r="C58" s="3">
        <v>0.35416666666666669</v>
      </c>
      <c r="D58" s="3">
        <v>0.5</v>
      </c>
      <c r="E58" s="3">
        <v>0.54166666666666663</v>
      </c>
      <c r="F58" s="3">
        <v>0.6875</v>
      </c>
      <c r="G58" s="5">
        <f t="shared" si="29"/>
        <v>0.29166666666666663</v>
      </c>
      <c r="H58" s="10">
        <f t="shared" si="40"/>
        <v>6.9999999999999991</v>
      </c>
      <c r="J58" s="4" t="str">
        <f t="shared" si="30"/>
        <v>dim</v>
      </c>
      <c r="K58" s="4">
        <f t="shared" si="37"/>
        <v>43996</v>
      </c>
      <c r="L58" s="3">
        <v>0.35416666666666669</v>
      </c>
      <c r="M58" s="3">
        <v>0.5</v>
      </c>
      <c r="N58" s="3">
        <v>0.54166666666666663</v>
      </c>
      <c r="O58" s="3">
        <v>0.6875</v>
      </c>
      <c r="P58" s="5">
        <f t="shared" si="31"/>
        <v>0.29166666666666663</v>
      </c>
      <c r="Q58" s="10">
        <f t="shared" si="41"/>
        <v>6.9999999999999991</v>
      </c>
      <c r="S58" s="4" t="str">
        <f t="shared" si="32"/>
        <v>mar</v>
      </c>
      <c r="T58" s="4">
        <f t="shared" si="38"/>
        <v>44026</v>
      </c>
      <c r="U58" s="3">
        <v>0.35416666666666669</v>
      </c>
      <c r="V58" s="3">
        <v>0.5</v>
      </c>
      <c r="W58" s="3">
        <v>0.54166666666666663</v>
      </c>
      <c r="X58" s="3">
        <v>0.6875</v>
      </c>
      <c r="Y58" s="5">
        <f t="shared" si="33"/>
        <v>0.29166666666666663</v>
      </c>
      <c r="Z58" s="10">
        <f t="shared" si="42"/>
        <v>6.9999999999999991</v>
      </c>
      <c r="AB58" s="4" t="str">
        <f t="shared" si="34"/>
        <v>ven</v>
      </c>
      <c r="AC58" s="4">
        <f t="shared" si="39"/>
        <v>44057</v>
      </c>
      <c r="AD58" s="3">
        <v>0.35416666666666669</v>
      </c>
      <c r="AE58" s="3">
        <v>0.5</v>
      </c>
      <c r="AF58" s="3">
        <v>0.54166666666666663</v>
      </c>
      <c r="AG58" s="3">
        <v>0.6875</v>
      </c>
      <c r="AH58" s="5">
        <f t="shared" si="35"/>
        <v>0.29166666666666663</v>
      </c>
      <c r="AI58" s="10">
        <f t="shared" si="43"/>
        <v>6.9999999999999991</v>
      </c>
    </row>
    <row r="59" spans="1:35" ht="15.75" x14ac:dyDescent="0.25">
      <c r="A59" s="4" t="str">
        <f t="shared" si="28"/>
        <v>ven</v>
      </c>
      <c r="B59" s="4">
        <f t="shared" si="36"/>
        <v>43966</v>
      </c>
      <c r="C59" s="3">
        <v>0.35416666666666669</v>
      </c>
      <c r="D59" s="3">
        <v>0.5</v>
      </c>
      <c r="E59" s="3">
        <v>0.54166666666666663</v>
      </c>
      <c r="F59" s="3">
        <v>0.6875</v>
      </c>
      <c r="G59" s="5">
        <f t="shared" si="29"/>
        <v>0.29166666666666663</v>
      </c>
      <c r="H59" s="10">
        <f t="shared" si="40"/>
        <v>6.9999999999999991</v>
      </c>
      <c r="J59" s="4" t="str">
        <f t="shared" si="30"/>
        <v>lun</v>
      </c>
      <c r="K59" s="4">
        <f t="shared" si="37"/>
        <v>43997</v>
      </c>
      <c r="L59" s="3">
        <v>0.35416666666666669</v>
      </c>
      <c r="M59" s="3">
        <v>0.5</v>
      </c>
      <c r="N59" s="3">
        <v>0.54166666666666663</v>
      </c>
      <c r="O59" s="3">
        <v>0.6875</v>
      </c>
      <c r="P59" s="5">
        <f t="shared" si="31"/>
        <v>0.29166666666666663</v>
      </c>
      <c r="Q59" s="10">
        <f t="shared" si="41"/>
        <v>6.9999999999999991</v>
      </c>
      <c r="S59" s="4" t="str">
        <f t="shared" si="32"/>
        <v>mer</v>
      </c>
      <c r="T59" s="4">
        <f t="shared" si="38"/>
        <v>44027</v>
      </c>
      <c r="U59" s="3">
        <v>0.35416666666666669</v>
      </c>
      <c r="V59" s="3">
        <v>0.5</v>
      </c>
      <c r="W59" s="3">
        <v>0.54166666666666663</v>
      </c>
      <c r="X59" s="3">
        <v>0.6875</v>
      </c>
      <c r="Y59" s="5">
        <f t="shared" si="33"/>
        <v>0.29166666666666663</v>
      </c>
      <c r="Z59" s="10">
        <f t="shared" si="42"/>
        <v>6.9999999999999991</v>
      </c>
      <c r="AB59" s="4" t="str">
        <f t="shared" si="34"/>
        <v>sam</v>
      </c>
      <c r="AC59" s="4">
        <f t="shared" si="39"/>
        <v>44058</v>
      </c>
      <c r="AD59" s="3">
        <v>0.35416666666666669</v>
      </c>
      <c r="AE59" s="3">
        <v>0.5</v>
      </c>
      <c r="AF59" s="3">
        <v>0.54166666666666663</v>
      </c>
      <c r="AG59" s="3">
        <v>0.6875</v>
      </c>
      <c r="AH59" s="5">
        <f t="shared" si="35"/>
        <v>0.29166666666666663</v>
      </c>
      <c r="AI59" s="10">
        <f t="shared" si="43"/>
        <v>6.9999999999999991</v>
      </c>
    </row>
    <row r="60" spans="1:35" ht="15.75" x14ac:dyDescent="0.25">
      <c r="A60" s="4" t="str">
        <f t="shared" si="28"/>
        <v>sam</v>
      </c>
      <c r="B60" s="4">
        <f t="shared" si="36"/>
        <v>43967</v>
      </c>
      <c r="C60" s="3">
        <v>0.35416666666666669</v>
      </c>
      <c r="D60" s="3">
        <v>0.5</v>
      </c>
      <c r="E60" s="3">
        <v>0.54166666666666663</v>
      </c>
      <c r="F60" s="3">
        <v>0.6875</v>
      </c>
      <c r="G60" s="5">
        <f t="shared" si="29"/>
        <v>0.29166666666666663</v>
      </c>
      <c r="H60" s="10">
        <f t="shared" si="40"/>
        <v>6.9999999999999991</v>
      </c>
      <c r="J60" s="4" t="str">
        <f t="shared" si="30"/>
        <v>mar</v>
      </c>
      <c r="K60" s="4">
        <f t="shared" si="37"/>
        <v>43998</v>
      </c>
      <c r="L60" s="3">
        <v>0.35416666666666669</v>
      </c>
      <c r="M60" s="3">
        <v>0.5</v>
      </c>
      <c r="N60" s="3">
        <v>0.54166666666666663</v>
      </c>
      <c r="O60" s="3">
        <v>0.6875</v>
      </c>
      <c r="P60" s="5">
        <f t="shared" si="31"/>
        <v>0.29166666666666663</v>
      </c>
      <c r="Q60" s="10">
        <f t="shared" si="41"/>
        <v>6.9999999999999991</v>
      </c>
      <c r="S60" s="4" t="str">
        <f t="shared" si="32"/>
        <v>jeu</v>
      </c>
      <c r="T60" s="4">
        <f t="shared" si="38"/>
        <v>44028</v>
      </c>
      <c r="U60" s="3">
        <v>0.35416666666666669</v>
      </c>
      <c r="V60" s="3">
        <v>0.5</v>
      </c>
      <c r="W60" s="3">
        <v>0.54166666666666663</v>
      </c>
      <c r="X60" s="3">
        <v>0.6875</v>
      </c>
      <c r="Y60" s="5">
        <f t="shared" si="33"/>
        <v>0.29166666666666663</v>
      </c>
      <c r="Z60" s="10">
        <f t="shared" si="42"/>
        <v>6.9999999999999991</v>
      </c>
      <c r="AB60" s="4" t="str">
        <f t="shared" si="34"/>
        <v>dim</v>
      </c>
      <c r="AC60" s="4">
        <f t="shared" si="39"/>
        <v>44059</v>
      </c>
      <c r="AD60" s="3">
        <v>0.35416666666666669</v>
      </c>
      <c r="AE60" s="3">
        <v>0.5</v>
      </c>
      <c r="AF60" s="3">
        <v>0.54166666666666663</v>
      </c>
      <c r="AG60" s="3">
        <v>0.6875</v>
      </c>
      <c r="AH60" s="5">
        <f t="shared" si="35"/>
        <v>0.29166666666666663</v>
      </c>
      <c r="AI60" s="10">
        <f t="shared" si="43"/>
        <v>6.9999999999999991</v>
      </c>
    </row>
    <row r="61" spans="1:35" ht="15.75" x14ac:dyDescent="0.25">
      <c r="A61" s="4" t="str">
        <f t="shared" si="28"/>
        <v>dim</v>
      </c>
      <c r="B61" s="4">
        <f t="shared" si="36"/>
        <v>43968</v>
      </c>
      <c r="C61" s="3">
        <v>0.35416666666666669</v>
      </c>
      <c r="D61" s="3">
        <v>0.5</v>
      </c>
      <c r="E61" s="3">
        <v>0.54166666666666663</v>
      </c>
      <c r="F61" s="3">
        <v>0.6875</v>
      </c>
      <c r="G61" s="5">
        <f t="shared" si="29"/>
        <v>0.29166666666666663</v>
      </c>
      <c r="H61" s="10">
        <f t="shared" si="40"/>
        <v>6.9999999999999991</v>
      </c>
      <c r="J61" s="4" t="str">
        <f t="shared" si="30"/>
        <v>mer</v>
      </c>
      <c r="K61" s="4">
        <f t="shared" si="37"/>
        <v>43999</v>
      </c>
      <c r="L61" s="3">
        <v>0.35416666666666669</v>
      </c>
      <c r="M61" s="3">
        <v>0.5</v>
      </c>
      <c r="N61" s="3">
        <v>0.54166666666666663</v>
      </c>
      <c r="O61" s="3">
        <v>0.6875</v>
      </c>
      <c r="P61" s="5">
        <f t="shared" si="31"/>
        <v>0.29166666666666663</v>
      </c>
      <c r="Q61" s="10">
        <f t="shared" si="41"/>
        <v>6.9999999999999991</v>
      </c>
      <c r="S61" s="4" t="str">
        <f t="shared" si="32"/>
        <v>ven</v>
      </c>
      <c r="T61" s="4">
        <f t="shared" si="38"/>
        <v>44029</v>
      </c>
      <c r="U61" s="3">
        <v>0.35416666666666669</v>
      </c>
      <c r="V61" s="3">
        <v>0.5</v>
      </c>
      <c r="W61" s="3">
        <v>0.54166666666666663</v>
      </c>
      <c r="X61" s="3">
        <v>0.6875</v>
      </c>
      <c r="Y61" s="5">
        <f t="shared" si="33"/>
        <v>0.29166666666666663</v>
      </c>
      <c r="Z61" s="10">
        <f t="shared" si="42"/>
        <v>6.9999999999999991</v>
      </c>
      <c r="AB61" s="4" t="str">
        <f t="shared" si="34"/>
        <v>lun</v>
      </c>
      <c r="AC61" s="4">
        <f t="shared" si="39"/>
        <v>44060</v>
      </c>
      <c r="AD61" s="3">
        <v>0.35416666666666669</v>
      </c>
      <c r="AE61" s="3">
        <v>0.5</v>
      </c>
      <c r="AF61" s="3">
        <v>0.54166666666666663</v>
      </c>
      <c r="AG61" s="3">
        <v>0.6875</v>
      </c>
      <c r="AH61" s="5">
        <f t="shared" si="35"/>
        <v>0.29166666666666663</v>
      </c>
      <c r="AI61" s="10">
        <f t="shared" si="43"/>
        <v>6.9999999999999991</v>
      </c>
    </row>
    <row r="62" spans="1:35" ht="15.75" x14ac:dyDescent="0.25">
      <c r="A62" s="4" t="str">
        <f t="shared" si="28"/>
        <v>lun</v>
      </c>
      <c r="B62" s="4">
        <f t="shared" si="36"/>
        <v>43969</v>
      </c>
      <c r="C62" s="3"/>
      <c r="D62" s="3"/>
      <c r="E62" s="3"/>
      <c r="F62" s="3"/>
      <c r="G62" s="5">
        <f t="shared" si="29"/>
        <v>0</v>
      </c>
      <c r="H62" s="10">
        <f t="shared" si="40"/>
        <v>0</v>
      </c>
      <c r="J62" s="4" t="str">
        <f t="shared" si="30"/>
        <v>jeu</v>
      </c>
      <c r="K62" s="4">
        <f t="shared" si="37"/>
        <v>44000</v>
      </c>
      <c r="L62" s="3"/>
      <c r="M62" s="3"/>
      <c r="N62" s="3"/>
      <c r="O62" s="3"/>
      <c r="P62" s="5">
        <f t="shared" si="31"/>
        <v>0</v>
      </c>
      <c r="Q62" s="10">
        <f t="shared" si="41"/>
        <v>0</v>
      </c>
      <c r="S62" s="4" t="str">
        <f t="shared" si="32"/>
        <v>sam</v>
      </c>
      <c r="T62" s="4">
        <f t="shared" si="38"/>
        <v>44030</v>
      </c>
      <c r="U62" s="3"/>
      <c r="V62" s="3"/>
      <c r="W62" s="3"/>
      <c r="X62" s="3"/>
      <c r="Y62" s="5">
        <f t="shared" si="33"/>
        <v>0</v>
      </c>
      <c r="Z62" s="10">
        <f t="shared" si="42"/>
        <v>0</v>
      </c>
      <c r="AB62" s="4" t="str">
        <f t="shared" si="34"/>
        <v>mar</v>
      </c>
      <c r="AC62" s="4">
        <f t="shared" si="39"/>
        <v>44061</v>
      </c>
      <c r="AD62" s="3"/>
      <c r="AE62" s="3"/>
      <c r="AF62" s="3"/>
      <c r="AG62" s="3"/>
      <c r="AH62" s="5">
        <f t="shared" si="35"/>
        <v>0</v>
      </c>
      <c r="AI62" s="10">
        <f t="shared" si="43"/>
        <v>0</v>
      </c>
    </row>
    <row r="63" spans="1:35" ht="15.75" x14ac:dyDescent="0.25">
      <c r="A63" s="4" t="str">
        <f t="shared" si="28"/>
        <v>mar</v>
      </c>
      <c r="B63" s="4">
        <f t="shared" si="36"/>
        <v>43970</v>
      </c>
      <c r="C63" s="3"/>
      <c r="D63" s="3"/>
      <c r="E63" s="3"/>
      <c r="F63" s="3"/>
      <c r="G63" s="5">
        <f t="shared" si="29"/>
        <v>0</v>
      </c>
      <c r="H63" s="10">
        <f t="shared" si="40"/>
        <v>0</v>
      </c>
      <c r="J63" s="4" t="str">
        <f t="shared" si="30"/>
        <v>ven</v>
      </c>
      <c r="K63" s="4">
        <f t="shared" si="37"/>
        <v>44001</v>
      </c>
      <c r="L63" s="3"/>
      <c r="M63" s="3"/>
      <c r="N63" s="3"/>
      <c r="O63" s="3"/>
      <c r="P63" s="5">
        <f t="shared" si="31"/>
        <v>0</v>
      </c>
      <c r="Q63" s="10">
        <f t="shared" si="41"/>
        <v>0</v>
      </c>
      <c r="S63" s="4" t="str">
        <f t="shared" si="32"/>
        <v>dim</v>
      </c>
      <c r="T63" s="4">
        <f t="shared" si="38"/>
        <v>44031</v>
      </c>
      <c r="U63" s="3"/>
      <c r="V63" s="3"/>
      <c r="W63" s="3"/>
      <c r="X63" s="3"/>
      <c r="Y63" s="5">
        <f t="shared" si="33"/>
        <v>0</v>
      </c>
      <c r="Z63" s="10">
        <f t="shared" si="42"/>
        <v>0</v>
      </c>
      <c r="AB63" s="4" t="str">
        <f t="shared" si="34"/>
        <v>mer</v>
      </c>
      <c r="AC63" s="4">
        <f t="shared" si="39"/>
        <v>44062</v>
      </c>
      <c r="AD63" s="3"/>
      <c r="AE63" s="3"/>
      <c r="AF63" s="3"/>
      <c r="AG63" s="3"/>
      <c r="AH63" s="5">
        <f t="shared" si="35"/>
        <v>0</v>
      </c>
      <c r="AI63" s="10">
        <f t="shared" si="43"/>
        <v>0</v>
      </c>
    </row>
    <row r="64" spans="1:35" ht="15.75" x14ac:dyDescent="0.25">
      <c r="A64" s="4" t="str">
        <f t="shared" si="28"/>
        <v>mer</v>
      </c>
      <c r="B64" s="4">
        <f t="shared" si="36"/>
        <v>43971</v>
      </c>
      <c r="C64" s="3">
        <v>0.35416666666666669</v>
      </c>
      <c r="D64" s="3">
        <v>0.5</v>
      </c>
      <c r="E64" s="3">
        <v>0.54166666666666663</v>
      </c>
      <c r="F64" s="3">
        <v>0.6875</v>
      </c>
      <c r="G64" s="5">
        <f t="shared" si="29"/>
        <v>0.29166666666666663</v>
      </c>
      <c r="H64" s="10">
        <f t="shared" si="40"/>
        <v>6.9999999999999991</v>
      </c>
      <c r="J64" s="4" t="str">
        <f t="shared" si="30"/>
        <v>sam</v>
      </c>
      <c r="K64" s="4">
        <f t="shared" si="37"/>
        <v>44002</v>
      </c>
      <c r="L64" s="3">
        <v>0.35416666666666669</v>
      </c>
      <c r="M64" s="3">
        <v>0.5</v>
      </c>
      <c r="N64" s="3">
        <v>0.54166666666666663</v>
      </c>
      <c r="O64" s="3">
        <v>0.6875</v>
      </c>
      <c r="P64" s="5">
        <f t="shared" si="31"/>
        <v>0.29166666666666663</v>
      </c>
      <c r="Q64" s="10">
        <f t="shared" si="41"/>
        <v>6.9999999999999991</v>
      </c>
      <c r="S64" s="4" t="str">
        <f t="shared" si="32"/>
        <v>lun</v>
      </c>
      <c r="T64" s="4">
        <f t="shared" si="38"/>
        <v>44032</v>
      </c>
      <c r="U64" s="3">
        <v>0.35416666666666669</v>
      </c>
      <c r="V64" s="3">
        <v>0.5</v>
      </c>
      <c r="W64" s="3">
        <v>0.54166666666666663</v>
      </c>
      <c r="X64" s="3">
        <v>0.6875</v>
      </c>
      <c r="Y64" s="5">
        <f t="shared" si="33"/>
        <v>0.29166666666666663</v>
      </c>
      <c r="Z64" s="10">
        <f t="shared" si="42"/>
        <v>6.9999999999999991</v>
      </c>
      <c r="AB64" s="4" t="str">
        <f t="shared" si="34"/>
        <v>jeu</v>
      </c>
      <c r="AC64" s="4">
        <f t="shared" si="39"/>
        <v>44063</v>
      </c>
      <c r="AD64" s="3">
        <v>0.35416666666666669</v>
      </c>
      <c r="AE64" s="3">
        <v>0.5</v>
      </c>
      <c r="AF64" s="3">
        <v>0.54166666666666663</v>
      </c>
      <c r="AG64" s="3">
        <v>0.6875</v>
      </c>
      <c r="AH64" s="5">
        <f t="shared" si="35"/>
        <v>0.29166666666666663</v>
      </c>
      <c r="AI64" s="10">
        <f t="shared" si="43"/>
        <v>6.9999999999999991</v>
      </c>
    </row>
    <row r="65" spans="1:35" ht="15.75" x14ac:dyDescent="0.25">
      <c r="A65" s="4" t="str">
        <f t="shared" si="28"/>
        <v>jeu</v>
      </c>
      <c r="B65" s="4">
        <f t="shared" si="36"/>
        <v>43972</v>
      </c>
      <c r="C65" s="3">
        <v>0.35416666666666669</v>
      </c>
      <c r="D65" s="3">
        <v>0.5</v>
      </c>
      <c r="E65" s="3">
        <v>0.54166666666666663</v>
      </c>
      <c r="F65" s="3">
        <v>0.6875</v>
      </c>
      <c r="G65" s="5">
        <f t="shared" si="29"/>
        <v>0.29166666666666663</v>
      </c>
      <c r="H65" s="10">
        <f t="shared" si="40"/>
        <v>6.9999999999999991</v>
      </c>
      <c r="J65" s="4" t="str">
        <f t="shared" si="30"/>
        <v>dim</v>
      </c>
      <c r="K65" s="4">
        <f t="shared" si="37"/>
        <v>44003</v>
      </c>
      <c r="L65" s="3">
        <v>0.35416666666666669</v>
      </c>
      <c r="M65" s="3">
        <v>0.5</v>
      </c>
      <c r="N65" s="3">
        <v>0.54166666666666663</v>
      </c>
      <c r="O65" s="3">
        <v>0.6875</v>
      </c>
      <c r="P65" s="5">
        <f t="shared" si="31"/>
        <v>0.29166666666666663</v>
      </c>
      <c r="Q65" s="10">
        <f t="shared" si="41"/>
        <v>6.9999999999999991</v>
      </c>
      <c r="S65" s="4" t="str">
        <f t="shared" si="32"/>
        <v>mar</v>
      </c>
      <c r="T65" s="4">
        <f t="shared" si="38"/>
        <v>44033</v>
      </c>
      <c r="U65" s="3">
        <v>0.35416666666666669</v>
      </c>
      <c r="V65" s="3">
        <v>0.5</v>
      </c>
      <c r="W65" s="3">
        <v>0.54166666666666663</v>
      </c>
      <c r="X65" s="3">
        <v>0.6875</v>
      </c>
      <c r="Y65" s="5">
        <f t="shared" si="33"/>
        <v>0.29166666666666663</v>
      </c>
      <c r="Z65" s="10">
        <f t="shared" si="42"/>
        <v>6.9999999999999991</v>
      </c>
      <c r="AB65" s="4" t="str">
        <f t="shared" si="34"/>
        <v>ven</v>
      </c>
      <c r="AC65" s="4">
        <f t="shared" si="39"/>
        <v>44064</v>
      </c>
      <c r="AD65" s="3">
        <v>0.35416666666666669</v>
      </c>
      <c r="AE65" s="3">
        <v>0.5</v>
      </c>
      <c r="AF65" s="3">
        <v>0.54166666666666663</v>
      </c>
      <c r="AG65" s="3">
        <v>0.6875</v>
      </c>
      <c r="AH65" s="5">
        <f t="shared" si="35"/>
        <v>0.29166666666666663</v>
      </c>
      <c r="AI65" s="10">
        <f t="shared" si="43"/>
        <v>6.9999999999999991</v>
      </c>
    </row>
    <row r="66" spans="1:35" ht="15.75" x14ac:dyDescent="0.25">
      <c r="A66" s="4" t="str">
        <f t="shared" si="28"/>
        <v>ven</v>
      </c>
      <c r="B66" s="4">
        <f t="shared" si="36"/>
        <v>43973</v>
      </c>
      <c r="C66" s="3">
        <v>0.35416666666666669</v>
      </c>
      <c r="D66" s="3">
        <v>0.5</v>
      </c>
      <c r="E66" s="3">
        <v>0.54166666666666663</v>
      </c>
      <c r="F66" s="3">
        <v>0.6875</v>
      </c>
      <c r="G66" s="5">
        <f t="shared" si="29"/>
        <v>0.29166666666666663</v>
      </c>
      <c r="H66" s="10">
        <f t="shared" si="40"/>
        <v>6.9999999999999991</v>
      </c>
      <c r="J66" s="4" t="str">
        <f t="shared" si="30"/>
        <v>lun</v>
      </c>
      <c r="K66" s="4">
        <f t="shared" si="37"/>
        <v>44004</v>
      </c>
      <c r="L66" s="3">
        <v>0.35416666666666669</v>
      </c>
      <c r="M66" s="3">
        <v>0.5</v>
      </c>
      <c r="N66" s="3">
        <v>0.54166666666666663</v>
      </c>
      <c r="O66" s="3">
        <v>0.6875</v>
      </c>
      <c r="P66" s="5">
        <f t="shared" si="31"/>
        <v>0.29166666666666663</v>
      </c>
      <c r="Q66" s="10">
        <f t="shared" si="41"/>
        <v>6.9999999999999991</v>
      </c>
      <c r="S66" s="4" t="str">
        <f t="shared" si="32"/>
        <v>mer</v>
      </c>
      <c r="T66" s="4">
        <f t="shared" si="38"/>
        <v>44034</v>
      </c>
      <c r="U66" s="3">
        <v>0.35416666666666669</v>
      </c>
      <c r="V66" s="3">
        <v>0.5</v>
      </c>
      <c r="W66" s="3">
        <v>0.54166666666666663</v>
      </c>
      <c r="X66" s="3">
        <v>0.6875</v>
      </c>
      <c r="Y66" s="5">
        <f t="shared" si="33"/>
        <v>0.29166666666666663</v>
      </c>
      <c r="Z66" s="10">
        <f t="shared" si="42"/>
        <v>6.9999999999999991</v>
      </c>
      <c r="AB66" s="4" t="str">
        <f t="shared" si="34"/>
        <v>sam</v>
      </c>
      <c r="AC66" s="4">
        <f t="shared" si="39"/>
        <v>44065</v>
      </c>
      <c r="AD66" s="3">
        <v>0.35416666666666669</v>
      </c>
      <c r="AE66" s="3">
        <v>0.5</v>
      </c>
      <c r="AF66" s="3">
        <v>0.54166666666666663</v>
      </c>
      <c r="AG66" s="3">
        <v>0.6875</v>
      </c>
      <c r="AH66" s="5">
        <f t="shared" si="35"/>
        <v>0.29166666666666663</v>
      </c>
      <c r="AI66" s="10">
        <f t="shared" si="43"/>
        <v>6.9999999999999991</v>
      </c>
    </row>
    <row r="67" spans="1:35" ht="15.75" x14ac:dyDescent="0.25">
      <c r="A67" s="4" t="str">
        <f t="shared" si="28"/>
        <v>sam</v>
      </c>
      <c r="B67" s="4">
        <f t="shared" si="36"/>
        <v>43974</v>
      </c>
      <c r="C67" s="3">
        <v>0.35416666666666669</v>
      </c>
      <c r="D67" s="3">
        <v>0.5</v>
      </c>
      <c r="E67" s="3">
        <v>0.54166666666666663</v>
      </c>
      <c r="F67" s="3">
        <v>0.6875</v>
      </c>
      <c r="G67" s="5">
        <f t="shared" si="29"/>
        <v>0.29166666666666663</v>
      </c>
      <c r="H67" s="10">
        <f t="shared" si="40"/>
        <v>6.9999999999999991</v>
      </c>
      <c r="J67" s="4" t="str">
        <f t="shared" si="30"/>
        <v>mar</v>
      </c>
      <c r="K67" s="4">
        <f t="shared" si="37"/>
        <v>44005</v>
      </c>
      <c r="L67" s="3">
        <v>0.35416666666666669</v>
      </c>
      <c r="M67" s="3">
        <v>0.5</v>
      </c>
      <c r="N67" s="3">
        <v>0.54166666666666663</v>
      </c>
      <c r="O67" s="3">
        <v>0.6875</v>
      </c>
      <c r="P67" s="5">
        <f t="shared" si="31"/>
        <v>0.29166666666666663</v>
      </c>
      <c r="Q67" s="10">
        <f t="shared" si="41"/>
        <v>6.9999999999999991</v>
      </c>
      <c r="S67" s="4" t="str">
        <f t="shared" si="32"/>
        <v>jeu</v>
      </c>
      <c r="T67" s="4">
        <f t="shared" si="38"/>
        <v>44035</v>
      </c>
      <c r="U67" s="3">
        <v>0.35416666666666669</v>
      </c>
      <c r="V67" s="3">
        <v>0.5</v>
      </c>
      <c r="W67" s="3">
        <v>0.54166666666666663</v>
      </c>
      <c r="X67" s="3">
        <v>0.6875</v>
      </c>
      <c r="Y67" s="5">
        <f t="shared" si="33"/>
        <v>0.29166666666666663</v>
      </c>
      <c r="Z67" s="10">
        <f t="shared" si="42"/>
        <v>6.9999999999999991</v>
      </c>
      <c r="AB67" s="4" t="str">
        <f t="shared" si="34"/>
        <v>dim</v>
      </c>
      <c r="AC67" s="4">
        <f t="shared" si="39"/>
        <v>44066</v>
      </c>
      <c r="AD67" s="3">
        <v>0.35416666666666669</v>
      </c>
      <c r="AE67" s="3">
        <v>0.5</v>
      </c>
      <c r="AF67" s="3">
        <v>0.54166666666666663</v>
      </c>
      <c r="AG67" s="3">
        <v>0.6875</v>
      </c>
      <c r="AH67" s="5">
        <f t="shared" si="35"/>
        <v>0.29166666666666663</v>
      </c>
      <c r="AI67" s="10">
        <f t="shared" si="43"/>
        <v>6.9999999999999991</v>
      </c>
    </row>
    <row r="68" spans="1:35" ht="15.75" x14ac:dyDescent="0.25">
      <c r="A68" s="4" t="str">
        <f t="shared" si="28"/>
        <v>dim</v>
      </c>
      <c r="B68" s="4">
        <f t="shared" si="36"/>
        <v>43975</v>
      </c>
      <c r="C68" s="3">
        <v>0.35416666666666669</v>
      </c>
      <c r="D68" s="3">
        <v>0.5</v>
      </c>
      <c r="E68" s="3">
        <v>0.54166666666666663</v>
      </c>
      <c r="F68" s="3">
        <v>0.6875</v>
      </c>
      <c r="G68" s="5">
        <f t="shared" si="29"/>
        <v>0.29166666666666663</v>
      </c>
      <c r="H68" s="10">
        <f t="shared" si="40"/>
        <v>6.9999999999999991</v>
      </c>
      <c r="J68" s="4" t="str">
        <f t="shared" si="30"/>
        <v>mer</v>
      </c>
      <c r="K68" s="4">
        <f t="shared" si="37"/>
        <v>44006</v>
      </c>
      <c r="L68" s="3">
        <v>0.35416666666666669</v>
      </c>
      <c r="M68" s="3">
        <v>0.5</v>
      </c>
      <c r="N68" s="3">
        <v>0.54166666666666663</v>
      </c>
      <c r="O68" s="3">
        <v>0.6875</v>
      </c>
      <c r="P68" s="5">
        <f t="shared" si="31"/>
        <v>0.29166666666666663</v>
      </c>
      <c r="Q68" s="10">
        <f t="shared" si="41"/>
        <v>6.9999999999999991</v>
      </c>
      <c r="S68" s="4" t="str">
        <f t="shared" si="32"/>
        <v>ven</v>
      </c>
      <c r="T68" s="4">
        <f t="shared" si="38"/>
        <v>44036</v>
      </c>
      <c r="U68" s="3">
        <v>0.35416666666666669</v>
      </c>
      <c r="V68" s="3">
        <v>0.5</v>
      </c>
      <c r="W68" s="3">
        <v>0.54166666666666663</v>
      </c>
      <c r="X68" s="3">
        <v>0.6875</v>
      </c>
      <c r="Y68" s="5">
        <f t="shared" si="33"/>
        <v>0.29166666666666663</v>
      </c>
      <c r="Z68" s="10">
        <f t="shared" si="42"/>
        <v>6.9999999999999991</v>
      </c>
      <c r="AB68" s="4" t="str">
        <f t="shared" si="34"/>
        <v>lun</v>
      </c>
      <c r="AC68" s="4">
        <f t="shared" si="39"/>
        <v>44067</v>
      </c>
      <c r="AD68" s="3">
        <v>0.35416666666666669</v>
      </c>
      <c r="AE68" s="3">
        <v>0.5</v>
      </c>
      <c r="AF68" s="3">
        <v>0.54166666666666663</v>
      </c>
      <c r="AG68" s="3">
        <v>0.6875</v>
      </c>
      <c r="AH68" s="5">
        <f t="shared" si="35"/>
        <v>0.29166666666666663</v>
      </c>
      <c r="AI68" s="10">
        <f t="shared" si="43"/>
        <v>6.9999999999999991</v>
      </c>
    </row>
    <row r="69" spans="1:35" ht="15.75" x14ac:dyDescent="0.25">
      <c r="A69" s="4" t="str">
        <f t="shared" si="28"/>
        <v>lun</v>
      </c>
      <c r="B69" s="4">
        <f t="shared" si="36"/>
        <v>43976</v>
      </c>
      <c r="C69" s="3"/>
      <c r="D69" s="3"/>
      <c r="E69" s="3"/>
      <c r="F69" s="3"/>
      <c r="G69" s="5">
        <f t="shared" si="29"/>
        <v>0</v>
      </c>
      <c r="H69" s="10">
        <f t="shared" si="40"/>
        <v>0</v>
      </c>
      <c r="J69" s="4" t="str">
        <f t="shared" si="30"/>
        <v>jeu</v>
      </c>
      <c r="K69" s="4">
        <f t="shared" si="37"/>
        <v>44007</v>
      </c>
      <c r="L69" s="3"/>
      <c r="M69" s="3"/>
      <c r="N69" s="3"/>
      <c r="O69" s="3"/>
      <c r="P69" s="5">
        <f t="shared" si="31"/>
        <v>0</v>
      </c>
      <c r="Q69" s="10">
        <f t="shared" si="41"/>
        <v>0</v>
      </c>
      <c r="S69" s="4" t="str">
        <f t="shared" si="32"/>
        <v>sam</v>
      </c>
      <c r="T69" s="4">
        <f t="shared" si="38"/>
        <v>44037</v>
      </c>
      <c r="U69" s="3"/>
      <c r="V69" s="3"/>
      <c r="W69" s="3"/>
      <c r="X69" s="3"/>
      <c r="Y69" s="5">
        <f t="shared" si="33"/>
        <v>0</v>
      </c>
      <c r="Z69" s="10">
        <f t="shared" si="42"/>
        <v>0</v>
      </c>
      <c r="AB69" s="4" t="str">
        <f t="shared" si="34"/>
        <v>mar</v>
      </c>
      <c r="AC69" s="4">
        <f t="shared" si="39"/>
        <v>44068</v>
      </c>
      <c r="AD69" s="3"/>
      <c r="AE69" s="3"/>
      <c r="AF69" s="3"/>
      <c r="AG69" s="3"/>
      <c r="AH69" s="5">
        <f t="shared" si="35"/>
        <v>0</v>
      </c>
      <c r="AI69" s="10">
        <f t="shared" si="43"/>
        <v>0</v>
      </c>
    </row>
    <row r="70" spans="1:35" ht="15.75" x14ac:dyDescent="0.25">
      <c r="A70" s="4" t="str">
        <f t="shared" si="28"/>
        <v>mar</v>
      </c>
      <c r="B70" s="4">
        <f t="shared" si="36"/>
        <v>43977</v>
      </c>
      <c r="C70" s="3"/>
      <c r="D70" s="3"/>
      <c r="E70" s="3"/>
      <c r="F70" s="3"/>
      <c r="G70" s="5">
        <f t="shared" si="29"/>
        <v>0</v>
      </c>
      <c r="H70" s="10">
        <f t="shared" si="40"/>
        <v>0</v>
      </c>
      <c r="J70" s="4" t="str">
        <f t="shared" si="30"/>
        <v>ven</v>
      </c>
      <c r="K70" s="4">
        <f t="shared" si="37"/>
        <v>44008</v>
      </c>
      <c r="L70" s="3"/>
      <c r="M70" s="3"/>
      <c r="N70" s="3"/>
      <c r="O70" s="3"/>
      <c r="P70" s="5">
        <f t="shared" si="31"/>
        <v>0</v>
      </c>
      <c r="Q70" s="10">
        <f t="shared" si="41"/>
        <v>0</v>
      </c>
      <c r="S70" s="4" t="str">
        <f t="shared" si="32"/>
        <v>dim</v>
      </c>
      <c r="T70" s="4">
        <f t="shared" si="38"/>
        <v>44038</v>
      </c>
      <c r="U70" s="3"/>
      <c r="V70" s="3"/>
      <c r="W70" s="3"/>
      <c r="X70" s="3"/>
      <c r="Y70" s="5">
        <f t="shared" si="33"/>
        <v>0</v>
      </c>
      <c r="Z70" s="10">
        <f t="shared" si="42"/>
        <v>0</v>
      </c>
      <c r="AB70" s="4" t="str">
        <f t="shared" si="34"/>
        <v>mer</v>
      </c>
      <c r="AC70" s="4">
        <f t="shared" si="39"/>
        <v>44069</v>
      </c>
      <c r="AD70" s="3"/>
      <c r="AE70" s="3"/>
      <c r="AF70" s="3"/>
      <c r="AG70" s="3"/>
      <c r="AH70" s="5">
        <f t="shared" si="35"/>
        <v>0</v>
      </c>
      <c r="AI70" s="10">
        <f t="shared" si="43"/>
        <v>0</v>
      </c>
    </row>
    <row r="71" spans="1:35" ht="15.75" x14ac:dyDescent="0.25">
      <c r="A71" s="4" t="str">
        <f t="shared" si="28"/>
        <v>mer</v>
      </c>
      <c r="B71" s="4">
        <f t="shared" si="36"/>
        <v>43978</v>
      </c>
      <c r="C71" s="3">
        <v>0.35416666666666669</v>
      </c>
      <c r="D71" s="3">
        <v>0.5</v>
      </c>
      <c r="E71" s="3">
        <v>0.54166666666666663</v>
      </c>
      <c r="F71" s="3">
        <v>0.6875</v>
      </c>
      <c r="G71" s="5">
        <f t="shared" si="29"/>
        <v>0.29166666666666663</v>
      </c>
      <c r="H71" s="10">
        <f t="shared" si="40"/>
        <v>6.9999999999999991</v>
      </c>
      <c r="J71" s="4" t="str">
        <f t="shared" si="30"/>
        <v>sam</v>
      </c>
      <c r="K71" s="4">
        <f t="shared" si="37"/>
        <v>44009</v>
      </c>
      <c r="L71" s="3">
        <v>0.35416666666666669</v>
      </c>
      <c r="M71" s="3">
        <v>0.5</v>
      </c>
      <c r="N71" s="3">
        <v>0.54166666666666663</v>
      </c>
      <c r="O71" s="3">
        <v>0.6875</v>
      </c>
      <c r="P71" s="5">
        <f t="shared" si="31"/>
        <v>0.29166666666666663</v>
      </c>
      <c r="Q71" s="10">
        <f t="shared" si="41"/>
        <v>6.9999999999999991</v>
      </c>
      <c r="S71" s="4" t="str">
        <f t="shared" si="32"/>
        <v>lun</v>
      </c>
      <c r="T71" s="4">
        <f t="shared" si="38"/>
        <v>44039</v>
      </c>
      <c r="U71" s="3">
        <v>0.35416666666666669</v>
      </c>
      <c r="V71" s="3">
        <v>0.5</v>
      </c>
      <c r="W71" s="3">
        <v>0.54166666666666663</v>
      </c>
      <c r="X71" s="3">
        <v>0.6875</v>
      </c>
      <c r="Y71" s="5">
        <f t="shared" si="33"/>
        <v>0.29166666666666663</v>
      </c>
      <c r="Z71" s="10">
        <f t="shared" si="42"/>
        <v>6.9999999999999991</v>
      </c>
      <c r="AB71" s="4" t="str">
        <f t="shared" si="34"/>
        <v>jeu</v>
      </c>
      <c r="AC71" s="4">
        <f t="shared" si="39"/>
        <v>44070</v>
      </c>
      <c r="AD71" s="3">
        <v>0.35416666666666669</v>
      </c>
      <c r="AE71" s="3">
        <v>0.5</v>
      </c>
      <c r="AF71" s="3">
        <v>0.54166666666666663</v>
      </c>
      <c r="AG71" s="3">
        <v>0.6875</v>
      </c>
      <c r="AH71" s="5">
        <f t="shared" si="35"/>
        <v>0.29166666666666663</v>
      </c>
      <c r="AI71" s="10">
        <f t="shared" si="43"/>
        <v>6.9999999999999991</v>
      </c>
    </row>
    <row r="72" spans="1:35" ht="15.75" x14ac:dyDescent="0.25">
      <c r="A72" s="4" t="str">
        <f t="shared" si="28"/>
        <v>jeu</v>
      </c>
      <c r="B72" s="4">
        <f t="shared" si="36"/>
        <v>43979</v>
      </c>
      <c r="C72" s="3">
        <v>0.35416666666666669</v>
      </c>
      <c r="D72" s="3">
        <v>0.5</v>
      </c>
      <c r="E72" s="3">
        <v>0.54166666666666663</v>
      </c>
      <c r="F72" s="3">
        <v>0.6875</v>
      </c>
      <c r="G72" s="5">
        <f t="shared" si="29"/>
        <v>0.29166666666666663</v>
      </c>
      <c r="H72" s="10">
        <f t="shared" si="40"/>
        <v>6.9999999999999991</v>
      </c>
      <c r="J72" s="4" t="str">
        <f t="shared" si="30"/>
        <v>dim</v>
      </c>
      <c r="K72" s="4">
        <f t="shared" si="37"/>
        <v>44010</v>
      </c>
      <c r="L72" s="3">
        <v>0.35416666666666669</v>
      </c>
      <c r="M72" s="3">
        <v>0.5</v>
      </c>
      <c r="N72" s="3">
        <v>0.54166666666666663</v>
      </c>
      <c r="O72" s="3">
        <v>0.6875</v>
      </c>
      <c r="P72" s="5">
        <f t="shared" si="31"/>
        <v>0.29166666666666663</v>
      </c>
      <c r="Q72" s="10">
        <f t="shared" si="41"/>
        <v>6.9999999999999991</v>
      </c>
      <c r="S72" s="4" t="str">
        <f t="shared" si="32"/>
        <v>mar</v>
      </c>
      <c r="T72" s="4">
        <f t="shared" si="38"/>
        <v>44040</v>
      </c>
      <c r="U72" s="3">
        <v>0.35416666666666669</v>
      </c>
      <c r="V72" s="3">
        <v>0.5</v>
      </c>
      <c r="W72" s="3">
        <v>0.54166666666666663</v>
      </c>
      <c r="X72" s="3">
        <v>0.6875</v>
      </c>
      <c r="Y72" s="5">
        <f t="shared" si="33"/>
        <v>0.29166666666666663</v>
      </c>
      <c r="Z72" s="10">
        <f t="shared" si="42"/>
        <v>6.9999999999999991</v>
      </c>
      <c r="AB72" s="4" t="str">
        <f t="shared" si="34"/>
        <v>ven</v>
      </c>
      <c r="AC72" s="4">
        <f t="shared" si="39"/>
        <v>44071</v>
      </c>
      <c r="AD72" s="3">
        <v>0.35416666666666669</v>
      </c>
      <c r="AE72" s="3">
        <v>0.5</v>
      </c>
      <c r="AF72" s="3">
        <v>0.54166666666666663</v>
      </c>
      <c r="AG72" s="3">
        <v>0.6875</v>
      </c>
      <c r="AH72" s="5">
        <f t="shared" si="35"/>
        <v>0.29166666666666663</v>
      </c>
      <c r="AI72" s="10">
        <f t="shared" si="43"/>
        <v>6.9999999999999991</v>
      </c>
    </row>
    <row r="73" spans="1:35" ht="15.75" x14ac:dyDescent="0.25">
      <c r="A73" s="4" t="str">
        <f t="shared" si="28"/>
        <v>ven</v>
      </c>
      <c r="B73" s="4">
        <f t="shared" si="36"/>
        <v>43980</v>
      </c>
      <c r="C73" s="3">
        <v>0.35416666666666669</v>
      </c>
      <c r="D73" s="3">
        <v>0.5</v>
      </c>
      <c r="E73" s="3">
        <v>0.54166666666666663</v>
      </c>
      <c r="F73" s="3">
        <v>0.6875</v>
      </c>
      <c r="G73" s="5">
        <f t="shared" si="29"/>
        <v>0.29166666666666663</v>
      </c>
      <c r="H73" s="10">
        <f t="shared" si="40"/>
        <v>6.9999999999999991</v>
      </c>
      <c r="J73" s="4" t="str">
        <f t="shared" si="30"/>
        <v>lun</v>
      </c>
      <c r="K73" s="4">
        <f t="shared" si="37"/>
        <v>44011</v>
      </c>
      <c r="L73" s="3">
        <v>0.35416666666666669</v>
      </c>
      <c r="M73" s="3">
        <v>0.5</v>
      </c>
      <c r="N73" s="3">
        <v>0.54166666666666663</v>
      </c>
      <c r="O73" s="3">
        <v>0.6875</v>
      </c>
      <c r="P73" s="5">
        <f t="shared" si="31"/>
        <v>0.29166666666666663</v>
      </c>
      <c r="Q73" s="10">
        <f t="shared" si="41"/>
        <v>6.9999999999999991</v>
      </c>
      <c r="S73" s="4" t="str">
        <f t="shared" si="32"/>
        <v>mer</v>
      </c>
      <c r="T73" s="4">
        <f t="shared" si="38"/>
        <v>44041</v>
      </c>
      <c r="U73" s="3">
        <v>0.35416666666666669</v>
      </c>
      <c r="V73" s="3">
        <v>0.5</v>
      </c>
      <c r="W73" s="3">
        <v>0.54166666666666663</v>
      </c>
      <c r="X73" s="3">
        <v>0.6875</v>
      </c>
      <c r="Y73" s="5">
        <f t="shared" si="33"/>
        <v>0.29166666666666663</v>
      </c>
      <c r="Z73" s="10">
        <f t="shared" si="42"/>
        <v>6.9999999999999991</v>
      </c>
      <c r="AB73" s="4" t="str">
        <f t="shared" si="34"/>
        <v>sam</v>
      </c>
      <c r="AC73" s="4">
        <f t="shared" si="39"/>
        <v>44072</v>
      </c>
      <c r="AD73" s="3">
        <v>0.35416666666666669</v>
      </c>
      <c r="AE73" s="3">
        <v>0.5</v>
      </c>
      <c r="AF73" s="3">
        <v>0.54166666666666663</v>
      </c>
      <c r="AG73" s="3">
        <v>0.6875</v>
      </c>
      <c r="AH73" s="5">
        <f t="shared" si="35"/>
        <v>0.29166666666666663</v>
      </c>
      <c r="AI73" s="10">
        <f t="shared" si="43"/>
        <v>6.9999999999999991</v>
      </c>
    </row>
    <row r="74" spans="1:35" ht="15.75" x14ac:dyDescent="0.25">
      <c r="A74" s="4" t="str">
        <f t="shared" si="28"/>
        <v>sam</v>
      </c>
      <c r="B74" s="4">
        <f t="shared" si="36"/>
        <v>43981</v>
      </c>
      <c r="C74" s="3">
        <v>0.35416666666666669</v>
      </c>
      <c r="D74" s="3">
        <v>0.5</v>
      </c>
      <c r="E74" s="3">
        <v>0.54166666666666663</v>
      </c>
      <c r="F74" s="3">
        <v>0.6875</v>
      </c>
      <c r="G74" s="5">
        <f t="shared" si="29"/>
        <v>0.29166666666666663</v>
      </c>
      <c r="H74" s="10">
        <f t="shared" si="40"/>
        <v>6.9999999999999991</v>
      </c>
      <c r="J74" s="4" t="str">
        <f t="shared" si="30"/>
        <v>mar</v>
      </c>
      <c r="K74" s="4">
        <f t="shared" si="37"/>
        <v>44012</v>
      </c>
      <c r="L74" s="3">
        <v>0.35416666666666669</v>
      </c>
      <c r="M74" s="3">
        <v>0.5</v>
      </c>
      <c r="N74" s="3">
        <v>0.54166666666666663</v>
      </c>
      <c r="O74" s="3">
        <v>0.6875</v>
      </c>
      <c r="P74" s="5">
        <f t="shared" si="31"/>
        <v>0.29166666666666663</v>
      </c>
      <c r="Q74" s="10">
        <f t="shared" si="41"/>
        <v>6.9999999999999991</v>
      </c>
      <c r="S74" s="4" t="str">
        <f t="shared" si="32"/>
        <v>jeu</v>
      </c>
      <c r="T74" s="4">
        <f t="shared" si="38"/>
        <v>44042</v>
      </c>
      <c r="U74" s="3">
        <v>0.35416666666666669</v>
      </c>
      <c r="V74" s="3">
        <v>0.5</v>
      </c>
      <c r="W74" s="3">
        <v>0.54166666666666663</v>
      </c>
      <c r="X74" s="3">
        <v>0.6875</v>
      </c>
      <c r="Y74" s="5">
        <f t="shared" si="33"/>
        <v>0.29166666666666663</v>
      </c>
      <c r="Z74" s="10">
        <f t="shared" si="42"/>
        <v>6.9999999999999991</v>
      </c>
      <c r="AB74" s="4" t="str">
        <f t="shared" si="34"/>
        <v>dim</v>
      </c>
      <c r="AC74" s="4">
        <f t="shared" si="39"/>
        <v>44073</v>
      </c>
      <c r="AD74" s="3">
        <v>0.35416666666666669</v>
      </c>
      <c r="AE74" s="3">
        <v>0.5</v>
      </c>
      <c r="AF74" s="3">
        <v>0.54166666666666663</v>
      </c>
      <c r="AG74" s="3">
        <v>0.6875</v>
      </c>
      <c r="AH74" s="5">
        <f t="shared" si="35"/>
        <v>0.29166666666666663</v>
      </c>
      <c r="AI74" s="10">
        <f t="shared" si="43"/>
        <v>6.9999999999999991</v>
      </c>
    </row>
    <row r="75" spans="1:35" ht="15.75" x14ac:dyDescent="0.25">
      <c r="A75" s="4" t="str">
        <f t="shared" si="28"/>
        <v>dim</v>
      </c>
      <c r="B75" s="4">
        <f t="shared" si="36"/>
        <v>43982</v>
      </c>
      <c r="C75" s="3">
        <v>0.35416666666666669</v>
      </c>
      <c r="D75" s="3">
        <v>0.5</v>
      </c>
      <c r="E75" s="3">
        <v>0.54166666666666663</v>
      </c>
      <c r="F75" s="3">
        <v>0.6875</v>
      </c>
      <c r="G75" s="5">
        <f t="shared" si="29"/>
        <v>0.29166666666666663</v>
      </c>
      <c r="H75" s="10">
        <f t="shared" si="40"/>
        <v>6.9999999999999991</v>
      </c>
      <c r="J75" s="4" t="str">
        <f t="shared" si="30"/>
        <v/>
      </c>
      <c r="K75" s="4" t="str">
        <f t="shared" si="37"/>
        <v/>
      </c>
      <c r="L75" s="3">
        <v>0.35416666666666669</v>
      </c>
      <c r="M75" s="3">
        <v>0.5</v>
      </c>
      <c r="N75" s="3">
        <v>0.54166666666666663</v>
      </c>
      <c r="O75" s="3">
        <v>0.6875</v>
      </c>
      <c r="P75" s="5">
        <f t="shared" si="31"/>
        <v>0.29166666666666663</v>
      </c>
      <c r="Q75" s="10">
        <f t="shared" si="41"/>
        <v>6.9999999999999991</v>
      </c>
      <c r="S75" s="4" t="str">
        <f t="shared" si="32"/>
        <v>ven</v>
      </c>
      <c r="T75" s="4">
        <f t="shared" si="38"/>
        <v>44043</v>
      </c>
      <c r="U75" s="3">
        <v>0.35416666666666669</v>
      </c>
      <c r="V75" s="3">
        <v>0.5</v>
      </c>
      <c r="W75" s="3">
        <v>0.54166666666666663</v>
      </c>
      <c r="X75" s="3">
        <v>0.6875</v>
      </c>
      <c r="Y75" s="5">
        <f t="shared" si="33"/>
        <v>0.29166666666666663</v>
      </c>
      <c r="Z75" s="10">
        <f t="shared" si="42"/>
        <v>6.9999999999999991</v>
      </c>
      <c r="AB75" s="4" t="str">
        <f t="shared" si="34"/>
        <v>lun</v>
      </c>
      <c r="AC75" s="4">
        <f t="shared" si="39"/>
        <v>44074</v>
      </c>
      <c r="AD75" s="3">
        <v>0.35416666666666669</v>
      </c>
      <c r="AE75" s="3">
        <v>0.5</v>
      </c>
      <c r="AF75" s="3">
        <v>0.54166666666666663</v>
      </c>
      <c r="AG75" s="3">
        <v>0.6875</v>
      </c>
      <c r="AH75" s="5">
        <f t="shared" si="35"/>
        <v>0.29166666666666663</v>
      </c>
      <c r="AI75" s="10">
        <f t="shared" si="43"/>
        <v>6.9999999999999991</v>
      </c>
    </row>
    <row r="76" spans="1:35" x14ac:dyDescent="0.25">
      <c r="A76" s="28"/>
      <c r="B76" s="29"/>
      <c r="C76" s="29"/>
      <c r="D76" s="29"/>
      <c r="E76" s="29"/>
      <c r="F76" s="29"/>
      <c r="G76" s="29"/>
      <c r="H76" s="30"/>
      <c r="J76" s="28"/>
      <c r="K76" s="29"/>
      <c r="L76" s="29"/>
      <c r="M76" s="29"/>
      <c r="N76" s="29"/>
      <c r="O76" s="29"/>
      <c r="P76" s="29"/>
      <c r="Q76" s="30"/>
      <c r="S76" s="28"/>
      <c r="T76" s="29"/>
      <c r="U76" s="29"/>
      <c r="V76" s="29"/>
      <c r="W76" s="29"/>
      <c r="X76" s="29"/>
      <c r="Y76" s="29"/>
      <c r="Z76" s="30"/>
      <c r="AB76" s="28"/>
      <c r="AC76" s="29"/>
      <c r="AD76" s="29"/>
      <c r="AE76" s="29"/>
      <c r="AF76" s="29"/>
      <c r="AG76" s="29"/>
      <c r="AH76" s="29"/>
      <c r="AI76" s="30"/>
    </row>
    <row r="77" spans="1:35" ht="15.75" x14ac:dyDescent="0.25">
      <c r="A77" s="24"/>
      <c r="B77" s="25"/>
      <c r="C77" s="25"/>
      <c r="D77" s="26" t="s">
        <v>6</v>
      </c>
      <c r="E77" s="27"/>
      <c r="F77" s="27"/>
      <c r="G77" s="6">
        <f>SUM(G45:G75)</f>
        <v>6</v>
      </c>
      <c r="H77" s="7"/>
      <c r="J77" s="24"/>
      <c r="K77" s="25"/>
      <c r="L77" s="25"/>
      <c r="M77" s="26" t="s">
        <v>6</v>
      </c>
      <c r="N77" s="27"/>
      <c r="O77" s="27"/>
      <c r="P77" s="6">
        <f>SUM(P45:P75)</f>
        <v>6</v>
      </c>
      <c r="Q77" s="7"/>
      <c r="S77" s="24"/>
      <c r="T77" s="25"/>
      <c r="U77" s="25"/>
      <c r="V77" s="26" t="s">
        <v>6</v>
      </c>
      <c r="W77" s="27"/>
      <c r="X77" s="27"/>
      <c r="Y77" s="6">
        <f>SUM(Y45:Y75)</f>
        <v>6</v>
      </c>
      <c r="Z77" s="7"/>
      <c r="AB77" s="24"/>
      <c r="AC77" s="25"/>
      <c r="AD77" s="25"/>
      <c r="AE77" s="26" t="s">
        <v>6</v>
      </c>
      <c r="AF77" s="27"/>
      <c r="AG77" s="27"/>
      <c r="AH77" s="6">
        <f>SUM(AH45:AH75)</f>
        <v>6</v>
      </c>
      <c r="AI77" s="7"/>
    </row>
    <row r="79" spans="1:35" x14ac:dyDescent="0.25">
      <c r="A79" s="31" t="s">
        <v>4</v>
      </c>
      <c r="B79" s="32"/>
      <c r="C79" s="33" t="s">
        <v>14</v>
      </c>
      <c r="D79" s="33"/>
      <c r="E79" s="33"/>
      <c r="F79" s="33"/>
      <c r="G79" s="33"/>
      <c r="H79" s="33"/>
      <c r="J79" s="31" t="s">
        <v>4</v>
      </c>
      <c r="K79" s="32"/>
      <c r="L79" s="33" t="s">
        <v>15</v>
      </c>
      <c r="M79" s="33"/>
      <c r="N79" s="33"/>
      <c r="O79" s="33"/>
      <c r="P79" s="33"/>
      <c r="Q79" s="33"/>
      <c r="S79" s="31" t="s">
        <v>4</v>
      </c>
      <c r="T79" s="32"/>
      <c r="U79" s="33" t="s">
        <v>16</v>
      </c>
      <c r="V79" s="33"/>
      <c r="W79" s="33"/>
      <c r="X79" s="33"/>
      <c r="Y79" s="33"/>
      <c r="Z79" s="33"/>
      <c r="AB79" s="31" t="s">
        <v>4</v>
      </c>
      <c r="AC79" s="32"/>
      <c r="AD79" s="33" t="s">
        <v>17</v>
      </c>
      <c r="AE79" s="33"/>
      <c r="AF79" s="33"/>
      <c r="AG79" s="33"/>
      <c r="AH79" s="33"/>
      <c r="AI79" s="33"/>
    </row>
    <row r="80" spans="1:35" x14ac:dyDescent="0.25">
      <c r="A80" s="34">
        <f>A2</f>
        <v>2020</v>
      </c>
      <c r="B80" s="35"/>
      <c r="C80" s="33"/>
      <c r="D80" s="33"/>
      <c r="E80" s="33"/>
      <c r="F80" s="33"/>
      <c r="G80" s="33"/>
      <c r="H80" s="33"/>
      <c r="J80" s="34">
        <f>A2</f>
        <v>2020</v>
      </c>
      <c r="K80" s="35"/>
      <c r="L80" s="33"/>
      <c r="M80" s="33"/>
      <c r="N80" s="33"/>
      <c r="O80" s="33"/>
      <c r="P80" s="33"/>
      <c r="Q80" s="33"/>
      <c r="S80" s="34">
        <f>A2</f>
        <v>2020</v>
      </c>
      <c r="T80" s="35"/>
      <c r="U80" s="33"/>
      <c r="V80" s="33"/>
      <c r="W80" s="33"/>
      <c r="X80" s="33"/>
      <c r="Y80" s="33"/>
      <c r="Z80" s="33"/>
      <c r="AB80" s="34">
        <f>A2</f>
        <v>2020</v>
      </c>
      <c r="AC80" s="35"/>
      <c r="AD80" s="33"/>
      <c r="AE80" s="33"/>
      <c r="AF80" s="33"/>
      <c r="AG80" s="33"/>
      <c r="AH80" s="33"/>
      <c r="AI80" s="33"/>
    </row>
    <row r="81" spans="1:35" x14ac:dyDescent="0.25">
      <c r="A81" s="34"/>
      <c r="B81" s="35"/>
      <c r="C81" s="33"/>
      <c r="D81" s="33"/>
      <c r="E81" s="33"/>
      <c r="F81" s="33"/>
      <c r="G81" s="33"/>
      <c r="H81" s="33"/>
      <c r="J81" s="34"/>
      <c r="K81" s="35"/>
      <c r="L81" s="33"/>
      <c r="M81" s="33"/>
      <c r="N81" s="33"/>
      <c r="O81" s="33"/>
      <c r="P81" s="33"/>
      <c r="Q81" s="33"/>
      <c r="S81" s="34"/>
      <c r="T81" s="35"/>
      <c r="U81" s="33"/>
      <c r="V81" s="33"/>
      <c r="W81" s="33"/>
      <c r="X81" s="33"/>
      <c r="Y81" s="33"/>
      <c r="Z81" s="33"/>
      <c r="AB81" s="34"/>
      <c r="AC81" s="35"/>
      <c r="AD81" s="33"/>
      <c r="AE81" s="33"/>
      <c r="AF81" s="33"/>
      <c r="AG81" s="33"/>
      <c r="AH81" s="33"/>
      <c r="AI81" s="33"/>
    </row>
    <row r="82" spans="1:35" x14ac:dyDescent="0.25">
      <c r="A82" s="24"/>
      <c r="B82" s="25"/>
      <c r="C82" s="25"/>
      <c r="D82" s="25"/>
      <c r="E82" s="25"/>
      <c r="F82" s="25"/>
      <c r="G82" s="25"/>
      <c r="H82" s="36"/>
      <c r="J82" s="24"/>
      <c r="K82" s="25"/>
      <c r="L82" s="25"/>
      <c r="M82" s="25"/>
      <c r="N82" s="25"/>
      <c r="O82" s="25"/>
      <c r="P82" s="25"/>
      <c r="Q82" s="36"/>
      <c r="S82" s="24"/>
      <c r="T82" s="25"/>
      <c r="U82" s="25"/>
      <c r="V82" s="25"/>
      <c r="W82" s="25"/>
      <c r="X82" s="25"/>
      <c r="Y82" s="25"/>
      <c r="Z82" s="36"/>
      <c r="AB82" s="24"/>
      <c r="AC82" s="25"/>
      <c r="AD82" s="25"/>
      <c r="AE82" s="25"/>
      <c r="AF82" s="25"/>
      <c r="AG82" s="25"/>
      <c r="AH82" s="25"/>
      <c r="AI82" s="36"/>
    </row>
    <row r="83" spans="1:35" ht="15.75" x14ac:dyDescent="0.25">
      <c r="A83" s="37"/>
      <c r="B83" s="38"/>
      <c r="C83" s="8" t="s">
        <v>0</v>
      </c>
      <c r="D83" s="8" t="s">
        <v>1</v>
      </c>
      <c r="E83" s="8" t="s">
        <v>0</v>
      </c>
      <c r="F83" s="8" t="s">
        <v>1</v>
      </c>
      <c r="G83" s="8" t="s">
        <v>2</v>
      </c>
      <c r="H83" s="9" t="s">
        <v>5</v>
      </c>
      <c r="J83" s="37"/>
      <c r="K83" s="38"/>
      <c r="L83" s="8" t="s">
        <v>0</v>
      </c>
      <c r="M83" s="8" t="s">
        <v>1</v>
      </c>
      <c r="N83" s="8" t="s">
        <v>0</v>
      </c>
      <c r="O83" s="8" t="s">
        <v>1</v>
      </c>
      <c r="P83" s="8" t="s">
        <v>2</v>
      </c>
      <c r="Q83" s="9" t="s">
        <v>5</v>
      </c>
      <c r="S83" s="37"/>
      <c r="T83" s="38"/>
      <c r="U83" s="8" t="s">
        <v>0</v>
      </c>
      <c r="V83" s="8" t="s">
        <v>1</v>
      </c>
      <c r="W83" s="8" t="s">
        <v>0</v>
      </c>
      <c r="X83" s="8" t="s">
        <v>1</v>
      </c>
      <c r="Y83" s="8" t="s">
        <v>2</v>
      </c>
      <c r="Z83" s="9" t="s">
        <v>5</v>
      </c>
      <c r="AB83" s="37"/>
      <c r="AC83" s="38"/>
      <c r="AD83" s="8" t="s">
        <v>0</v>
      </c>
      <c r="AE83" s="8" t="s">
        <v>1</v>
      </c>
      <c r="AF83" s="8" t="s">
        <v>0</v>
      </c>
      <c r="AG83" s="8" t="s">
        <v>1</v>
      </c>
      <c r="AH83" s="8" t="s">
        <v>2</v>
      </c>
      <c r="AI83" s="9" t="s">
        <v>5</v>
      </c>
    </row>
    <row r="84" spans="1:35" ht="15.75" x14ac:dyDescent="0.25">
      <c r="A84" s="4" t="str">
        <f>TEXT(B84,"jjj")</f>
        <v>mar</v>
      </c>
      <c r="B84" s="4">
        <f>DATE($A$2,9,1)</f>
        <v>44075</v>
      </c>
      <c r="C84" s="3"/>
      <c r="D84" s="3"/>
      <c r="E84" s="3"/>
      <c r="F84" s="3"/>
      <c r="G84" s="5">
        <f>D84-C84+F84-E84</f>
        <v>0</v>
      </c>
      <c r="H84" s="10">
        <f t="shared" ref="H84:H85" si="44">G84*24</f>
        <v>0</v>
      </c>
      <c r="J84" s="4" t="str">
        <f>TEXT(K84,"jjj")</f>
        <v>jeu</v>
      </c>
      <c r="K84" s="4">
        <f>DATE($A$2,10,1)</f>
        <v>44105</v>
      </c>
      <c r="L84" s="3"/>
      <c r="M84" s="3"/>
      <c r="N84" s="3"/>
      <c r="O84" s="3"/>
      <c r="P84" s="5">
        <f>M84-L84+O84-N84</f>
        <v>0</v>
      </c>
      <c r="Q84" s="10">
        <f t="shared" ref="Q84:Q85" si="45">P84*24</f>
        <v>0</v>
      </c>
      <c r="S84" s="4" t="str">
        <f>TEXT(T84,"jjj")</f>
        <v>dim</v>
      </c>
      <c r="T84" s="4">
        <f>DATE($A$2,11,1)</f>
        <v>44136</v>
      </c>
      <c r="U84" s="3"/>
      <c r="V84" s="3"/>
      <c r="W84" s="3"/>
      <c r="X84" s="3"/>
      <c r="Y84" s="5">
        <f>V84-U84+X84-W84</f>
        <v>0</v>
      </c>
      <c r="Z84" s="10">
        <f t="shared" ref="Z84:Z85" si="46">Y84*24</f>
        <v>0</v>
      </c>
      <c r="AB84" s="4" t="str">
        <f>TEXT(AC84,"jjj")</f>
        <v>mar</v>
      </c>
      <c r="AC84" s="4">
        <f>DATE($A$2,12,1)</f>
        <v>44166</v>
      </c>
      <c r="AD84" s="3"/>
      <c r="AE84" s="3"/>
      <c r="AF84" s="3"/>
      <c r="AG84" s="3"/>
      <c r="AH84" s="5">
        <f>AE84-AD84+AG84-AF84</f>
        <v>0</v>
      </c>
      <c r="AI84" s="10">
        <f t="shared" ref="AI84:AI85" si="47">AH84*24</f>
        <v>0</v>
      </c>
    </row>
    <row r="85" spans="1:35" ht="15.75" x14ac:dyDescent="0.25">
      <c r="A85" s="4" t="str">
        <f t="shared" ref="A85:A114" si="48">TEXT(B85,"jjj")</f>
        <v>mer</v>
      </c>
      <c r="B85" s="4">
        <f>IF(EOMONTH(B$84,0)&gt;B84,B84+1,"")</f>
        <v>44076</v>
      </c>
      <c r="C85" s="3"/>
      <c r="D85" s="3"/>
      <c r="E85" s="3"/>
      <c r="F85" s="3"/>
      <c r="G85" s="5">
        <f t="shared" ref="G85:G114" si="49">D85-C85+F85-E85</f>
        <v>0</v>
      </c>
      <c r="H85" s="10">
        <f t="shared" si="44"/>
        <v>0</v>
      </c>
      <c r="J85" s="4" t="str">
        <f t="shared" ref="J85:J114" si="50">TEXT(K85,"jjj")</f>
        <v>ven</v>
      </c>
      <c r="K85" s="4">
        <f>IF(EOMONTH(K$84,0)&gt;K84,K84+1,"")</f>
        <v>44106</v>
      </c>
      <c r="L85" s="3"/>
      <c r="M85" s="3"/>
      <c r="N85" s="3"/>
      <c r="O85" s="3"/>
      <c r="P85" s="5">
        <f t="shared" ref="P85:P114" si="51">M85-L85+O85-N85</f>
        <v>0</v>
      </c>
      <c r="Q85" s="10">
        <f t="shared" si="45"/>
        <v>0</v>
      </c>
      <c r="S85" s="4" t="str">
        <f t="shared" ref="S85:S114" si="52">TEXT(T85,"jjj")</f>
        <v>lun</v>
      </c>
      <c r="T85" s="4">
        <f>IF(EOMONTH(T$84,0)&gt;T84,T84+1,"")</f>
        <v>44137</v>
      </c>
      <c r="U85" s="3"/>
      <c r="V85" s="3"/>
      <c r="W85" s="3"/>
      <c r="X85" s="3"/>
      <c r="Y85" s="5">
        <f t="shared" ref="Y85:Y114" si="53">V85-U85+X85-W85</f>
        <v>0</v>
      </c>
      <c r="Z85" s="10">
        <f t="shared" si="46"/>
        <v>0</v>
      </c>
      <c r="AB85" s="4" t="str">
        <f t="shared" ref="AB85:AB114" si="54">TEXT(AC85,"jjj")</f>
        <v>mer</v>
      </c>
      <c r="AC85" s="4">
        <f>IF(EOMONTH(AC$84,0)&gt;AC84,AC84+1,"")</f>
        <v>44167</v>
      </c>
      <c r="AD85" s="3"/>
      <c r="AE85" s="3"/>
      <c r="AF85" s="3"/>
      <c r="AG85" s="3"/>
      <c r="AH85" s="5">
        <f t="shared" ref="AH85:AH114" si="55">AE85-AD85+AG85-AF85</f>
        <v>0</v>
      </c>
      <c r="AI85" s="10">
        <f t="shared" si="47"/>
        <v>0</v>
      </c>
    </row>
    <row r="86" spans="1:35" ht="15.75" x14ac:dyDescent="0.25">
      <c r="A86" s="4" t="str">
        <f t="shared" si="48"/>
        <v>jeu</v>
      </c>
      <c r="B86" s="4">
        <f t="shared" ref="B86:B114" si="56">IF(EOMONTH(B$84,0)&gt;B85,B85+1,"")</f>
        <v>44077</v>
      </c>
      <c r="C86" s="3">
        <v>0.33333333333333331</v>
      </c>
      <c r="D86" s="3">
        <v>0.5</v>
      </c>
      <c r="E86" s="3">
        <v>0.54166666666666663</v>
      </c>
      <c r="F86" s="3">
        <v>0.66666666666666663</v>
      </c>
      <c r="G86" s="5">
        <f t="shared" si="49"/>
        <v>0.29166666666666663</v>
      </c>
      <c r="H86" s="10">
        <f>G86*24</f>
        <v>6.9999999999999991</v>
      </c>
      <c r="J86" s="4" t="str">
        <f t="shared" si="50"/>
        <v>sam</v>
      </c>
      <c r="K86" s="4">
        <f t="shared" ref="K86:K114" si="57">IF(EOMONTH(K$84,0)&gt;K85,K85+1,"")</f>
        <v>44107</v>
      </c>
      <c r="L86" s="3">
        <v>0.33333333333333331</v>
      </c>
      <c r="M86" s="3">
        <v>0.5</v>
      </c>
      <c r="N86" s="3">
        <v>0.54166666666666663</v>
      </c>
      <c r="O86" s="3">
        <v>0.66666666666666663</v>
      </c>
      <c r="P86" s="5">
        <f t="shared" si="51"/>
        <v>0.29166666666666663</v>
      </c>
      <c r="Q86" s="10">
        <f>P86*24</f>
        <v>6.9999999999999991</v>
      </c>
      <c r="S86" s="4" t="str">
        <f t="shared" si="52"/>
        <v>mar</v>
      </c>
      <c r="T86" s="4">
        <f t="shared" ref="T86:T114" si="58">IF(EOMONTH(T$84,0)&gt;T85,T85+1,"")</f>
        <v>44138</v>
      </c>
      <c r="U86" s="3">
        <v>0.33333333333333331</v>
      </c>
      <c r="V86" s="3">
        <v>0.5</v>
      </c>
      <c r="W86" s="3">
        <v>0.54166666666666663</v>
      </c>
      <c r="X86" s="3">
        <v>0.66666666666666663</v>
      </c>
      <c r="Y86" s="5">
        <f t="shared" si="53"/>
        <v>0.29166666666666663</v>
      </c>
      <c r="Z86" s="10">
        <f>Y86*24</f>
        <v>6.9999999999999991</v>
      </c>
      <c r="AB86" s="4" t="str">
        <f t="shared" si="54"/>
        <v>jeu</v>
      </c>
      <c r="AC86" s="4">
        <f t="shared" ref="AC86:AC114" si="59">IF(EOMONTH(AC$84,0)&gt;AC85,AC85+1,"")</f>
        <v>44168</v>
      </c>
      <c r="AD86" s="3">
        <v>0.33333333333333331</v>
      </c>
      <c r="AE86" s="3">
        <v>0.5</v>
      </c>
      <c r="AF86" s="3">
        <v>0.54166666666666663</v>
      </c>
      <c r="AG86" s="3">
        <v>0.66666666666666663</v>
      </c>
      <c r="AH86" s="5">
        <f t="shared" si="55"/>
        <v>0.29166666666666663</v>
      </c>
      <c r="AI86" s="10">
        <f>AH86*24</f>
        <v>6.9999999999999991</v>
      </c>
    </row>
    <row r="87" spans="1:35" ht="15.75" x14ac:dyDescent="0.25">
      <c r="A87" s="4" t="str">
        <f t="shared" si="48"/>
        <v>ven</v>
      </c>
      <c r="B87" s="4">
        <f t="shared" si="56"/>
        <v>44078</v>
      </c>
      <c r="C87" s="3"/>
      <c r="D87" s="3"/>
      <c r="E87" s="3"/>
      <c r="F87" s="3"/>
      <c r="G87" s="5">
        <f t="shared" si="49"/>
        <v>0</v>
      </c>
      <c r="H87" s="10">
        <f t="shared" ref="H87:H114" si="60">G87*24</f>
        <v>0</v>
      </c>
      <c r="J87" s="4" t="str">
        <f t="shared" si="50"/>
        <v>dim</v>
      </c>
      <c r="K87" s="4">
        <f t="shared" si="57"/>
        <v>44108</v>
      </c>
      <c r="L87" s="3"/>
      <c r="M87" s="3"/>
      <c r="N87" s="3"/>
      <c r="O87" s="3"/>
      <c r="P87" s="5">
        <f t="shared" si="51"/>
        <v>0</v>
      </c>
      <c r="Q87" s="10">
        <f t="shared" ref="Q87:Q114" si="61">P87*24</f>
        <v>0</v>
      </c>
      <c r="S87" s="4" t="str">
        <f t="shared" si="52"/>
        <v>mer</v>
      </c>
      <c r="T87" s="4">
        <f t="shared" si="58"/>
        <v>44139</v>
      </c>
      <c r="U87" s="3"/>
      <c r="V87" s="3"/>
      <c r="W87" s="3"/>
      <c r="X87" s="3"/>
      <c r="Y87" s="5">
        <f t="shared" si="53"/>
        <v>0</v>
      </c>
      <c r="Z87" s="10">
        <f t="shared" ref="Z87:Z114" si="62">Y87*24</f>
        <v>0</v>
      </c>
      <c r="AB87" s="4" t="str">
        <f t="shared" si="54"/>
        <v>ven</v>
      </c>
      <c r="AC87" s="4">
        <f t="shared" si="59"/>
        <v>44169</v>
      </c>
      <c r="AD87" s="3"/>
      <c r="AE87" s="3"/>
      <c r="AF87" s="3"/>
      <c r="AG87" s="3"/>
      <c r="AH87" s="5">
        <f t="shared" si="55"/>
        <v>0</v>
      </c>
      <c r="AI87" s="10">
        <f t="shared" ref="AI87:AI114" si="63">AH87*24</f>
        <v>0</v>
      </c>
    </row>
    <row r="88" spans="1:35" ht="15.75" x14ac:dyDescent="0.25">
      <c r="A88" s="4" t="str">
        <f t="shared" si="48"/>
        <v>sam</v>
      </c>
      <c r="B88" s="4">
        <f t="shared" si="56"/>
        <v>44079</v>
      </c>
      <c r="C88" s="3"/>
      <c r="D88" s="3"/>
      <c r="E88" s="3"/>
      <c r="F88" s="3"/>
      <c r="G88" s="5">
        <f t="shared" si="49"/>
        <v>0</v>
      </c>
      <c r="H88" s="10">
        <f t="shared" si="60"/>
        <v>0</v>
      </c>
      <c r="J88" s="4" t="str">
        <f t="shared" si="50"/>
        <v>lun</v>
      </c>
      <c r="K88" s="4">
        <f t="shared" si="57"/>
        <v>44109</v>
      </c>
      <c r="L88" s="3"/>
      <c r="M88" s="3"/>
      <c r="N88" s="3"/>
      <c r="O88" s="3"/>
      <c r="P88" s="5">
        <f t="shared" si="51"/>
        <v>0</v>
      </c>
      <c r="Q88" s="10">
        <f t="shared" si="61"/>
        <v>0</v>
      </c>
      <c r="S88" s="4" t="str">
        <f t="shared" si="52"/>
        <v>jeu</v>
      </c>
      <c r="T88" s="4">
        <f t="shared" si="58"/>
        <v>44140</v>
      </c>
      <c r="U88" s="3"/>
      <c r="V88" s="3"/>
      <c r="W88" s="3"/>
      <c r="X88" s="3"/>
      <c r="Y88" s="5">
        <f t="shared" si="53"/>
        <v>0</v>
      </c>
      <c r="Z88" s="10">
        <f t="shared" si="62"/>
        <v>0</v>
      </c>
      <c r="AB88" s="4" t="str">
        <f t="shared" si="54"/>
        <v>sam</v>
      </c>
      <c r="AC88" s="4">
        <f t="shared" si="59"/>
        <v>44170</v>
      </c>
      <c r="AD88" s="3"/>
      <c r="AE88" s="3"/>
      <c r="AF88" s="3"/>
      <c r="AG88" s="3"/>
      <c r="AH88" s="5">
        <f t="shared" si="55"/>
        <v>0</v>
      </c>
      <c r="AI88" s="10">
        <f t="shared" si="63"/>
        <v>0</v>
      </c>
    </row>
    <row r="89" spans="1:35" ht="15.75" x14ac:dyDescent="0.25">
      <c r="A89" s="4" t="str">
        <f t="shared" si="48"/>
        <v>dim</v>
      </c>
      <c r="B89" s="4">
        <f t="shared" si="56"/>
        <v>44080</v>
      </c>
      <c r="C89" s="3"/>
      <c r="D89" s="3"/>
      <c r="E89" s="3">
        <v>0.58333333333333337</v>
      </c>
      <c r="F89" s="3">
        <v>0.91666666666666663</v>
      </c>
      <c r="G89" s="5">
        <f t="shared" si="49"/>
        <v>0.33333333333333326</v>
      </c>
      <c r="H89" s="10">
        <f t="shared" si="60"/>
        <v>7.9999999999999982</v>
      </c>
      <c r="J89" s="4" t="str">
        <f t="shared" si="50"/>
        <v>mar</v>
      </c>
      <c r="K89" s="4">
        <f t="shared" si="57"/>
        <v>44110</v>
      </c>
      <c r="L89" s="3"/>
      <c r="M89" s="3"/>
      <c r="N89" s="3">
        <v>0.58333333333333337</v>
      </c>
      <c r="O89" s="3">
        <v>0.91666666666666663</v>
      </c>
      <c r="P89" s="5">
        <f t="shared" si="51"/>
        <v>0.33333333333333326</v>
      </c>
      <c r="Q89" s="10">
        <f t="shared" si="61"/>
        <v>7.9999999999999982</v>
      </c>
      <c r="S89" s="4" t="str">
        <f t="shared" si="52"/>
        <v>ven</v>
      </c>
      <c r="T89" s="4">
        <f t="shared" si="58"/>
        <v>44141</v>
      </c>
      <c r="U89" s="3"/>
      <c r="V89" s="3"/>
      <c r="W89" s="3">
        <v>0.58333333333333337</v>
      </c>
      <c r="X89" s="3">
        <v>0.91666666666666663</v>
      </c>
      <c r="Y89" s="5">
        <f t="shared" si="53"/>
        <v>0.33333333333333326</v>
      </c>
      <c r="Z89" s="10">
        <f t="shared" si="62"/>
        <v>7.9999999999999982</v>
      </c>
      <c r="AB89" s="4" t="str">
        <f t="shared" si="54"/>
        <v>dim</v>
      </c>
      <c r="AC89" s="4">
        <f t="shared" si="59"/>
        <v>44171</v>
      </c>
      <c r="AD89" s="3"/>
      <c r="AE89" s="3"/>
      <c r="AF89" s="3">
        <v>0.58333333333333337</v>
      </c>
      <c r="AG89" s="3">
        <v>0.91666666666666663</v>
      </c>
      <c r="AH89" s="5">
        <f t="shared" si="55"/>
        <v>0.33333333333333326</v>
      </c>
      <c r="AI89" s="10">
        <f t="shared" si="63"/>
        <v>7.9999999999999982</v>
      </c>
    </row>
    <row r="90" spans="1:35" ht="15.75" x14ac:dyDescent="0.25">
      <c r="A90" s="4" t="str">
        <f t="shared" si="48"/>
        <v>lun</v>
      </c>
      <c r="B90" s="4">
        <f t="shared" si="56"/>
        <v>44081</v>
      </c>
      <c r="C90" s="3"/>
      <c r="D90" s="3"/>
      <c r="E90" s="3">
        <v>0.58333333333333337</v>
      </c>
      <c r="F90" s="3">
        <v>0.70833333333333337</v>
      </c>
      <c r="G90" s="5">
        <f t="shared" si="49"/>
        <v>0.125</v>
      </c>
      <c r="H90" s="10">
        <f t="shared" si="60"/>
        <v>3</v>
      </c>
      <c r="J90" s="4" t="str">
        <f t="shared" si="50"/>
        <v>mer</v>
      </c>
      <c r="K90" s="4">
        <f t="shared" si="57"/>
        <v>44111</v>
      </c>
      <c r="L90" s="3"/>
      <c r="M90" s="3"/>
      <c r="N90" s="3">
        <v>0.58333333333333337</v>
      </c>
      <c r="O90" s="3">
        <v>0.70833333333333337</v>
      </c>
      <c r="P90" s="5">
        <f t="shared" si="51"/>
        <v>0.125</v>
      </c>
      <c r="Q90" s="10">
        <f t="shared" si="61"/>
        <v>3</v>
      </c>
      <c r="S90" s="4" t="str">
        <f t="shared" si="52"/>
        <v>sam</v>
      </c>
      <c r="T90" s="4">
        <f t="shared" si="58"/>
        <v>44142</v>
      </c>
      <c r="U90" s="3"/>
      <c r="V90" s="3"/>
      <c r="W90" s="3">
        <v>0.58333333333333337</v>
      </c>
      <c r="X90" s="3">
        <v>0.70833333333333337</v>
      </c>
      <c r="Y90" s="5">
        <f t="shared" si="53"/>
        <v>0.125</v>
      </c>
      <c r="Z90" s="10">
        <f t="shared" si="62"/>
        <v>3</v>
      </c>
      <c r="AB90" s="4" t="str">
        <f t="shared" si="54"/>
        <v>lun</v>
      </c>
      <c r="AC90" s="4">
        <f t="shared" si="59"/>
        <v>44172</v>
      </c>
      <c r="AD90" s="3"/>
      <c r="AE90" s="3"/>
      <c r="AF90" s="3">
        <v>0.58333333333333337</v>
      </c>
      <c r="AG90" s="3">
        <v>0.70833333333333337</v>
      </c>
      <c r="AH90" s="5">
        <f t="shared" si="55"/>
        <v>0.125</v>
      </c>
      <c r="AI90" s="10">
        <f t="shared" si="63"/>
        <v>3</v>
      </c>
    </row>
    <row r="91" spans="1:35" ht="15.75" x14ac:dyDescent="0.25">
      <c r="A91" s="4" t="str">
        <f t="shared" si="48"/>
        <v>mar</v>
      </c>
      <c r="B91" s="4">
        <f t="shared" si="56"/>
        <v>44082</v>
      </c>
      <c r="C91" s="3">
        <v>0.35416666666666669</v>
      </c>
      <c r="D91" s="3">
        <v>0.5</v>
      </c>
      <c r="E91" s="3">
        <v>0.54166666666666663</v>
      </c>
      <c r="F91" s="3">
        <v>0.6875</v>
      </c>
      <c r="G91" s="5">
        <f t="shared" si="49"/>
        <v>0.29166666666666663</v>
      </c>
      <c r="H91" s="10">
        <f t="shared" si="60"/>
        <v>6.9999999999999991</v>
      </c>
      <c r="J91" s="4" t="str">
        <f t="shared" si="50"/>
        <v>jeu</v>
      </c>
      <c r="K91" s="4">
        <f t="shared" si="57"/>
        <v>44112</v>
      </c>
      <c r="L91" s="3">
        <v>0.35416666666666669</v>
      </c>
      <c r="M91" s="3">
        <v>0.5</v>
      </c>
      <c r="N91" s="3">
        <v>0.54166666666666663</v>
      </c>
      <c r="O91" s="3">
        <v>0.6875</v>
      </c>
      <c r="P91" s="5">
        <f t="shared" si="51"/>
        <v>0.29166666666666663</v>
      </c>
      <c r="Q91" s="10">
        <f t="shared" si="61"/>
        <v>6.9999999999999991</v>
      </c>
      <c r="S91" s="4" t="str">
        <f t="shared" si="52"/>
        <v>dim</v>
      </c>
      <c r="T91" s="4">
        <f t="shared" si="58"/>
        <v>44143</v>
      </c>
      <c r="U91" s="3">
        <v>0.35416666666666669</v>
      </c>
      <c r="V91" s="3">
        <v>0.5</v>
      </c>
      <c r="W91" s="3">
        <v>0.54166666666666663</v>
      </c>
      <c r="X91" s="3">
        <v>0.6875</v>
      </c>
      <c r="Y91" s="5">
        <f t="shared" si="53"/>
        <v>0.29166666666666663</v>
      </c>
      <c r="Z91" s="10">
        <f t="shared" si="62"/>
        <v>6.9999999999999991</v>
      </c>
      <c r="AB91" s="4" t="str">
        <f t="shared" si="54"/>
        <v>mar</v>
      </c>
      <c r="AC91" s="4">
        <f t="shared" si="59"/>
        <v>44173</v>
      </c>
      <c r="AD91" s="3">
        <v>0.35416666666666669</v>
      </c>
      <c r="AE91" s="3">
        <v>0.5</v>
      </c>
      <c r="AF91" s="3">
        <v>0.54166666666666663</v>
      </c>
      <c r="AG91" s="3">
        <v>0.6875</v>
      </c>
      <c r="AH91" s="5">
        <f t="shared" si="55"/>
        <v>0.29166666666666663</v>
      </c>
      <c r="AI91" s="10">
        <f t="shared" si="63"/>
        <v>6.9999999999999991</v>
      </c>
    </row>
    <row r="92" spans="1:35" ht="15.75" x14ac:dyDescent="0.25">
      <c r="A92" s="4" t="str">
        <f t="shared" si="48"/>
        <v>mer</v>
      </c>
      <c r="B92" s="4">
        <f t="shared" si="56"/>
        <v>44083</v>
      </c>
      <c r="C92" s="3">
        <v>0.35416666666666669</v>
      </c>
      <c r="D92" s="3">
        <v>0.5</v>
      </c>
      <c r="E92" s="3">
        <v>0.54166666666666663</v>
      </c>
      <c r="F92" s="3">
        <v>0.6875</v>
      </c>
      <c r="G92" s="5">
        <f t="shared" si="49"/>
        <v>0.29166666666666663</v>
      </c>
      <c r="H92" s="10">
        <f t="shared" si="60"/>
        <v>6.9999999999999991</v>
      </c>
      <c r="J92" s="4" t="str">
        <f t="shared" si="50"/>
        <v>ven</v>
      </c>
      <c r="K92" s="4">
        <f t="shared" si="57"/>
        <v>44113</v>
      </c>
      <c r="L92" s="3">
        <v>0.35416666666666669</v>
      </c>
      <c r="M92" s="3">
        <v>0.5</v>
      </c>
      <c r="N92" s="3">
        <v>0.54166666666666663</v>
      </c>
      <c r="O92" s="3">
        <v>0.6875</v>
      </c>
      <c r="P92" s="5">
        <f t="shared" si="51"/>
        <v>0.29166666666666663</v>
      </c>
      <c r="Q92" s="10">
        <f t="shared" si="61"/>
        <v>6.9999999999999991</v>
      </c>
      <c r="S92" s="4" t="str">
        <f t="shared" si="52"/>
        <v>lun</v>
      </c>
      <c r="T92" s="4">
        <f t="shared" si="58"/>
        <v>44144</v>
      </c>
      <c r="U92" s="3">
        <v>0.35416666666666669</v>
      </c>
      <c r="V92" s="3">
        <v>0.5</v>
      </c>
      <c r="W92" s="3">
        <v>0.54166666666666663</v>
      </c>
      <c r="X92" s="3">
        <v>0.6875</v>
      </c>
      <c r="Y92" s="5">
        <f t="shared" si="53"/>
        <v>0.29166666666666663</v>
      </c>
      <c r="Z92" s="10">
        <f t="shared" si="62"/>
        <v>6.9999999999999991</v>
      </c>
      <c r="AB92" s="4" t="str">
        <f t="shared" si="54"/>
        <v>mer</v>
      </c>
      <c r="AC92" s="4">
        <f t="shared" si="59"/>
        <v>44174</v>
      </c>
      <c r="AD92" s="3">
        <v>0.35416666666666669</v>
      </c>
      <c r="AE92" s="3">
        <v>0.5</v>
      </c>
      <c r="AF92" s="3">
        <v>0.54166666666666663</v>
      </c>
      <c r="AG92" s="3">
        <v>0.6875</v>
      </c>
      <c r="AH92" s="5">
        <f t="shared" si="55"/>
        <v>0.29166666666666663</v>
      </c>
      <c r="AI92" s="10">
        <f t="shared" si="63"/>
        <v>6.9999999999999991</v>
      </c>
    </row>
    <row r="93" spans="1:35" ht="15.75" x14ac:dyDescent="0.25">
      <c r="A93" s="4" t="str">
        <f t="shared" si="48"/>
        <v>jeu</v>
      </c>
      <c r="B93" s="4">
        <f t="shared" si="56"/>
        <v>44084</v>
      </c>
      <c r="C93" s="3">
        <v>0.35416666666666669</v>
      </c>
      <c r="D93" s="3">
        <v>0.5</v>
      </c>
      <c r="E93" s="3">
        <v>0.54166666666666663</v>
      </c>
      <c r="F93" s="3">
        <v>0.6875</v>
      </c>
      <c r="G93" s="5">
        <f t="shared" si="49"/>
        <v>0.29166666666666663</v>
      </c>
      <c r="H93" s="10">
        <f t="shared" si="60"/>
        <v>6.9999999999999991</v>
      </c>
      <c r="J93" s="4" t="str">
        <f t="shared" si="50"/>
        <v>sam</v>
      </c>
      <c r="K93" s="4">
        <f t="shared" si="57"/>
        <v>44114</v>
      </c>
      <c r="L93" s="3">
        <v>0.35416666666666669</v>
      </c>
      <c r="M93" s="3">
        <v>0.5</v>
      </c>
      <c r="N93" s="3">
        <v>0.54166666666666663</v>
      </c>
      <c r="O93" s="3">
        <v>0.6875</v>
      </c>
      <c r="P93" s="5">
        <f t="shared" si="51"/>
        <v>0.29166666666666663</v>
      </c>
      <c r="Q93" s="10">
        <f t="shared" si="61"/>
        <v>6.9999999999999991</v>
      </c>
      <c r="S93" s="4" t="str">
        <f t="shared" si="52"/>
        <v>mar</v>
      </c>
      <c r="T93" s="4">
        <f t="shared" si="58"/>
        <v>44145</v>
      </c>
      <c r="U93" s="3">
        <v>0.35416666666666669</v>
      </c>
      <c r="V93" s="3">
        <v>0.5</v>
      </c>
      <c r="W93" s="3">
        <v>0.54166666666666663</v>
      </c>
      <c r="X93" s="3">
        <v>0.6875</v>
      </c>
      <c r="Y93" s="5">
        <f t="shared" si="53"/>
        <v>0.29166666666666663</v>
      </c>
      <c r="Z93" s="10">
        <f t="shared" si="62"/>
        <v>6.9999999999999991</v>
      </c>
      <c r="AB93" s="4" t="str">
        <f t="shared" si="54"/>
        <v>jeu</v>
      </c>
      <c r="AC93" s="4">
        <f t="shared" si="59"/>
        <v>44175</v>
      </c>
      <c r="AD93" s="3">
        <v>0.35416666666666669</v>
      </c>
      <c r="AE93" s="3">
        <v>0.5</v>
      </c>
      <c r="AF93" s="3">
        <v>0.54166666666666663</v>
      </c>
      <c r="AG93" s="3">
        <v>0.6875</v>
      </c>
      <c r="AH93" s="5">
        <f t="shared" si="55"/>
        <v>0.29166666666666663</v>
      </c>
      <c r="AI93" s="10">
        <f t="shared" si="63"/>
        <v>6.9999999999999991</v>
      </c>
    </row>
    <row r="94" spans="1:35" ht="15.75" x14ac:dyDescent="0.25">
      <c r="A94" s="4" t="str">
        <f t="shared" si="48"/>
        <v>ven</v>
      </c>
      <c r="B94" s="4">
        <f t="shared" si="56"/>
        <v>44085</v>
      </c>
      <c r="C94" s="3"/>
      <c r="D94" s="3"/>
      <c r="E94" s="3"/>
      <c r="F94" s="3"/>
      <c r="G94" s="5">
        <f t="shared" si="49"/>
        <v>0</v>
      </c>
      <c r="H94" s="10">
        <f t="shared" si="60"/>
        <v>0</v>
      </c>
      <c r="J94" s="4" t="str">
        <f t="shared" si="50"/>
        <v>dim</v>
      </c>
      <c r="K94" s="4">
        <f t="shared" si="57"/>
        <v>44115</v>
      </c>
      <c r="L94" s="3"/>
      <c r="M94" s="3"/>
      <c r="N94" s="3"/>
      <c r="O94" s="3"/>
      <c r="P94" s="5">
        <f t="shared" si="51"/>
        <v>0</v>
      </c>
      <c r="Q94" s="10">
        <f t="shared" si="61"/>
        <v>0</v>
      </c>
      <c r="S94" s="4" t="str">
        <f t="shared" si="52"/>
        <v>mer</v>
      </c>
      <c r="T94" s="4">
        <f t="shared" si="58"/>
        <v>44146</v>
      </c>
      <c r="U94" s="3"/>
      <c r="V94" s="3"/>
      <c r="W94" s="3"/>
      <c r="X94" s="3"/>
      <c r="Y94" s="5">
        <f t="shared" si="53"/>
        <v>0</v>
      </c>
      <c r="Z94" s="10">
        <f t="shared" si="62"/>
        <v>0</v>
      </c>
      <c r="AB94" s="4" t="str">
        <f t="shared" si="54"/>
        <v>ven</v>
      </c>
      <c r="AC94" s="4">
        <f t="shared" si="59"/>
        <v>44176</v>
      </c>
      <c r="AD94" s="3"/>
      <c r="AE94" s="3"/>
      <c r="AF94" s="3"/>
      <c r="AG94" s="3"/>
      <c r="AH94" s="5">
        <f t="shared" si="55"/>
        <v>0</v>
      </c>
      <c r="AI94" s="10">
        <f t="shared" si="63"/>
        <v>0</v>
      </c>
    </row>
    <row r="95" spans="1:35" ht="15.75" x14ac:dyDescent="0.25">
      <c r="A95" s="4" t="str">
        <f t="shared" si="48"/>
        <v>sam</v>
      </c>
      <c r="B95" s="4">
        <f t="shared" si="56"/>
        <v>44086</v>
      </c>
      <c r="C95" s="3"/>
      <c r="D95" s="3"/>
      <c r="E95" s="3"/>
      <c r="F95" s="3"/>
      <c r="G95" s="5">
        <f t="shared" si="49"/>
        <v>0</v>
      </c>
      <c r="H95" s="10">
        <f t="shared" si="60"/>
        <v>0</v>
      </c>
      <c r="J95" s="4" t="str">
        <f t="shared" si="50"/>
        <v>lun</v>
      </c>
      <c r="K95" s="4">
        <f t="shared" si="57"/>
        <v>44116</v>
      </c>
      <c r="L95" s="3"/>
      <c r="M95" s="3"/>
      <c r="N95" s="3"/>
      <c r="O95" s="3"/>
      <c r="P95" s="5">
        <f t="shared" si="51"/>
        <v>0</v>
      </c>
      <c r="Q95" s="10">
        <f t="shared" si="61"/>
        <v>0</v>
      </c>
      <c r="S95" s="4" t="str">
        <f t="shared" si="52"/>
        <v>jeu</v>
      </c>
      <c r="T95" s="4">
        <f t="shared" si="58"/>
        <v>44147</v>
      </c>
      <c r="U95" s="3"/>
      <c r="V95" s="3"/>
      <c r="W95" s="3"/>
      <c r="X95" s="3"/>
      <c r="Y95" s="5">
        <f t="shared" si="53"/>
        <v>0</v>
      </c>
      <c r="Z95" s="10">
        <f t="shared" si="62"/>
        <v>0</v>
      </c>
      <c r="AB95" s="4" t="str">
        <f t="shared" si="54"/>
        <v>sam</v>
      </c>
      <c r="AC95" s="4">
        <f t="shared" si="59"/>
        <v>44177</v>
      </c>
      <c r="AD95" s="3"/>
      <c r="AE95" s="3"/>
      <c r="AF95" s="3"/>
      <c r="AG95" s="3"/>
      <c r="AH95" s="5">
        <f t="shared" si="55"/>
        <v>0</v>
      </c>
      <c r="AI95" s="10">
        <f t="shared" si="63"/>
        <v>0</v>
      </c>
    </row>
    <row r="96" spans="1:35" ht="15.75" x14ac:dyDescent="0.25">
      <c r="A96" s="4" t="str">
        <f t="shared" si="48"/>
        <v>dim</v>
      </c>
      <c r="B96" s="4">
        <f t="shared" si="56"/>
        <v>44087</v>
      </c>
      <c r="C96" s="3">
        <v>0.35416666666666669</v>
      </c>
      <c r="D96" s="3">
        <v>0.5</v>
      </c>
      <c r="E96" s="3">
        <v>0.54166666666666663</v>
      </c>
      <c r="F96" s="3">
        <v>0.6875</v>
      </c>
      <c r="G96" s="5">
        <f t="shared" si="49"/>
        <v>0.29166666666666663</v>
      </c>
      <c r="H96" s="10">
        <f t="shared" si="60"/>
        <v>6.9999999999999991</v>
      </c>
      <c r="J96" s="4" t="str">
        <f t="shared" si="50"/>
        <v>mar</v>
      </c>
      <c r="K96" s="4">
        <f t="shared" si="57"/>
        <v>44117</v>
      </c>
      <c r="L96" s="3">
        <v>0.35416666666666669</v>
      </c>
      <c r="M96" s="3">
        <v>0.5</v>
      </c>
      <c r="N96" s="3">
        <v>0.54166666666666663</v>
      </c>
      <c r="O96" s="3">
        <v>0.6875</v>
      </c>
      <c r="P96" s="5">
        <f t="shared" si="51"/>
        <v>0.29166666666666663</v>
      </c>
      <c r="Q96" s="10">
        <f t="shared" si="61"/>
        <v>6.9999999999999991</v>
      </c>
      <c r="S96" s="4" t="str">
        <f t="shared" si="52"/>
        <v>ven</v>
      </c>
      <c r="T96" s="4">
        <f t="shared" si="58"/>
        <v>44148</v>
      </c>
      <c r="U96" s="3">
        <v>0.35416666666666669</v>
      </c>
      <c r="V96" s="3">
        <v>0.5</v>
      </c>
      <c r="W96" s="3">
        <v>0.54166666666666663</v>
      </c>
      <c r="X96" s="3">
        <v>0.6875</v>
      </c>
      <c r="Y96" s="5">
        <f t="shared" si="53"/>
        <v>0.29166666666666663</v>
      </c>
      <c r="Z96" s="10">
        <f t="shared" si="62"/>
        <v>6.9999999999999991</v>
      </c>
      <c r="AB96" s="4" t="str">
        <f t="shared" si="54"/>
        <v>dim</v>
      </c>
      <c r="AC96" s="4">
        <f t="shared" si="59"/>
        <v>44178</v>
      </c>
      <c r="AD96" s="3">
        <v>0.35416666666666669</v>
      </c>
      <c r="AE96" s="3">
        <v>0.5</v>
      </c>
      <c r="AF96" s="3">
        <v>0.54166666666666663</v>
      </c>
      <c r="AG96" s="3">
        <v>0.6875</v>
      </c>
      <c r="AH96" s="5">
        <f t="shared" si="55"/>
        <v>0.29166666666666663</v>
      </c>
      <c r="AI96" s="10">
        <f t="shared" si="63"/>
        <v>6.9999999999999991</v>
      </c>
    </row>
    <row r="97" spans="1:35" ht="15.75" x14ac:dyDescent="0.25">
      <c r="A97" s="4" t="str">
        <f t="shared" si="48"/>
        <v>lun</v>
      </c>
      <c r="B97" s="4">
        <f t="shared" si="56"/>
        <v>44088</v>
      </c>
      <c r="C97" s="3">
        <v>0.35416666666666669</v>
      </c>
      <c r="D97" s="3">
        <v>0.5</v>
      </c>
      <c r="E97" s="3">
        <v>0.54166666666666663</v>
      </c>
      <c r="F97" s="3">
        <v>0.6875</v>
      </c>
      <c r="G97" s="5">
        <f t="shared" si="49"/>
        <v>0.29166666666666663</v>
      </c>
      <c r="H97" s="10">
        <f t="shared" si="60"/>
        <v>6.9999999999999991</v>
      </c>
      <c r="J97" s="4" t="str">
        <f t="shared" si="50"/>
        <v>mer</v>
      </c>
      <c r="K97" s="4">
        <f t="shared" si="57"/>
        <v>44118</v>
      </c>
      <c r="L97" s="3">
        <v>0.35416666666666669</v>
      </c>
      <c r="M97" s="3">
        <v>0.5</v>
      </c>
      <c r="N97" s="3">
        <v>0.54166666666666663</v>
      </c>
      <c r="O97" s="3">
        <v>0.6875</v>
      </c>
      <c r="P97" s="5">
        <f t="shared" si="51"/>
        <v>0.29166666666666663</v>
      </c>
      <c r="Q97" s="10">
        <f t="shared" si="61"/>
        <v>6.9999999999999991</v>
      </c>
      <c r="S97" s="4" t="str">
        <f t="shared" si="52"/>
        <v>sam</v>
      </c>
      <c r="T97" s="4">
        <f t="shared" si="58"/>
        <v>44149</v>
      </c>
      <c r="U97" s="3">
        <v>0.35416666666666669</v>
      </c>
      <c r="V97" s="3">
        <v>0.5</v>
      </c>
      <c r="W97" s="3">
        <v>0.54166666666666663</v>
      </c>
      <c r="X97" s="3">
        <v>0.6875</v>
      </c>
      <c r="Y97" s="5">
        <f t="shared" si="53"/>
        <v>0.29166666666666663</v>
      </c>
      <c r="Z97" s="10">
        <f t="shared" si="62"/>
        <v>6.9999999999999991</v>
      </c>
      <c r="AB97" s="4" t="str">
        <f t="shared" si="54"/>
        <v>lun</v>
      </c>
      <c r="AC97" s="4">
        <f t="shared" si="59"/>
        <v>44179</v>
      </c>
      <c r="AD97" s="3">
        <v>0.35416666666666669</v>
      </c>
      <c r="AE97" s="3">
        <v>0.5</v>
      </c>
      <c r="AF97" s="3">
        <v>0.54166666666666663</v>
      </c>
      <c r="AG97" s="3">
        <v>0.6875</v>
      </c>
      <c r="AH97" s="5">
        <f t="shared" si="55"/>
        <v>0.29166666666666663</v>
      </c>
      <c r="AI97" s="10">
        <f t="shared" si="63"/>
        <v>6.9999999999999991</v>
      </c>
    </row>
    <row r="98" spans="1:35" ht="15.75" x14ac:dyDescent="0.25">
      <c r="A98" s="4" t="str">
        <f t="shared" si="48"/>
        <v>mar</v>
      </c>
      <c r="B98" s="4">
        <f t="shared" si="56"/>
        <v>44089</v>
      </c>
      <c r="C98" s="3">
        <v>0.35416666666666669</v>
      </c>
      <c r="D98" s="3">
        <v>0.5</v>
      </c>
      <c r="E98" s="3">
        <v>0.54166666666666663</v>
      </c>
      <c r="F98" s="3">
        <v>0.6875</v>
      </c>
      <c r="G98" s="5">
        <f t="shared" si="49"/>
        <v>0.29166666666666663</v>
      </c>
      <c r="H98" s="10">
        <f t="shared" si="60"/>
        <v>6.9999999999999991</v>
      </c>
      <c r="J98" s="4" t="str">
        <f t="shared" si="50"/>
        <v>jeu</v>
      </c>
      <c r="K98" s="4">
        <f t="shared" si="57"/>
        <v>44119</v>
      </c>
      <c r="L98" s="3">
        <v>0.35416666666666669</v>
      </c>
      <c r="M98" s="3">
        <v>0.5</v>
      </c>
      <c r="N98" s="3">
        <v>0.54166666666666663</v>
      </c>
      <c r="O98" s="3">
        <v>0.6875</v>
      </c>
      <c r="P98" s="5">
        <f t="shared" si="51"/>
        <v>0.29166666666666663</v>
      </c>
      <c r="Q98" s="10">
        <f t="shared" si="61"/>
        <v>6.9999999999999991</v>
      </c>
      <c r="S98" s="4" t="str">
        <f t="shared" si="52"/>
        <v>dim</v>
      </c>
      <c r="T98" s="4">
        <f t="shared" si="58"/>
        <v>44150</v>
      </c>
      <c r="U98" s="3">
        <v>0.35416666666666669</v>
      </c>
      <c r="V98" s="3">
        <v>0.5</v>
      </c>
      <c r="W98" s="3">
        <v>0.54166666666666663</v>
      </c>
      <c r="X98" s="3">
        <v>0.6875</v>
      </c>
      <c r="Y98" s="5">
        <f t="shared" si="53"/>
        <v>0.29166666666666663</v>
      </c>
      <c r="Z98" s="10">
        <f t="shared" si="62"/>
        <v>6.9999999999999991</v>
      </c>
      <c r="AB98" s="4" t="str">
        <f t="shared" si="54"/>
        <v>mar</v>
      </c>
      <c r="AC98" s="4">
        <f t="shared" si="59"/>
        <v>44180</v>
      </c>
      <c r="AD98" s="3">
        <v>0.35416666666666669</v>
      </c>
      <c r="AE98" s="3">
        <v>0.5</v>
      </c>
      <c r="AF98" s="3">
        <v>0.54166666666666663</v>
      </c>
      <c r="AG98" s="3">
        <v>0.6875</v>
      </c>
      <c r="AH98" s="5">
        <f t="shared" si="55"/>
        <v>0.29166666666666663</v>
      </c>
      <c r="AI98" s="10">
        <f t="shared" si="63"/>
        <v>6.9999999999999991</v>
      </c>
    </row>
    <row r="99" spans="1:35" ht="15.75" x14ac:dyDescent="0.25">
      <c r="A99" s="4" t="str">
        <f t="shared" si="48"/>
        <v>mer</v>
      </c>
      <c r="B99" s="4">
        <f t="shared" si="56"/>
        <v>44090</v>
      </c>
      <c r="C99" s="3">
        <v>0.35416666666666669</v>
      </c>
      <c r="D99" s="3">
        <v>0.5</v>
      </c>
      <c r="E99" s="3">
        <v>0.54166666666666663</v>
      </c>
      <c r="F99" s="3">
        <v>0.6875</v>
      </c>
      <c r="G99" s="5">
        <f t="shared" si="49"/>
        <v>0.29166666666666663</v>
      </c>
      <c r="H99" s="10">
        <f t="shared" si="60"/>
        <v>6.9999999999999991</v>
      </c>
      <c r="J99" s="4" t="str">
        <f t="shared" si="50"/>
        <v>ven</v>
      </c>
      <c r="K99" s="4">
        <f t="shared" si="57"/>
        <v>44120</v>
      </c>
      <c r="L99" s="3">
        <v>0.35416666666666669</v>
      </c>
      <c r="M99" s="3">
        <v>0.5</v>
      </c>
      <c r="N99" s="3">
        <v>0.54166666666666663</v>
      </c>
      <c r="O99" s="3">
        <v>0.6875</v>
      </c>
      <c r="P99" s="5">
        <f t="shared" si="51"/>
        <v>0.29166666666666663</v>
      </c>
      <c r="Q99" s="10">
        <f t="shared" si="61"/>
        <v>6.9999999999999991</v>
      </c>
      <c r="S99" s="4" t="str">
        <f t="shared" si="52"/>
        <v>lun</v>
      </c>
      <c r="T99" s="4">
        <f t="shared" si="58"/>
        <v>44151</v>
      </c>
      <c r="U99" s="3">
        <v>0.35416666666666669</v>
      </c>
      <c r="V99" s="3">
        <v>0.5</v>
      </c>
      <c r="W99" s="3">
        <v>0.54166666666666663</v>
      </c>
      <c r="X99" s="3">
        <v>0.6875</v>
      </c>
      <c r="Y99" s="5">
        <f t="shared" si="53"/>
        <v>0.29166666666666663</v>
      </c>
      <c r="Z99" s="10">
        <f t="shared" si="62"/>
        <v>6.9999999999999991</v>
      </c>
      <c r="AB99" s="4" t="str">
        <f t="shared" si="54"/>
        <v>mer</v>
      </c>
      <c r="AC99" s="4">
        <f t="shared" si="59"/>
        <v>44181</v>
      </c>
      <c r="AD99" s="3">
        <v>0.35416666666666669</v>
      </c>
      <c r="AE99" s="3">
        <v>0.5</v>
      </c>
      <c r="AF99" s="3">
        <v>0.54166666666666663</v>
      </c>
      <c r="AG99" s="3">
        <v>0.6875</v>
      </c>
      <c r="AH99" s="5">
        <f t="shared" si="55"/>
        <v>0.29166666666666663</v>
      </c>
      <c r="AI99" s="10">
        <f t="shared" si="63"/>
        <v>6.9999999999999991</v>
      </c>
    </row>
    <row r="100" spans="1:35" ht="15.75" x14ac:dyDescent="0.25">
      <c r="A100" s="4" t="str">
        <f t="shared" si="48"/>
        <v>jeu</v>
      </c>
      <c r="B100" s="4">
        <f t="shared" si="56"/>
        <v>44091</v>
      </c>
      <c r="C100" s="3">
        <v>0.35416666666666669</v>
      </c>
      <c r="D100" s="3">
        <v>0.5</v>
      </c>
      <c r="E100" s="3">
        <v>0.54166666666666663</v>
      </c>
      <c r="F100" s="3">
        <v>0.6875</v>
      </c>
      <c r="G100" s="5">
        <f t="shared" si="49"/>
        <v>0.29166666666666663</v>
      </c>
      <c r="H100" s="10">
        <f t="shared" si="60"/>
        <v>6.9999999999999991</v>
      </c>
      <c r="J100" s="4" t="str">
        <f t="shared" si="50"/>
        <v>sam</v>
      </c>
      <c r="K100" s="4">
        <f t="shared" si="57"/>
        <v>44121</v>
      </c>
      <c r="L100" s="3">
        <v>0.35416666666666669</v>
      </c>
      <c r="M100" s="3">
        <v>0.5</v>
      </c>
      <c r="N100" s="3">
        <v>0.54166666666666663</v>
      </c>
      <c r="O100" s="3">
        <v>0.6875</v>
      </c>
      <c r="P100" s="5">
        <f t="shared" si="51"/>
        <v>0.29166666666666663</v>
      </c>
      <c r="Q100" s="10">
        <f t="shared" si="61"/>
        <v>6.9999999999999991</v>
      </c>
      <c r="S100" s="4" t="str">
        <f t="shared" si="52"/>
        <v>mar</v>
      </c>
      <c r="T100" s="4">
        <f t="shared" si="58"/>
        <v>44152</v>
      </c>
      <c r="U100" s="3">
        <v>0.35416666666666669</v>
      </c>
      <c r="V100" s="3">
        <v>0.5</v>
      </c>
      <c r="W100" s="3">
        <v>0.54166666666666663</v>
      </c>
      <c r="X100" s="3">
        <v>0.6875</v>
      </c>
      <c r="Y100" s="5">
        <f t="shared" si="53"/>
        <v>0.29166666666666663</v>
      </c>
      <c r="Z100" s="10">
        <f t="shared" si="62"/>
        <v>6.9999999999999991</v>
      </c>
      <c r="AB100" s="4" t="str">
        <f t="shared" si="54"/>
        <v>jeu</v>
      </c>
      <c r="AC100" s="4">
        <f t="shared" si="59"/>
        <v>44182</v>
      </c>
      <c r="AD100" s="3">
        <v>0.35416666666666669</v>
      </c>
      <c r="AE100" s="3">
        <v>0.5</v>
      </c>
      <c r="AF100" s="3">
        <v>0.54166666666666663</v>
      </c>
      <c r="AG100" s="3">
        <v>0.6875</v>
      </c>
      <c r="AH100" s="5">
        <f t="shared" si="55"/>
        <v>0.29166666666666663</v>
      </c>
      <c r="AI100" s="10">
        <f t="shared" si="63"/>
        <v>6.9999999999999991</v>
      </c>
    </row>
    <row r="101" spans="1:35" ht="15.75" x14ac:dyDescent="0.25">
      <c r="A101" s="4" t="str">
        <f t="shared" si="48"/>
        <v>ven</v>
      </c>
      <c r="B101" s="4">
        <f t="shared" si="56"/>
        <v>44092</v>
      </c>
      <c r="C101" s="3"/>
      <c r="D101" s="3"/>
      <c r="E101" s="3"/>
      <c r="F101" s="3"/>
      <c r="G101" s="5">
        <f t="shared" si="49"/>
        <v>0</v>
      </c>
      <c r="H101" s="10">
        <f t="shared" si="60"/>
        <v>0</v>
      </c>
      <c r="J101" s="4" t="str">
        <f t="shared" si="50"/>
        <v>dim</v>
      </c>
      <c r="K101" s="4">
        <f t="shared" si="57"/>
        <v>44122</v>
      </c>
      <c r="L101" s="3"/>
      <c r="M101" s="3"/>
      <c r="N101" s="3"/>
      <c r="O101" s="3"/>
      <c r="P101" s="5">
        <f t="shared" si="51"/>
        <v>0</v>
      </c>
      <c r="Q101" s="10">
        <f t="shared" si="61"/>
        <v>0</v>
      </c>
      <c r="S101" s="4" t="str">
        <f t="shared" si="52"/>
        <v>mer</v>
      </c>
      <c r="T101" s="4">
        <f t="shared" si="58"/>
        <v>44153</v>
      </c>
      <c r="U101" s="3"/>
      <c r="V101" s="3"/>
      <c r="W101" s="3"/>
      <c r="X101" s="3"/>
      <c r="Y101" s="5">
        <f t="shared" si="53"/>
        <v>0</v>
      </c>
      <c r="Z101" s="10">
        <f t="shared" si="62"/>
        <v>0</v>
      </c>
      <c r="AB101" s="4" t="str">
        <f t="shared" si="54"/>
        <v>ven</v>
      </c>
      <c r="AC101" s="4">
        <f t="shared" si="59"/>
        <v>44183</v>
      </c>
      <c r="AD101" s="3"/>
      <c r="AE101" s="3"/>
      <c r="AF101" s="3"/>
      <c r="AG101" s="3"/>
      <c r="AH101" s="5">
        <f t="shared" si="55"/>
        <v>0</v>
      </c>
      <c r="AI101" s="10">
        <f t="shared" si="63"/>
        <v>0</v>
      </c>
    </row>
    <row r="102" spans="1:35" ht="15.75" x14ac:dyDescent="0.25">
      <c r="A102" s="4" t="str">
        <f t="shared" si="48"/>
        <v>sam</v>
      </c>
      <c r="B102" s="4">
        <f t="shared" si="56"/>
        <v>44093</v>
      </c>
      <c r="C102" s="3"/>
      <c r="D102" s="3"/>
      <c r="E102" s="3"/>
      <c r="F102" s="3"/>
      <c r="G102" s="5">
        <f t="shared" si="49"/>
        <v>0</v>
      </c>
      <c r="H102" s="10">
        <f t="shared" si="60"/>
        <v>0</v>
      </c>
      <c r="J102" s="4" t="str">
        <f t="shared" si="50"/>
        <v>lun</v>
      </c>
      <c r="K102" s="4">
        <f t="shared" si="57"/>
        <v>44123</v>
      </c>
      <c r="L102" s="3"/>
      <c r="M102" s="3"/>
      <c r="N102" s="3"/>
      <c r="O102" s="3"/>
      <c r="P102" s="5">
        <f t="shared" si="51"/>
        <v>0</v>
      </c>
      <c r="Q102" s="10">
        <f t="shared" si="61"/>
        <v>0</v>
      </c>
      <c r="S102" s="4" t="str">
        <f t="shared" si="52"/>
        <v>jeu</v>
      </c>
      <c r="T102" s="4">
        <f t="shared" si="58"/>
        <v>44154</v>
      </c>
      <c r="U102" s="3"/>
      <c r="V102" s="3"/>
      <c r="W102" s="3"/>
      <c r="X102" s="3"/>
      <c r="Y102" s="5">
        <f t="shared" si="53"/>
        <v>0</v>
      </c>
      <c r="Z102" s="10">
        <f t="shared" si="62"/>
        <v>0</v>
      </c>
      <c r="AB102" s="4" t="str">
        <f t="shared" si="54"/>
        <v>sam</v>
      </c>
      <c r="AC102" s="4">
        <f t="shared" si="59"/>
        <v>44184</v>
      </c>
      <c r="AD102" s="3"/>
      <c r="AE102" s="3"/>
      <c r="AF102" s="3"/>
      <c r="AG102" s="3"/>
      <c r="AH102" s="5">
        <f t="shared" si="55"/>
        <v>0</v>
      </c>
      <c r="AI102" s="10">
        <f t="shared" si="63"/>
        <v>0</v>
      </c>
    </row>
    <row r="103" spans="1:35" ht="15.75" x14ac:dyDescent="0.25">
      <c r="A103" s="4" t="str">
        <f t="shared" si="48"/>
        <v>dim</v>
      </c>
      <c r="B103" s="4">
        <f t="shared" si="56"/>
        <v>44094</v>
      </c>
      <c r="C103" s="3">
        <v>0.35416666666666669</v>
      </c>
      <c r="D103" s="3">
        <v>0.5</v>
      </c>
      <c r="E103" s="3">
        <v>0.54166666666666663</v>
      </c>
      <c r="F103" s="3">
        <v>0.6875</v>
      </c>
      <c r="G103" s="5">
        <f t="shared" si="49"/>
        <v>0.29166666666666663</v>
      </c>
      <c r="H103" s="10">
        <f t="shared" si="60"/>
        <v>6.9999999999999991</v>
      </c>
      <c r="J103" s="4" t="str">
        <f t="shared" si="50"/>
        <v>mar</v>
      </c>
      <c r="K103" s="4">
        <f t="shared" si="57"/>
        <v>44124</v>
      </c>
      <c r="L103" s="3">
        <v>0.35416666666666669</v>
      </c>
      <c r="M103" s="3">
        <v>0.5</v>
      </c>
      <c r="N103" s="3">
        <v>0.54166666666666663</v>
      </c>
      <c r="O103" s="3">
        <v>0.6875</v>
      </c>
      <c r="P103" s="5">
        <f t="shared" si="51"/>
        <v>0.29166666666666663</v>
      </c>
      <c r="Q103" s="10">
        <f t="shared" si="61"/>
        <v>6.9999999999999991</v>
      </c>
      <c r="S103" s="4" t="str">
        <f t="shared" si="52"/>
        <v>ven</v>
      </c>
      <c r="T103" s="4">
        <f t="shared" si="58"/>
        <v>44155</v>
      </c>
      <c r="U103" s="3">
        <v>0.35416666666666669</v>
      </c>
      <c r="V103" s="3">
        <v>0.5</v>
      </c>
      <c r="W103" s="3">
        <v>0.54166666666666663</v>
      </c>
      <c r="X103" s="3">
        <v>0.6875</v>
      </c>
      <c r="Y103" s="5">
        <f t="shared" si="53"/>
        <v>0.29166666666666663</v>
      </c>
      <c r="Z103" s="10">
        <f t="shared" si="62"/>
        <v>6.9999999999999991</v>
      </c>
      <c r="AB103" s="4" t="str">
        <f t="shared" si="54"/>
        <v>dim</v>
      </c>
      <c r="AC103" s="4">
        <f t="shared" si="59"/>
        <v>44185</v>
      </c>
      <c r="AD103" s="3">
        <v>0.35416666666666669</v>
      </c>
      <c r="AE103" s="3">
        <v>0.5</v>
      </c>
      <c r="AF103" s="3">
        <v>0.54166666666666663</v>
      </c>
      <c r="AG103" s="3">
        <v>0.6875</v>
      </c>
      <c r="AH103" s="5">
        <f t="shared" si="55"/>
        <v>0.29166666666666663</v>
      </c>
      <c r="AI103" s="10">
        <f t="shared" si="63"/>
        <v>6.9999999999999991</v>
      </c>
    </row>
    <row r="104" spans="1:35" ht="15.75" x14ac:dyDescent="0.25">
      <c r="A104" s="4" t="str">
        <f t="shared" si="48"/>
        <v>lun</v>
      </c>
      <c r="B104" s="4">
        <f t="shared" si="56"/>
        <v>44095</v>
      </c>
      <c r="C104" s="3">
        <v>0.35416666666666669</v>
      </c>
      <c r="D104" s="3">
        <v>0.5</v>
      </c>
      <c r="E104" s="3">
        <v>0.54166666666666663</v>
      </c>
      <c r="F104" s="3">
        <v>0.6875</v>
      </c>
      <c r="G104" s="5">
        <f t="shared" si="49"/>
        <v>0.29166666666666663</v>
      </c>
      <c r="H104" s="10">
        <f t="shared" si="60"/>
        <v>6.9999999999999991</v>
      </c>
      <c r="J104" s="4" t="str">
        <f t="shared" si="50"/>
        <v>mer</v>
      </c>
      <c r="K104" s="4">
        <f t="shared" si="57"/>
        <v>44125</v>
      </c>
      <c r="L104" s="3">
        <v>0.35416666666666669</v>
      </c>
      <c r="M104" s="3">
        <v>0.5</v>
      </c>
      <c r="N104" s="3">
        <v>0.54166666666666663</v>
      </c>
      <c r="O104" s="3">
        <v>0.6875</v>
      </c>
      <c r="P104" s="5">
        <f t="shared" si="51"/>
        <v>0.29166666666666663</v>
      </c>
      <c r="Q104" s="10">
        <f t="shared" si="61"/>
        <v>6.9999999999999991</v>
      </c>
      <c r="S104" s="4" t="str">
        <f t="shared" si="52"/>
        <v>sam</v>
      </c>
      <c r="T104" s="4">
        <f t="shared" si="58"/>
        <v>44156</v>
      </c>
      <c r="U104" s="3">
        <v>0.35416666666666669</v>
      </c>
      <c r="V104" s="3">
        <v>0.5</v>
      </c>
      <c r="W104" s="3">
        <v>0.54166666666666663</v>
      </c>
      <c r="X104" s="3">
        <v>0.6875</v>
      </c>
      <c r="Y104" s="5">
        <f t="shared" si="53"/>
        <v>0.29166666666666663</v>
      </c>
      <c r="Z104" s="10">
        <f t="shared" si="62"/>
        <v>6.9999999999999991</v>
      </c>
      <c r="AB104" s="4" t="str">
        <f t="shared" si="54"/>
        <v>lun</v>
      </c>
      <c r="AC104" s="4">
        <f t="shared" si="59"/>
        <v>44186</v>
      </c>
      <c r="AD104" s="3">
        <v>0.35416666666666669</v>
      </c>
      <c r="AE104" s="3">
        <v>0.5</v>
      </c>
      <c r="AF104" s="3">
        <v>0.54166666666666663</v>
      </c>
      <c r="AG104" s="3">
        <v>0.6875</v>
      </c>
      <c r="AH104" s="5">
        <f t="shared" si="55"/>
        <v>0.29166666666666663</v>
      </c>
      <c r="AI104" s="10">
        <f t="shared" si="63"/>
        <v>6.9999999999999991</v>
      </c>
    </row>
    <row r="105" spans="1:35" ht="15.75" x14ac:dyDescent="0.25">
      <c r="A105" s="4" t="str">
        <f t="shared" si="48"/>
        <v>mar</v>
      </c>
      <c r="B105" s="4">
        <f t="shared" si="56"/>
        <v>44096</v>
      </c>
      <c r="C105" s="3">
        <v>0.35416666666666669</v>
      </c>
      <c r="D105" s="3">
        <v>0.5</v>
      </c>
      <c r="E105" s="3">
        <v>0.54166666666666663</v>
      </c>
      <c r="F105" s="3">
        <v>0.6875</v>
      </c>
      <c r="G105" s="5">
        <f t="shared" si="49"/>
        <v>0.29166666666666663</v>
      </c>
      <c r="H105" s="10">
        <f t="shared" si="60"/>
        <v>6.9999999999999991</v>
      </c>
      <c r="J105" s="4" t="str">
        <f t="shared" si="50"/>
        <v>jeu</v>
      </c>
      <c r="K105" s="4">
        <f t="shared" si="57"/>
        <v>44126</v>
      </c>
      <c r="L105" s="3">
        <v>0.35416666666666669</v>
      </c>
      <c r="M105" s="3">
        <v>0.5</v>
      </c>
      <c r="N105" s="3">
        <v>0.54166666666666663</v>
      </c>
      <c r="O105" s="3">
        <v>0.6875</v>
      </c>
      <c r="P105" s="5">
        <f t="shared" si="51"/>
        <v>0.29166666666666663</v>
      </c>
      <c r="Q105" s="10">
        <f t="shared" si="61"/>
        <v>6.9999999999999991</v>
      </c>
      <c r="S105" s="4" t="str">
        <f t="shared" si="52"/>
        <v>dim</v>
      </c>
      <c r="T105" s="4">
        <f t="shared" si="58"/>
        <v>44157</v>
      </c>
      <c r="U105" s="3">
        <v>0.35416666666666669</v>
      </c>
      <c r="V105" s="3">
        <v>0.5</v>
      </c>
      <c r="W105" s="3">
        <v>0.54166666666666663</v>
      </c>
      <c r="X105" s="3">
        <v>0.6875</v>
      </c>
      <c r="Y105" s="5">
        <f t="shared" si="53"/>
        <v>0.29166666666666663</v>
      </c>
      <c r="Z105" s="10">
        <f t="shared" si="62"/>
        <v>6.9999999999999991</v>
      </c>
      <c r="AB105" s="4" t="str">
        <f t="shared" si="54"/>
        <v>mar</v>
      </c>
      <c r="AC105" s="4">
        <f t="shared" si="59"/>
        <v>44187</v>
      </c>
      <c r="AD105" s="3">
        <v>0.35416666666666669</v>
      </c>
      <c r="AE105" s="3">
        <v>0.5</v>
      </c>
      <c r="AF105" s="3">
        <v>0.54166666666666663</v>
      </c>
      <c r="AG105" s="3">
        <v>0.6875</v>
      </c>
      <c r="AH105" s="5">
        <f t="shared" si="55"/>
        <v>0.29166666666666663</v>
      </c>
      <c r="AI105" s="10">
        <f t="shared" si="63"/>
        <v>6.9999999999999991</v>
      </c>
    </row>
    <row r="106" spans="1:35" ht="15.75" x14ac:dyDescent="0.25">
      <c r="A106" s="4" t="str">
        <f t="shared" si="48"/>
        <v>mer</v>
      </c>
      <c r="B106" s="4">
        <f t="shared" si="56"/>
        <v>44097</v>
      </c>
      <c r="C106" s="3">
        <v>0.35416666666666669</v>
      </c>
      <c r="D106" s="3">
        <v>0.5</v>
      </c>
      <c r="E106" s="3">
        <v>0.54166666666666663</v>
      </c>
      <c r="F106" s="3">
        <v>0.6875</v>
      </c>
      <c r="G106" s="5">
        <f t="shared" si="49"/>
        <v>0.29166666666666663</v>
      </c>
      <c r="H106" s="10">
        <f t="shared" si="60"/>
        <v>6.9999999999999991</v>
      </c>
      <c r="J106" s="4" t="str">
        <f t="shared" si="50"/>
        <v>ven</v>
      </c>
      <c r="K106" s="4">
        <f t="shared" si="57"/>
        <v>44127</v>
      </c>
      <c r="L106" s="3">
        <v>0.35416666666666669</v>
      </c>
      <c r="M106" s="3">
        <v>0.5</v>
      </c>
      <c r="N106" s="3">
        <v>0.54166666666666663</v>
      </c>
      <c r="O106" s="3">
        <v>0.6875</v>
      </c>
      <c r="P106" s="5">
        <f t="shared" si="51"/>
        <v>0.29166666666666663</v>
      </c>
      <c r="Q106" s="10">
        <f t="shared" si="61"/>
        <v>6.9999999999999991</v>
      </c>
      <c r="S106" s="4" t="str">
        <f t="shared" si="52"/>
        <v>lun</v>
      </c>
      <c r="T106" s="4">
        <f t="shared" si="58"/>
        <v>44158</v>
      </c>
      <c r="U106" s="3">
        <v>0.35416666666666669</v>
      </c>
      <c r="V106" s="3">
        <v>0.5</v>
      </c>
      <c r="W106" s="3">
        <v>0.54166666666666663</v>
      </c>
      <c r="X106" s="3">
        <v>0.6875</v>
      </c>
      <c r="Y106" s="5">
        <f t="shared" si="53"/>
        <v>0.29166666666666663</v>
      </c>
      <c r="Z106" s="10">
        <f t="shared" si="62"/>
        <v>6.9999999999999991</v>
      </c>
      <c r="AB106" s="4" t="str">
        <f t="shared" si="54"/>
        <v>mer</v>
      </c>
      <c r="AC106" s="4">
        <f t="shared" si="59"/>
        <v>44188</v>
      </c>
      <c r="AD106" s="3">
        <v>0.35416666666666669</v>
      </c>
      <c r="AE106" s="3">
        <v>0.5</v>
      </c>
      <c r="AF106" s="3">
        <v>0.54166666666666663</v>
      </c>
      <c r="AG106" s="3">
        <v>0.6875</v>
      </c>
      <c r="AH106" s="5">
        <f t="shared" si="55"/>
        <v>0.29166666666666663</v>
      </c>
      <c r="AI106" s="10">
        <f t="shared" si="63"/>
        <v>6.9999999999999991</v>
      </c>
    </row>
    <row r="107" spans="1:35" ht="15.75" x14ac:dyDescent="0.25">
      <c r="A107" s="4" t="str">
        <f t="shared" si="48"/>
        <v>jeu</v>
      </c>
      <c r="B107" s="4">
        <f t="shared" si="56"/>
        <v>44098</v>
      </c>
      <c r="C107" s="3">
        <v>0.35416666666666669</v>
      </c>
      <c r="D107" s="3">
        <v>0.5</v>
      </c>
      <c r="E107" s="3">
        <v>0.54166666666666663</v>
      </c>
      <c r="F107" s="3">
        <v>0.6875</v>
      </c>
      <c r="G107" s="5">
        <f t="shared" si="49"/>
        <v>0.29166666666666663</v>
      </c>
      <c r="H107" s="10">
        <f t="shared" si="60"/>
        <v>6.9999999999999991</v>
      </c>
      <c r="J107" s="4" t="str">
        <f t="shared" si="50"/>
        <v>sam</v>
      </c>
      <c r="K107" s="4">
        <f t="shared" si="57"/>
        <v>44128</v>
      </c>
      <c r="L107" s="3">
        <v>0.35416666666666669</v>
      </c>
      <c r="M107" s="3">
        <v>0.5</v>
      </c>
      <c r="N107" s="3">
        <v>0.54166666666666663</v>
      </c>
      <c r="O107" s="3">
        <v>0.6875</v>
      </c>
      <c r="P107" s="5">
        <f t="shared" si="51"/>
        <v>0.29166666666666663</v>
      </c>
      <c r="Q107" s="10">
        <f t="shared" si="61"/>
        <v>6.9999999999999991</v>
      </c>
      <c r="S107" s="4" t="str">
        <f t="shared" si="52"/>
        <v>mar</v>
      </c>
      <c r="T107" s="4">
        <f t="shared" si="58"/>
        <v>44159</v>
      </c>
      <c r="U107" s="3">
        <v>0.35416666666666669</v>
      </c>
      <c r="V107" s="3">
        <v>0.5</v>
      </c>
      <c r="W107" s="3">
        <v>0.54166666666666663</v>
      </c>
      <c r="X107" s="3">
        <v>0.6875</v>
      </c>
      <c r="Y107" s="5">
        <f t="shared" si="53"/>
        <v>0.29166666666666663</v>
      </c>
      <c r="Z107" s="10">
        <f t="shared" si="62"/>
        <v>6.9999999999999991</v>
      </c>
      <c r="AB107" s="4" t="str">
        <f t="shared" si="54"/>
        <v>jeu</v>
      </c>
      <c r="AC107" s="4">
        <f t="shared" si="59"/>
        <v>44189</v>
      </c>
      <c r="AD107" s="3">
        <v>0.35416666666666669</v>
      </c>
      <c r="AE107" s="3">
        <v>0.5</v>
      </c>
      <c r="AF107" s="3">
        <v>0.54166666666666663</v>
      </c>
      <c r="AG107" s="3">
        <v>0.6875</v>
      </c>
      <c r="AH107" s="5">
        <f t="shared" si="55"/>
        <v>0.29166666666666663</v>
      </c>
      <c r="AI107" s="10">
        <f t="shared" si="63"/>
        <v>6.9999999999999991</v>
      </c>
    </row>
    <row r="108" spans="1:35" ht="15.75" x14ac:dyDescent="0.25">
      <c r="A108" s="4" t="str">
        <f t="shared" si="48"/>
        <v>ven</v>
      </c>
      <c r="B108" s="4">
        <f t="shared" si="56"/>
        <v>44099</v>
      </c>
      <c r="C108" s="3"/>
      <c r="D108" s="3"/>
      <c r="E108" s="3"/>
      <c r="F108" s="3"/>
      <c r="G108" s="5">
        <f t="shared" si="49"/>
        <v>0</v>
      </c>
      <c r="H108" s="10">
        <f t="shared" si="60"/>
        <v>0</v>
      </c>
      <c r="J108" s="4" t="str">
        <f t="shared" si="50"/>
        <v>dim</v>
      </c>
      <c r="K108" s="4">
        <f t="shared" si="57"/>
        <v>44129</v>
      </c>
      <c r="L108" s="3"/>
      <c r="M108" s="3"/>
      <c r="N108" s="3"/>
      <c r="O108" s="3"/>
      <c r="P108" s="5">
        <f t="shared" si="51"/>
        <v>0</v>
      </c>
      <c r="Q108" s="10">
        <f t="shared" si="61"/>
        <v>0</v>
      </c>
      <c r="S108" s="4" t="str">
        <f t="shared" si="52"/>
        <v>mer</v>
      </c>
      <c r="T108" s="4">
        <f t="shared" si="58"/>
        <v>44160</v>
      </c>
      <c r="U108" s="3"/>
      <c r="V108" s="3"/>
      <c r="W108" s="3"/>
      <c r="X108" s="3"/>
      <c r="Y108" s="5">
        <f t="shared" si="53"/>
        <v>0</v>
      </c>
      <c r="Z108" s="10">
        <f t="shared" si="62"/>
        <v>0</v>
      </c>
      <c r="AB108" s="4" t="str">
        <f t="shared" si="54"/>
        <v>ven</v>
      </c>
      <c r="AC108" s="4">
        <f t="shared" si="59"/>
        <v>44190</v>
      </c>
      <c r="AD108" s="3"/>
      <c r="AE108" s="3"/>
      <c r="AF108" s="3"/>
      <c r="AG108" s="3"/>
      <c r="AH108" s="5">
        <f t="shared" si="55"/>
        <v>0</v>
      </c>
      <c r="AI108" s="10">
        <f t="shared" si="63"/>
        <v>0</v>
      </c>
    </row>
    <row r="109" spans="1:35" ht="15.75" x14ac:dyDescent="0.25">
      <c r="A109" s="4" t="str">
        <f t="shared" si="48"/>
        <v>sam</v>
      </c>
      <c r="B109" s="4">
        <f t="shared" si="56"/>
        <v>44100</v>
      </c>
      <c r="C109" s="3"/>
      <c r="D109" s="3"/>
      <c r="E109" s="3"/>
      <c r="F109" s="3"/>
      <c r="G109" s="5">
        <f t="shared" si="49"/>
        <v>0</v>
      </c>
      <c r="H109" s="10">
        <f t="shared" si="60"/>
        <v>0</v>
      </c>
      <c r="J109" s="4" t="str">
        <f t="shared" si="50"/>
        <v>lun</v>
      </c>
      <c r="K109" s="4">
        <f t="shared" si="57"/>
        <v>44130</v>
      </c>
      <c r="L109" s="3"/>
      <c r="M109" s="3"/>
      <c r="N109" s="3"/>
      <c r="O109" s="3"/>
      <c r="P109" s="5">
        <f t="shared" si="51"/>
        <v>0</v>
      </c>
      <c r="Q109" s="10">
        <f t="shared" si="61"/>
        <v>0</v>
      </c>
      <c r="S109" s="4" t="str">
        <f t="shared" si="52"/>
        <v>jeu</v>
      </c>
      <c r="T109" s="4">
        <f t="shared" si="58"/>
        <v>44161</v>
      </c>
      <c r="U109" s="3"/>
      <c r="V109" s="3"/>
      <c r="W109" s="3"/>
      <c r="X109" s="3"/>
      <c r="Y109" s="5">
        <f t="shared" si="53"/>
        <v>0</v>
      </c>
      <c r="Z109" s="10">
        <f t="shared" si="62"/>
        <v>0</v>
      </c>
      <c r="AB109" s="4" t="str">
        <f t="shared" si="54"/>
        <v>sam</v>
      </c>
      <c r="AC109" s="4">
        <f t="shared" si="59"/>
        <v>44191</v>
      </c>
      <c r="AD109" s="3"/>
      <c r="AE109" s="3"/>
      <c r="AF109" s="3"/>
      <c r="AG109" s="3"/>
      <c r="AH109" s="5">
        <f t="shared" si="55"/>
        <v>0</v>
      </c>
      <c r="AI109" s="10">
        <f t="shared" si="63"/>
        <v>0</v>
      </c>
    </row>
    <row r="110" spans="1:35" ht="15.75" x14ac:dyDescent="0.25">
      <c r="A110" s="4" t="str">
        <f t="shared" si="48"/>
        <v>dim</v>
      </c>
      <c r="B110" s="4">
        <f t="shared" si="56"/>
        <v>44101</v>
      </c>
      <c r="C110" s="3">
        <v>0.35416666666666669</v>
      </c>
      <c r="D110" s="3">
        <v>0.5</v>
      </c>
      <c r="E110" s="3">
        <v>0.54166666666666663</v>
      </c>
      <c r="F110" s="3">
        <v>0.6875</v>
      </c>
      <c r="G110" s="5">
        <f t="shared" si="49"/>
        <v>0.29166666666666663</v>
      </c>
      <c r="H110" s="10">
        <f t="shared" si="60"/>
        <v>6.9999999999999991</v>
      </c>
      <c r="J110" s="4" t="str">
        <f t="shared" si="50"/>
        <v>mar</v>
      </c>
      <c r="K110" s="4">
        <f t="shared" si="57"/>
        <v>44131</v>
      </c>
      <c r="L110" s="3">
        <v>0.35416666666666669</v>
      </c>
      <c r="M110" s="3">
        <v>0.5</v>
      </c>
      <c r="N110" s="3">
        <v>0.54166666666666663</v>
      </c>
      <c r="O110" s="3">
        <v>0.6875</v>
      </c>
      <c r="P110" s="5">
        <f t="shared" si="51"/>
        <v>0.29166666666666663</v>
      </c>
      <c r="Q110" s="10">
        <f t="shared" si="61"/>
        <v>6.9999999999999991</v>
      </c>
      <c r="S110" s="4" t="str">
        <f t="shared" si="52"/>
        <v>ven</v>
      </c>
      <c r="T110" s="4">
        <f t="shared" si="58"/>
        <v>44162</v>
      </c>
      <c r="U110" s="3">
        <v>0.35416666666666669</v>
      </c>
      <c r="V110" s="3">
        <v>0.5</v>
      </c>
      <c r="W110" s="3">
        <v>0.54166666666666663</v>
      </c>
      <c r="X110" s="3">
        <v>0.6875</v>
      </c>
      <c r="Y110" s="5">
        <f t="shared" si="53"/>
        <v>0.29166666666666663</v>
      </c>
      <c r="Z110" s="10">
        <f t="shared" si="62"/>
        <v>6.9999999999999991</v>
      </c>
      <c r="AB110" s="4" t="str">
        <f t="shared" si="54"/>
        <v>dim</v>
      </c>
      <c r="AC110" s="4">
        <f t="shared" si="59"/>
        <v>44192</v>
      </c>
      <c r="AD110" s="3">
        <v>0.35416666666666669</v>
      </c>
      <c r="AE110" s="3">
        <v>0.5</v>
      </c>
      <c r="AF110" s="3">
        <v>0.54166666666666663</v>
      </c>
      <c r="AG110" s="3">
        <v>0.6875</v>
      </c>
      <c r="AH110" s="5">
        <f t="shared" si="55"/>
        <v>0.29166666666666663</v>
      </c>
      <c r="AI110" s="10">
        <f t="shared" si="63"/>
        <v>6.9999999999999991</v>
      </c>
    </row>
    <row r="111" spans="1:35" ht="15.75" x14ac:dyDescent="0.25">
      <c r="A111" s="4" t="str">
        <f t="shared" si="48"/>
        <v>lun</v>
      </c>
      <c r="B111" s="4">
        <f t="shared" si="56"/>
        <v>44102</v>
      </c>
      <c r="C111" s="3">
        <v>0.35416666666666669</v>
      </c>
      <c r="D111" s="3">
        <v>0.5</v>
      </c>
      <c r="E111" s="3">
        <v>0.54166666666666663</v>
      </c>
      <c r="F111" s="3">
        <v>0.6875</v>
      </c>
      <c r="G111" s="5">
        <f t="shared" si="49"/>
        <v>0.29166666666666663</v>
      </c>
      <c r="H111" s="10">
        <f t="shared" si="60"/>
        <v>6.9999999999999991</v>
      </c>
      <c r="J111" s="4" t="str">
        <f t="shared" si="50"/>
        <v>mer</v>
      </c>
      <c r="K111" s="4">
        <f t="shared" si="57"/>
        <v>44132</v>
      </c>
      <c r="L111" s="3">
        <v>0.35416666666666669</v>
      </c>
      <c r="M111" s="3">
        <v>0.5</v>
      </c>
      <c r="N111" s="3">
        <v>0.54166666666666663</v>
      </c>
      <c r="O111" s="3">
        <v>0.6875</v>
      </c>
      <c r="P111" s="5">
        <f t="shared" si="51"/>
        <v>0.29166666666666663</v>
      </c>
      <c r="Q111" s="10">
        <f t="shared" si="61"/>
        <v>6.9999999999999991</v>
      </c>
      <c r="S111" s="4" t="str">
        <f t="shared" si="52"/>
        <v>sam</v>
      </c>
      <c r="T111" s="4">
        <f t="shared" si="58"/>
        <v>44163</v>
      </c>
      <c r="U111" s="3">
        <v>0.35416666666666669</v>
      </c>
      <c r="V111" s="3">
        <v>0.5</v>
      </c>
      <c r="W111" s="3">
        <v>0.54166666666666663</v>
      </c>
      <c r="X111" s="3">
        <v>0.6875</v>
      </c>
      <c r="Y111" s="5">
        <f t="shared" si="53"/>
        <v>0.29166666666666663</v>
      </c>
      <c r="Z111" s="10">
        <f t="shared" si="62"/>
        <v>6.9999999999999991</v>
      </c>
      <c r="AB111" s="4" t="str">
        <f t="shared" si="54"/>
        <v>lun</v>
      </c>
      <c r="AC111" s="4">
        <f t="shared" si="59"/>
        <v>44193</v>
      </c>
      <c r="AD111" s="3">
        <v>0.35416666666666669</v>
      </c>
      <c r="AE111" s="3">
        <v>0.5</v>
      </c>
      <c r="AF111" s="3">
        <v>0.54166666666666663</v>
      </c>
      <c r="AG111" s="3">
        <v>0.6875</v>
      </c>
      <c r="AH111" s="5">
        <f t="shared" si="55"/>
        <v>0.29166666666666663</v>
      </c>
      <c r="AI111" s="10">
        <f t="shared" si="63"/>
        <v>6.9999999999999991</v>
      </c>
    </row>
    <row r="112" spans="1:35" ht="15.75" x14ac:dyDescent="0.25">
      <c r="A112" s="4" t="str">
        <f t="shared" si="48"/>
        <v>mar</v>
      </c>
      <c r="B112" s="4">
        <f t="shared" si="56"/>
        <v>44103</v>
      </c>
      <c r="C112" s="3">
        <v>0.35416666666666669</v>
      </c>
      <c r="D112" s="3">
        <v>0.5</v>
      </c>
      <c r="E112" s="3">
        <v>0.54166666666666663</v>
      </c>
      <c r="F112" s="3">
        <v>0.6875</v>
      </c>
      <c r="G112" s="5">
        <f t="shared" si="49"/>
        <v>0.29166666666666663</v>
      </c>
      <c r="H112" s="10">
        <f t="shared" si="60"/>
        <v>6.9999999999999991</v>
      </c>
      <c r="J112" s="4" t="str">
        <f t="shared" si="50"/>
        <v>jeu</v>
      </c>
      <c r="K112" s="4">
        <f t="shared" si="57"/>
        <v>44133</v>
      </c>
      <c r="L112" s="3">
        <v>0.35416666666666669</v>
      </c>
      <c r="M112" s="3">
        <v>0.5</v>
      </c>
      <c r="N112" s="3">
        <v>0.54166666666666663</v>
      </c>
      <c r="O112" s="3">
        <v>0.6875</v>
      </c>
      <c r="P112" s="5">
        <f t="shared" si="51"/>
        <v>0.29166666666666663</v>
      </c>
      <c r="Q112" s="10">
        <f t="shared" si="61"/>
        <v>6.9999999999999991</v>
      </c>
      <c r="S112" s="4" t="str">
        <f t="shared" si="52"/>
        <v>dim</v>
      </c>
      <c r="T112" s="4">
        <f t="shared" si="58"/>
        <v>44164</v>
      </c>
      <c r="U112" s="3">
        <v>0.35416666666666669</v>
      </c>
      <c r="V112" s="3">
        <v>0.5</v>
      </c>
      <c r="W112" s="3">
        <v>0.54166666666666663</v>
      </c>
      <c r="X112" s="3">
        <v>0.6875</v>
      </c>
      <c r="Y112" s="5">
        <f t="shared" si="53"/>
        <v>0.29166666666666663</v>
      </c>
      <c r="Z112" s="10">
        <f t="shared" si="62"/>
        <v>6.9999999999999991</v>
      </c>
      <c r="AB112" s="4" t="str">
        <f t="shared" si="54"/>
        <v>mar</v>
      </c>
      <c r="AC112" s="4">
        <f t="shared" si="59"/>
        <v>44194</v>
      </c>
      <c r="AD112" s="3">
        <v>0.35416666666666669</v>
      </c>
      <c r="AE112" s="3">
        <v>0.5</v>
      </c>
      <c r="AF112" s="3">
        <v>0.54166666666666663</v>
      </c>
      <c r="AG112" s="3">
        <v>0.6875</v>
      </c>
      <c r="AH112" s="5">
        <f t="shared" si="55"/>
        <v>0.29166666666666663</v>
      </c>
      <c r="AI112" s="10">
        <f t="shared" si="63"/>
        <v>6.9999999999999991</v>
      </c>
    </row>
    <row r="113" spans="1:35" ht="15.75" x14ac:dyDescent="0.25">
      <c r="A113" s="4" t="str">
        <f t="shared" si="48"/>
        <v>mer</v>
      </c>
      <c r="B113" s="4">
        <f t="shared" si="56"/>
        <v>44104</v>
      </c>
      <c r="C113" s="3">
        <v>0.35416666666666669</v>
      </c>
      <c r="D113" s="3">
        <v>0.5</v>
      </c>
      <c r="E113" s="3">
        <v>0.54166666666666663</v>
      </c>
      <c r="F113" s="3">
        <v>0.6875</v>
      </c>
      <c r="G113" s="5">
        <f t="shared" si="49"/>
        <v>0.29166666666666663</v>
      </c>
      <c r="H113" s="10">
        <f t="shared" si="60"/>
        <v>6.9999999999999991</v>
      </c>
      <c r="J113" s="4" t="str">
        <f t="shared" si="50"/>
        <v>ven</v>
      </c>
      <c r="K113" s="4">
        <f t="shared" si="57"/>
        <v>44134</v>
      </c>
      <c r="L113" s="3">
        <v>0.35416666666666669</v>
      </c>
      <c r="M113" s="3">
        <v>0.5</v>
      </c>
      <c r="N113" s="3">
        <v>0.54166666666666663</v>
      </c>
      <c r="O113" s="3">
        <v>0.6875</v>
      </c>
      <c r="P113" s="5">
        <f t="shared" si="51"/>
        <v>0.29166666666666663</v>
      </c>
      <c r="Q113" s="10">
        <f t="shared" si="61"/>
        <v>6.9999999999999991</v>
      </c>
      <c r="S113" s="4" t="str">
        <f t="shared" si="52"/>
        <v>lun</v>
      </c>
      <c r="T113" s="4">
        <f t="shared" si="58"/>
        <v>44165</v>
      </c>
      <c r="U113" s="3">
        <v>0.35416666666666669</v>
      </c>
      <c r="V113" s="3">
        <v>0.5</v>
      </c>
      <c r="W113" s="3">
        <v>0.54166666666666663</v>
      </c>
      <c r="X113" s="3">
        <v>0.6875</v>
      </c>
      <c r="Y113" s="5">
        <f t="shared" si="53"/>
        <v>0.29166666666666663</v>
      </c>
      <c r="Z113" s="10">
        <f t="shared" si="62"/>
        <v>6.9999999999999991</v>
      </c>
      <c r="AB113" s="4" t="str">
        <f t="shared" si="54"/>
        <v>mer</v>
      </c>
      <c r="AC113" s="4">
        <f t="shared" si="59"/>
        <v>44195</v>
      </c>
      <c r="AD113" s="3">
        <v>0.35416666666666669</v>
      </c>
      <c r="AE113" s="3">
        <v>0.5</v>
      </c>
      <c r="AF113" s="3">
        <v>0.54166666666666663</v>
      </c>
      <c r="AG113" s="3">
        <v>0.6875</v>
      </c>
      <c r="AH113" s="5">
        <f t="shared" si="55"/>
        <v>0.29166666666666663</v>
      </c>
      <c r="AI113" s="10">
        <f t="shared" si="63"/>
        <v>6.9999999999999991</v>
      </c>
    </row>
    <row r="114" spans="1:35" ht="15.75" x14ac:dyDescent="0.25">
      <c r="A114" s="4" t="str">
        <f t="shared" si="48"/>
        <v/>
      </c>
      <c r="B114" s="4" t="str">
        <f t="shared" si="56"/>
        <v/>
      </c>
      <c r="C114" s="3">
        <v>0.35416666666666669</v>
      </c>
      <c r="D114" s="3">
        <v>0.5</v>
      </c>
      <c r="E114" s="3">
        <v>0.54166666666666663</v>
      </c>
      <c r="F114" s="3">
        <v>0.6875</v>
      </c>
      <c r="G114" s="5">
        <f t="shared" si="49"/>
        <v>0.29166666666666663</v>
      </c>
      <c r="H114" s="10">
        <f t="shared" si="60"/>
        <v>6.9999999999999991</v>
      </c>
      <c r="J114" s="4" t="str">
        <f t="shared" si="50"/>
        <v>sam</v>
      </c>
      <c r="K114" s="4">
        <f t="shared" si="57"/>
        <v>44135</v>
      </c>
      <c r="L114" s="3">
        <v>0.35416666666666669</v>
      </c>
      <c r="M114" s="3">
        <v>0.5</v>
      </c>
      <c r="N114" s="3">
        <v>0.54166666666666663</v>
      </c>
      <c r="O114" s="3">
        <v>0.6875</v>
      </c>
      <c r="P114" s="5">
        <f t="shared" si="51"/>
        <v>0.29166666666666663</v>
      </c>
      <c r="Q114" s="10">
        <f t="shared" si="61"/>
        <v>6.9999999999999991</v>
      </c>
      <c r="S114" s="4" t="str">
        <f t="shared" si="52"/>
        <v/>
      </c>
      <c r="T114" s="4" t="str">
        <f t="shared" si="58"/>
        <v/>
      </c>
      <c r="U114" s="3">
        <v>0.35416666666666669</v>
      </c>
      <c r="V114" s="3">
        <v>0.5</v>
      </c>
      <c r="W114" s="3">
        <v>0.54166666666666663</v>
      </c>
      <c r="X114" s="3">
        <v>0.6875</v>
      </c>
      <c r="Y114" s="5">
        <f t="shared" si="53"/>
        <v>0.29166666666666663</v>
      </c>
      <c r="Z114" s="10">
        <f t="shared" si="62"/>
        <v>6.9999999999999991</v>
      </c>
      <c r="AB114" s="4" t="str">
        <f t="shared" si="54"/>
        <v>jeu</v>
      </c>
      <c r="AC114" s="4">
        <f t="shared" si="59"/>
        <v>44196</v>
      </c>
      <c r="AD114" s="3">
        <v>0.35416666666666669</v>
      </c>
      <c r="AE114" s="3">
        <v>0.5</v>
      </c>
      <c r="AF114" s="3">
        <v>0.54166666666666663</v>
      </c>
      <c r="AG114" s="3">
        <v>0.6875</v>
      </c>
      <c r="AH114" s="5">
        <f t="shared" si="55"/>
        <v>0.29166666666666663</v>
      </c>
      <c r="AI114" s="10">
        <f t="shared" si="63"/>
        <v>6.9999999999999991</v>
      </c>
    </row>
    <row r="115" spans="1:35" x14ac:dyDescent="0.25">
      <c r="A115" s="28"/>
      <c r="B115" s="29"/>
      <c r="C115" s="29"/>
      <c r="D115" s="29"/>
      <c r="E115" s="29"/>
      <c r="F115" s="29"/>
      <c r="G115" s="29"/>
      <c r="H115" s="30"/>
      <c r="J115" s="28"/>
      <c r="K115" s="29"/>
      <c r="L115" s="29"/>
      <c r="M115" s="29"/>
      <c r="N115" s="29"/>
      <c r="O115" s="29"/>
      <c r="P115" s="29"/>
      <c r="Q115" s="30"/>
      <c r="S115" s="28"/>
      <c r="T115" s="29"/>
      <c r="U115" s="29"/>
      <c r="V115" s="29"/>
      <c r="W115" s="29"/>
      <c r="X115" s="29"/>
      <c r="Y115" s="29"/>
      <c r="Z115" s="30"/>
      <c r="AB115" s="28"/>
      <c r="AC115" s="29"/>
      <c r="AD115" s="29"/>
      <c r="AE115" s="29"/>
      <c r="AF115" s="29"/>
      <c r="AG115" s="29"/>
      <c r="AH115" s="29"/>
      <c r="AI115" s="30"/>
    </row>
    <row r="116" spans="1:35" ht="15.75" x14ac:dyDescent="0.25">
      <c r="A116" s="24"/>
      <c r="B116" s="25"/>
      <c r="C116" s="25"/>
      <c r="D116" s="26" t="s">
        <v>6</v>
      </c>
      <c r="E116" s="27"/>
      <c r="F116" s="27"/>
      <c r="G116" s="6">
        <f>SUM(G84:G114)</f>
        <v>6</v>
      </c>
      <c r="H116" s="7"/>
      <c r="J116" s="24"/>
      <c r="K116" s="25"/>
      <c r="L116" s="25"/>
      <c r="M116" s="26" t="s">
        <v>6</v>
      </c>
      <c r="N116" s="27"/>
      <c r="O116" s="27"/>
      <c r="P116" s="6">
        <f>SUM(P84:P114)</f>
        <v>6</v>
      </c>
      <c r="Q116" s="7"/>
      <c r="S116" s="24"/>
      <c r="T116" s="25"/>
      <c r="U116" s="25"/>
      <c r="V116" s="26" t="s">
        <v>6</v>
      </c>
      <c r="W116" s="27"/>
      <c r="X116" s="27"/>
      <c r="Y116" s="6">
        <f>SUM(Y84:Y114)</f>
        <v>6</v>
      </c>
      <c r="Z116" s="7"/>
      <c r="AB116" s="24"/>
      <c r="AC116" s="25"/>
      <c r="AD116" s="25"/>
      <c r="AE116" s="26" t="s">
        <v>6</v>
      </c>
      <c r="AF116" s="27"/>
      <c r="AG116" s="27"/>
      <c r="AH116" s="6">
        <f>SUM(AH84:AH114)</f>
        <v>6</v>
      </c>
      <c r="AI116" s="7"/>
    </row>
  </sheetData>
  <mergeCells count="100">
    <mergeCell ref="AK37:AR37"/>
    <mergeCell ref="AK38:AM38"/>
    <mergeCell ref="AN38:AP38"/>
    <mergeCell ref="AK1:AL1"/>
    <mergeCell ref="S115:Z115"/>
    <mergeCell ref="S76:Z76"/>
    <mergeCell ref="S77:U77"/>
    <mergeCell ref="V77:X77"/>
    <mergeCell ref="AB40:AC40"/>
    <mergeCell ref="AD40:AI42"/>
    <mergeCell ref="AB41:AC42"/>
    <mergeCell ref="AB43:AI43"/>
    <mergeCell ref="AB44:AC44"/>
    <mergeCell ref="AB76:AI76"/>
    <mergeCell ref="AB77:AD77"/>
    <mergeCell ref="AE77:AG77"/>
    <mergeCell ref="S116:U116"/>
    <mergeCell ref="V116:X116"/>
    <mergeCell ref="AB79:AC79"/>
    <mergeCell ref="AD79:AI81"/>
    <mergeCell ref="AB80:AC81"/>
    <mergeCell ref="AB82:AI82"/>
    <mergeCell ref="AB83:AC83"/>
    <mergeCell ref="AB115:AI115"/>
    <mergeCell ref="AB116:AD116"/>
    <mergeCell ref="AE116:AG116"/>
    <mergeCell ref="S79:T79"/>
    <mergeCell ref="U79:Z81"/>
    <mergeCell ref="S80:T81"/>
    <mergeCell ref="S82:Z82"/>
    <mergeCell ref="S83:T83"/>
    <mergeCell ref="A115:H115"/>
    <mergeCell ref="A116:C116"/>
    <mergeCell ref="D116:F116"/>
    <mergeCell ref="J79:K79"/>
    <mergeCell ref="L79:Q81"/>
    <mergeCell ref="J80:K81"/>
    <mergeCell ref="J82:Q82"/>
    <mergeCell ref="J83:K83"/>
    <mergeCell ref="J115:Q115"/>
    <mergeCell ref="J116:L116"/>
    <mergeCell ref="M116:O116"/>
    <mergeCell ref="A79:B79"/>
    <mergeCell ref="C79:H81"/>
    <mergeCell ref="A80:B81"/>
    <mergeCell ref="A82:H82"/>
    <mergeCell ref="A83:B83"/>
    <mergeCell ref="S40:T40"/>
    <mergeCell ref="U40:Z42"/>
    <mergeCell ref="S41:T42"/>
    <mergeCell ref="S43:Z43"/>
    <mergeCell ref="S44:T44"/>
    <mergeCell ref="A76:H76"/>
    <mergeCell ref="A77:C77"/>
    <mergeCell ref="D77:F77"/>
    <mergeCell ref="J40:K40"/>
    <mergeCell ref="L40:Q42"/>
    <mergeCell ref="J41:K42"/>
    <mergeCell ref="J43:Q43"/>
    <mergeCell ref="J44:K44"/>
    <mergeCell ref="J76:Q76"/>
    <mergeCell ref="J77:L77"/>
    <mergeCell ref="M77:O77"/>
    <mergeCell ref="A40:B40"/>
    <mergeCell ref="C40:H42"/>
    <mergeCell ref="A41:B42"/>
    <mergeCell ref="A43:H43"/>
    <mergeCell ref="A44:B44"/>
    <mergeCell ref="S37:Z37"/>
    <mergeCell ref="S38:U38"/>
    <mergeCell ref="V38:X38"/>
    <mergeCell ref="AB1:AC1"/>
    <mergeCell ref="AD1:AI3"/>
    <mergeCell ref="AB2:AC3"/>
    <mergeCell ref="AB4:AI4"/>
    <mergeCell ref="AB5:AC5"/>
    <mergeCell ref="AB37:AI37"/>
    <mergeCell ref="AB38:AD38"/>
    <mergeCell ref="AE38:AG38"/>
    <mergeCell ref="S1:T1"/>
    <mergeCell ref="U1:Z3"/>
    <mergeCell ref="S2:T3"/>
    <mergeCell ref="S4:Z4"/>
    <mergeCell ref="S5:T5"/>
    <mergeCell ref="J38:L38"/>
    <mergeCell ref="M38:O38"/>
    <mergeCell ref="J37:Q37"/>
    <mergeCell ref="A37:H37"/>
    <mergeCell ref="J1:K1"/>
    <mergeCell ref="L1:Q3"/>
    <mergeCell ref="J2:K3"/>
    <mergeCell ref="J4:Q4"/>
    <mergeCell ref="J5:K5"/>
    <mergeCell ref="C1:H3"/>
    <mergeCell ref="D38:F38"/>
    <mergeCell ref="A1:B1"/>
    <mergeCell ref="A2:B3"/>
    <mergeCell ref="A4:H4"/>
    <mergeCell ref="A5:B5"/>
    <mergeCell ref="A38:C38"/>
  </mergeCells>
  <conditionalFormatting sqref="B6:B36">
    <cfRule type="expression" dxfId="26" priority="26">
      <formula>OR(A6="dim",A6="sam")</formula>
    </cfRule>
  </conditionalFormatting>
  <conditionalFormatting sqref="A6:A36">
    <cfRule type="expression" dxfId="25" priority="25">
      <formula>OR(A6="dim",A6="sam")</formula>
    </cfRule>
  </conditionalFormatting>
  <conditionalFormatting sqref="K6:K36">
    <cfRule type="expression" dxfId="24" priority="24">
      <formula>OR(J6="dim",J6="sam")</formula>
    </cfRule>
  </conditionalFormatting>
  <conditionalFormatting sqref="J6:J36">
    <cfRule type="expression" dxfId="23" priority="23">
      <formula>OR(J6="dim",J6="sam")</formula>
    </cfRule>
  </conditionalFormatting>
  <conditionalFormatting sqref="T6:T36">
    <cfRule type="expression" dxfId="22" priority="22">
      <formula>OR(S6="dim",S6="sam")</formula>
    </cfRule>
  </conditionalFormatting>
  <conditionalFormatting sqref="S6:S36">
    <cfRule type="expression" dxfId="21" priority="21">
      <formula>OR(S6="dim",S6="sam")</formula>
    </cfRule>
  </conditionalFormatting>
  <conditionalFormatting sqref="AC6:AC36">
    <cfRule type="expression" dxfId="20" priority="20">
      <formula>OR(AB6="dim",AB6="sam")</formula>
    </cfRule>
  </conditionalFormatting>
  <conditionalFormatting sqref="AB6:AB36">
    <cfRule type="expression" dxfId="19" priority="19">
      <formula>OR(AB6="dim",AB6="sam")</formula>
    </cfRule>
  </conditionalFormatting>
  <conditionalFormatting sqref="B45:B75">
    <cfRule type="expression" dxfId="18" priority="18">
      <formula>OR(A45="dim",A45="sam")</formula>
    </cfRule>
  </conditionalFormatting>
  <conditionalFormatting sqref="A45:A75">
    <cfRule type="expression" dxfId="17" priority="17">
      <formula>OR(A45="dim",A45="sam")</formula>
    </cfRule>
  </conditionalFormatting>
  <conditionalFormatting sqref="K45:K75">
    <cfRule type="expression" dxfId="16" priority="16">
      <formula>OR(J45="dim",J45="sam")</formula>
    </cfRule>
  </conditionalFormatting>
  <conditionalFormatting sqref="J45:J75">
    <cfRule type="expression" dxfId="15" priority="15">
      <formula>OR(J45="dim",J45="sam")</formula>
    </cfRule>
  </conditionalFormatting>
  <conditionalFormatting sqref="T45:T75">
    <cfRule type="expression" dxfId="14" priority="14">
      <formula>OR(S45="dim",S45="sam")</formula>
    </cfRule>
  </conditionalFormatting>
  <conditionalFormatting sqref="S45:S75">
    <cfRule type="expression" dxfId="13" priority="13">
      <formula>OR(S45="dim",S45="sam")</formula>
    </cfRule>
  </conditionalFormatting>
  <conditionalFormatting sqref="AC45:AC75">
    <cfRule type="expression" dxfId="12" priority="12">
      <formula>OR(AB45="dim",AB45="sam")</formula>
    </cfRule>
  </conditionalFormatting>
  <conditionalFormatting sqref="AB45:AB75">
    <cfRule type="expression" dxfId="11" priority="11">
      <formula>OR(AB45="dim",AB45="sam")</formula>
    </cfRule>
  </conditionalFormatting>
  <conditionalFormatting sqref="B84:B114">
    <cfRule type="expression" dxfId="10" priority="10">
      <formula>OR(A84="dim",A84="sam")</formula>
    </cfRule>
  </conditionalFormatting>
  <conditionalFormatting sqref="A84:A114">
    <cfRule type="expression" dxfId="9" priority="9">
      <formula>OR(A84="dim",A84="sam")</formula>
    </cfRule>
  </conditionalFormatting>
  <conditionalFormatting sqref="K84:K114">
    <cfRule type="expression" dxfId="8" priority="8">
      <formula>OR(J84="dim",J84="sam")</formula>
    </cfRule>
  </conditionalFormatting>
  <conditionalFormatting sqref="J84:J114">
    <cfRule type="expression" dxfId="7" priority="7">
      <formula>OR(J84="dim",J84="sam")</formula>
    </cfRule>
  </conditionalFormatting>
  <conditionalFormatting sqref="T84:T114">
    <cfRule type="expression" dxfId="6" priority="6">
      <formula>OR(S84="dim",S84="sam")</formula>
    </cfRule>
  </conditionalFormatting>
  <conditionalFormatting sqref="S84:S114">
    <cfRule type="expression" dxfId="5" priority="5">
      <formula>OR(S84="dim",S84="sam")</formula>
    </cfRule>
  </conditionalFormatting>
  <conditionalFormatting sqref="AC84:AC114">
    <cfRule type="expression" dxfId="4" priority="4">
      <formula>OR(AB84="dim",AB84="sam")</formula>
    </cfRule>
  </conditionalFormatting>
  <conditionalFormatting sqref="AB84:AB114">
    <cfRule type="expression" dxfId="3" priority="3">
      <formula>OR(AB84="dim",AB84="sam")</formula>
    </cfRule>
  </conditionalFormatting>
  <conditionalFormatting sqref="AL6:AL36">
    <cfRule type="expression" dxfId="2" priority="2">
      <formula>OR(AK6="dim",AK6="sam")</formula>
    </cfRule>
  </conditionalFormatting>
  <conditionalFormatting sqref="AK6:AK36">
    <cfRule type="expression" dxfId="1" priority="1">
      <formula>OR(AK6="dim",AK6="sam")</formula>
    </cfRule>
  </conditionalFormatting>
  <pageMargins left="0.25" right="0.25" top="0.75" bottom="0.75" header="0.3" footer="0.3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cp:lastPrinted>2020-01-07T18:08:05Z</cp:lastPrinted>
  <dcterms:created xsi:type="dcterms:W3CDTF">2020-01-07T16:17:06Z</dcterms:created>
  <dcterms:modified xsi:type="dcterms:W3CDTF">2020-01-08T19:05:01Z</dcterms:modified>
</cp:coreProperties>
</file>