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345" windowWidth="26025" windowHeight="6555"/>
  </bookViews>
  <sheets>
    <sheet name="Feuil3" sheetId="3" r:id="rId1"/>
    <sheet name="Feuil1" sheetId="1" r:id="rId2"/>
    <sheet name="Feuil2" sheetId="2" r:id="rId3"/>
    <sheet name="Feuil4" sheetId="5" r:id="rId4"/>
  </sheets>
  <definedNames>
    <definedName name="_xlnm._FilterDatabase" localSheetId="1" hidden="1">Feuil1!$A$1:$T$1297</definedName>
  </definedNames>
  <calcPr calcId="145621"/>
</workbook>
</file>

<file path=xl/calcChain.xml><?xml version="1.0" encoding="utf-8"?>
<calcChain xmlns="http://schemas.openxmlformats.org/spreadsheetml/2006/main">
  <c r="E1" i="5" l="1"/>
  <c r="Z26" i="5" s="1"/>
  <c r="Z3" i="5" l="1"/>
  <c r="Z7" i="5"/>
  <c r="Z11" i="5"/>
  <c r="Z15" i="5"/>
  <c r="Z19" i="5"/>
  <c r="Z23" i="5"/>
  <c r="Z4" i="5"/>
  <c r="Z8" i="5"/>
  <c r="Z12" i="5"/>
  <c r="Z16" i="5"/>
  <c r="Z20" i="5"/>
  <c r="Z24" i="5"/>
  <c r="Z5" i="5"/>
  <c r="Z9" i="5"/>
  <c r="Z13" i="5"/>
  <c r="Z17" i="5"/>
  <c r="Z21" i="5"/>
  <c r="Z25" i="5"/>
  <c r="Z2" i="5"/>
  <c r="Z6" i="5"/>
  <c r="Z10" i="5"/>
  <c r="Z14" i="5"/>
  <c r="Z18" i="5"/>
  <c r="Z22" i="5"/>
  <c r="Z2" i="3"/>
  <c r="Z1" i="3"/>
</calcChain>
</file>

<file path=xl/connections.xml><?xml version="1.0" encoding="utf-8"?>
<connections xmlns="http://schemas.openxmlformats.org/spreadsheetml/2006/main">
  <connection id="1" name="0000297135_02557135_1" type="6" refreshedVersion="0" background="1">
    <textPr prompt="0" sourceFile="0000297135_02557135_1" decimal="," thousands=" ">
      <textFields>
        <textField/>
      </textFields>
    </textPr>
  </connection>
  <connection id="2" name="Entre" type="6" refreshedVersion="0" background="1">
    <textPr prompt="0" sourceFile="Entre" decimal="," thousands=" ">
      <textFields>
        <textField/>
      </textFields>
    </textPr>
  </connection>
  <connection id="3" name="Entre1" type="6" refreshedVersion="0" background="1">
    <textPr prompt="0" sourceFile="Entre" decimal="," thousands=" ">
      <textFields>
        <textField/>
      </textFields>
    </textPr>
  </connection>
  <connection id="4" name="Entre2" type="6" refreshedVersion="0" background="1">
    <textPr prompt="0" sourceFile="Entre" decimal="," thousands=" ">
      <textFields>
        <textField/>
      </textFields>
    </textPr>
  </connection>
</connections>
</file>

<file path=xl/sharedStrings.xml><?xml version="1.0" encoding="utf-8"?>
<sst xmlns="http://schemas.openxmlformats.org/spreadsheetml/2006/main" count="61" uniqueCount="28">
  <si>
    <t>Critères d'analyse</t>
  </si>
  <si>
    <t>Eolienne à analyser</t>
  </si>
  <si>
    <t>Date début analyse</t>
  </si>
  <si>
    <t>Date fin analyse</t>
  </si>
  <si>
    <t xml:space="preserve">Analyse courbe de puissance </t>
  </si>
  <si>
    <t>Courbe caractéristique des machines</t>
  </si>
  <si>
    <t>ger</t>
  </si>
  <si>
    <t>Nom des parcs</t>
  </si>
  <si>
    <t>Vvent</t>
  </si>
  <si>
    <t>Puissance</t>
  </si>
  <si>
    <t>Pouillé-les-Coteaux</t>
  </si>
  <si>
    <t>Site</t>
  </si>
  <si>
    <t>Saint-Cyr-en-Pail</t>
  </si>
  <si>
    <t>Vaux-lès-Mouzon</t>
  </si>
  <si>
    <t>Lestrade-et-Thouels</t>
  </si>
  <si>
    <t>Plougin</t>
  </si>
  <si>
    <t>Kerherhal</t>
  </si>
  <si>
    <t>Type de machine</t>
  </si>
  <si>
    <t>E-70</t>
  </si>
  <si>
    <t>E-82</t>
  </si>
  <si>
    <t>E-66</t>
  </si>
  <si>
    <t>Raucourt et Flaba</t>
  </si>
  <si>
    <t>Vvent (m/s)</t>
  </si>
  <si>
    <t>Puissance (kw)</t>
  </si>
  <si>
    <t>Ger</t>
  </si>
  <si>
    <t>Lanrivoaré</t>
  </si>
  <si>
    <t>F022</t>
  </si>
  <si>
    <t>F023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</si>
</sst>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00\."/>
  </numFmts>
  <fonts count="2" x14ac:knownFonts="1">
    <font>
      <sz val="11"/>
      <color theme="1"/>
      <name val="Calibri"/>
      <family val="2"/>
      <scheme val="minor"/>
    </font>
    <font>
      <sz val="28"/>
      <color rgb="FF7030A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4" xfId="0" applyBorder="1"/>
    <xf numFmtId="22" fontId="0" fillId="0" borderId="5" xfId="0" applyNumberFormat="1" applyBorder="1"/>
    <xf numFmtId="22" fontId="0" fillId="0" borderId="6" xfId="0" applyNumberFormat="1" applyBorder="1"/>
    <xf numFmtId="0" fontId="0" fillId="0" borderId="7" xfId="0" applyBorder="1"/>
    <xf numFmtId="0" fontId="0" fillId="0" borderId="0" xfId="0" applyBorder="1"/>
    <xf numFmtId="0" fontId="0" fillId="0" borderId="1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defRPr>
            </a:pPr>
            <a:r>
              <a:rPr lang="fr-FR" b="1" cap="none" spc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Puissance</a:t>
            </a:r>
            <a:r>
              <a:rPr lang="fr-FR" b="1" cap="none" spc="0" baseline="0">
                <a:ln w="12700">
                  <a:solidFill>
                    <a:schemeClr val="tx2">
                      <a:satMod val="155000"/>
                    </a:schemeClr>
                  </a:solidFill>
                  <a:prstDash val="solid"/>
                </a:ln>
                <a:solidFill>
                  <a:schemeClr val="bg2">
                    <a:tint val="85000"/>
                    <a:satMod val="155000"/>
                  </a:schemeClr>
                </a:solidFill>
                <a:effectLst>
                  <a:outerShdw blurRad="41275" dist="20320" dir="1800000" algn="tl" rotWithShape="0">
                    <a:srgbClr val="000000">
                      <a:alpha val="40000"/>
                    </a:srgbClr>
                  </a:outerShdw>
                </a:effectLst>
              </a:rPr>
              <a:t> de sortie en fonction du vent</a:t>
            </a: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0.11498969315278126"/>
          <c:y val="0.20097759640140372"/>
          <c:w val="0.78459135106402911"/>
          <c:h val="0.69638346081143665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Feuil2!$C$2</c:f>
              <c:strCache>
                <c:ptCount val="1"/>
              </c:strCache>
            </c:strRef>
          </c:tx>
          <c:spPr>
            <a:ln w="28575">
              <a:noFill/>
            </a:ln>
          </c:spPr>
          <c:marker>
            <c:symbol val="x"/>
            <c:size val="2"/>
          </c:marker>
          <c:trendline>
            <c:spPr>
              <a:ln w="25400" cap="flat" cmpd="sng" algn="ctr">
                <a:solidFill>
                  <a:schemeClr val="accent5"/>
                </a:solidFill>
                <a:prstDash val="solid"/>
              </a:ln>
              <a:effectLst>
                <a:outerShdw blurRad="40000" dist="20000" dir="5400000" rotWithShape="0">
                  <a:srgbClr val="000000">
                    <a:alpha val="38000"/>
                  </a:srgbClr>
                </a:outerShdw>
              </a:effectLst>
            </c:spPr>
            <c:trendlineType val="poly"/>
            <c:order val="6"/>
            <c:dispRSqr val="0"/>
            <c:dispEq val="0"/>
          </c:trendline>
          <c:xVal>
            <c:numRef>
              <c:f>Feuil2!$D$2:$D$1048576</c:f>
              <c:numCache>
                <c:formatCode>General</c:formatCode>
                <c:ptCount val="1048575"/>
              </c:numCache>
            </c:numRef>
          </c:xVal>
          <c:yVal>
            <c:numRef>
              <c:f>Feuil2!$E$2:$E$1048576</c:f>
              <c:numCache>
                <c:formatCode>General</c:formatCode>
                <c:ptCount val="1048575"/>
              </c:numCache>
            </c:numRef>
          </c:yVal>
          <c:smooth val="0"/>
        </c:ser>
        <c:ser>
          <c:idx val="1"/>
          <c:order val="1"/>
          <c:tx>
            <c:strRef>
              <c:f>Feuil2!$G$2</c:f>
              <c:strCache>
                <c:ptCount val="1"/>
              </c:strCache>
            </c:strRef>
          </c:tx>
          <c:spPr>
            <a:ln w="28575">
              <a:noFill/>
            </a:ln>
          </c:spPr>
          <c:marker>
            <c:symbol val="x"/>
            <c:size val="2"/>
          </c:marker>
          <c:trendline>
            <c:spPr>
              <a:ln w="25400" cap="flat" cmpd="sng" algn="ctr">
                <a:solidFill>
                  <a:schemeClr val="accent2"/>
                </a:solidFill>
                <a:prstDash val="solid"/>
              </a:ln>
              <a:effectLst>
                <a:outerShdw blurRad="40000" dist="20000" dir="5400000" rotWithShape="0">
                  <a:srgbClr val="000000">
                    <a:alpha val="38000"/>
                  </a:srgbClr>
                </a:outerShdw>
              </a:effectLst>
            </c:spPr>
            <c:trendlineType val="poly"/>
            <c:order val="6"/>
            <c:dispRSqr val="0"/>
            <c:dispEq val="0"/>
          </c:trendline>
          <c:xVal>
            <c:numRef>
              <c:f>Feuil2!$H$2:$H$1048576</c:f>
              <c:numCache>
                <c:formatCode>General</c:formatCode>
                <c:ptCount val="1048575"/>
              </c:numCache>
            </c:numRef>
          </c:xVal>
          <c:yVal>
            <c:numRef>
              <c:f>Feuil2!$I$2:$I$1048576</c:f>
              <c:numCache>
                <c:formatCode>General</c:formatCode>
                <c:ptCount val="1048575"/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8625024"/>
        <c:axId val="118625792"/>
      </c:scatterChart>
      <c:valAx>
        <c:axId val="11862502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Vitesse de vent moyen en</a:t>
                </a:r>
                <a:r>
                  <a:rPr lang="fr-FR" baseline="0"/>
                  <a:t> m/s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18625792"/>
        <c:crosses val="autoZero"/>
        <c:crossBetween val="midCat"/>
      </c:valAx>
      <c:valAx>
        <c:axId val="118625792"/>
        <c:scaling>
          <c:orientation val="minMax"/>
        </c:scaling>
        <c:delete val="0"/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Puissance moyenne en Kw</a:t>
                </a:r>
              </a:p>
            </c:rich>
          </c:tx>
          <c:layout>
            <c:manualLayout>
              <c:xMode val="edge"/>
              <c:yMode val="edge"/>
              <c:x val="2.1833365574058385E-2"/>
              <c:y val="0.14081779683642831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11862502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5</xdr:row>
      <xdr:rowOff>171450</xdr:rowOff>
    </xdr:from>
    <xdr:to>
      <xdr:col>20</xdr:col>
      <xdr:colOff>542925</xdr:colOff>
      <xdr:row>39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276226</xdr:colOff>
      <xdr:row>10</xdr:row>
      <xdr:rowOff>9524</xdr:rowOff>
    </xdr:from>
    <xdr:to>
      <xdr:col>1</xdr:col>
      <xdr:colOff>1190626</xdr:colOff>
      <xdr:row>12</xdr:row>
      <xdr:rowOff>180975</xdr:rowOff>
    </xdr:to>
    <xdr:sp macro="[0]!CopierCSV" textlink="">
      <xdr:nvSpPr>
        <xdr:cNvPr id="4" name="Rectangle à coins arrondis 3"/>
        <xdr:cNvSpPr/>
      </xdr:nvSpPr>
      <xdr:spPr>
        <a:xfrm>
          <a:off x="276226" y="1971674"/>
          <a:ext cx="2133600" cy="552451"/>
        </a:xfrm>
        <a:prstGeom prst="roundRect">
          <a:avLst/>
        </a:prstGeom>
        <a:solidFill>
          <a:schemeClr val="accent3">
            <a:lumMod val="75000"/>
          </a:scheme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Charger Csv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285749</xdr:colOff>
      <xdr:row>14</xdr:row>
      <xdr:rowOff>0</xdr:rowOff>
    </xdr:from>
    <xdr:to>
      <xdr:col>1</xdr:col>
      <xdr:colOff>1190624</xdr:colOff>
      <xdr:row>16</xdr:row>
      <xdr:rowOff>171450</xdr:rowOff>
    </xdr:to>
    <xdr:sp macro="[0]!testfiltre" textlink="">
      <xdr:nvSpPr>
        <xdr:cNvPr id="6" name="Rectangle à coins arrondis 5"/>
        <xdr:cNvSpPr/>
      </xdr:nvSpPr>
      <xdr:spPr>
        <a:xfrm>
          <a:off x="285749" y="2724150"/>
          <a:ext cx="2124075" cy="552450"/>
        </a:xfrm>
        <a:prstGeom prst="roundRect">
          <a:avLst/>
        </a:prstGeom>
        <a:solidFill>
          <a:schemeClr val="accent3">
            <a:lumMod val="75000"/>
          </a:scheme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Filtrer et tracer graphique en  fonction des critères d'analyse</a:t>
          </a:r>
        </a:p>
      </xdr:txBody>
    </xdr:sp>
    <xdr:clientData/>
  </xdr:twoCellAnchor>
  <xdr:twoCellAnchor>
    <xdr:from>
      <xdr:col>0</xdr:col>
      <xdr:colOff>276225</xdr:colOff>
      <xdr:row>22</xdr:row>
      <xdr:rowOff>9524</xdr:rowOff>
    </xdr:from>
    <xdr:to>
      <xdr:col>1</xdr:col>
      <xdr:colOff>1200150</xdr:colOff>
      <xdr:row>24</xdr:row>
      <xdr:rowOff>171449</xdr:rowOff>
    </xdr:to>
    <xdr:sp macro="[0]!Feuil1.SupprimerdonnéesFeuil1bis" textlink="">
      <xdr:nvSpPr>
        <xdr:cNvPr id="9" name="Rectangle à coins arrondis 8"/>
        <xdr:cNvSpPr/>
      </xdr:nvSpPr>
      <xdr:spPr>
        <a:xfrm>
          <a:off x="276225" y="4257674"/>
          <a:ext cx="2143125" cy="542925"/>
        </a:xfrm>
        <a:prstGeom prst="roundRect">
          <a:avLst/>
        </a:prstGeom>
        <a:solidFill>
          <a:schemeClr val="accent3">
            <a:lumMod val="75000"/>
          </a:scheme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Supprimer données</a:t>
          </a:r>
        </a:p>
      </xdr:txBody>
    </xdr:sp>
    <xdr:clientData/>
  </xdr:twoCellAnchor>
  <xdr:twoCellAnchor>
    <xdr:from>
      <xdr:col>0</xdr:col>
      <xdr:colOff>266700</xdr:colOff>
      <xdr:row>18</xdr:row>
      <xdr:rowOff>19049</xdr:rowOff>
    </xdr:from>
    <xdr:to>
      <xdr:col>1</xdr:col>
      <xdr:colOff>1190625</xdr:colOff>
      <xdr:row>20</xdr:row>
      <xdr:rowOff>171450</xdr:rowOff>
    </xdr:to>
    <xdr:sp macro="[0]!Feuil2.SupprimerdonnéesFeuil2" textlink="">
      <xdr:nvSpPr>
        <xdr:cNvPr id="5" name="Rectangle à coins arrondis 4"/>
        <xdr:cNvSpPr/>
      </xdr:nvSpPr>
      <xdr:spPr>
        <a:xfrm>
          <a:off x="266700" y="3505199"/>
          <a:ext cx="2143125" cy="533401"/>
        </a:xfrm>
        <a:prstGeom prst="roundRect">
          <a:avLst/>
        </a:prstGeom>
        <a:solidFill>
          <a:schemeClr val="accent3">
            <a:lumMod val="75000"/>
          </a:schemeClr>
        </a:solidFill>
        <a:ln w="254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Effacer graphique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8"/>
  <sheetViews>
    <sheetView tabSelected="1" workbookViewId="0">
      <selection activeCell="C16" sqref="C16"/>
    </sheetView>
  </sheetViews>
  <sheetFormatPr baseColWidth="10" defaultRowHeight="15" x14ac:dyDescent="0.25"/>
  <cols>
    <col min="1" max="1" width="18.28515625" bestFit="1" customWidth="1"/>
    <col min="2" max="2" width="18.140625" bestFit="1" customWidth="1"/>
    <col min="3" max="3" width="15.7109375" bestFit="1" customWidth="1"/>
  </cols>
  <sheetData>
    <row r="1" spans="1:26" x14ac:dyDescent="0.25">
      <c r="I1" s="19" t="s">
        <v>4</v>
      </c>
      <c r="J1" s="20"/>
      <c r="K1" s="20"/>
      <c r="L1" s="20"/>
      <c r="M1" s="20"/>
      <c r="N1" s="20"/>
      <c r="O1" s="20"/>
      <c r="P1" s="21"/>
      <c r="Z1" t="str">
        <f>REPLACE(B7,SEARCH(",",B7),1,".")</f>
        <v>41011.0347222222</v>
      </c>
    </row>
    <row r="2" spans="1:26" x14ac:dyDescent="0.25">
      <c r="I2" s="22"/>
      <c r="J2" s="23"/>
      <c r="K2" s="23"/>
      <c r="L2" s="23"/>
      <c r="M2" s="23"/>
      <c r="N2" s="23"/>
      <c r="O2" s="23"/>
      <c r="P2" s="24"/>
      <c r="Z2" t="str">
        <f>REPLACE(C7,SEARCH(",",C7),1,".")</f>
        <v>41011.0625</v>
      </c>
    </row>
    <row r="3" spans="1:26" ht="15.75" thickBot="1" x14ac:dyDescent="0.3">
      <c r="I3" s="25"/>
      <c r="J3" s="26"/>
      <c r="K3" s="26"/>
      <c r="L3" s="26"/>
      <c r="M3" s="26"/>
      <c r="N3" s="26"/>
      <c r="O3" s="26"/>
      <c r="P3" s="27"/>
    </row>
    <row r="4" spans="1:26" ht="15.75" thickBot="1" x14ac:dyDescent="0.3"/>
    <row r="5" spans="1:26" ht="15.75" thickBot="1" x14ac:dyDescent="0.3">
      <c r="A5" s="16" t="s">
        <v>0</v>
      </c>
      <c r="B5" s="17"/>
      <c r="C5" s="18"/>
    </row>
    <row r="6" spans="1:26" ht="15.75" thickBot="1" x14ac:dyDescent="0.3">
      <c r="A6" s="7" t="s">
        <v>1</v>
      </c>
      <c r="B6" s="7" t="s">
        <v>2</v>
      </c>
      <c r="C6" s="7" t="s">
        <v>3</v>
      </c>
    </row>
    <row r="7" spans="1:26" ht="15.75" thickBot="1" x14ac:dyDescent="0.3">
      <c r="A7" s="7" t="s">
        <v>26</v>
      </c>
      <c r="B7" s="8">
        <v>41011.034722222219</v>
      </c>
      <c r="C7" s="9">
        <v>41011.0625</v>
      </c>
    </row>
    <row r="8" spans="1:26" ht="15.75" thickBot="1" x14ac:dyDescent="0.3">
      <c r="A8" s="10" t="s">
        <v>27</v>
      </c>
      <c r="B8" s="11"/>
      <c r="C8" s="11"/>
    </row>
  </sheetData>
  <mergeCells count="2">
    <mergeCell ref="A5:C5"/>
    <mergeCell ref="I1:P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2:AA1297"/>
  <sheetViews>
    <sheetView workbookViewId="0">
      <selection activeCell="C41" sqref="C41"/>
    </sheetView>
  </sheetViews>
  <sheetFormatPr baseColWidth="10" defaultColWidth="10.7109375" defaultRowHeight="15" x14ac:dyDescent="0.25"/>
  <cols>
    <col min="1" max="4" width="10.7109375" style="1" customWidth="1"/>
    <col min="5" max="5" width="15.7109375" style="1" bestFit="1" customWidth="1"/>
    <col min="6" max="16" width="10.7109375" style="1" customWidth="1"/>
    <col min="17" max="17" width="12.85546875" style="2" bestFit="1" customWidth="1"/>
    <col min="18" max="18" width="10.7109375" style="1" customWidth="1"/>
    <col min="19" max="19" width="14.7109375" style="4" customWidth="1"/>
    <col min="20" max="20" width="20.28515625" style="4" bestFit="1" customWidth="1"/>
    <col min="21" max="24" width="10.7109375" style="1"/>
    <col min="25" max="25" width="15.7109375" style="1" bestFit="1" customWidth="1"/>
    <col min="26" max="26" width="16.85546875" style="1" bestFit="1" customWidth="1"/>
    <col min="27" max="27" width="15.7109375" style="1" bestFit="1" customWidth="1"/>
    <col min="28" max="28" width="16.7109375" style="1" bestFit="1" customWidth="1"/>
    <col min="29" max="16384" width="10.7109375" style="1"/>
  </cols>
  <sheetData>
    <row r="2" spans="5:27" x14ac:dyDescent="0.25">
      <c r="E2" s="3"/>
      <c r="Y2" s="3"/>
      <c r="Z2" s="5"/>
      <c r="AA2" s="4"/>
    </row>
    <row r="3" spans="5:27" x14ac:dyDescent="0.25">
      <c r="E3" s="3"/>
      <c r="Y3" s="3"/>
      <c r="AA3" s="4"/>
    </row>
    <row r="4" spans="5:27" x14ac:dyDescent="0.25">
      <c r="E4" s="3"/>
    </row>
    <row r="5" spans="5:27" x14ac:dyDescent="0.25">
      <c r="E5" s="3"/>
    </row>
    <row r="6" spans="5:27" x14ac:dyDescent="0.25">
      <c r="E6" s="3"/>
    </row>
    <row r="7" spans="5:27" x14ac:dyDescent="0.25">
      <c r="E7" s="3"/>
    </row>
    <row r="8" spans="5:27" x14ac:dyDescent="0.25">
      <c r="E8" s="3"/>
    </row>
    <row r="9" spans="5:27" x14ac:dyDescent="0.25">
      <c r="E9" s="3"/>
    </row>
    <row r="10" spans="5:27" x14ac:dyDescent="0.25">
      <c r="E10" s="3"/>
    </row>
    <row r="11" spans="5:27" x14ac:dyDescent="0.25">
      <c r="E11" s="3"/>
    </row>
    <row r="12" spans="5:27" x14ac:dyDescent="0.25">
      <c r="E12" s="3"/>
    </row>
    <row r="13" spans="5:27" x14ac:dyDescent="0.25">
      <c r="E13" s="3"/>
    </row>
    <row r="14" spans="5:27" x14ac:dyDescent="0.25">
      <c r="E14" s="3"/>
    </row>
    <row r="15" spans="5:27" x14ac:dyDescent="0.25">
      <c r="E15" s="3"/>
    </row>
    <row r="16" spans="5:2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  <row r="202" spans="5:5" x14ac:dyDescent="0.25">
      <c r="E202" s="3"/>
    </row>
    <row r="203" spans="5:5" x14ac:dyDescent="0.25">
      <c r="E203" s="3"/>
    </row>
    <row r="204" spans="5:5" x14ac:dyDescent="0.25">
      <c r="E204" s="3"/>
    </row>
    <row r="205" spans="5:5" x14ac:dyDescent="0.25">
      <c r="E205" s="3"/>
    </row>
    <row r="206" spans="5:5" x14ac:dyDescent="0.25">
      <c r="E206" s="3"/>
    </row>
    <row r="207" spans="5:5" x14ac:dyDescent="0.25">
      <c r="E207" s="3"/>
    </row>
    <row r="208" spans="5:5" x14ac:dyDescent="0.25">
      <c r="E208" s="3"/>
    </row>
    <row r="209" spans="5:5" x14ac:dyDescent="0.25">
      <c r="E209" s="3"/>
    </row>
    <row r="210" spans="5:5" x14ac:dyDescent="0.25">
      <c r="E210" s="3"/>
    </row>
    <row r="211" spans="5:5" x14ac:dyDescent="0.25">
      <c r="E211" s="3"/>
    </row>
    <row r="212" spans="5:5" x14ac:dyDescent="0.25">
      <c r="E212" s="3"/>
    </row>
    <row r="213" spans="5:5" x14ac:dyDescent="0.25">
      <c r="E213" s="3"/>
    </row>
    <row r="214" spans="5:5" x14ac:dyDescent="0.25">
      <c r="E214" s="3"/>
    </row>
    <row r="215" spans="5:5" x14ac:dyDescent="0.25">
      <c r="E215" s="3"/>
    </row>
    <row r="216" spans="5:5" x14ac:dyDescent="0.25">
      <c r="E216" s="3"/>
    </row>
    <row r="217" spans="5:5" x14ac:dyDescent="0.25">
      <c r="E217" s="3"/>
    </row>
    <row r="218" spans="5:5" x14ac:dyDescent="0.25">
      <c r="E218" s="3"/>
    </row>
    <row r="219" spans="5:5" x14ac:dyDescent="0.25">
      <c r="E219" s="3"/>
    </row>
    <row r="220" spans="5:5" x14ac:dyDescent="0.25">
      <c r="E220" s="3"/>
    </row>
    <row r="221" spans="5:5" x14ac:dyDescent="0.25">
      <c r="E221" s="3"/>
    </row>
    <row r="222" spans="5:5" x14ac:dyDescent="0.25">
      <c r="E222" s="3"/>
    </row>
    <row r="223" spans="5:5" x14ac:dyDescent="0.25">
      <c r="E223" s="3"/>
    </row>
    <row r="224" spans="5:5" x14ac:dyDescent="0.25">
      <c r="E224" s="3"/>
    </row>
    <row r="225" spans="5:5" x14ac:dyDescent="0.25">
      <c r="E225" s="3"/>
    </row>
    <row r="226" spans="5:5" x14ac:dyDescent="0.25">
      <c r="E226" s="3"/>
    </row>
    <row r="227" spans="5:5" x14ac:dyDescent="0.25">
      <c r="E227" s="3"/>
    </row>
    <row r="228" spans="5:5" x14ac:dyDescent="0.25">
      <c r="E228" s="3"/>
    </row>
    <row r="229" spans="5:5" x14ac:dyDescent="0.25">
      <c r="E229" s="3"/>
    </row>
    <row r="230" spans="5:5" x14ac:dyDescent="0.25">
      <c r="E230" s="3"/>
    </row>
    <row r="231" spans="5:5" x14ac:dyDescent="0.25">
      <c r="E231" s="3"/>
    </row>
    <row r="232" spans="5:5" x14ac:dyDescent="0.25">
      <c r="E232" s="3"/>
    </row>
    <row r="233" spans="5:5" x14ac:dyDescent="0.25">
      <c r="E233" s="3"/>
    </row>
    <row r="234" spans="5:5" x14ac:dyDescent="0.25">
      <c r="E234" s="3"/>
    </row>
    <row r="235" spans="5:5" x14ac:dyDescent="0.25">
      <c r="E235" s="3"/>
    </row>
    <row r="236" spans="5:5" x14ac:dyDescent="0.25">
      <c r="E236" s="3"/>
    </row>
    <row r="237" spans="5:5" x14ac:dyDescent="0.25">
      <c r="E237" s="3"/>
    </row>
    <row r="238" spans="5:5" x14ac:dyDescent="0.25">
      <c r="E238" s="3"/>
    </row>
    <row r="239" spans="5:5" x14ac:dyDescent="0.25">
      <c r="E239" s="3"/>
    </row>
    <row r="240" spans="5:5" x14ac:dyDescent="0.25">
      <c r="E240" s="3"/>
    </row>
    <row r="241" spans="5:5" x14ac:dyDescent="0.25">
      <c r="E241" s="3"/>
    </row>
    <row r="242" spans="5:5" x14ac:dyDescent="0.25">
      <c r="E242" s="3"/>
    </row>
    <row r="243" spans="5:5" x14ac:dyDescent="0.25">
      <c r="E243" s="3"/>
    </row>
    <row r="244" spans="5:5" x14ac:dyDescent="0.25">
      <c r="E244" s="3"/>
    </row>
    <row r="245" spans="5:5" x14ac:dyDescent="0.25">
      <c r="E245" s="3"/>
    </row>
    <row r="246" spans="5:5" x14ac:dyDescent="0.25">
      <c r="E246" s="3"/>
    </row>
    <row r="247" spans="5:5" x14ac:dyDescent="0.25">
      <c r="E247" s="3"/>
    </row>
    <row r="248" spans="5:5" x14ac:dyDescent="0.25">
      <c r="E248" s="3"/>
    </row>
    <row r="249" spans="5:5" x14ac:dyDescent="0.25">
      <c r="E249" s="3"/>
    </row>
    <row r="250" spans="5:5" x14ac:dyDescent="0.25">
      <c r="E250" s="3"/>
    </row>
    <row r="251" spans="5:5" x14ac:dyDescent="0.25">
      <c r="E251" s="3"/>
    </row>
    <row r="252" spans="5:5" x14ac:dyDescent="0.25">
      <c r="E252" s="3"/>
    </row>
    <row r="253" spans="5:5" x14ac:dyDescent="0.25">
      <c r="E253" s="3"/>
    </row>
    <row r="254" spans="5:5" x14ac:dyDescent="0.25">
      <c r="E254" s="3"/>
    </row>
    <row r="255" spans="5:5" x14ac:dyDescent="0.25">
      <c r="E255" s="3"/>
    </row>
    <row r="256" spans="5:5" x14ac:dyDescent="0.25">
      <c r="E256" s="3"/>
    </row>
    <row r="257" spans="5:5" x14ac:dyDescent="0.25">
      <c r="E257" s="3"/>
    </row>
    <row r="258" spans="5:5" x14ac:dyDescent="0.25">
      <c r="E258" s="3"/>
    </row>
    <row r="259" spans="5:5" x14ac:dyDescent="0.25">
      <c r="E259" s="3"/>
    </row>
    <row r="260" spans="5:5" x14ac:dyDescent="0.25">
      <c r="E260" s="3"/>
    </row>
    <row r="261" spans="5:5" x14ac:dyDescent="0.25">
      <c r="E261" s="3"/>
    </row>
    <row r="262" spans="5:5" x14ac:dyDescent="0.25">
      <c r="E262" s="3"/>
    </row>
    <row r="263" spans="5:5" x14ac:dyDescent="0.25">
      <c r="E263" s="3"/>
    </row>
    <row r="264" spans="5:5" x14ac:dyDescent="0.25">
      <c r="E264" s="3"/>
    </row>
    <row r="265" spans="5:5" x14ac:dyDescent="0.25">
      <c r="E265" s="3"/>
    </row>
    <row r="266" spans="5:5" x14ac:dyDescent="0.25">
      <c r="E266" s="3"/>
    </row>
    <row r="267" spans="5:5" x14ac:dyDescent="0.25">
      <c r="E267" s="3"/>
    </row>
    <row r="268" spans="5:5" x14ac:dyDescent="0.25">
      <c r="E268" s="3"/>
    </row>
    <row r="269" spans="5:5" x14ac:dyDescent="0.25">
      <c r="E269" s="3"/>
    </row>
    <row r="270" spans="5:5" x14ac:dyDescent="0.25">
      <c r="E270" s="3"/>
    </row>
    <row r="271" spans="5:5" x14ac:dyDescent="0.25">
      <c r="E271" s="3"/>
    </row>
    <row r="272" spans="5:5" x14ac:dyDescent="0.25">
      <c r="E272" s="3"/>
    </row>
    <row r="273" spans="5:5" x14ac:dyDescent="0.25">
      <c r="E273" s="3"/>
    </row>
    <row r="274" spans="5:5" x14ac:dyDescent="0.25">
      <c r="E274" s="3"/>
    </row>
    <row r="275" spans="5:5" x14ac:dyDescent="0.25">
      <c r="E275" s="3"/>
    </row>
    <row r="276" spans="5:5" x14ac:dyDescent="0.25">
      <c r="E276" s="3"/>
    </row>
    <row r="277" spans="5:5" x14ac:dyDescent="0.25">
      <c r="E277" s="3"/>
    </row>
    <row r="278" spans="5:5" x14ac:dyDescent="0.25">
      <c r="E278" s="3"/>
    </row>
    <row r="279" spans="5:5" x14ac:dyDescent="0.25">
      <c r="E279" s="3"/>
    </row>
    <row r="280" spans="5:5" x14ac:dyDescent="0.25">
      <c r="E280" s="3"/>
    </row>
    <row r="281" spans="5:5" x14ac:dyDescent="0.25">
      <c r="E281" s="3"/>
    </row>
    <row r="282" spans="5:5" x14ac:dyDescent="0.25">
      <c r="E282" s="3"/>
    </row>
    <row r="283" spans="5:5" x14ac:dyDescent="0.25">
      <c r="E283" s="3"/>
    </row>
    <row r="284" spans="5:5" x14ac:dyDescent="0.25">
      <c r="E284" s="3"/>
    </row>
    <row r="285" spans="5:5" x14ac:dyDescent="0.25">
      <c r="E285" s="3"/>
    </row>
    <row r="286" spans="5:5" x14ac:dyDescent="0.25">
      <c r="E286" s="3"/>
    </row>
    <row r="287" spans="5:5" x14ac:dyDescent="0.25">
      <c r="E287" s="3"/>
    </row>
    <row r="288" spans="5:5" x14ac:dyDescent="0.25">
      <c r="E288" s="3"/>
    </row>
    <row r="289" spans="5:5" x14ac:dyDescent="0.25">
      <c r="E289" s="3"/>
    </row>
    <row r="290" spans="5:5" x14ac:dyDescent="0.25">
      <c r="E290" s="3"/>
    </row>
    <row r="291" spans="5:5" x14ac:dyDescent="0.25">
      <c r="E291" s="3"/>
    </row>
    <row r="292" spans="5:5" x14ac:dyDescent="0.25">
      <c r="E292" s="3"/>
    </row>
    <row r="293" spans="5:5" x14ac:dyDescent="0.25">
      <c r="E293" s="3"/>
    </row>
    <row r="294" spans="5:5" x14ac:dyDescent="0.25">
      <c r="E294" s="3"/>
    </row>
    <row r="295" spans="5:5" x14ac:dyDescent="0.25">
      <c r="E295" s="3"/>
    </row>
    <row r="296" spans="5:5" x14ac:dyDescent="0.25">
      <c r="E296" s="3"/>
    </row>
    <row r="297" spans="5:5" x14ac:dyDescent="0.25">
      <c r="E297" s="3"/>
    </row>
    <row r="298" spans="5:5" x14ac:dyDescent="0.25">
      <c r="E298" s="3"/>
    </row>
    <row r="299" spans="5:5" x14ac:dyDescent="0.25">
      <c r="E299" s="3"/>
    </row>
    <row r="300" spans="5:5" x14ac:dyDescent="0.25">
      <c r="E300" s="3"/>
    </row>
    <row r="301" spans="5:5" x14ac:dyDescent="0.25">
      <c r="E301" s="3"/>
    </row>
    <row r="302" spans="5:5" x14ac:dyDescent="0.25">
      <c r="E302" s="3"/>
    </row>
    <row r="303" spans="5:5" x14ac:dyDescent="0.25">
      <c r="E303" s="3"/>
    </row>
    <row r="304" spans="5:5" x14ac:dyDescent="0.25">
      <c r="E304" s="3"/>
    </row>
    <row r="305" spans="5:5" x14ac:dyDescent="0.25">
      <c r="E305" s="3"/>
    </row>
    <row r="306" spans="5:5" x14ac:dyDescent="0.25">
      <c r="E306" s="3"/>
    </row>
    <row r="307" spans="5:5" x14ac:dyDescent="0.25">
      <c r="E307" s="3"/>
    </row>
    <row r="308" spans="5:5" x14ac:dyDescent="0.25">
      <c r="E308" s="3"/>
    </row>
    <row r="309" spans="5:5" x14ac:dyDescent="0.25">
      <c r="E309" s="3"/>
    </row>
    <row r="310" spans="5:5" x14ac:dyDescent="0.25">
      <c r="E310" s="3"/>
    </row>
    <row r="311" spans="5:5" x14ac:dyDescent="0.25">
      <c r="E311" s="3"/>
    </row>
    <row r="312" spans="5:5" x14ac:dyDescent="0.25">
      <c r="E312" s="3"/>
    </row>
    <row r="313" spans="5:5" x14ac:dyDescent="0.25">
      <c r="E313" s="3"/>
    </row>
    <row r="314" spans="5:5" x14ac:dyDescent="0.25">
      <c r="E314" s="3"/>
    </row>
    <row r="315" spans="5:5" x14ac:dyDescent="0.25">
      <c r="E315" s="3"/>
    </row>
    <row r="316" spans="5:5" x14ac:dyDescent="0.25">
      <c r="E316" s="3"/>
    </row>
    <row r="317" spans="5:5" x14ac:dyDescent="0.25">
      <c r="E317" s="3"/>
    </row>
    <row r="318" spans="5:5" x14ac:dyDescent="0.25">
      <c r="E318" s="3"/>
    </row>
    <row r="319" spans="5:5" x14ac:dyDescent="0.25">
      <c r="E319" s="3"/>
    </row>
    <row r="320" spans="5:5" x14ac:dyDescent="0.25">
      <c r="E320" s="3"/>
    </row>
    <row r="321" spans="5:5" x14ac:dyDescent="0.25">
      <c r="E321" s="3"/>
    </row>
    <row r="322" spans="5:5" x14ac:dyDescent="0.25">
      <c r="E322" s="3"/>
    </row>
    <row r="323" spans="5:5" x14ac:dyDescent="0.25">
      <c r="E323" s="3"/>
    </row>
    <row r="324" spans="5:5" x14ac:dyDescent="0.25">
      <c r="E324" s="3"/>
    </row>
    <row r="325" spans="5:5" x14ac:dyDescent="0.25">
      <c r="E325" s="3"/>
    </row>
    <row r="326" spans="5:5" x14ac:dyDescent="0.25">
      <c r="E326" s="3"/>
    </row>
    <row r="327" spans="5:5" x14ac:dyDescent="0.25">
      <c r="E327" s="3"/>
    </row>
    <row r="328" spans="5:5" x14ac:dyDescent="0.25">
      <c r="E328" s="3"/>
    </row>
    <row r="329" spans="5:5" x14ac:dyDescent="0.25">
      <c r="E329" s="3"/>
    </row>
    <row r="330" spans="5:5" x14ac:dyDescent="0.25">
      <c r="E330" s="3"/>
    </row>
    <row r="331" spans="5:5" x14ac:dyDescent="0.25">
      <c r="E331" s="3"/>
    </row>
    <row r="332" spans="5:5" x14ac:dyDescent="0.25">
      <c r="E332" s="3"/>
    </row>
    <row r="333" spans="5:5" x14ac:dyDescent="0.25">
      <c r="E333" s="3"/>
    </row>
    <row r="334" spans="5:5" x14ac:dyDescent="0.25">
      <c r="E334" s="3"/>
    </row>
    <row r="335" spans="5:5" x14ac:dyDescent="0.25">
      <c r="E335" s="3"/>
    </row>
    <row r="336" spans="5:5" x14ac:dyDescent="0.25">
      <c r="E336" s="3"/>
    </row>
    <row r="337" spans="5:5" x14ac:dyDescent="0.25">
      <c r="E337" s="3"/>
    </row>
    <row r="338" spans="5:5" x14ac:dyDescent="0.25">
      <c r="E338" s="3"/>
    </row>
    <row r="339" spans="5:5" x14ac:dyDescent="0.25">
      <c r="E339" s="3"/>
    </row>
    <row r="340" spans="5:5" x14ac:dyDescent="0.25">
      <c r="E340" s="3"/>
    </row>
    <row r="341" spans="5:5" x14ac:dyDescent="0.25">
      <c r="E341" s="3"/>
    </row>
    <row r="342" spans="5:5" x14ac:dyDescent="0.25">
      <c r="E342" s="3"/>
    </row>
    <row r="343" spans="5:5" x14ac:dyDescent="0.25">
      <c r="E343" s="3"/>
    </row>
    <row r="344" spans="5:5" x14ac:dyDescent="0.25">
      <c r="E344" s="3"/>
    </row>
    <row r="345" spans="5:5" x14ac:dyDescent="0.25">
      <c r="E345" s="3"/>
    </row>
    <row r="346" spans="5:5" x14ac:dyDescent="0.25">
      <c r="E346" s="3"/>
    </row>
    <row r="347" spans="5:5" x14ac:dyDescent="0.25">
      <c r="E347" s="3"/>
    </row>
    <row r="348" spans="5:5" x14ac:dyDescent="0.25">
      <c r="E348" s="3"/>
    </row>
    <row r="349" spans="5:5" x14ac:dyDescent="0.25">
      <c r="E349" s="3"/>
    </row>
    <row r="350" spans="5:5" x14ac:dyDescent="0.25">
      <c r="E350" s="3"/>
    </row>
    <row r="351" spans="5:5" x14ac:dyDescent="0.25">
      <c r="E351" s="3"/>
    </row>
    <row r="352" spans="5:5" x14ac:dyDescent="0.25">
      <c r="E352" s="3"/>
    </row>
    <row r="353" spans="5:5" x14ac:dyDescent="0.25">
      <c r="E353" s="3"/>
    </row>
    <row r="354" spans="5:5" x14ac:dyDescent="0.25">
      <c r="E354" s="3"/>
    </row>
    <row r="355" spans="5:5" x14ac:dyDescent="0.25">
      <c r="E355" s="3"/>
    </row>
    <row r="356" spans="5:5" x14ac:dyDescent="0.25">
      <c r="E356" s="3"/>
    </row>
    <row r="357" spans="5:5" x14ac:dyDescent="0.25">
      <c r="E357" s="3"/>
    </row>
    <row r="358" spans="5:5" x14ac:dyDescent="0.25">
      <c r="E358" s="3"/>
    </row>
    <row r="359" spans="5:5" x14ac:dyDescent="0.25">
      <c r="E359" s="3"/>
    </row>
    <row r="360" spans="5:5" x14ac:dyDescent="0.25">
      <c r="E360" s="3"/>
    </row>
    <row r="361" spans="5:5" x14ac:dyDescent="0.25">
      <c r="E361" s="3"/>
    </row>
    <row r="362" spans="5:5" x14ac:dyDescent="0.25">
      <c r="E362" s="3"/>
    </row>
    <row r="363" spans="5:5" x14ac:dyDescent="0.25">
      <c r="E363" s="3"/>
    </row>
    <row r="364" spans="5:5" x14ac:dyDescent="0.25">
      <c r="E364" s="3"/>
    </row>
    <row r="365" spans="5:5" x14ac:dyDescent="0.25">
      <c r="E365" s="3"/>
    </row>
    <row r="366" spans="5:5" x14ac:dyDescent="0.25">
      <c r="E366" s="3"/>
    </row>
    <row r="367" spans="5:5" x14ac:dyDescent="0.25">
      <c r="E367" s="3"/>
    </row>
    <row r="368" spans="5:5" x14ac:dyDescent="0.25">
      <c r="E368" s="3"/>
    </row>
    <row r="369" spans="5:5" x14ac:dyDescent="0.25">
      <c r="E369" s="3"/>
    </row>
    <row r="370" spans="5:5" x14ac:dyDescent="0.25">
      <c r="E370" s="3"/>
    </row>
    <row r="371" spans="5:5" x14ac:dyDescent="0.25">
      <c r="E371" s="3"/>
    </row>
    <row r="372" spans="5:5" x14ac:dyDescent="0.25">
      <c r="E372" s="3"/>
    </row>
    <row r="373" spans="5:5" x14ac:dyDescent="0.25">
      <c r="E373" s="3"/>
    </row>
    <row r="374" spans="5:5" x14ac:dyDescent="0.25">
      <c r="E374" s="3"/>
    </row>
    <row r="375" spans="5:5" x14ac:dyDescent="0.25">
      <c r="E375" s="3"/>
    </row>
    <row r="376" spans="5:5" x14ac:dyDescent="0.25">
      <c r="E376" s="3"/>
    </row>
    <row r="377" spans="5:5" x14ac:dyDescent="0.25">
      <c r="E377" s="3"/>
    </row>
    <row r="378" spans="5:5" x14ac:dyDescent="0.25">
      <c r="E378" s="3"/>
    </row>
    <row r="379" spans="5:5" x14ac:dyDescent="0.25">
      <c r="E379" s="3"/>
    </row>
    <row r="380" spans="5:5" x14ac:dyDescent="0.25">
      <c r="E380" s="3"/>
    </row>
    <row r="381" spans="5:5" x14ac:dyDescent="0.25">
      <c r="E381" s="3"/>
    </row>
    <row r="382" spans="5:5" x14ac:dyDescent="0.25">
      <c r="E382" s="3"/>
    </row>
    <row r="383" spans="5:5" x14ac:dyDescent="0.25">
      <c r="E383" s="3"/>
    </row>
    <row r="384" spans="5:5" x14ac:dyDescent="0.25">
      <c r="E384" s="3"/>
    </row>
    <row r="385" spans="5:5" x14ac:dyDescent="0.25">
      <c r="E385" s="3"/>
    </row>
    <row r="386" spans="5:5" x14ac:dyDescent="0.25">
      <c r="E386" s="3"/>
    </row>
    <row r="387" spans="5:5" x14ac:dyDescent="0.25">
      <c r="E387" s="3"/>
    </row>
    <row r="388" spans="5:5" x14ac:dyDescent="0.25">
      <c r="E388" s="3"/>
    </row>
    <row r="389" spans="5:5" x14ac:dyDescent="0.25">
      <c r="E389" s="3"/>
    </row>
    <row r="390" spans="5:5" x14ac:dyDescent="0.25">
      <c r="E390" s="3"/>
    </row>
    <row r="391" spans="5:5" x14ac:dyDescent="0.25">
      <c r="E391" s="3"/>
    </row>
    <row r="392" spans="5:5" x14ac:dyDescent="0.25">
      <c r="E392" s="3"/>
    </row>
    <row r="393" spans="5:5" x14ac:dyDescent="0.25">
      <c r="E393" s="3"/>
    </row>
    <row r="394" spans="5:5" x14ac:dyDescent="0.25">
      <c r="E394" s="3"/>
    </row>
    <row r="395" spans="5:5" x14ac:dyDescent="0.25">
      <c r="E395" s="3"/>
    </row>
    <row r="396" spans="5:5" x14ac:dyDescent="0.25">
      <c r="E396" s="3"/>
    </row>
    <row r="397" spans="5:5" x14ac:dyDescent="0.25">
      <c r="E397" s="3"/>
    </row>
    <row r="398" spans="5:5" x14ac:dyDescent="0.25">
      <c r="E398" s="3"/>
    </row>
    <row r="399" spans="5:5" x14ac:dyDescent="0.25">
      <c r="E399" s="3"/>
    </row>
    <row r="400" spans="5:5" x14ac:dyDescent="0.25">
      <c r="E400" s="3"/>
    </row>
    <row r="401" spans="5:5" x14ac:dyDescent="0.25">
      <c r="E401" s="3"/>
    </row>
    <row r="402" spans="5:5" x14ac:dyDescent="0.25">
      <c r="E402" s="3"/>
    </row>
    <row r="403" spans="5:5" x14ac:dyDescent="0.25">
      <c r="E403" s="3"/>
    </row>
    <row r="404" spans="5:5" x14ac:dyDescent="0.25">
      <c r="E404" s="3"/>
    </row>
    <row r="405" spans="5:5" x14ac:dyDescent="0.25">
      <c r="E405" s="3"/>
    </row>
    <row r="406" spans="5:5" x14ac:dyDescent="0.25">
      <c r="E406" s="3"/>
    </row>
    <row r="407" spans="5:5" x14ac:dyDescent="0.25">
      <c r="E407" s="3"/>
    </row>
    <row r="408" spans="5:5" x14ac:dyDescent="0.25">
      <c r="E408" s="3"/>
    </row>
    <row r="409" spans="5:5" x14ac:dyDescent="0.25">
      <c r="E409" s="3"/>
    </row>
    <row r="410" spans="5:5" x14ac:dyDescent="0.25">
      <c r="E410" s="3"/>
    </row>
    <row r="411" spans="5:5" x14ac:dyDescent="0.25">
      <c r="E411" s="3"/>
    </row>
    <row r="412" spans="5:5" x14ac:dyDescent="0.25">
      <c r="E412" s="3"/>
    </row>
    <row r="413" spans="5:5" x14ac:dyDescent="0.25">
      <c r="E413" s="3"/>
    </row>
    <row r="414" spans="5:5" x14ac:dyDescent="0.25">
      <c r="E414" s="3"/>
    </row>
    <row r="415" spans="5:5" x14ac:dyDescent="0.25">
      <c r="E415" s="3"/>
    </row>
    <row r="416" spans="5:5" x14ac:dyDescent="0.25">
      <c r="E416" s="3"/>
    </row>
    <row r="417" spans="5:5" x14ac:dyDescent="0.25">
      <c r="E417" s="3"/>
    </row>
    <row r="418" spans="5:5" x14ac:dyDescent="0.25">
      <c r="E418" s="3"/>
    </row>
    <row r="419" spans="5:5" x14ac:dyDescent="0.25">
      <c r="E419" s="3"/>
    </row>
    <row r="420" spans="5:5" x14ac:dyDescent="0.25">
      <c r="E420" s="3"/>
    </row>
    <row r="421" spans="5:5" x14ac:dyDescent="0.25">
      <c r="E421" s="3"/>
    </row>
    <row r="422" spans="5:5" x14ac:dyDescent="0.25">
      <c r="E422" s="3"/>
    </row>
    <row r="423" spans="5:5" x14ac:dyDescent="0.25">
      <c r="E423" s="3"/>
    </row>
    <row r="424" spans="5:5" x14ac:dyDescent="0.25">
      <c r="E424" s="3"/>
    </row>
    <row r="425" spans="5:5" x14ac:dyDescent="0.25">
      <c r="E425" s="3"/>
    </row>
    <row r="426" spans="5:5" x14ac:dyDescent="0.25">
      <c r="E426" s="3"/>
    </row>
    <row r="427" spans="5:5" x14ac:dyDescent="0.25">
      <c r="E427" s="3"/>
    </row>
    <row r="428" spans="5:5" x14ac:dyDescent="0.25">
      <c r="E428" s="3"/>
    </row>
    <row r="429" spans="5:5" x14ac:dyDescent="0.25">
      <c r="E429" s="3"/>
    </row>
    <row r="430" spans="5:5" x14ac:dyDescent="0.25">
      <c r="E430" s="3"/>
    </row>
    <row r="431" spans="5:5" x14ac:dyDescent="0.25">
      <c r="E431" s="3"/>
    </row>
    <row r="432" spans="5:5" x14ac:dyDescent="0.25">
      <c r="E432" s="3"/>
    </row>
    <row r="433" spans="5:26" x14ac:dyDescent="0.25">
      <c r="E433" s="3"/>
    </row>
    <row r="434" spans="5:26" x14ac:dyDescent="0.25">
      <c r="E434" s="3"/>
      <c r="Y434" s="3"/>
      <c r="Z434" s="6"/>
    </row>
    <row r="435" spans="5:26" x14ac:dyDescent="0.25">
      <c r="E435" s="3"/>
    </row>
    <row r="436" spans="5:26" x14ac:dyDescent="0.25">
      <c r="E436" s="3"/>
    </row>
    <row r="437" spans="5:26" x14ac:dyDescent="0.25">
      <c r="E437" s="3"/>
    </row>
    <row r="438" spans="5:26" x14ac:dyDescent="0.25">
      <c r="E438" s="3"/>
    </row>
    <row r="439" spans="5:26" x14ac:dyDescent="0.25">
      <c r="E439" s="3"/>
    </row>
    <row r="440" spans="5:26" x14ac:dyDescent="0.25">
      <c r="E440" s="3"/>
    </row>
    <row r="441" spans="5:26" x14ac:dyDescent="0.25">
      <c r="E441" s="3"/>
    </row>
    <row r="442" spans="5:26" x14ac:dyDescent="0.25">
      <c r="E442" s="3"/>
    </row>
    <row r="443" spans="5:26" x14ac:dyDescent="0.25">
      <c r="E443" s="3"/>
    </row>
    <row r="444" spans="5:26" x14ac:dyDescent="0.25">
      <c r="E444" s="3"/>
    </row>
    <row r="445" spans="5:26" x14ac:dyDescent="0.25">
      <c r="E445" s="3"/>
    </row>
    <row r="446" spans="5:26" x14ac:dyDescent="0.25">
      <c r="E446" s="3"/>
    </row>
    <row r="447" spans="5:26" x14ac:dyDescent="0.25">
      <c r="E447" s="3"/>
    </row>
    <row r="448" spans="5:26" x14ac:dyDescent="0.25">
      <c r="E448" s="3"/>
    </row>
    <row r="449" spans="5:5" x14ac:dyDescent="0.25">
      <c r="E449" s="3"/>
    </row>
    <row r="450" spans="5:5" x14ac:dyDescent="0.25">
      <c r="E450" s="3"/>
    </row>
    <row r="451" spans="5:5" x14ac:dyDescent="0.25">
      <c r="E451" s="3"/>
    </row>
    <row r="452" spans="5:5" x14ac:dyDescent="0.25">
      <c r="E452" s="3"/>
    </row>
    <row r="453" spans="5:5" x14ac:dyDescent="0.25">
      <c r="E453" s="3"/>
    </row>
    <row r="454" spans="5:5" x14ac:dyDescent="0.25">
      <c r="E454" s="3"/>
    </row>
    <row r="455" spans="5:5" x14ac:dyDescent="0.25">
      <c r="E455" s="3"/>
    </row>
    <row r="456" spans="5:5" x14ac:dyDescent="0.25">
      <c r="E456" s="3"/>
    </row>
    <row r="457" spans="5:5" x14ac:dyDescent="0.25">
      <c r="E457" s="3"/>
    </row>
    <row r="458" spans="5:5" x14ac:dyDescent="0.25">
      <c r="E458" s="3"/>
    </row>
    <row r="459" spans="5:5" x14ac:dyDescent="0.25">
      <c r="E459" s="3"/>
    </row>
    <row r="460" spans="5:5" x14ac:dyDescent="0.25">
      <c r="E460" s="3"/>
    </row>
    <row r="461" spans="5:5" x14ac:dyDescent="0.25">
      <c r="E461" s="3"/>
    </row>
    <row r="462" spans="5:5" x14ac:dyDescent="0.25">
      <c r="E462" s="3"/>
    </row>
    <row r="463" spans="5:5" x14ac:dyDescent="0.25">
      <c r="E463" s="3"/>
    </row>
    <row r="464" spans="5:5" x14ac:dyDescent="0.25">
      <c r="E464" s="3"/>
    </row>
    <row r="465" spans="5:5" x14ac:dyDescent="0.25">
      <c r="E465" s="3"/>
    </row>
    <row r="466" spans="5:5" x14ac:dyDescent="0.25">
      <c r="E466" s="3"/>
    </row>
    <row r="467" spans="5:5" x14ac:dyDescent="0.25">
      <c r="E467" s="3"/>
    </row>
    <row r="468" spans="5:5" x14ac:dyDescent="0.25">
      <c r="E468" s="3"/>
    </row>
    <row r="469" spans="5:5" x14ac:dyDescent="0.25">
      <c r="E469" s="3"/>
    </row>
    <row r="470" spans="5:5" x14ac:dyDescent="0.25">
      <c r="E470" s="3"/>
    </row>
    <row r="471" spans="5:5" x14ac:dyDescent="0.25">
      <c r="E471" s="3"/>
    </row>
    <row r="472" spans="5:5" x14ac:dyDescent="0.25">
      <c r="E472" s="3"/>
    </row>
    <row r="473" spans="5:5" x14ac:dyDescent="0.25">
      <c r="E473" s="3"/>
    </row>
    <row r="474" spans="5:5" x14ac:dyDescent="0.25">
      <c r="E474" s="3"/>
    </row>
    <row r="475" spans="5:5" x14ac:dyDescent="0.25">
      <c r="E475" s="3"/>
    </row>
    <row r="476" spans="5:5" x14ac:dyDescent="0.25">
      <c r="E476" s="3"/>
    </row>
    <row r="477" spans="5:5" x14ac:dyDescent="0.25">
      <c r="E477" s="3"/>
    </row>
    <row r="478" spans="5:5" x14ac:dyDescent="0.25">
      <c r="E478" s="3"/>
    </row>
    <row r="479" spans="5:5" x14ac:dyDescent="0.25">
      <c r="E479" s="3"/>
    </row>
    <row r="480" spans="5:5" x14ac:dyDescent="0.25">
      <c r="E480" s="3"/>
    </row>
    <row r="481" spans="5:5" x14ac:dyDescent="0.25">
      <c r="E481" s="3"/>
    </row>
    <row r="482" spans="5:5" x14ac:dyDescent="0.25">
      <c r="E482" s="3"/>
    </row>
    <row r="483" spans="5:5" x14ac:dyDescent="0.25">
      <c r="E483" s="3"/>
    </row>
    <row r="484" spans="5:5" x14ac:dyDescent="0.25">
      <c r="E484" s="3"/>
    </row>
    <row r="485" spans="5:5" x14ac:dyDescent="0.25">
      <c r="E485" s="3"/>
    </row>
    <row r="486" spans="5:5" x14ac:dyDescent="0.25">
      <c r="E486" s="3"/>
    </row>
    <row r="487" spans="5:5" x14ac:dyDescent="0.25">
      <c r="E487" s="3"/>
    </row>
    <row r="488" spans="5:5" x14ac:dyDescent="0.25">
      <c r="E488" s="3"/>
    </row>
    <row r="489" spans="5:5" x14ac:dyDescent="0.25">
      <c r="E489" s="3"/>
    </row>
    <row r="490" spans="5:5" x14ac:dyDescent="0.25">
      <c r="E490" s="3"/>
    </row>
    <row r="491" spans="5:5" x14ac:dyDescent="0.25">
      <c r="E491" s="3"/>
    </row>
    <row r="492" spans="5:5" x14ac:dyDescent="0.25">
      <c r="E492" s="3"/>
    </row>
    <row r="493" spans="5:5" x14ac:dyDescent="0.25">
      <c r="E493" s="3"/>
    </row>
    <row r="494" spans="5:5" x14ac:dyDescent="0.25">
      <c r="E494" s="3"/>
    </row>
    <row r="495" spans="5:5" x14ac:dyDescent="0.25">
      <c r="E495" s="3"/>
    </row>
    <row r="496" spans="5:5" x14ac:dyDescent="0.25">
      <c r="E496" s="3"/>
    </row>
    <row r="497" spans="5:5" x14ac:dyDescent="0.25">
      <c r="E497" s="3"/>
    </row>
    <row r="498" spans="5:5" x14ac:dyDescent="0.25">
      <c r="E498" s="3"/>
    </row>
    <row r="499" spans="5:5" x14ac:dyDescent="0.25">
      <c r="E499" s="3"/>
    </row>
    <row r="500" spans="5:5" x14ac:dyDescent="0.25">
      <c r="E500" s="3"/>
    </row>
    <row r="501" spans="5:5" x14ac:dyDescent="0.25">
      <c r="E501" s="3"/>
    </row>
    <row r="502" spans="5:5" x14ac:dyDescent="0.25">
      <c r="E502" s="3"/>
    </row>
    <row r="503" spans="5:5" x14ac:dyDescent="0.25">
      <c r="E503" s="3"/>
    </row>
    <row r="504" spans="5:5" x14ac:dyDescent="0.25">
      <c r="E504" s="3"/>
    </row>
    <row r="505" spans="5:5" x14ac:dyDescent="0.25">
      <c r="E505" s="3"/>
    </row>
    <row r="506" spans="5:5" x14ac:dyDescent="0.25">
      <c r="E506" s="3"/>
    </row>
    <row r="507" spans="5:5" x14ac:dyDescent="0.25">
      <c r="E507" s="3"/>
    </row>
    <row r="508" spans="5:5" x14ac:dyDescent="0.25">
      <c r="E508" s="3"/>
    </row>
    <row r="509" spans="5:5" x14ac:dyDescent="0.25">
      <c r="E509" s="3"/>
    </row>
    <row r="510" spans="5:5" x14ac:dyDescent="0.25">
      <c r="E510" s="3"/>
    </row>
    <row r="511" spans="5:5" x14ac:dyDescent="0.25">
      <c r="E511" s="3"/>
    </row>
    <row r="512" spans="5:5" x14ac:dyDescent="0.25">
      <c r="E512" s="3"/>
    </row>
    <row r="513" spans="5:5" x14ac:dyDescent="0.25">
      <c r="E513" s="3"/>
    </row>
    <row r="514" spans="5:5" x14ac:dyDescent="0.25">
      <c r="E514" s="3"/>
    </row>
    <row r="515" spans="5:5" x14ac:dyDescent="0.25">
      <c r="E515" s="3"/>
    </row>
    <row r="516" spans="5:5" x14ac:dyDescent="0.25">
      <c r="E516" s="3"/>
    </row>
    <row r="517" spans="5:5" x14ac:dyDescent="0.25">
      <c r="E517" s="3"/>
    </row>
    <row r="518" spans="5:5" x14ac:dyDescent="0.25">
      <c r="E518" s="3"/>
    </row>
    <row r="519" spans="5:5" x14ac:dyDescent="0.25">
      <c r="E519" s="3"/>
    </row>
    <row r="520" spans="5:5" x14ac:dyDescent="0.25">
      <c r="E520" s="3"/>
    </row>
    <row r="521" spans="5:5" x14ac:dyDescent="0.25">
      <c r="E521" s="3"/>
    </row>
    <row r="522" spans="5:5" x14ac:dyDescent="0.25">
      <c r="E522" s="3"/>
    </row>
    <row r="523" spans="5:5" x14ac:dyDescent="0.25">
      <c r="E523" s="3"/>
    </row>
    <row r="524" spans="5:5" x14ac:dyDescent="0.25">
      <c r="E524" s="3"/>
    </row>
    <row r="525" spans="5:5" x14ac:dyDescent="0.25">
      <c r="E525" s="3"/>
    </row>
    <row r="526" spans="5:5" x14ac:dyDescent="0.25">
      <c r="E526" s="3"/>
    </row>
    <row r="527" spans="5:5" x14ac:dyDescent="0.25">
      <c r="E527" s="3"/>
    </row>
    <row r="528" spans="5:5" x14ac:dyDescent="0.25">
      <c r="E528" s="3"/>
    </row>
    <row r="529" spans="5:5" x14ac:dyDescent="0.25">
      <c r="E529" s="3"/>
    </row>
    <row r="530" spans="5:5" x14ac:dyDescent="0.25">
      <c r="E530" s="3"/>
    </row>
    <row r="531" spans="5:5" x14ac:dyDescent="0.25">
      <c r="E531" s="3"/>
    </row>
    <row r="532" spans="5:5" x14ac:dyDescent="0.25">
      <c r="E532" s="3"/>
    </row>
    <row r="533" spans="5:5" x14ac:dyDescent="0.25">
      <c r="E533" s="3"/>
    </row>
    <row r="534" spans="5:5" x14ac:dyDescent="0.25">
      <c r="E534" s="3"/>
    </row>
    <row r="535" spans="5:5" x14ac:dyDescent="0.25">
      <c r="E535" s="3"/>
    </row>
    <row r="536" spans="5:5" x14ac:dyDescent="0.25">
      <c r="E536" s="3"/>
    </row>
    <row r="537" spans="5:5" x14ac:dyDescent="0.25">
      <c r="E537" s="3"/>
    </row>
    <row r="538" spans="5:5" x14ac:dyDescent="0.25">
      <c r="E538" s="3"/>
    </row>
    <row r="539" spans="5:5" x14ac:dyDescent="0.25">
      <c r="E539" s="3"/>
    </row>
    <row r="540" spans="5:5" x14ac:dyDescent="0.25">
      <c r="E540" s="3"/>
    </row>
    <row r="541" spans="5:5" x14ac:dyDescent="0.25">
      <c r="E541" s="3"/>
    </row>
    <row r="542" spans="5:5" x14ac:dyDescent="0.25">
      <c r="E542" s="3"/>
    </row>
    <row r="543" spans="5:5" x14ac:dyDescent="0.25">
      <c r="E543" s="3"/>
    </row>
    <row r="544" spans="5:5" x14ac:dyDescent="0.25">
      <c r="E544" s="3"/>
    </row>
    <row r="545" spans="5:5" x14ac:dyDescent="0.25">
      <c r="E545" s="3"/>
    </row>
    <row r="546" spans="5:5" x14ac:dyDescent="0.25">
      <c r="E546" s="3"/>
    </row>
    <row r="547" spans="5:5" x14ac:dyDescent="0.25">
      <c r="E547" s="3"/>
    </row>
    <row r="548" spans="5:5" x14ac:dyDescent="0.25">
      <c r="E548" s="3"/>
    </row>
    <row r="549" spans="5:5" x14ac:dyDescent="0.25">
      <c r="E549" s="3"/>
    </row>
    <row r="550" spans="5:5" x14ac:dyDescent="0.25">
      <c r="E550" s="3"/>
    </row>
    <row r="551" spans="5:5" x14ac:dyDescent="0.25">
      <c r="E551" s="3"/>
    </row>
    <row r="552" spans="5:5" x14ac:dyDescent="0.25">
      <c r="E552" s="3"/>
    </row>
    <row r="553" spans="5:5" x14ac:dyDescent="0.25">
      <c r="E553" s="3"/>
    </row>
    <row r="554" spans="5:5" x14ac:dyDescent="0.25">
      <c r="E554" s="3"/>
    </row>
    <row r="555" spans="5:5" x14ac:dyDescent="0.25">
      <c r="E555" s="3"/>
    </row>
    <row r="556" spans="5:5" x14ac:dyDescent="0.25">
      <c r="E556" s="3"/>
    </row>
    <row r="557" spans="5:5" x14ac:dyDescent="0.25">
      <c r="E557" s="3"/>
    </row>
    <row r="558" spans="5:5" x14ac:dyDescent="0.25">
      <c r="E558" s="3"/>
    </row>
    <row r="559" spans="5:5" x14ac:dyDescent="0.25">
      <c r="E559" s="3"/>
    </row>
    <row r="560" spans="5:5" x14ac:dyDescent="0.25">
      <c r="E560" s="3"/>
    </row>
    <row r="561" spans="5:5" x14ac:dyDescent="0.25">
      <c r="E561" s="3"/>
    </row>
    <row r="562" spans="5:5" x14ac:dyDescent="0.25">
      <c r="E562" s="3"/>
    </row>
    <row r="563" spans="5:5" x14ac:dyDescent="0.25">
      <c r="E563" s="3"/>
    </row>
    <row r="564" spans="5:5" x14ac:dyDescent="0.25">
      <c r="E564" s="3"/>
    </row>
    <row r="565" spans="5:5" x14ac:dyDescent="0.25">
      <c r="E565" s="3"/>
    </row>
    <row r="566" spans="5:5" x14ac:dyDescent="0.25">
      <c r="E566" s="3"/>
    </row>
    <row r="567" spans="5:5" x14ac:dyDescent="0.25">
      <c r="E567" s="3"/>
    </row>
    <row r="568" spans="5:5" x14ac:dyDescent="0.25">
      <c r="E568" s="3"/>
    </row>
    <row r="569" spans="5:5" x14ac:dyDescent="0.25">
      <c r="E569" s="3"/>
    </row>
    <row r="570" spans="5:5" x14ac:dyDescent="0.25">
      <c r="E570" s="3"/>
    </row>
    <row r="571" spans="5:5" x14ac:dyDescent="0.25">
      <c r="E571" s="3"/>
    </row>
    <row r="572" spans="5:5" x14ac:dyDescent="0.25">
      <c r="E572" s="3"/>
    </row>
    <row r="573" spans="5:5" x14ac:dyDescent="0.25">
      <c r="E573" s="3"/>
    </row>
    <row r="574" spans="5:5" x14ac:dyDescent="0.25">
      <c r="E574" s="3"/>
    </row>
    <row r="575" spans="5:5" x14ac:dyDescent="0.25">
      <c r="E575" s="3"/>
    </row>
    <row r="576" spans="5:5" x14ac:dyDescent="0.25">
      <c r="E576" s="3"/>
    </row>
    <row r="577" spans="5:5" x14ac:dyDescent="0.25">
      <c r="E577" s="3"/>
    </row>
    <row r="578" spans="5:5" x14ac:dyDescent="0.25">
      <c r="E578" s="3"/>
    </row>
    <row r="579" spans="5:5" x14ac:dyDescent="0.25">
      <c r="E579" s="3"/>
    </row>
    <row r="580" spans="5:5" x14ac:dyDescent="0.25">
      <c r="E580" s="3"/>
    </row>
    <row r="581" spans="5:5" x14ac:dyDescent="0.25">
      <c r="E581" s="3"/>
    </row>
    <row r="582" spans="5:5" x14ac:dyDescent="0.25">
      <c r="E582" s="3"/>
    </row>
    <row r="583" spans="5:5" x14ac:dyDescent="0.25">
      <c r="E583" s="3"/>
    </row>
    <row r="584" spans="5:5" x14ac:dyDescent="0.25">
      <c r="E584" s="3"/>
    </row>
    <row r="585" spans="5:5" x14ac:dyDescent="0.25">
      <c r="E585" s="3"/>
    </row>
    <row r="586" spans="5:5" x14ac:dyDescent="0.25">
      <c r="E586" s="3"/>
    </row>
    <row r="587" spans="5:5" x14ac:dyDescent="0.25">
      <c r="E587" s="3"/>
    </row>
    <row r="588" spans="5:5" x14ac:dyDescent="0.25">
      <c r="E588" s="3"/>
    </row>
    <row r="589" spans="5:5" x14ac:dyDescent="0.25">
      <c r="E589" s="3"/>
    </row>
    <row r="590" spans="5:5" x14ac:dyDescent="0.25">
      <c r="E590" s="3"/>
    </row>
    <row r="591" spans="5:5" x14ac:dyDescent="0.25">
      <c r="E591" s="3"/>
    </row>
    <row r="592" spans="5:5" x14ac:dyDescent="0.25">
      <c r="E592" s="3"/>
    </row>
    <row r="593" spans="5:5" x14ac:dyDescent="0.25">
      <c r="E593" s="3"/>
    </row>
    <row r="594" spans="5:5" x14ac:dyDescent="0.25">
      <c r="E594" s="3"/>
    </row>
    <row r="595" spans="5:5" x14ac:dyDescent="0.25">
      <c r="E595" s="3"/>
    </row>
    <row r="596" spans="5:5" x14ac:dyDescent="0.25">
      <c r="E596" s="3"/>
    </row>
    <row r="597" spans="5:5" x14ac:dyDescent="0.25">
      <c r="E597" s="3"/>
    </row>
    <row r="598" spans="5:5" x14ac:dyDescent="0.25">
      <c r="E598" s="3"/>
    </row>
    <row r="599" spans="5:5" x14ac:dyDescent="0.25">
      <c r="E599" s="3"/>
    </row>
    <row r="600" spans="5:5" x14ac:dyDescent="0.25">
      <c r="E600" s="3"/>
    </row>
    <row r="601" spans="5:5" x14ac:dyDescent="0.25">
      <c r="E601" s="3"/>
    </row>
    <row r="602" spans="5:5" x14ac:dyDescent="0.25">
      <c r="E602" s="3"/>
    </row>
    <row r="603" spans="5:5" x14ac:dyDescent="0.25">
      <c r="E603" s="3"/>
    </row>
    <row r="604" spans="5:5" x14ac:dyDescent="0.25">
      <c r="E604" s="3"/>
    </row>
    <row r="605" spans="5:5" x14ac:dyDescent="0.25">
      <c r="E605" s="3"/>
    </row>
    <row r="606" spans="5:5" x14ac:dyDescent="0.25">
      <c r="E606" s="3"/>
    </row>
    <row r="607" spans="5:5" x14ac:dyDescent="0.25">
      <c r="E607" s="3"/>
    </row>
    <row r="608" spans="5:5" x14ac:dyDescent="0.25">
      <c r="E608" s="3"/>
    </row>
    <row r="609" spans="5:5" x14ac:dyDescent="0.25">
      <c r="E609" s="3"/>
    </row>
    <row r="610" spans="5:5" x14ac:dyDescent="0.25">
      <c r="E610" s="3"/>
    </row>
    <row r="611" spans="5:5" x14ac:dyDescent="0.25">
      <c r="E611" s="3"/>
    </row>
    <row r="612" spans="5:5" x14ac:dyDescent="0.25">
      <c r="E612" s="3"/>
    </row>
    <row r="613" spans="5:5" x14ac:dyDescent="0.25">
      <c r="E613" s="3"/>
    </row>
    <row r="614" spans="5:5" x14ac:dyDescent="0.25">
      <c r="E614" s="3"/>
    </row>
    <row r="615" spans="5:5" x14ac:dyDescent="0.25">
      <c r="E615" s="3"/>
    </row>
    <row r="616" spans="5:5" x14ac:dyDescent="0.25">
      <c r="E616" s="3"/>
    </row>
    <row r="617" spans="5:5" x14ac:dyDescent="0.25">
      <c r="E617" s="3"/>
    </row>
    <row r="618" spans="5:5" x14ac:dyDescent="0.25">
      <c r="E618" s="3"/>
    </row>
    <row r="619" spans="5:5" x14ac:dyDescent="0.25">
      <c r="E619" s="3"/>
    </row>
    <row r="620" spans="5:5" x14ac:dyDescent="0.25">
      <c r="E620" s="3"/>
    </row>
    <row r="621" spans="5:5" x14ac:dyDescent="0.25">
      <c r="E621" s="3"/>
    </row>
    <row r="622" spans="5:5" x14ac:dyDescent="0.25">
      <c r="E622" s="3"/>
    </row>
    <row r="623" spans="5:5" x14ac:dyDescent="0.25">
      <c r="E623" s="3"/>
    </row>
    <row r="624" spans="5:5" x14ac:dyDescent="0.25">
      <c r="E624" s="3"/>
    </row>
    <row r="625" spans="5:5" x14ac:dyDescent="0.25">
      <c r="E625" s="3"/>
    </row>
    <row r="626" spans="5:5" x14ac:dyDescent="0.25">
      <c r="E626" s="3"/>
    </row>
    <row r="627" spans="5:5" x14ac:dyDescent="0.25">
      <c r="E627" s="3"/>
    </row>
    <row r="628" spans="5:5" x14ac:dyDescent="0.25">
      <c r="E628" s="3"/>
    </row>
    <row r="629" spans="5:5" x14ac:dyDescent="0.25">
      <c r="E629" s="3"/>
    </row>
    <row r="630" spans="5:5" x14ac:dyDescent="0.25">
      <c r="E630" s="3"/>
    </row>
    <row r="631" spans="5:5" x14ac:dyDescent="0.25">
      <c r="E631" s="3"/>
    </row>
    <row r="632" spans="5:5" x14ac:dyDescent="0.25">
      <c r="E632" s="3"/>
    </row>
    <row r="633" spans="5:5" x14ac:dyDescent="0.25">
      <c r="E633" s="3"/>
    </row>
    <row r="634" spans="5:5" x14ac:dyDescent="0.25">
      <c r="E634" s="3"/>
    </row>
    <row r="635" spans="5:5" x14ac:dyDescent="0.25">
      <c r="E635" s="3"/>
    </row>
    <row r="636" spans="5:5" x14ac:dyDescent="0.25">
      <c r="E636" s="3"/>
    </row>
    <row r="637" spans="5:5" x14ac:dyDescent="0.25">
      <c r="E637" s="3"/>
    </row>
    <row r="638" spans="5:5" x14ac:dyDescent="0.25">
      <c r="E638" s="3"/>
    </row>
    <row r="639" spans="5:5" x14ac:dyDescent="0.25">
      <c r="E639" s="3"/>
    </row>
    <row r="640" spans="5:5" x14ac:dyDescent="0.25">
      <c r="E640" s="3"/>
    </row>
    <row r="641" spans="5:5" x14ac:dyDescent="0.25">
      <c r="E641" s="3"/>
    </row>
    <row r="642" spans="5:5" x14ac:dyDescent="0.25">
      <c r="E642" s="3"/>
    </row>
    <row r="643" spans="5:5" x14ac:dyDescent="0.25">
      <c r="E643" s="3"/>
    </row>
    <row r="644" spans="5:5" x14ac:dyDescent="0.25">
      <c r="E644" s="3"/>
    </row>
    <row r="645" spans="5:5" x14ac:dyDescent="0.25">
      <c r="E645" s="3"/>
    </row>
    <row r="646" spans="5:5" x14ac:dyDescent="0.25">
      <c r="E646" s="3"/>
    </row>
    <row r="647" spans="5:5" x14ac:dyDescent="0.25">
      <c r="E647" s="3"/>
    </row>
    <row r="648" spans="5:5" x14ac:dyDescent="0.25">
      <c r="E648" s="3"/>
    </row>
    <row r="649" spans="5:5" x14ac:dyDescent="0.25">
      <c r="E649" s="3"/>
    </row>
    <row r="650" spans="5:5" x14ac:dyDescent="0.25">
      <c r="E650" s="3"/>
    </row>
    <row r="651" spans="5:5" x14ac:dyDescent="0.25">
      <c r="E651" s="3"/>
    </row>
    <row r="652" spans="5:5" x14ac:dyDescent="0.25">
      <c r="E652" s="3"/>
    </row>
    <row r="653" spans="5:5" x14ac:dyDescent="0.25">
      <c r="E653" s="3"/>
    </row>
    <row r="654" spans="5:5" x14ac:dyDescent="0.25">
      <c r="E654" s="3"/>
    </row>
    <row r="655" spans="5:5" x14ac:dyDescent="0.25">
      <c r="E655" s="3"/>
    </row>
    <row r="656" spans="5:5" x14ac:dyDescent="0.25">
      <c r="E656" s="3"/>
    </row>
    <row r="657" spans="5:5" x14ac:dyDescent="0.25">
      <c r="E657" s="3"/>
    </row>
    <row r="658" spans="5:5" x14ac:dyDescent="0.25">
      <c r="E658" s="3"/>
    </row>
    <row r="659" spans="5:5" x14ac:dyDescent="0.25">
      <c r="E659" s="3"/>
    </row>
    <row r="660" spans="5:5" x14ac:dyDescent="0.25">
      <c r="E660" s="3"/>
    </row>
    <row r="661" spans="5:5" x14ac:dyDescent="0.25">
      <c r="E661" s="3"/>
    </row>
    <row r="662" spans="5:5" x14ac:dyDescent="0.25">
      <c r="E662" s="3"/>
    </row>
    <row r="663" spans="5:5" x14ac:dyDescent="0.25">
      <c r="E663" s="3"/>
    </row>
    <row r="664" spans="5:5" x14ac:dyDescent="0.25">
      <c r="E664" s="3"/>
    </row>
    <row r="665" spans="5:5" x14ac:dyDescent="0.25">
      <c r="E665" s="3"/>
    </row>
    <row r="666" spans="5:5" x14ac:dyDescent="0.25">
      <c r="E666" s="3"/>
    </row>
    <row r="667" spans="5:5" x14ac:dyDescent="0.25">
      <c r="E667" s="3"/>
    </row>
    <row r="668" spans="5:5" x14ac:dyDescent="0.25">
      <c r="E668" s="3"/>
    </row>
    <row r="669" spans="5:5" x14ac:dyDescent="0.25">
      <c r="E669" s="3"/>
    </row>
    <row r="670" spans="5:5" x14ac:dyDescent="0.25">
      <c r="E670" s="3"/>
    </row>
    <row r="671" spans="5:5" x14ac:dyDescent="0.25">
      <c r="E671" s="3"/>
    </row>
    <row r="672" spans="5:5" x14ac:dyDescent="0.25">
      <c r="E672" s="3"/>
    </row>
    <row r="673" spans="5:5" x14ac:dyDescent="0.25">
      <c r="E673" s="3"/>
    </row>
    <row r="674" spans="5:5" x14ac:dyDescent="0.25">
      <c r="E674" s="3"/>
    </row>
    <row r="675" spans="5:5" x14ac:dyDescent="0.25">
      <c r="E675" s="3"/>
    </row>
    <row r="676" spans="5:5" x14ac:dyDescent="0.25">
      <c r="E676" s="3"/>
    </row>
    <row r="677" spans="5:5" x14ac:dyDescent="0.25">
      <c r="E677" s="3"/>
    </row>
    <row r="678" spans="5:5" x14ac:dyDescent="0.25">
      <c r="E678" s="3"/>
    </row>
    <row r="679" spans="5:5" x14ac:dyDescent="0.25">
      <c r="E679" s="3"/>
    </row>
    <row r="680" spans="5:5" x14ac:dyDescent="0.25">
      <c r="E680" s="3"/>
    </row>
    <row r="681" spans="5:5" x14ac:dyDescent="0.25">
      <c r="E681" s="3"/>
    </row>
    <row r="682" spans="5:5" x14ac:dyDescent="0.25">
      <c r="E682" s="3"/>
    </row>
    <row r="683" spans="5:5" x14ac:dyDescent="0.25">
      <c r="E683" s="3"/>
    </row>
    <row r="684" spans="5:5" x14ac:dyDescent="0.25">
      <c r="E684" s="3"/>
    </row>
    <row r="685" spans="5:5" x14ac:dyDescent="0.25">
      <c r="E685" s="3"/>
    </row>
    <row r="686" spans="5:5" x14ac:dyDescent="0.25">
      <c r="E686" s="3"/>
    </row>
    <row r="687" spans="5:5" x14ac:dyDescent="0.25">
      <c r="E687" s="3"/>
    </row>
    <row r="688" spans="5:5" x14ac:dyDescent="0.25">
      <c r="E688" s="3"/>
    </row>
    <row r="689" spans="5:5" x14ac:dyDescent="0.25">
      <c r="E689" s="3"/>
    </row>
    <row r="690" spans="5:5" x14ac:dyDescent="0.25">
      <c r="E690" s="3"/>
    </row>
    <row r="691" spans="5:5" x14ac:dyDescent="0.25">
      <c r="E691" s="3"/>
    </row>
    <row r="692" spans="5:5" x14ac:dyDescent="0.25">
      <c r="E692" s="3"/>
    </row>
    <row r="693" spans="5:5" x14ac:dyDescent="0.25">
      <c r="E693" s="3"/>
    </row>
    <row r="694" spans="5:5" x14ac:dyDescent="0.25">
      <c r="E694" s="3"/>
    </row>
    <row r="695" spans="5:5" x14ac:dyDescent="0.25">
      <c r="E695" s="3"/>
    </row>
    <row r="696" spans="5:5" x14ac:dyDescent="0.25">
      <c r="E696" s="3"/>
    </row>
    <row r="697" spans="5:5" x14ac:dyDescent="0.25">
      <c r="E697" s="3"/>
    </row>
    <row r="698" spans="5:5" x14ac:dyDescent="0.25">
      <c r="E698" s="3"/>
    </row>
    <row r="699" spans="5:5" x14ac:dyDescent="0.25">
      <c r="E699" s="3"/>
    </row>
    <row r="700" spans="5:5" x14ac:dyDescent="0.25">
      <c r="E700" s="3"/>
    </row>
    <row r="701" spans="5:5" x14ac:dyDescent="0.25">
      <c r="E701" s="3"/>
    </row>
    <row r="702" spans="5:5" x14ac:dyDescent="0.25">
      <c r="E702" s="3"/>
    </row>
    <row r="703" spans="5:5" x14ac:dyDescent="0.25">
      <c r="E703" s="3"/>
    </row>
    <row r="704" spans="5:5" x14ac:dyDescent="0.25">
      <c r="E704" s="3"/>
    </row>
    <row r="705" spans="5:5" x14ac:dyDescent="0.25">
      <c r="E705" s="3"/>
    </row>
    <row r="706" spans="5:5" x14ac:dyDescent="0.25">
      <c r="E706" s="3"/>
    </row>
    <row r="707" spans="5:5" x14ac:dyDescent="0.25">
      <c r="E707" s="3"/>
    </row>
    <row r="708" spans="5:5" x14ac:dyDescent="0.25">
      <c r="E708" s="3"/>
    </row>
    <row r="709" spans="5:5" x14ac:dyDescent="0.25">
      <c r="E709" s="3"/>
    </row>
    <row r="710" spans="5:5" x14ac:dyDescent="0.25">
      <c r="E710" s="3"/>
    </row>
    <row r="711" spans="5:5" x14ac:dyDescent="0.25">
      <c r="E711" s="3"/>
    </row>
    <row r="712" spans="5:5" x14ac:dyDescent="0.25">
      <c r="E712" s="3"/>
    </row>
    <row r="713" spans="5:5" x14ac:dyDescent="0.25">
      <c r="E713" s="3"/>
    </row>
    <row r="714" spans="5:5" x14ac:dyDescent="0.25">
      <c r="E714" s="3"/>
    </row>
    <row r="715" spans="5:5" x14ac:dyDescent="0.25">
      <c r="E715" s="3"/>
    </row>
    <row r="716" spans="5:5" x14ac:dyDescent="0.25">
      <c r="E716" s="3"/>
    </row>
    <row r="717" spans="5:5" x14ac:dyDescent="0.25">
      <c r="E717" s="3"/>
    </row>
    <row r="718" spans="5:5" x14ac:dyDescent="0.25">
      <c r="E718" s="3"/>
    </row>
    <row r="719" spans="5:5" x14ac:dyDescent="0.25">
      <c r="E719" s="3"/>
    </row>
    <row r="720" spans="5:5" x14ac:dyDescent="0.25">
      <c r="E720" s="3"/>
    </row>
    <row r="721" spans="5:5" x14ac:dyDescent="0.25">
      <c r="E721" s="3"/>
    </row>
    <row r="722" spans="5:5" x14ac:dyDescent="0.25">
      <c r="E722" s="3"/>
    </row>
    <row r="723" spans="5:5" x14ac:dyDescent="0.25">
      <c r="E723" s="3"/>
    </row>
    <row r="724" spans="5:5" x14ac:dyDescent="0.25">
      <c r="E724" s="3"/>
    </row>
    <row r="725" spans="5:5" x14ac:dyDescent="0.25">
      <c r="E725" s="3"/>
    </row>
    <row r="726" spans="5:5" x14ac:dyDescent="0.25">
      <c r="E726" s="3"/>
    </row>
    <row r="727" spans="5:5" x14ac:dyDescent="0.25">
      <c r="E727" s="3"/>
    </row>
    <row r="728" spans="5:5" x14ac:dyDescent="0.25">
      <c r="E728" s="3"/>
    </row>
    <row r="729" spans="5:5" x14ac:dyDescent="0.25">
      <c r="E729" s="3"/>
    </row>
    <row r="730" spans="5:5" x14ac:dyDescent="0.25">
      <c r="E730" s="3"/>
    </row>
    <row r="731" spans="5:5" x14ac:dyDescent="0.25">
      <c r="E731" s="3"/>
    </row>
    <row r="732" spans="5:5" x14ac:dyDescent="0.25">
      <c r="E732" s="3"/>
    </row>
    <row r="733" spans="5:5" x14ac:dyDescent="0.25">
      <c r="E733" s="3"/>
    </row>
    <row r="734" spans="5:5" x14ac:dyDescent="0.25">
      <c r="E734" s="3"/>
    </row>
    <row r="735" spans="5:5" x14ac:dyDescent="0.25">
      <c r="E735" s="3"/>
    </row>
    <row r="736" spans="5:5" x14ac:dyDescent="0.25">
      <c r="E736" s="3"/>
    </row>
    <row r="737" spans="5:5" x14ac:dyDescent="0.25">
      <c r="E737" s="3"/>
    </row>
    <row r="738" spans="5:5" x14ac:dyDescent="0.25">
      <c r="E738" s="3"/>
    </row>
    <row r="739" spans="5:5" x14ac:dyDescent="0.25">
      <c r="E739" s="3"/>
    </row>
    <row r="740" spans="5:5" x14ac:dyDescent="0.25">
      <c r="E740" s="3"/>
    </row>
    <row r="741" spans="5:5" x14ac:dyDescent="0.25">
      <c r="E741" s="3"/>
    </row>
    <row r="742" spans="5:5" x14ac:dyDescent="0.25">
      <c r="E742" s="3"/>
    </row>
    <row r="743" spans="5:5" x14ac:dyDescent="0.25">
      <c r="E743" s="3"/>
    </row>
    <row r="744" spans="5:5" x14ac:dyDescent="0.25">
      <c r="E744" s="3"/>
    </row>
    <row r="745" spans="5:5" x14ac:dyDescent="0.25">
      <c r="E745" s="3"/>
    </row>
    <row r="746" spans="5:5" x14ac:dyDescent="0.25">
      <c r="E746" s="3"/>
    </row>
    <row r="747" spans="5:5" x14ac:dyDescent="0.25">
      <c r="E747" s="3"/>
    </row>
    <row r="748" spans="5:5" x14ac:dyDescent="0.25">
      <c r="E748" s="3"/>
    </row>
    <row r="749" spans="5:5" x14ac:dyDescent="0.25">
      <c r="E749" s="3"/>
    </row>
    <row r="750" spans="5:5" x14ac:dyDescent="0.25">
      <c r="E750" s="3"/>
    </row>
    <row r="751" spans="5:5" x14ac:dyDescent="0.25">
      <c r="E751" s="3"/>
    </row>
    <row r="752" spans="5:5" x14ac:dyDescent="0.25">
      <c r="E752" s="3"/>
    </row>
    <row r="753" spans="5:5" x14ac:dyDescent="0.25">
      <c r="E753" s="3"/>
    </row>
    <row r="754" spans="5:5" x14ac:dyDescent="0.25">
      <c r="E754" s="3"/>
    </row>
    <row r="755" spans="5:5" x14ac:dyDescent="0.25">
      <c r="E755" s="3"/>
    </row>
    <row r="756" spans="5:5" x14ac:dyDescent="0.25">
      <c r="E756" s="3"/>
    </row>
    <row r="757" spans="5:5" x14ac:dyDescent="0.25">
      <c r="E757" s="3"/>
    </row>
    <row r="758" spans="5:5" x14ac:dyDescent="0.25">
      <c r="E758" s="3"/>
    </row>
    <row r="759" spans="5:5" x14ac:dyDescent="0.25">
      <c r="E759" s="3"/>
    </row>
    <row r="760" spans="5:5" x14ac:dyDescent="0.25">
      <c r="E760" s="3"/>
    </row>
    <row r="761" spans="5:5" x14ac:dyDescent="0.25">
      <c r="E761" s="3"/>
    </row>
    <row r="762" spans="5:5" x14ac:dyDescent="0.25">
      <c r="E762" s="3"/>
    </row>
    <row r="763" spans="5:5" x14ac:dyDescent="0.25">
      <c r="E763" s="3"/>
    </row>
    <row r="764" spans="5:5" x14ac:dyDescent="0.25">
      <c r="E764" s="3"/>
    </row>
    <row r="765" spans="5:5" x14ac:dyDescent="0.25">
      <c r="E765" s="3"/>
    </row>
    <row r="766" spans="5:5" x14ac:dyDescent="0.25">
      <c r="E766" s="3"/>
    </row>
    <row r="767" spans="5:5" x14ac:dyDescent="0.25">
      <c r="E767" s="3"/>
    </row>
    <row r="768" spans="5:5" x14ac:dyDescent="0.25">
      <c r="E768" s="3"/>
    </row>
    <row r="769" spans="5:5" x14ac:dyDescent="0.25">
      <c r="E769" s="3"/>
    </row>
    <row r="770" spans="5:5" x14ac:dyDescent="0.25">
      <c r="E770" s="3"/>
    </row>
    <row r="771" spans="5:5" x14ac:dyDescent="0.25">
      <c r="E771" s="3"/>
    </row>
    <row r="772" spans="5:5" x14ac:dyDescent="0.25">
      <c r="E772" s="3"/>
    </row>
    <row r="773" spans="5:5" x14ac:dyDescent="0.25">
      <c r="E773" s="3"/>
    </row>
    <row r="774" spans="5:5" x14ac:dyDescent="0.25">
      <c r="E774" s="3"/>
    </row>
    <row r="775" spans="5:5" x14ac:dyDescent="0.25">
      <c r="E775" s="3"/>
    </row>
    <row r="776" spans="5:5" x14ac:dyDescent="0.25">
      <c r="E776" s="3"/>
    </row>
    <row r="777" spans="5:5" x14ac:dyDescent="0.25">
      <c r="E777" s="3"/>
    </row>
    <row r="778" spans="5:5" x14ac:dyDescent="0.25">
      <c r="E778" s="3"/>
    </row>
    <row r="779" spans="5:5" x14ac:dyDescent="0.25">
      <c r="E779" s="3"/>
    </row>
    <row r="780" spans="5:5" x14ac:dyDescent="0.25">
      <c r="E780" s="3"/>
    </row>
    <row r="781" spans="5:5" x14ac:dyDescent="0.25">
      <c r="E781" s="3"/>
    </row>
    <row r="782" spans="5:5" x14ac:dyDescent="0.25">
      <c r="E782" s="3"/>
    </row>
    <row r="783" spans="5:5" x14ac:dyDescent="0.25">
      <c r="E783" s="3"/>
    </row>
    <row r="784" spans="5:5" x14ac:dyDescent="0.25">
      <c r="E784" s="3"/>
    </row>
    <row r="785" spans="5:5" x14ac:dyDescent="0.25">
      <c r="E785" s="3"/>
    </row>
    <row r="786" spans="5:5" x14ac:dyDescent="0.25">
      <c r="E786" s="3"/>
    </row>
    <row r="787" spans="5:5" x14ac:dyDescent="0.25">
      <c r="E787" s="3"/>
    </row>
    <row r="788" spans="5:5" x14ac:dyDescent="0.25">
      <c r="E788" s="3"/>
    </row>
    <row r="789" spans="5:5" x14ac:dyDescent="0.25">
      <c r="E789" s="3"/>
    </row>
    <row r="790" spans="5:5" x14ac:dyDescent="0.25">
      <c r="E790" s="3"/>
    </row>
    <row r="791" spans="5:5" x14ac:dyDescent="0.25">
      <c r="E791" s="3"/>
    </row>
    <row r="792" spans="5:5" x14ac:dyDescent="0.25">
      <c r="E792" s="3"/>
    </row>
    <row r="793" spans="5:5" x14ac:dyDescent="0.25">
      <c r="E793" s="3"/>
    </row>
    <row r="794" spans="5:5" x14ac:dyDescent="0.25">
      <c r="E794" s="3"/>
    </row>
    <row r="795" spans="5:5" x14ac:dyDescent="0.25">
      <c r="E795" s="3"/>
    </row>
    <row r="796" spans="5:5" x14ac:dyDescent="0.25">
      <c r="E796" s="3"/>
    </row>
    <row r="797" spans="5:5" x14ac:dyDescent="0.25">
      <c r="E797" s="3"/>
    </row>
    <row r="798" spans="5:5" x14ac:dyDescent="0.25">
      <c r="E798" s="3"/>
    </row>
    <row r="799" spans="5:5" x14ac:dyDescent="0.25">
      <c r="E799" s="3"/>
    </row>
    <row r="800" spans="5:5" x14ac:dyDescent="0.25">
      <c r="E800" s="3"/>
    </row>
    <row r="801" spans="5:5" x14ac:dyDescent="0.25">
      <c r="E801" s="3"/>
    </row>
    <row r="802" spans="5:5" x14ac:dyDescent="0.25">
      <c r="E802" s="3"/>
    </row>
    <row r="803" spans="5:5" x14ac:dyDescent="0.25">
      <c r="E803" s="3"/>
    </row>
    <row r="804" spans="5:5" x14ac:dyDescent="0.25">
      <c r="E804" s="3"/>
    </row>
    <row r="805" spans="5:5" x14ac:dyDescent="0.25">
      <c r="E805" s="3"/>
    </row>
    <row r="806" spans="5:5" x14ac:dyDescent="0.25">
      <c r="E806" s="3"/>
    </row>
    <row r="807" spans="5:5" x14ac:dyDescent="0.25">
      <c r="E807" s="3"/>
    </row>
    <row r="808" spans="5:5" x14ac:dyDescent="0.25">
      <c r="E808" s="3"/>
    </row>
    <row r="809" spans="5:5" x14ac:dyDescent="0.25">
      <c r="E809" s="3"/>
    </row>
    <row r="810" spans="5:5" x14ac:dyDescent="0.25">
      <c r="E810" s="3"/>
    </row>
    <row r="811" spans="5:5" x14ac:dyDescent="0.25">
      <c r="E811" s="3"/>
    </row>
    <row r="812" spans="5:5" x14ac:dyDescent="0.25">
      <c r="E812" s="3"/>
    </row>
    <row r="813" spans="5:5" x14ac:dyDescent="0.25">
      <c r="E813" s="3"/>
    </row>
    <row r="814" spans="5:5" x14ac:dyDescent="0.25">
      <c r="E814" s="3"/>
    </row>
    <row r="815" spans="5:5" x14ac:dyDescent="0.25">
      <c r="E815" s="3"/>
    </row>
    <row r="816" spans="5:5" x14ac:dyDescent="0.25">
      <c r="E816" s="3"/>
    </row>
    <row r="817" spans="5:5" x14ac:dyDescent="0.25">
      <c r="E817" s="3"/>
    </row>
    <row r="818" spans="5:5" x14ac:dyDescent="0.25">
      <c r="E818" s="3"/>
    </row>
    <row r="819" spans="5:5" x14ac:dyDescent="0.25">
      <c r="E819" s="3"/>
    </row>
    <row r="820" spans="5:5" x14ac:dyDescent="0.25">
      <c r="E820" s="3"/>
    </row>
    <row r="821" spans="5:5" x14ac:dyDescent="0.25">
      <c r="E821" s="3"/>
    </row>
    <row r="822" spans="5:5" x14ac:dyDescent="0.25">
      <c r="E822" s="3"/>
    </row>
    <row r="823" spans="5:5" x14ac:dyDescent="0.25">
      <c r="E823" s="3"/>
    </row>
    <row r="824" spans="5:5" x14ac:dyDescent="0.25">
      <c r="E824" s="3"/>
    </row>
    <row r="825" spans="5:5" x14ac:dyDescent="0.25">
      <c r="E825" s="3"/>
    </row>
    <row r="826" spans="5:5" x14ac:dyDescent="0.25">
      <c r="E826" s="3"/>
    </row>
    <row r="827" spans="5:5" x14ac:dyDescent="0.25">
      <c r="E827" s="3"/>
    </row>
    <row r="828" spans="5:5" x14ac:dyDescent="0.25">
      <c r="E828" s="3"/>
    </row>
    <row r="829" spans="5:5" x14ac:dyDescent="0.25">
      <c r="E829" s="3"/>
    </row>
    <row r="830" spans="5:5" x14ac:dyDescent="0.25">
      <c r="E830" s="3"/>
    </row>
    <row r="831" spans="5:5" x14ac:dyDescent="0.25">
      <c r="E831" s="3"/>
    </row>
    <row r="832" spans="5:5" x14ac:dyDescent="0.25">
      <c r="E832" s="3"/>
    </row>
    <row r="833" spans="5:5" x14ac:dyDescent="0.25">
      <c r="E833" s="3"/>
    </row>
    <row r="834" spans="5:5" x14ac:dyDescent="0.25">
      <c r="E834" s="3"/>
    </row>
    <row r="835" spans="5:5" x14ac:dyDescent="0.25">
      <c r="E835" s="3"/>
    </row>
    <row r="836" spans="5:5" x14ac:dyDescent="0.25">
      <c r="E836" s="3"/>
    </row>
    <row r="837" spans="5:5" x14ac:dyDescent="0.25">
      <c r="E837" s="3"/>
    </row>
    <row r="838" spans="5:5" x14ac:dyDescent="0.25">
      <c r="E838" s="3"/>
    </row>
    <row r="839" spans="5:5" x14ac:dyDescent="0.25">
      <c r="E839" s="3"/>
    </row>
    <row r="840" spans="5:5" x14ac:dyDescent="0.25">
      <c r="E840" s="3"/>
    </row>
    <row r="841" spans="5:5" x14ac:dyDescent="0.25">
      <c r="E841" s="3"/>
    </row>
    <row r="842" spans="5:5" x14ac:dyDescent="0.25">
      <c r="E842" s="3"/>
    </row>
    <row r="843" spans="5:5" x14ac:dyDescent="0.25">
      <c r="E843" s="3"/>
    </row>
    <row r="844" spans="5:5" x14ac:dyDescent="0.25">
      <c r="E844" s="3"/>
    </row>
    <row r="845" spans="5:5" x14ac:dyDescent="0.25">
      <c r="E845" s="3"/>
    </row>
    <row r="846" spans="5:5" x14ac:dyDescent="0.25">
      <c r="E846" s="3"/>
    </row>
    <row r="847" spans="5:5" x14ac:dyDescent="0.25">
      <c r="E847" s="3"/>
    </row>
    <row r="848" spans="5:5" x14ac:dyDescent="0.25">
      <c r="E848" s="3"/>
    </row>
    <row r="849" spans="5:5" x14ac:dyDescent="0.25">
      <c r="E849" s="3"/>
    </row>
    <row r="850" spans="5:5" x14ac:dyDescent="0.25">
      <c r="E850" s="3"/>
    </row>
    <row r="851" spans="5:5" x14ac:dyDescent="0.25">
      <c r="E851" s="3"/>
    </row>
    <row r="852" spans="5:5" x14ac:dyDescent="0.25">
      <c r="E852" s="3"/>
    </row>
    <row r="853" spans="5:5" x14ac:dyDescent="0.25">
      <c r="E853" s="3"/>
    </row>
    <row r="854" spans="5:5" x14ac:dyDescent="0.25">
      <c r="E854" s="3"/>
    </row>
    <row r="855" spans="5:5" x14ac:dyDescent="0.25">
      <c r="E855" s="3"/>
    </row>
    <row r="856" spans="5:5" x14ac:dyDescent="0.25">
      <c r="E856" s="3"/>
    </row>
    <row r="857" spans="5:5" x14ac:dyDescent="0.25">
      <c r="E857" s="3"/>
    </row>
    <row r="858" spans="5:5" x14ac:dyDescent="0.25">
      <c r="E858" s="3"/>
    </row>
    <row r="859" spans="5:5" x14ac:dyDescent="0.25">
      <c r="E859" s="3"/>
    </row>
    <row r="860" spans="5:5" x14ac:dyDescent="0.25">
      <c r="E860" s="3"/>
    </row>
    <row r="861" spans="5:5" x14ac:dyDescent="0.25">
      <c r="E861" s="3"/>
    </row>
    <row r="862" spans="5:5" x14ac:dyDescent="0.25">
      <c r="E862" s="3"/>
    </row>
    <row r="863" spans="5:5" x14ac:dyDescent="0.25">
      <c r="E863" s="3"/>
    </row>
    <row r="864" spans="5:5" x14ac:dyDescent="0.25">
      <c r="E864" s="3"/>
    </row>
    <row r="865" spans="5:5" x14ac:dyDescent="0.25">
      <c r="E865" s="3"/>
    </row>
    <row r="866" spans="5:5" x14ac:dyDescent="0.25">
      <c r="E866" s="3"/>
    </row>
    <row r="867" spans="5:5" x14ac:dyDescent="0.25">
      <c r="E867" s="3"/>
    </row>
    <row r="868" spans="5:5" x14ac:dyDescent="0.25">
      <c r="E868" s="3"/>
    </row>
    <row r="869" spans="5:5" x14ac:dyDescent="0.25">
      <c r="E869" s="3"/>
    </row>
    <row r="870" spans="5:5" x14ac:dyDescent="0.25">
      <c r="E870" s="3"/>
    </row>
    <row r="871" spans="5:5" x14ac:dyDescent="0.25">
      <c r="E871" s="3"/>
    </row>
    <row r="872" spans="5:5" x14ac:dyDescent="0.25">
      <c r="E872" s="3"/>
    </row>
    <row r="873" spans="5:5" x14ac:dyDescent="0.25">
      <c r="E873" s="3"/>
    </row>
    <row r="874" spans="5:5" x14ac:dyDescent="0.25">
      <c r="E874" s="3"/>
    </row>
    <row r="875" spans="5:5" x14ac:dyDescent="0.25">
      <c r="E875" s="3"/>
    </row>
    <row r="876" spans="5:5" x14ac:dyDescent="0.25">
      <c r="E876" s="3"/>
    </row>
    <row r="877" spans="5:5" x14ac:dyDescent="0.25">
      <c r="E877" s="3"/>
    </row>
    <row r="878" spans="5:5" x14ac:dyDescent="0.25">
      <c r="E878" s="3"/>
    </row>
    <row r="879" spans="5:5" x14ac:dyDescent="0.25">
      <c r="E879" s="3"/>
    </row>
    <row r="880" spans="5:5" x14ac:dyDescent="0.25">
      <c r="E880" s="3"/>
    </row>
    <row r="881" spans="5:5" x14ac:dyDescent="0.25">
      <c r="E881" s="3"/>
    </row>
    <row r="882" spans="5:5" x14ac:dyDescent="0.25">
      <c r="E882" s="3"/>
    </row>
    <row r="883" spans="5:5" x14ac:dyDescent="0.25">
      <c r="E883" s="3"/>
    </row>
    <row r="884" spans="5:5" x14ac:dyDescent="0.25">
      <c r="E884" s="3"/>
    </row>
    <row r="885" spans="5:5" x14ac:dyDescent="0.25">
      <c r="E885" s="3"/>
    </row>
    <row r="886" spans="5:5" x14ac:dyDescent="0.25">
      <c r="E886" s="3"/>
    </row>
    <row r="887" spans="5:5" x14ac:dyDescent="0.25">
      <c r="E887" s="3"/>
    </row>
    <row r="888" spans="5:5" x14ac:dyDescent="0.25">
      <c r="E888" s="3"/>
    </row>
    <row r="889" spans="5:5" x14ac:dyDescent="0.25">
      <c r="E889" s="3"/>
    </row>
    <row r="890" spans="5:5" x14ac:dyDescent="0.25">
      <c r="E890" s="3"/>
    </row>
    <row r="891" spans="5:5" x14ac:dyDescent="0.25">
      <c r="E891" s="3"/>
    </row>
    <row r="892" spans="5:5" x14ac:dyDescent="0.25">
      <c r="E892" s="3"/>
    </row>
    <row r="893" spans="5:5" x14ac:dyDescent="0.25">
      <c r="E893" s="3"/>
    </row>
    <row r="894" spans="5:5" x14ac:dyDescent="0.25">
      <c r="E894" s="3"/>
    </row>
    <row r="895" spans="5:5" x14ac:dyDescent="0.25">
      <c r="E895" s="3"/>
    </row>
    <row r="896" spans="5:5" x14ac:dyDescent="0.25">
      <c r="E896" s="3"/>
    </row>
    <row r="897" spans="5:5" x14ac:dyDescent="0.25">
      <c r="E897" s="3"/>
    </row>
    <row r="898" spans="5:5" x14ac:dyDescent="0.25">
      <c r="E898" s="3"/>
    </row>
    <row r="899" spans="5:5" x14ac:dyDescent="0.25">
      <c r="E899" s="3"/>
    </row>
    <row r="900" spans="5:5" x14ac:dyDescent="0.25">
      <c r="E900" s="3"/>
    </row>
    <row r="901" spans="5:5" x14ac:dyDescent="0.25">
      <c r="E901" s="3"/>
    </row>
    <row r="902" spans="5:5" x14ac:dyDescent="0.25">
      <c r="E902" s="3"/>
    </row>
    <row r="903" spans="5:5" x14ac:dyDescent="0.25">
      <c r="E903" s="3"/>
    </row>
    <row r="904" spans="5:5" x14ac:dyDescent="0.25">
      <c r="E904" s="3"/>
    </row>
    <row r="905" spans="5:5" x14ac:dyDescent="0.25">
      <c r="E905" s="3"/>
    </row>
    <row r="906" spans="5:5" x14ac:dyDescent="0.25">
      <c r="E906" s="3"/>
    </row>
    <row r="907" spans="5:5" x14ac:dyDescent="0.25">
      <c r="E907" s="3"/>
    </row>
    <row r="908" spans="5:5" x14ac:dyDescent="0.25">
      <c r="E908" s="3"/>
    </row>
    <row r="909" spans="5:5" x14ac:dyDescent="0.25">
      <c r="E909" s="3"/>
    </row>
    <row r="910" spans="5:5" x14ac:dyDescent="0.25">
      <c r="E910" s="3"/>
    </row>
    <row r="911" spans="5:5" x14ac:dyDescent="0.25">
      <c r="E911" s="3"/>
    </row>
    <row r="912" spans="5:5" x14ac:dyDescent="0.25">
      <c r="E912" s="3"/>
    </row>
    <row r="913" spans="5:5" x14ac:dyDescent="0.25">
      <c r="E913" s="3"/>
    </row>
    <row r="914" spans="5:5" x14ac:dyDescent="0.25">
      <c r="E914" s="3"/>
    </row>
    <row r="915" spans="5:5" x14ac:dyDescent="0.25">
      <c r="E915" s="3"/>
    </row>
    <row r="916" spans="5:5" x14ac:dyDescent="0.25">
      <c r="E916" s="3"/>
    </row>
    <row r="917" spans="5:5" x14ac:dyDescent="0.25">
      <c r="E917" s="3"/>
    </row>
    <row r="918" spans="5:5" x14ac:dyDescent="0.25">
      <c r="E918" s="3"/>
    </row>
    <row r="919" spans="5:5" x14ac:dyDescent="0.25">
      <c r="E919" s="3"/>
    </row>
    <row r="920" spans="5:5" x14ac:dyDescent="0.25">
      <c r="E920" s="3"/>
    </row>
    <row r="921" spans="5:5" x14ac:dyDescent="0.25">
      <c r="E921" s="3"/>
    </row>
    <row r="922" spans="5:5" x14ac:dyDescent="0.25">
      <c r="E922" s="3"/>
    </row>
    <row r="923" spans="5:5" x14ac:dyDescent="0.25">
      <c r="E923" s="3"/>
    </row>
    <row r="924" spans="5:5" x14ac:dyDescent="0.25">
      <c r="E924" s="3"/>
    </row>
    <row r="925" spans="5:5" x14ac:dyDescent="0.25">
      <c r="E925" s="3"/>
    </row>
    <row r="926" spans="5:5" x14ac:dyDescent="0.25">
      <c r="E926" s="3"/>
    </row>
    <row r="927" spans="5:5" x14ac:dyDescent="0.25">
      <c r="E927" s="3"/>
    </row>
    <row r="928" spans="5:5" x14ac:dyDescent="0.25">
      <c r="E928" s="3"/>
    </row>
    <row r="929" spans="5:5" x14ac:dyDescent="0.25">
      <c r="E929" s="3"/>
    </row>
    <row r="930" spans="5:5" x14ac:dyDescent="0.25">
      <c r="E930" s="3"/>
    </row>
    <row r="931" spans="5:5" x14ac:dyDescent="0.25">
      <c r="E931" s="3"/>
    </row>
    <row r="932" spans="5:5" x14ac:dyDescent="0.25">
      <c r="E932" s="3"/>
    </row>
    <row r="933" spans="5:5" x14ac:dyDescent="0.25">
      <c r="E933" s="3"/>
    </row>
    <row r="934" spans="5:5" x14ac:dyDescent="0.25">
      <c r="E934" s="3"/>
    </row>
    <row r="935" spans="5:5" x14ac:dyDescent="0.25">
      <c r="E935" s="3"/>
    </row>
    <row r="936" spans="5:5" x14ac:dyDescent="0.25">
      <c r="E936" s="3"/>
    </row>
    <row r="937" spans="5:5" x14ac:dyDescent="0.25">
      <c r="E937" s="3"/>
    </row>
    <row r="938" spans="5:5" x14ac:dyDescent="0.25">
      <c r="E938" s="3"/>
    </row>
    <row r="939" spans="5:5" x14ac:dyDescent="0.25">
      <c r="E939" s="3"/>
    </row>
    <row r="940" spans="5:5" x14ac:dyDescent="0.25">
      <c r="E940" s="3"/>
    </row>
    <row r="941" spans="5:5" x14ac:dyDescent="0.25">
      <c r="E941" s="3"/>
    </row>
    <row r="942" spans="5:5" x14ac:dyDescent="0.25">
      <c r="E942" s="3"/>
    </row>
    <row r="943" spans="5:5" x14ac:dyDescent="0.25">
      <c r="E943" s="3"/>
    </row>
    <row r="944" spans="5:5" x14ac:dyDescent="0.25">
      <c r="E944" s="3"/>
    </row>
    <row r="945" spans="5:5" x14ac:dyDescent="0.25">
      <c r="E945" s="3"/>
    </row>
    <row r="946" spans="5:5" x14ac:dyDescent="0.25">
      <c r="E946" s="3"/>
    </row>
    <row r="947" spans="5:5" x14ac:dyDescent="0.25">
      <c r="E947" s="3"/>
    </row>
    <row r="948" spans="5:5" x14ac:dyDescent="0.25">
      <c r="E948" s="3"/>
    </row>
    <row r="949" spans="5:5" x14ac:dyDescent="0.25">
      <c r="E949" s="3"/>
    </row>
    <row r="950" spans="5:5" x14ac:dyDescent="0.25">
      <c r="E950" s="3"/>
    </row>
    <row r="951" spans="5:5" x14ac:dyDescent="0.25">
      <c r="E951" s="3"/>
    </row>
    <row r="952" spans="5:5" x14ac:dyDescent="0.25">
      <c r="E952" s="3"/>
    </row>
    <row r="953" spans="5:5" x14ac:dyDescent="0.25">
      <c r="E953" s="3"/>
    </row>
    <row r="954" spans="5:5" x14ac:dyDescent="0.25">
      <c r="E954" s="3"/>
    </row>
    <row r="955" spans="5:5" x14ac:dyDescent="0.25">
      <c r="E955" s="3"/>
    </row>
    <row r="956" spans="5:5" x14ac:dyDescent="0.25">
      <c r="E956" s="3"/>
    </row>
    <row r="957" spans="5:5" x14ac:dyDescent="0.25">
      <c r="E957" s="3"/>
    </row>
    <row r="958" spans="5:5" x14ac:dyDescent="0.25">
      <c r="E958" s="3"/>
    </row>
    <row r="959" spans="5:5" x14ac:dyDescent="0.25">
      <c r="E959" s="3"/>
    </row>
    <row r="960" spans="5:5" x14ac:dyDescent="0.25">
      <c r="E960" s="3"/>
    </row>
    <row r="961" spans="5:5" x14ac:dyDescent="0.25">
      <c r="E961" s="3"/>
    </row>
    <row r="962" spans="5:5" x14ac:dyDescent="0.25">
      <c r="E962" s="3"/>
    </row>
    <row r="963" spans="5:5" x14ac:dyDescent="0.25">
      <c r="E963" s="3"/>
    </row>
    <row r="964" spans="5:5" x14ac:dyDescent="0.25">
      <c r="E964" s="3"/>
    </row>
    <row r="965" spans="5:5" x14ac:dyDescent="0.25">
      <c r="E965" s="3"/>
    </row>
    <row r="966" spans="5:5" x14ac:dyDescent="0.25">
      <c r="E966" s="3"/>
    </row>
    <row r="967" spans="5:5" x14ac:dyDescent="0.25">
      <c r="E967" s="3"/>
    </row>
    <row r="968" spans="5:5" x14ac:dyDescent="0.25">
      <c r="E968" s="3"/>
    </row>
    <row r="969" spans="5:5" x14ac:dyDescent="0.25">
      <c r="E969" s="3"/>
    </row>
    <row r="970" spans="5:5" x14ac:dyDescent="0.25">
      <c r="E970" s="3"/>
    </row>
    <row r="971" spans="5:5" x14ac:dyDescent="0.25">
      <c r="E971" s="3"/>
    </row>
    <row r="972" spans="5:5" x14ac:dyDescent="0.25">
      <c r="E972" s="3"/>
    </row>
    <row r="973" spans="5:5" x14ac:dyDescent="0.25">
      <c r="E973" s="3"/>
    </row>
    <row r="974" spans="5:5" x14ac:dyDescent="0.25">
      <c r="E974" s="3"/>
    </row>
    <row r="975" spans="5:5" x14ac:dyDescent="0.25">
      <c r="E975" s="3"/>
    </row>
    <row r="976" spans="5:5" x14ac:dyDescent="0.25">
      <c r="E976" s="3"/>
    </row>
    <row r="977" spans="5:5" x14ac:dyDescent="0.25">
      <c r="E977" s="3"/>
    </row>
    <row r="978" spans="5:5" x14ac:dyDescent="0.25">
      <c r="E978" s="3"/>
    </row>
    <row r="979" spans="5:5" x14ac:dyDescent="0.25">
      <c r="E979" s="3"/>
    </row>
    <row r="980" spans="5:5" x14ac:dyDescent="0.25">
      <c r="E980" s="3"/>
    </row>
    <row r="981" spans="5:5" x14ac:dyDescent="0.25">
      <c r="E981" s="3"/>
    </row>
    <row r="982" spans="5:5" x14ac:dyDescent="0.25">
      <c r="E982" s="3"/>
    </row>
    <row r="983" spans="5:5" x14ac:dyDescent="0.25">
      <c r="E983" s="3"/>
    </row>
    <row r="984" spans="5:5" x14ac:dyDescent="0.25">
      <c r="E984" s="3"/>
    </row>
    <row r="985" spans="5:5" x14ac:dyDescent="0.25">
      <c r="E985" s="3"/>
    </row>
    <row r="986" spans="5:5" x14ac:dyDescent="0.25">
      <c r="E986" s="3"/>
    </row>
    <row r="987" spans="5:5" x14ac:dyDescent="0.25">
      <c r="E987" s="3"/>
    </row>
    <row r="988" spans="5:5" x14ac:dyDescent="0.25">
      <c r="E988" s="3"/>
    </row>
    <row r="989" spans="5:5" x14ac:dyDescent="0.25">
      <c r="E989" s="3"/>
    </row>
    <row r="990" spans="5:5" x14ac:dyDescent="0.25">
      <c r="E990" s="3"/>
    </row>
    <row r="991" spans="5:5" x14ac:dyDescent="0.25">
      <c r="E991" s="3"/>
    </row>
    <row r="992" spans="5:5" x14ac:dyDescent="0.25">
      <c r="E992" s="3"/>
    </row>
    <row r="993" spans="5:5" x14ac:dyDescent="0.25">
      <c r="E993" s="3"/>
    </row>
    <row r="994" spans="5:5" x14ac:dyDescent="0.25">
      <c r="E994" s="3"/>
    </row>
    <row r="995" spans="5:5" x14ac:dyDescent="0.25">
      <c r="E995" s="3"/>
    </row>
    <row r="996" spans="5:5" x14ac:dyDescent="0.25">
      <c r="E996" s="3"/>
    </row>
    <row r="997" spans="5:5" x14ac:dyDescent="0.25">
      <c r="E997" s="3"/>
    </row>
    <row r="998" spans="5:5" x14ac:dyDescent="0.25">
      <c r="E998" s="3"/>
    </row>
    <row r="999" spans="5:5" x14ac:dyDescent="0.25">
      <c r="E999" s="3"/>
    </row>
    <row r="1000" spans="5:5" x14ac:dyDescent="0.25">
      <c r="E1000" s="3"/>
    </row>
    <row r="1001" spans="5:5" x14ac:dyDescent="0.25">
      <c r="E1001" s="3"/>
    </row>
    <row r="1002" spans="5:5" x14ac:dyDescent="0.25">
      <c r="E1002" s="3"/>
    </row>
    <row r="1003" spans="5:5" x14ac:dyDescent="0.25">
      <c r="E1003" s="3"/>
    </row>
    <row r="1004" spans="5:5" x14ac:dyDescent="0.25">
      <c r="E1004" s="3"/>
    </row>
    <row r="1005" spans="5:5" x14ac:dyDescent="0.25">
      <c r="E1005" s="3"/>
    </row>
    <row r="1006" spans="5:5" x14ac:dyDescent="0.25">
      <c r="E1006" s="3"/>
    </row>
    <row r="1007" spans="5:5" x14ac:dyDescent="0.25">
      <c r="E1007" s="3"/>
    </row>
    <row r="1008" spans="5:5" x14ac:dyDescent="0.25">
      <c r="E1008" s="3"/>
    </row>
    <row r="1009" spans="5:5" x14ac:dyDescent="0.25">
      <c r="E1009" s="3"/>
    </row>
    <row r="1010" spans="5:5" x14ac:dyDescent="0.25">
      <c r="E1010" s="3"/>
    </row>
    <row r="1011" spans="5:5" x14ac:dyDescent="0.25">
      <c r="E1011" s="3"/>
    </row>
    <row r="1012" spans="5:5" x14ac:dyDescent="0.25">
      <c r="E1012" s="3"/>
    </row>
    <row r="1013" spans="5:5" x14ac:dyDescent="0.25">
      <c r="E1013" s="3"/>
    </row>
    <row r="1014" spans="5:5" x14ac:dyDescent="0.25">
      <c r="E1014" s="3"/>
    </row>
    <row r="1015" spans="5:5" x14ac:dyDescent="0.25">
      <c r="E1015" s="3"/>
    </row>
    <row r="1016" spans="5:5" x14ac:dyDescent="0.25">
      <c r="E1016" s="3"/>
    </row>
    <row r="1017" spans="5:5" x14ac:dyDescent="0.25">
      <c r="E1017" s="3"/>
    </row>
    <row r="1018" spans="5:5" x14ac:dyDescent="0.25">
      <c r="E1018" s="3"/>
    </row>
    <row r="1019" spans="5:5" x14ac:dyDescent="0.25">
      <c r="E1019" s="3"/>
    </row>
    <row r="1020" spans="5:5" x14ac:dyDescent="0.25">
      <c r="E1020" s="3"/>
    </row>
    <row r="1021" spans="5:5" x14ac:dyDescent="0.25">
      <c r="E1021" s="3"/>
    </row>
    <row r="1022" spans="5:5" x14ac:dyDescent="0.25">
      <c r="E1022" s="3"/>
    </row>
    <row r="1023" spans="5:5" x14ac:dyDescent="0.25">
      <c r="E1023" s="3"/>
    </row>
    <row r="1024" spans="5:5" x14ac:dyDescent="0.25">
      <c r="E1024" s="3"/>
    </row>
    <row r="1025" spans="5:5" x14ac:dyDescent="0.25">
      <c r="E1025" s="3"/>
    </row>
    <row r="1026" spans="5:5" x14ac:dyDescent="0.25">
      <c r="E1026" s="3"/>
    </row>
    <row r="1027" spans="5:5" x14ac:dyDescent="0.25">
      <c r="E1027" s="3"/>
    </row>
    <row r="1028" spans="5:5" x14ac:dyDescent="0.25">
      <c r="E1028" s="3"/>
    </row>
    <row r="1029" spans="5:5" x14ac:dyDescent="0.25">
      <c r="E1029" s="3"/>
    </row>
    <row r="1030" spans="5:5" x14ac:dyDescent="0.25">
      <c r="E1030" s="3"/>
    </row>
    <row r="1031" spans="5:5" x14ac:dyDescent="0.25">
      <c r="E1031" s="3"/>
    </row>
    <row r="1032" spans="5:5" x14ac:dyDescent="0.25">
      <c r="E1032" s="3"/>
    </row>
    <row r="1033" spans="5:5" x14ac:dyDescent="0.25">
      <c r="E1033" s="3"/>
    </row>
    <row r="1034" spans="5:5" x14ac:dyDescent="0.25">
      <c r="E1034" s="3"/>
    </row>
    <row r="1035" spans="5:5" x14ac:dyDescent="0.25">
      <c r="E1035" s="3"/>
    </row>
    <row r="1036" spans="5:5" x14ac:dyDescent="0.25">
      <c r="E1036" s="3"/>
    </row>
    <row r="1037" spans="5:5" x14ac:dyDescent="0.25">
      <c r="E1037" s="3"/>
    </row>
    <row r="1038" spans="5:5" x14ac:dyDescent="0.25">
      <c r="E1038" s="3"/>
    </row>
    <row r="1039" spans="5:5" x14ac:dyDescent="0.25">
      <c r="E1039" s="3"/>
    </row>
    <row r="1040" spans="5:5" x14ac:dyDescent="0.25">
      <c r="E1040" s="3"/>
    </row>
    <row r="1041" spans="5:5" x14ac:dyDescent="0.25">
      <c r="E1041" s="3"/>
    </row>
    <row r="1042" spans="5:5" x14ac:dyDescent="0.25">
      <c r="E1042" s="3"/>
    </row>
    <row r="1043" spans="5:5" x14ac:dyDescent="0.25">
      <c r="E1043" s="3"/>
    </row>
    <row r="1044" spans="5:5" x14ac:dyDescent="0.25">
      <c r="E1044" s="3"/>
    </row>
    <row r="1045" spans="5:5" x14ac:dyDescent="0.25">
      <c r="E1045" s="3"/>
    </row>
    <row r="1046" spans="5:5" x14ac:dyDescent="0.25">
      <c r="E1046" s="3"/>
    </row>
    <row r="1047" spans="5:5" x14ac:dyDescent="0.25">
      <c r="E1047" s="3"/>
    </row>
    <row r="1048" spans="5:5" x14ac:dyDescent="0.25">
      <c r="E1048" s="3"/>
    </row>
    <row r="1049" spans="5:5" x14ac:dyDescent="0.25">
      <c r="E1049" s="3"/>
    </row>
    <row r="1050" spans="5:5" x14ac:dyDescent="0.25">
      <c r="E1050" s="3"/>
    </row>
    <row r="1051" spans="5:5" x14ac:dyDescent="0.25">
      <c r="E1051" s="3"/>
    </row>
    <row r="1052" spans="5:5" x14ac:dyDescent="0.25">
      <c r="E1052" s="3"/>
    </row>
    <row r="1053" spans="5:5" x14ac:dyDescent="0.25">
      <c r="E1053" s="3"/>
    </row>
    <row r="1054" spans="5:5" x14ac:dyDescent="0.25">
      <c r="E1054" s="3"/>
    </row>
    <row r="1055" spans="5:5" x14ac:dyDescent="0.25">
      <c r="E1055" s="3"/>
    </row>
    <row r="1056" spans="5:5" x14ac:dyDescent="0.25">
      <c r="E1056" s="3"/>
    </row>
    <row r="1057" spans="5:5" x14ac:dyDescent="0.25">
      <c r="E1057" s="3"/>
    </row>
    <row r="1058" spans="5:5" x14ac:dyDescent="0.25">
      <c r="E1058" s="3"/>
    </row>
    <row r="1059" spans="5:5" x14ac:dyDescent="0.25">
      <c r="E1059" s="3"/>
    </row>
    <row r="1060" spans="5:5" x14ac:dyDescent="0.25">
      <c r="E1060" s="3"/>
    </row>
    <row r="1061" spans="5:5" x14ac:dyDescent="0.25">
      <c r="E1061" s="3"/>
    </row>
    <row r="1062" spans="5:5" x14ac:dyDescent="0.25">
      <c r="E1062" s="3"/>
    </row>
    <row r="1063" spans="5:5" x14ac:dyDescent="0.25">
      <c r="E1063" s="3"/>
    </row>
    <row r="1064" spans="5:5" x14ac:dyDescent="0.25">
      <c r="E1064" s="3"/>
    </row>
    <row r="1065" spans="5:5" x14ac:dyDescent="0.25">
      <c r="E1065" s="3"/>
    </row>
    <row r="1066" spans="5:5" x14ac:dyDescent="0.25">
      <c r="E1066" s="3"/>
    </row>
    <row r="1067" spans="5:5" x14ac:dyDescent="0.25">
      <c r="E1067" s="3"/>
    </row>
    <row r="1068" spans="5:5" x14ac:dyDescent="0.25">
      <c r="E1068" s="3"/>
    </row>
    <row r="1069" spans="5:5" x14ac:dyDescent="0.25">
      <c r="E1069" s="3"/>
    </row>
    <row r="1070" spans="5:5" x14ac:dyDescent="0.25">
      <c r="E1070" s="3"/>
    </row>
    <row r="1071" spans="5:5" x14ac:dyDescent="0.25">
      <c r="E1071" s="3"/>
    </row>
    <row r="1072" spans="5:5" x14ac:dyDescent="0.25">
      <c r="E1072" s="3"/>
    </row>
    <row r="1073" spans="5:5" x14ac:dyDescent="0.25">
      <c r="E1073" s="3"/>
    </row>
    <row r="1074" spans="5:5" x14ac:dyDescent="0.25">
      <c r="E1074" s="3"/>
    </row>
    <row r="1075" spans="5:5" x14ac:dyDescent="0.25">
      <c r="E1075" s="3"/>
    </row>
    <row r="1076" spans="5:5" x14ac:dyDescent="0.25">
      <c r="E1076" s="3"/>
    </row>
    <row r="1077" spans="5:5" x14ac:dyDescent="0.25">
      <c r="E1077" s="3"/>
    </row>
    <row r="1078" spans="5:5" x14ac:dyDescent="0.25">
      <c r="E1078" s="3"/>
    </row>
    <row r="1079" spans="5:5" x14ac:dyDescent="0.25">
      <c r="E1079" s="3"/>
    </row>
    <row r="1080" spans="5:5" x14ac:dyDescent="0.25">
      <c r="E1080" s="3"/>
    </row>
    <row r="1081" spans="5:5" x14ac:dyDescent="0.25">
      <c r="E1081" s="3"/>
    </row>
    <row r="1082" spans="5:5" x14ac:dyDescent="0.25">
      <c r="E1082" s="3"/>
    </row>
    <row r="1083" spans="5:5" x14ac:dyDescent="0.25">
      <c r="E1083" s="3"/>
    </row>
    <row r="1084" spans="5:5" x14ac:dyDescent="0.25">
      <c r="E1084" s="3"/>
    </row>
    <row r="1085" spans="5:5" x14ac:dyDescent="0.25">
      <c r="E1085" s="3"/>
    </row>
    <row r="1086" spans="5:5" x14ac:dyDescent="0.25">
      <c r="E1086" s="3"/>
    </row>
    <row r="1087" spans="5:5" x14ac:dyDescent="0.25">
      <c r="E1087" s="3"/>
    </row>
    <row r="1088" spans="5:5" x14ac:dyDescent="0.25">
      <c r="E1088" s="3"/>
    </row>
    <row r="1089" spans="5:5" x14ac:dyDescent="0.25">
      <c r="E1089" s="3"/>
    </row>
    <row r="1090" spans="5:5" x14ac:dyDescent="0.25">
      <c r="E1090" s="3"/>
    </row>
    <row r="1091" spans="5:5" x14ac:dyDescent="0.25">
      <c r="E1091" s="3"/>
    </row>
    <row r="1092" spans="5:5" x14ac:dyDescent="0.25">
      <c r="E1092" s="3"/>
    </row>
    <row r="1093" spans="5:5" x14ac:dyDescent="0.25">
      <c r="E1093" s="3"/>
    </row>
    <row r="1094" spans="5:5" x14ac:dyDescent="0.25">
      <c r="E1094" s="3"/>
    </row>
    <row r="1095" spans="5:5" x14ac:dyDescent="0.25">
      <c r="E1095" s="3"/>
    </row>
    <row r="1096" spans="5:5" x14ac:dyDescent="0.25">
      <c r="E1096" s="3"/>
    </row>
    <row r="1097" spans="5:5" x14ac:dyDescent="0.25">
      <c r="E1097" s="3"/>
    </row>
    <row r="1098" spans="5:5" x14ac:dyDescent="0.25">
      <c r="E1098" s="3"/>
    </row>
    <row r="1099" spans="5:5" x14ac:dyDescent="0.25">
      <c r="E1099" s="3"/>
    </row>
    <row r="1100" spans="5:5" x14ac:dyDescent="0.25">
      <c r="E1100" s="3"/>
    </row>
    <row r="1101" spans="5:5" x14ac:dyDescent="0.25">
      <c r="E1101" s="3"/>
    </row>
    <row r="1102" spans="5:5" x14ac:dyDescent="0.25">
      <c r="E1102" s="3"/>
    </row>
    <row r="1103" spans="5:5" x14ac:dyDescent="0.25">
      <c r="E1103" s="3"/>
    </row>
    <row r="1104" spans="5:5" x14ac:dyDescent="0.25">
      <c r="E1104" s="3"/>
    </row>
    <row r="1105" spans="5:5" x14ac:dyDescent="0.25">
      <c r="E1105" s="3"/>
    </row>
    <row r="1106" spans="5:5" x14ac:dyDescent="0.25">
      <c r="E1106" s="3"/>
    </row>
    <row r="1107" spans="5:5" x14ac:dyDescent="0.25">
      <c r="E1107" s="3"/>
    </row>
    <row r="1108" spans="5:5" x14ac:dyDescent="0.25">
      <c r="E1108" s="3"/>
    </row>
    <row r="1109" spans="5:5" x14ac:dyDescent="0.25">
      <c r="E1109" s="3"/>
    </row>
    <row r="1110" spans="5:5" x14ac:dyDescent="0.25">
      <c r="E1110" s="3"/>
    </row>
    <row r="1111" spans="5:5" x14ac:dyDescent="0.25">
      <c r="E1111" s="3"/>
    </row>
    <row r="1112" spans="5:5" x14ac:dyDescent="0.25">
      <c r="E1112" s="3"/>
    </row>
    <row r="1113" spans="5:5" x14ac:dyDescent="0.25">
      <c r="E1113" s="3"/>
    </row>
    <row r="1114" spans="5:5" x14ac:dyDescent="0.25">
      <c r="E1114" s="3"/>
    </row>
    <row r="1115" spans="5:5" x14ac:dyDescent="0.25">
      <c r="E1115" s="3"/>
    </row>
    <row r="1116" spans="5:5" x14ac:dyDescent="0.25">
      <c r="E1116" s="3"/>
    </row>
    <row r="1117" spans="5:5" x14ac:dyDescent="0.25">
      <c r="E1117" s="3"/>
    </row>
    <row r="1118" spans="5:5" x14ac:dyDescent="0.25">
      <c r="E1118" s="3"/>
    </row>
    <row r="1119" spans="5:5" x14ac:dyDescent="0.25">
      <c r="E1119" s="3"/>
    </row>
    <row r="1120" spans="5:5" x14ac:dyDescent="0.25">
      <c r="E1120" s="3"/>
    </row>
    <row r="1121" spans="5:5" x14ac:dyDescent="0.25">
      <c r="E1121" s="3"/>
    </row>
    <row r="1122" spans="5:5" x14ac:dyDescent="0.25">
      <c r="E1122" s="3"/>
    </row>
    <row r="1123" spans="5:5" x14ac:dyDescent="0.25">
      <c r="E1123" s="3"/>
    </row>
    <row r="1124" spans="5:5" x14ac:dyDescent="0.25">
      <c r="E1124" s="3"/>
    </row>
    <row r="1125" spans="5:5" x14ac:dyDescent="0.25">
      <c r="E1125" s="3"/>
    </row>
    <row r="1126" spans="5:5" x14ac:dyDescent="0.25">
      <c r="E1126" s="3"/>
    </row>
    <row r="1127" spans="5:5" x14ac:dyDescent="0.25">
      <c r="E1127" s="3"/>
    </row>
    <row r="1128" spans="5:5" x14ac:dyDescent="0.25">
      <c r="E1128" s="3"/>
    </row>
    <row r="1129" spans="5:5" x14ac:dyDescent="0.25">
      <c r="E1129" s="3"/>
    </row>
    <row r="1130" spans="5:5" x14ac:dyDescent="0.25">
      <c r="E1130" s="3"/>
    </row>
    <row r="1131" spans="5:5" x14ac:dyDescent="0.25">
      <c r="E1131" s="3"/>
    </row>
    <row r="1132" spans="5:5" x14ac:dyDescent="0.25">
      <c r="E1132" s="3"/>
    </row>
    <row r="1133" spans="5:5" x14ac:dyDescent="0.25">
      <c r="E1133" s="3"/>
    </row>
    <row r="1134" spans="5:5" x14ac:dyDescent="0.25">
      <c r="E1134" s="3"/>
    </row>
    <row r="1135" spans="5:5" x14ac:dyDescent="0.25">
      <c r="E1135" s="3"/>
    </row>
    <row r="1136" spans="5:5" x14ac:dyDescent="0.25">
      <c r="E1136" s="3"/>
    </row>
    <row r="1137" spans="5:5" x14ac:dyDescent="0.25">
      <c r="E1137" s="3"/>
    </row>
    <row r="1138" spans="5:5" x14ac:dyDescent="0.25">
      <c r="E1138" s="3"/>
    </row>
    <row r="1139" spans="5:5" x14ac:dyDescent="0.25">
      <c r="E1139" s="3"/>
    </row>
    <row r="1140" spans="5:5" x14ac:dyDescent="0.25">
      <c r="E1140" s="3"/>
    </row>
    <row r="1141" spans="5:5" x14ac:dyDescent="0.25">
      <c r="E1141" s="3"/>
    </row>
    <row r="1142" spans="5:5" x14ac:dyDescent="0.25">
      <c r="E1142" s="3"/>
    </row>
    <row r="1143" spans="5:5" x14ac:dyDescent="0.25">
      <c r="E1143" s="3"/>
    </row>
    <row r="1144" spans="5:5" x14ac:dyDescent="0.25">
      <c r="E1144" s="3"/>
    </row>
    <row r="1145" spans="5:5" x14ac:dyDescent="0.25">
      <c r="E1145" s="3"/>
    </row>
    <row r="1146" spans="5:5" x14ac:dyDescent="0.25">
      <c r="E1146" s="3"/>
    </row>
    <row r="1147" spans="5:5" x14ac:dyDescent="0.25">
      <c r="E1147" s="3"/>
    </row>
    <row r="1148" spans="5:5" x14ac:dyDescent="0.25">
      <c r="E1148" s="3"/>
    </row>
    <row r="1149" spans="5:5" x14ac:dyDescent="0.25">
      <c r="E1149" s="3"/>
    </row>
    <row r="1150" spans="5:5" x14ac:dyDescent="0.25">
      <c r="E1150" s="3"/>
    </row>
    <row r="1151" spans="5:5" x14ac:dyDescent="0.25">
      <c r="E1151" s="3"/>
    </row>
    <row r="1152" spans="5:5" x14ac:dyDescent="0.25">
      <c r="E1152" s="3"/>
    </row>
    <row r="1153" spans="5:5" x14ac:dyDescent="0.25">
      <c r="E1153" s="3"/>
    </row>
    <row r="1154" spans="5:5" x14ac:dyDescent="0.25">
      <c r="E1154" s="3"/>
    </row>
    <row r="1155" spans="5:5" x14ac:dyDescent="0.25">
      <c r="E1155" s="3"/>
    </row>
    <row r="1156" spans="5:5" x14ac:dyDescent="0.25">
      <c r="E1156" s="3"/>
    </row>
    <row r="1157" spans="5:5" x14ac:dyDescent="0.25">
      <c r="E1157" s="3"/>
    </row>
    <row r="1158" spans="5:5" x14ac:dyDescent="0.25">
      <c r="E1158" s="3"/>
    </row>
    <row r="1159" spans="5:5" x14ac:dyDescent="0.25">
      <c r="E1159" s="3"/>
    </row>
    <row r="1160" spans="5:5" x14ac:dyDescent="0.25">
      <c r="E1160" s="3"/>
    </row>
    <row r="1161" spans="5:5" x14ac:dyDescent="0.25">
      <c r="E1161" s="3"/>
    </row>
    <row r="1162" spans="5:5" x14ac:dyDescent="0.25">
      <c r="E1162" s="3"/>
    </row>
    <row r="1163" spans="5:5" x14ac:dyDescent="0.25">
      <c r="E1163" s="3"/>
    </row>
    <row r="1164" spans="5:5" x14ac:dyDescent="0.25">
      <c r="E1164" s="3"/>
    </row>
    <row r="1165" spans="5:5" x14ac:dyDescent="0.25">
      <c r="E1165" s="3"/>
    </row>
    <row r="1166" spans="5:5" x14ac:dyDescent="0.25">
      <c r="E1166" s="3"/>
    </row>
    <row r="1167" spans="5:5" x14ac:dyDescent="0.25">
      <c r="E1167" s="3"/>
    </row>
    <row r="1168" spans="5:5" x14ac:dyDescent="0.25">
      <c r="E1168" s="3"/>
    </row>
    <row r="1169" spans="5:5" x14ac:dyDescent="0.25">
      <c r="E1169" s="3"/>
    </row>
    <row r="1170" spans="5:5" x14ac:dyDescent="0.25">
      <c r="E1170" s="3"/>
    </row>
    <row r="1171" spans="5:5" x14ac:dyDescent="0.25">
      <c r="E1171" s="3"/>
    </row>
    <row r="1172" spans="5:5" x14ac:dyDescent="0.25">
      <c r="E1172" s="3"/>
    </row>
    <row r="1173" spans="5:5" x14ac:dyDescent="0.25">
      <c r="E1173" s="3"/>
    </row>
    <row r="1174" spans="5:5" x14ac:dyDescent="0.25">
      <c r="E1174" s="3"/>
    </row>
    <row r="1175" spans="5:5" x14ac:dyDescent="0.25">
      <c r="E1175" s="3"/>
    </row>
    <row r="1176" spans="5:5" x14ac:dyDescent="0.25">
      <c r="E1176" s="3"/>
    </row>
    <row r="1177" spans="5:5" x14ac:dyDescent="0.25">
      <c r="E1177" s="3"/>
    </row>
    <row r="1178" spans="5:5" x14ac:dyDescent="0.25">
      <c r="E1178" s="3"/>
    </row>
    <row r="1179" spans="5:5" x14ac:dyDescent="0.25">
      <c r="E1179" s="3"/>
    </row>
    <row r="1180" spans="5:5" x14ac:dyDescent="0.25">
      <c r="E1180" s="3"/>
    </row>
    <row r="1181" spans="5:5" x14ac:dyDescent="0.25">
      <c r="E1181" s="3"/>
    </row>
    <row r="1182" spans="5:5" x14ac:dyDescent="0.25">
      <c r="E1182" s="3"/>
    </row>
    <row r="1183" spans="5:5" x14ac:dyDescent="0.25">
      <c r="E1183" s="3"/>
    </row>
    <row r="1184" spans="5:5" x14ac:dyDescent="0.25">
      <c r="E1184" s="3"/>
    </row>
    <row r="1185" spans="5:5" x14ac:dyDescent="0.25">
      <c r="E1185" s="3"/>
    </row>
    <row r="1186" spans="5:5" x14ac:dyDescent="0.25">
      <c r="E1186" s="3"/>
    </row>
    <row r="1187" spans="5:5" x14ac:dyDescent="0.25">
      <c r="E1187" s="3"/>
    </row>
    <row r="1188" spans="5:5" x14ac:dyDescent="0.25">
      <c r="E1188" s="3"/>
    </row>
    <row r="1189" spans="5:5" x14ac:dyDescent="0.25">
      <c r="E1189" s="3"/>
    </row>
    <row r="1190" spans="5:5" x14ac:dyDescent="0.25">
      <c r="E1190" s="3"/>
    </row>
    <row r="1191" spans="5:5" x14ac:dyDescent="0.25">
      <c r="E1191" s="3"/>
    </row>
    <row r="1192" spans="5:5" x14ac:dyDescent="0.25">
      <c r="E1192" s="3"/>
    </row>
    <row r="1193" spans="5:5" x14ac:dyDescent="0.25">
      <c r="E1193" s="3"/>
    </row>
    <row r="1194" spans="5:5" x14ac:dyDescent="0.25">
      <c r="E1194" s="3"/>
    </row>
    <row r="1195" spans="5:5" x14ac:dyDescent="0.25">
      <c r="E1195" s="3"/>
    </row>
    <row r="1196" spans="5:5" x14ac:dyDescent="0.25">
      <c r="E1196" s="3"/>
    </row>
    <row r="1197" spans="5:5" x14ac:dyDescent="0.25">
      <c r="E1197" s="3"/>
    </row>
    <row r="1198" spans="5:5" x14ac:dyDescent="0.25">
      <c r="E1198" s="3"/>
    </row>
    <row r="1199" spans="5:5" x14ac:dyDescent="0.25">
      <c r="E1199" s="3"/>
    </row>
    <row r="1200" spans="5:5" x14ac:dyDescent="0.25">
      <c r="E1200" s="3"/>
    </row>
    <row r="1201" spans="5:5" x14ac:dyDescent="0.25">
      <c r="E1201" s="3"/>
    </row>
    <row r="1202" spans="5:5" x14ac:dyDescent="0.25">
      <c r="E1202" s="3"/>
    </row>
    <row r="1203" spans="5:5" x14ac:dyDescent="0.25">
      <c r="E1203" s="3"/>
    </row>
    <row r="1204" spans="5:5" x14ac:dyDescent="0.25">
      <c r="E1204" s="3"/>
    </row>
    <row r="1205" spans="5:5" x14ac:dyDescent="0.25">
      <c r="E1205" s="3"/>
    </row>
    <row r="1206" spans="5:5" x14ac:dyDescent="0.25">
      <c r="E1206" s="3"/>
    </row>
    <row r="1207" spans="5:5" x14ac:dyDescent="0.25">
      <c r="E1207" s="3"/>
    </row>
    <row r="1208" spans="5:5" x14ac:dyDescent="0.25">
      <c r="E1208" s="3"/>
    </row>
    <row r="1209" spans="5:5" x14ac:dyDescent="0.25">
      <c r="E1209" s="3"/>
    </row>
    <row r="1210" spans="5:5" x14ac:dyDescent="0.25">
      <c r="E1210" s="3"/>
    </row>
    <row r="1211" spans="5:5" x14ac:dyDescent="0.25">
      <c r="E1211" s="3"/>
    </row>
    <row r="1212" spans="5:5" x14ac:dyDescent="0.25">
      <c r="E1212" s="3"/>
    </row>
    <row r="1213" spans="5:5" x14ac:dyDescent="0.25">
      <c r="E1213" s="3"/>
    </row>
    <row r="1214" spans="5:5" x14ac:dyDescent="0.25">
      <c r="E1214" s="3"/>
    </row>
    <row r="1215" spans="5:5" x14ac:dyDescent="0.25">
      <c r="E1215" s="3"/>
    </row>
    <row r="1216" spans="5:5" x14ac:dyDescent="0.25">
      <c r="E1216" s="3"/>
    </row>
    <row r="1217" spans="5:5" x14ac:dyDescent="0.25">
      <c r="E1217" s="3"/>
    </row>
    <row r="1218" spans="5:5" x14ac:dyDescent="0.25">
      <c r="E1218" s="3"/>
    </row>
    <row r="1219" spans="5:5" x14ac:dyDescent="0.25">
      <c r="E1219" s="3"/>
    </row>
    <row r="1220" spans="5:5" x14ac:dyDescent="0.25">
      <c r="E1220" s="3"/>
    </row>
    <row r="1221" spans="5:5" x14ac:dyDescent="0.25">
      <c r="E1221" s="3"/>
    </row>
    <row r="1222" spans="5:5" x14ac:dyDescent="0.25">
      <c r="E1222" s="3"/>
    </row>
    <row r="1223" spans="5:5" x14ac:dyDescent="0.25">
      <c r="E1223" s="3"/>
    </row>
    <row r="1224" spans="5:5" x14ac:dyDescent="0.25">
      <c r="E1224" s="3"/>
    </row>
    <row r="1225" spans="5:5" x14ac:dyDescent="0.25">
      <c r="E1225" s="3"/>
    </row>
    <row r="1226" spans="5:5" x14ac:dyDescent="0.25">
      <c r="E1226" s="3"/>
    </row>
    <row r="1227" spans="5:5" x14ac:dyDescent="0.25">
      <c r="E1227" s="3"/>
    </row>
    <row r="1228" spans="5:5" x14ac:dyDescent="0.25">
      <c r="E1228" s="3"/>
    </row>
    <row r="1229" spans="5:5" x14ac:dyDescent="0.25">
      <c r="E1229" s="3"/>
    </row>
    <row r="1230" spans="5:5" x14ac:dyDescent="0.25">
      <c r="E1230" s="3"/>
    </row>
    <row r="1231" spans="5:5" x14ac:dyDescent="0.25">
      <c r="E1231" s="3"/>
    </row>
    <row r="1232" spans="5:5" x14ac:dyDescent="0.25">
      <c r="E1232" s="3"/>
    </row>
    <row r="1233" spans="5:5" x14ac:dyDescent="0.25">
      <c r="E1233" s="3"/>
    </row>
    <row r="1234" spans="5:5" x14ac:dyDescent="0.25">
      <c r="E1234" s="3"/>
    </row>
    <row r="1235" spans="5:5" x14ac:dyDescent="0.25">
      <c r="E1235" s="3"/>
    </row>
    <row r="1236" spans="5:5" x14ac:dyDescent="0.25">
      <c r="E1236" s="3"/>
    </row>
    <row r="1237" spans="5:5" x14ac:dyDescent="0.25">
      <c r="E1237" s="3"/>
    </row>
    <row r="1238" spans="5:5" x14ac:dyDescent="0.25">
      <c r="E1238" s="3"/>
    </row>
    <row r="1239" spans="5:5" x14ac:dyDescent="0.25">
      <c r="E1239" s="3"/>
    </row>
    <row r="1240" spans="5:5" x14ac:dyDescent="0.25">
      <c r="E1240" s="3"/>
    </row>
    <row r="1241" spans="5:5" x14ac:dyDescent="0.25">
      <c r="E1241" s="3"/>
    </row>
    <row r="1242" spans="5:5" x14ac:dyDescent="0.25">
      <c r="E1242" s="3"/>
    </row>
    <row r="1243" spans="5:5" x14ac:dyDescent="0.25">
      <c r="E1243" s="3"/>
    </row>
    <row r="1244" spans="5:5" x14ac:dyDescent="0.25">
      <c r="E1244" s="3"/>
    </row>
    <row r="1245" spans="5:5" x14ac:dyDescent="0.25">
      <c r="E1245" s="3"/>
    </row>
    <row r="1246" spans="5:5" x14ac:dyDescent="0.25">
      <c r="E1246" s="3"/>
    </row>
    <row r="1247" spans="5:5" x14ac:dyDescent="0.25">
      <c r="E1247" s="3"/>
    </row>
    <row r="1248" spans="5:5" x14ac:dyDescent="0.25">
      <c r="E1248" s="3"/>
    </row>
    <row r="1249" spans="5:5" x14ac:dyDescent="0.25">
      <c r="E1249" s="3"/>
    </row>
    <row r="1250" spans="5:5" x14ac:dyDescent="0.25">
      <c r="E1250" s="3"/>
    </row>
    <row r="1251" spans="5:5" x14ac:dyDescent="0.25">
      <c r="E1251" s="3"/>
    </row>
    <row r="1252" spans="5:5" x14ac:dyDescent="0.25">
      <c r="E1252" s="3"/>
    </row>
    <row r="1253" spans="5:5" x14ac:dyDescent="0.25">
      <c r="E1253" s="3"/>
    </row>
    <row r="1254" spans="5:5" x14ac:dyDescent="0.25">
      <c r="E1254" s="3"/>
    </row>
    <row r="1255" spans="5:5" x14ac:dyDescent="0.25">
      <c r="E1255" s="3"/>
    </row>
    <row r="1256" spans="5:5" x14ac:dyDescent="0.25">
      <c r="E1256" s="3"/>
    </row>
    <row r="1257" spans="5:5" x14ac:dyDescent="0.25">
      <c r="E1257" s="3"/>
    </row>
    <row r="1258" spans="5:5" x14ac:dyDescent="0.25">
      <c r="E1258" s="3"/>
    </row>
    <row r="1259" spans="5:5" x14ac:dyDescent="0.25">
      <c r="E1259" s="3"/>
    </row>
    <row r="1260" spans="5:5" x14ac:dyDescent="0.25">
      <c r="E1260" s="3"/>
    </row>
    <row r="1261" spans="5:5" x14ac:dyDescent="0.25">
      <c r="E1261" s="3"/>
    </row>
    <row r="1262" spans="5:5" x14ac:dyDescent="0.25">
      <c r="E1262" s="3"/>
    </row>
    <row r="1263" spans="5:5" x14ac:dyDescent="0.25">
      <c r="E1263" s="3"/>
    </row>
    <row r="1264" spans="5:5" x14ac:dyDescent="0.25">
      <c r="E1264" s="3"/>
    </row>
    <row r="1265" spans="5:5" x14ac:dyDescent="0.25">
      <c r="E1265" s="3"/>
    </row>
    <row r="1266" spans="5:5" x14ac:dyDescent="0.25">
      <c r="E1266" s="3"/>
    </row>
    <row r="1267" spans="5:5" x14ac:dyDescent="0.25">
      <c r="E1267" s="3"/>
    </row>
    <row r="1268" spans="5:5" x14ac:dyDescent="0.25">
      <c r="E1268" s="3"/>
    </row>
    <row r="1269" spans="5:5" x14ac:dyDescent="0.25">
      <c r="E1269" s="3"/>
    </row>
    <row r="1270" spans="5:5" x14ac:dyDescent="0.25">
      <c r="E1270" s="3"/>
    </row>
    <row r="1271" spans="5:5" x14ac:dyDescent="0.25">
      <c r="E1271" s="3"/>
    </row>
    <row r="1272" spans="5:5" x14ac:dyDescent="0.25">
      <c r="E1272" s="3"/>
    </row>
    <row r="1273" spans="5:5" x14ac:dyDescent="0.25">
      <c r="E1273" s="3"/>
    </row>
    <row r="1274" spans="5:5" x14ac:dyDescent="0.25">
      <c r="E1274" s="3"/>
    </row>
    <row r="1275" spans="5:5" x14ac:dyDescent="0.25">
      <c r="E1275" s="3"/>
    </row>
    <row r="1276" spans="5:5" x14ac:dyDescent="0.25">
      <c r="E1276" s="3"/>
    </row>
    <row r="1277" spans="5:5" x14ac:dyDescent="0.25">
      <c r="E1277" s="3"/>
    </row>
    <row r="1278" spans="5:5" x14ac:dyDescent="0.25">
      <c r="E1278" s="3"/>
    </row>
    <row r="1279" spans="5:5" x14ac:dyDescent="0.25">
      <c r="E1279" s="3"/>
    </row>
    <row r="1280" spans="5:5" x14ac:dyDescent="0.25">
      <c r="E1280" s="3"/>
    </row>
    <row r="1281" spans="5:5" x14ac:dyDescent="0.25">
      <c r="E1281" s="3"/>
    </row>
    <row r="1282" spans="5:5" x14ac:dyDescent="0.25">
      <c r="E1282" s="3"/>
    </row>
    <row r="1283" spans="5:5" x14ac:dyDescent="0.25">
      <c r="E1283" s="3"/>
    </row>
    <row r="1284" spans="5:5" x14ac:dyDescent="0.25">
      <c r="E1284" s="3"/>
    </row>
    <row r="1285" spans="5:5" x14ac:dyDescent="0.25">
      <c r="E1285" s="3"/>
    </row>
    <row r="1286" spans="5:5" x14ac:dyDescent="0.25">
      <c r="E1286" s="3"/>
    </row>
    <row r="1287" spans="5:5" x14ac:dyDescent="0.25">
      <c r="E1287" s="3"/>
    </row>
    <row r="1288" spans="5:5" x14ac:dyDescent="0.25">
      <c r="E1288" s="3"/>
    </row>
    <row r="1289" spans="5:5" x14ac:dyDescent="0.25">
      <c r="E1289" s="3"/>
    </row>
    <row r="1290" spans="5:5" x14ac:dyDescent="0.25">
      <c r="E1290" s="3"/>
    </row>
    <row r="1291" spans="5:5" x14ac:dyDescent="0.25">
      <c r="E1291" s="3"/>
    </row>
    <row r="1292" spans="5:5" x14ac:dyDescent="0.25">
      <c r="E1292" s="3"/>
    </row>
    <row r="1293" spans="5:5" x14ac:dyDescent="0.25">
      <c r="E1293" s="3"/>
    </row>
    <row r="1294" spans="5:5" x14ac:dyDescent="0.25">
      <c r="E1294" s="3"/>
    </row>
    <row r="1295" spans="5:5" x14ac:dyDescent="0.25">
      <c r="E1295" s="3"/>
    </row>
    <row r="1296" spans="5:5" x14ac:dyDescent="0.25">
      <c r="E1296" s="3"/>
    </row>
    <row r="1297" spans="5:5" x14ac:dyDescent="0.25">
      <c r="E1297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297"/>
  <sheetViews>
    <sheetView workbookViewId="0">
      <selection activeCell="L1" sqref="L1"/>
    </sheetView>
  </sheetViews>
  <sheetFormatPr baseColWidth="10" defaultRowHeight="15" x14ac:dyDescent="0.25"/>
  <cols>
    <col min="1" max="2" width="15.7109375" bestFit="1" customWidth="1"/>
  </cols>
  <sheetData>
    <row r="1" spans="1:9" x14ac:dyDescent="0.25">
      <c r="A1" s="1"/>
      <c r="B1" s="1"/>
      <c r="C1" s="1"/>
      <c r="D1" s="1"/>
      <c r="E1" s="1"/>
      <c r="F1" s="1"/>
      <c r="G1" s="1"/>
      <c r="H1" s="1"/>
      <c r="I1" s="1"/>
    </row>
    <row r="2" spans="1:9" x14ac:dyDescent="0.25">
      <c r="A2" s="3"/>
      <c r="B2" s="1"/>
      <c r="C2" s="1"/>
      <c r="D2" s="1"/>
      <c r="E2" s="1"/>
      <c r="F2" s="1"/>
      <c r="G2" s="1"/>
      <c r="H2" s="1"/>
      <c r="I2" s="1"/>
    </row>
    <row r="3" spans="1:9" x14ac:dyDescent="0.25">
      <c r="A3" s="3"/>
      <c r="B3" s="1"/>
      <c r="C3" s="1"/>
      <c r="D3" s="1"/>
      <c r="E3" s="1"/>
      <c r="F3" s="1"/>
      <c r="G3" s="1"/>
      <c r="H3" s="1"/>
      <c r="I3" s="1"/>
    </row>
    <row r="4" spans="1:9" x14ac:dyDescent="0.25">
      <c r="A4" s="3"/>
      <c r="B4" s="1"/>
      <c r="C4" s="1"/>
      <c r="D4" s="1"/>
      <c r="E4" s="1"/>
      <c r="F4" s="1"/>
      <c r="G4" s="1"/>
      <c r="H4" s="1"/>
      <c r="I4" s="1"/>
    </row>
    <row r="5" spans="1:9" x14ac:dyDescent="0.25">
      <c r="A5" s="3"/>
      <c r="C5" s="1"/>
      <c r="D5" s="1"/>
      <c r="E5" s="1"/>
      <c r="G5" s="1"/>
      <c r="H5" s="1"/>
      <c r="I5" s="1"/>
    </row>
    <row r="6" spans="1:9" x14ac:dyDescent="0.25">
      <c r="A6" s="3"/>
      <c r="C6" s="1"/>
      <c r="D6" s="1"/>
      <c r="E6" s="1"/>
      <c r="G6" s="1"/>
      <c r="H6" s="1"/>
      <c r="I6" s="1"/>
    </row>
    <row r="7" spans="1:9" x14ac:dyDescent="0.25">
      <c r="A7" s="3"/>
      <c r="C7" s="1"/>
      <c r="D7" s="1"/>
      <c r="E7" s="1"/>
      <c r="G7" s="1"/>
      <c r="H7" s="1"/>
      <c r="I7" s="1"/>
    </row>
    <row r="8" spans="1:9" x14ac:dyDescent="0.25">
      <c r="A8" s="3"/>
      <c r="C8" s="1"/>
      <c r="D8" s="1"/>
      <c r="E8" s="1"/>
      <c r="G8" s="1"/>
      <c r="H8" s="1"/>
      <c r="I8" s="1"/>
    </row>
    <row r="9" spans="1:9" x14ac:dyDescent="0.25">
      <c r="A9" s="3"/>
      <c r="C9" s="1"/>
      <c r="D9" s="1"/>
      <c r="E9" s="1"/>
      <c r="G9" s="1"/>
      <c r="H9" s="1"/>
      <c r="I9" s="1"/>
    </row>
    <row r="10" spans="1:9" x14ac:dyDescent="0.25">
      <c r="A10" s="3"/>
      <c r="C10" s="1"/>
      <c r="D10" s="1"/>
      <c r="E10" s="1"/>
      <c r="G10" s="1"/>
      <c r="H10" s="1"/>
      <c r="I10" s="1"/>
    </row>
    <row r="11" spans="1:9" x14ac:dyDescent="0.25">
      <c r="A11" s="3"/>
      <c r="C11" s="1"/>
      <c r="D11" s="1"/>
      <c r="E11" s="1"/>
      <c r="G11" s="1"/>
      <c r="H11" s="1"/>
      <c r="I11" s="1"/>
    </row>
    <row r="12" spans="1:9" x14ac:dyDescent="0.25">
      <c r="A12" s="3"/>
      <c r="C12" s="1"/>
      <c r="D12" s="1"/>
      <c r="E12" s="1"/>
      <c r="G12" s="1"/>
      <c r="H12" s="1"/>
      <c r="I12" s="1"/>
    </row>
    <row r="13" spans="1:9" x14ac:dyDescent="0.25">
      <c r="A13" s="3"/>
      <c r="C13" s="1"/>
      <c r="D13" s="1"/>
      <c r="E13" s="1"/>
      <c r="G13" s="1"/>
      <c r="H13" s="1"/>
      <c r="I13" s="1"/>
    </row>
    <row r="14" spans="1:9" x14ac:dyDescent="0.25">
      <c r="A14" s="3"/>
      <c r="C14" s="1"/>
      <c r="D14" s="1"/>
      <c r="E14" s="1"/>
      <c r="G14" s="1"/>
      <c r="H14" s="1"/>
      <c r="I14" s="1"/>
    </row>
    <row r="15" spans="1:9" x14ac:dyDescent="0.25">
      <c r="A15" s="3"/>
      <c r="C15" s="1"/>
      <c r="D15" s="1"/>
      <c r="E15" s="1"/>
      <c r="G15" s="1"/>
      <c r="H15" s="1"/>
      <c r="I15" s="1"/>
    </row>
    <row r="16" spans="1:9" x14ac:dyDescent="0.25">
      <c r="A16" s="3"/>
      <c r="C16" s="1"/>
      <c r="D16" s="1"/>
      <c r="E16" s="1"/>
      <c r="G16" s="1"/>
      <c r="H16" s="1"/>
      <c r="I16" s="1"/>
    </row>
    <row r="17" spans="1:9" x14ac:dyDescent="0.25">
      <c r="A17" s="3"/>
      <c r="C17" s="1"/>
      <c r="D17" s="1"/>
      <c r="E17" s="1"/>
      <c r="G17" s="1"/>
      <c r="H17" s="1"/>
      <c r="I17" s="1"/>
    </row>
    <row r="18" spans="1:9" x14ac:dyDescent="0.25">
      <c r="A18" s="3"/>
      <c r="C18" s="1"/>
      <c r="D18" s="1"/>
      <c r="E18" s="1"/>
      <c r="G18" s="1"/>
      <c r="H18" s="1"/>
      <c r="I18" s="1"/>
    </row>
    <row r="19" spans="1:9" x14ac:dyDescent="0.25">
      <c r="A19" s="3"/>
      <c r="C19" s="1"/>
      <c r="D19" s="1"/>
      <c r="E19" s="1"/>
      <c r="G19" s="1"/>
      <c r="H19" s="1"/>
      <c r="I19" s="1"/>
    </row>
    <row r="20" spans="1:9" x14ac:dyDescent="0.25">
      <c r="A20" s="3"/>
      <c r="C20" s="1"/>
      <c r="D20" s="1"/>
      <c r="E20" s="1"/>
      <c r="G20" s="1"/>
      <c r="H20" s="1"/>
      <c r="I20" s="1"/>
    </row>
    <row r="21" spans="1:9" x14ac:dyDescent="0.25">
      <c r="A21" s="3"/>
      <c r="C21" s="1"/>
      <c r="D21" s="1"/>
      <c r="E21" s="1"/>
      <c r="G21" s="1"/>
      <c r="H21" s="1"/>
      <c r="I21" s="1"/>
    </row>
    <row r="22" spans="1:9" x14ac:dyDescent="0.25">
      <c r="A22" s="3"/>
      <c r="C22" s="1"/>
      <c r="D22" s="1"/>
      <c r="E22" s="1"/>
      <c r="G22" s="1"/>
      <c r="H22" s="1"/>
      <c r="I22" s="1"/>
    </row>
    <row r="23" spans="1:9" x14ac:dyDescent="0.25">
      <c r="A23" s="3"/>
      <c r="C23" s="1"/>
      <c r="D23" s="1"/>
      <c r="E23" s="1"/>
      <c r="G23" s="1"/>
      <c r="H23" s="1"/>
      <c r="I23" s="1"/>
    </row>
    <row r="24" spans="1:9" x14ac:dyDescent="0.25">
      <c r="A24" s="3"/>
      <c r="C24" s="1"/>
      <c r="D24" s="1"/>
      <c r="E24" s="1"/>
      <c r="G24" s="1"/>
      <c r="H24" s="1"/>
      <c r="I24" s="1"/>
    </row>
    <row r="25" spans="1:9" x14ac:dyDescent="0.25">
      <c r="A25" s="3"/>
      <c r="C25" s="1"/>
      <c r="D25" s="1"/>
      <c r="E25" s="1"/>
      <c r="G25" s="1"/>
      <c r="H25" s="1"/>
      <c r="I25" s="1"/>
    </row>
    <row r="26" spans="1:9" x14ac:dyDescent="0.25">
      <c r="A26" s="3"/>
      <c r="C26" s="1"/>
      <c r="D26" s="1"/>
      <c r="E26" s="1"/>
      <c r="G26" s="1"/>
      <c r="H26" s="1"/>
      <c r="I26" s="1"/>
    </row>
    <row r="27" spans="1:9" x14ac:dyDescent="0.25">
      <c r="A27" s="3"/>
      <c r="C27" s="1"/>
      <c r="D27" s="1"/>
      <c r="E27" s="1"/>
      <c r="G27" s="1"/>
      <c r="H27" s="1"/>
      <c r="I27" s="1"/>
    </row>
    <row r="28" spans="1:9" x14ac:dyDescent="0.25">
      <c r="A28" s="3"/>
      <c r="C28" s="1"/>
      <c r="D28" s="1"/>
      <c r="E28" s="1"/>
      <c r="G28" s="1"/>
      <c r="H28" s="1"/>
      <c r="I28" s="1"/>
    </row>
    <row r="29" spans="1:9" x14ac:dyDescent="0.25">
      <c r="A29" s="3"/>
      <c r="C29" s="1"/>
      <c r="D29" s="1"/>
      <c r="E29" s="1"/>
      <c r="G29" s="1"/>
      <c r="H29" s="1"/>
      <c r="I29" s="1"/>
    </row>
    <row r="30" spans="1:9" x14ac:dyDescent="0.25">
      <c r="A30" s="3"/>
      <c r="C30" s="1"/>
      <c r="D30" s="1"/>
      <c r="E30" s="1"/>
      <c r="G30" s="1"/>
      <c r="H30" s="1"/>
      <c r="I30" s="1"/>
    </row>
    <row r="31" spans="1:9" x14ac:dyDescent="0.25">
      <c r="A31" s="3"/>
      <c r="C31" s="1"/>
      <c r="D31" s="1"/>
      <c r="E31" s="1"/>
      <c r="G31" s="1"/>
      <c r="H31" s="1"/>
      <c r="I31" s="1"/>
    </row>
    <row r="32" spans="1:9" x14ac:dyDescent="0.25">
      <c r="A32" s="3"/>
      <c r="C32" s="1"/>
      <c r="D32" s="1"/>
      <c r="E32" s="1"/>
      <c r="G32" s="1"/>
      <c r="H32" s="1"/>
      <c r="I32" s="1"/>
    </row>
    <row r="33" spans="1:9" x14ac:dyDescent="0.25">
      <c r="A33" s="3"/>
      <c r="C33" s="1"/>
      <c r="D33" s="1"/>
      <c r="E33" s="1"/>
      <c r="G33" s="1"/>
      <c r="H33" s="1"/>
      <c r="I33" s="1"/>
    </row>
    <row r="34" spans="1:9" x14ac:dyDescent="0.25">
      <c r="A34" s="3"/>
      <c r="C34" s="1"/>
      <c r="D34" s="1"/>
      <c r="E34" s="1"/>
      <c r="G34" s="1"/>
      <c r="H34" s="1"/>
      <c r="I34" s="1"/>
    </row>
    <row r="35" spans="1:9" x14ac:dyDescent="0.25">
      <c r="A35" s="3"/>
      <c r="C35" s="1"/>
      <c r="D35" s="1"/>
      <c r="E35" s="1"/>
      <c r="G35" s="1"/>
      <c r="H35" s="1"/>
      <c r="I35" s="1"/>
    </row>
    <row r="36" spans="1:9" x14ac:dyDescent="0.25">
      <c r="A36" s="3"/>
      <c r="C36" s="1"/>
      <c r="D36" s="1"/>
      <c r="E36" s="1"/>
      <c r="G36" s="1"/>
      <c r="H36" s="1"/>
      <c r="I36" s="1"/>
    </row>
    <row r="37" spans="1:9" x14ac:dyDescent="0.25">
      <c r="A37" s="3"/>
      <c r="C37" s="1"/>
      <c r="D37" s="1"/>
      <c r="E37" s="1"/>
      <c r="G37" s="1"/>
      <c r="H37" s="1"/>
      <c r="I37" s="1"/>
    </row>
    <row r="38" spans="1:9" x14ac:dyDescent="0.25">
      <c r="A38" s="3"/>
      <c r="C38" s="1"/>
      <c r="D38" s="1"/>
      <c r="E38" s="1"/>
      <c r="G38" s="1"/>
      <c r="H38" s="1"/>
      <c r="I38" s="1"/>
    </row>
    <row r="39" spans="1:9" x14ac:dyDescent="0.25">
      <c r="A39" s="3"/>
      <c r="C39" s="1"/>
      <c r="D39" s="1"/>
      <c r="E39" s="1"/>
      <c r="G39" s="1"/>
      <c r="H39" s="1"/>
      <c r="I39" s="1"/>
    </row>
    <row r="40" spans="1:9" x14ac:dyDescent="0.25">
      <c r="A40" s="3"/>
      <c r="C40" s="1"/>
      <c r="D40" s="1"/>
      <c r="E40" s="1"/>
      <c r="G40" s="1"/>
      <c r="H40" s="1"/>
      <c r="I40" s="1"/>
    </row>
    <row r="41" spans="1:9" x14ac:dyDescent="0.25">
      <c r="A41" s="3"/>
      <c r="C41" s="1"/>
      <c r="D41" s="1"/>
      <c r="E41" s="1"/>
      <c r="G41" s="1"/>
      <c r="H41" s="1"/>
      <c r="I41" s="1"/>
    </row>
    <row r="42" spans="1:9" x14ac:dyDescent="0.25">
      <c r="A42" s="3"/>
      <c r="C42" s="1"/>
      <c r="D42" s="1"/>
      <c r="E42" s="1"/>
      <c r="G42" s="1"/>
      <c r="H42" s="1"/>
      <c r="I42" s="1"/>
    </row>
    <row r="43" spans="1:9" x14ac:dyDescent="0.25">
      <c r="A43" s="3"/>
      <c r="C43" s="1"/>
      <c r="D43" s="1"/>
      <c r="E43" s="1"/>
      <c r="G43" s="1"/>
      <c r="H43" s="1"/>
      <c r="I43" s="1"/>
    </row>
    <row r="44" spans="1:9" x14ac:dyDescent="0.25">
      <c r="A44" s="3"/>
      <c r="C44" s="1"/>
      <c r="D44" s="1"/>
      <c r="E44" s="1"/>
      <c r="G44" s="1"/>
      <c r="H44" s="1"/>
      <c r="I44" s="1"/>
    </row>
    <row r="45" spans="1:9" x14ac:dyDescent="0.25">
      <c r="A45" s="3"/>
      <c r="C45" s="1"/>
      <c r="D45" s="1"/>
      <c r="E45" s="1"/>
      <c r="G45" s="1"/>
      <c r="H45" s="1"/>
      <c r="I45" s="1"/>
    </row>
    <row r="46" spans="1:9" x14ac:dyDescent="0.25">
      <c r="A46" s="3"/>
      <c r="C46" s="1"/>
      <c r="D46" s="1"/>
      <c r="E46" s="1"/>
      <c r="G46" s="1"/>
      <c r="H46" s="1"/>
      <c r="I46" s="1"/>
    </row>
    <row r="47" spans="1:9" x14ac:dyDescent="0.25">
      <c r="A47" s="3"/>
      <c r="C47" s="1"/>
      <c r="D47" s="1"/>
      <c r="E47" s="1"/>
      <c r="G47" s="1"/>
      <c r="H47" s="1"/>
      <c r="I47" s="1"/>
    </row>
    <row r="48" spans="1:9" x14ac:dyDescent="0.25">
      <c r="A48" s="3"/>
      <c r="C48" s="1"/>
      <c r="D48" s="1"/>
      <c r="E48" s="1"/>
      <c r="G48" s="1"/>
      <c r="H48" s="1"/>
      <c r="I48" s="1"/>
    </row>
    <row r="49" spans="1:9" x14ac:dyDescent="0.25">
      <c r="A49" s="3"/>
      <c r="C49" s="1"/>
      <c r="D49" s="1"/>
      <c r="E49" s="1"/>
      <c r="G49" s="1"/>
      <c r="H49" s="1"/>
      <c r="I49" s="1"/>
    </row>
    <row r="50" spans="1:9" x14ac:dyDescent="0.25">
      <c r="A50" s="3"/>
      <c r="C50" s="1"/>
      <c r="D50" s="1"/>
      <c r="E50" s="1"/>
      <c r="G50" s="1"/>
      <c r="H50" s="1"/>
      <c r="I50" s="1"/>
    </row>
    <row r="51" spans="1:9" x14ac:dyDescent="0.25">
      <c r="A51" s="3"/>
      <c r="C51" s="1"/>
      <c r="D51" s="1"/>
      <c r="E51" s="1"/>
      <c r="G51" s="1"/>
      <c r="H51" s="1"/>
      <c r="I51" s="1"/>
    </row>
    <row r="52" spans="1:9" x14ac:dyDescent="0.25">
      <c r="A52" s="3"/>
      <c r="C52" s="1"/>
      <c r="D52" s="1"/>
      <c r="E52" s="1"/>
      <c r="G52" s="1"/>
      <c r="H52" s="1"/>
      <c r="I52" s="1"/>
    </row>
    <row r="53" spans="1:9" x14ac:dyDescent="0.25">
      <c r="A53" s="3"/>
      <c r="C53" s="1"/>
      <c r="D53" s="1"/>
      <c r="E53" s="1"/>
      <c r="G53" s="1"/>
      <c r="H53" s="1"/>
      <c r="I53" s="1"/>
    </row>
    <row r="54" spans="1:9" x14ac:dyDescent="0.25">
      <c r="A54" s="3"/>
      <c r="C54" s="1"/>
      <c r="D54" s="1"/>
      <c r="E54" s="1"/>
      <c r="G54" s="1"/>
      <c r="H54" s="1"/>
      <c r="I54" s="1"/>
    </row>
    <row r="55" spans="1:9" x14ac:dyDescent="0.25">
      <c r="A55" s="3"/>
      <c r="C55" s="1"/>
      <c r="D55" s="1"/>
      <c r="E55" s="1"/>
      <c r="G55" s="1"/>
      <c r="H55" s="1"/>
      <c r="I55" s="1"/>
    </row>
    <row r="56" spans="1:9" x14ac:dyDescent="0.25">
      <c r="A56" s="3"/>
      <c r="C56" s="1"/>
      <c r="D56" s="1"/>
      <c r="E56" s="1"/>
      <c r="G56" s="1"/>
      <c r="H56" s="1"/>
      <c r="I56" s="1"/>
    </row>
    <row r="57" spans="1:9" x14ac:dyDescent="0.25">
      <c r="A57" s="3"/>
      <c r="C57" s="1"/>
      <c r="D57" s="1"/>
      <c r="E57" s="1"/>
      <c r="G57" s="1"/>
      <c r="H57" s="1"/>
      <c r="I57" s="1"/>
    </row>
    <row r="58" spans="1:9" x14ac:dyDescent="0.25">
      <c r="A58" s="3"/>
      <c r="C58" s="1"/>
      <c r="D58" s="1"/>
      <c r="E58" s="1"/>
      <c r="G58" s="1"/>
      <c r="H58" s="1"/>
      <c r="I58" s="1"/>
    </row>
    <row r="59" spans="1:9" x14ac:dyDescent="0.25">
      <c r="A59" s="3"/>
      <c r="C59" s="1"/>
      <c r="D59" s="1"/>
      <c r="E59" s="1"/>
      <c r="G59" s="1"/>
      <c r="H59" s="1"/>
      <c r="I59" s="1"/>
    </row>
    <row r="60" spans="1:9" x14ac:dyDescent="0.25">
      <c r="A60" s="3"/>
      <c r="C60" s="1"/>
      <c r="D60" s="1"/>
      <c r="E60" s="1"/>
      <c r="G60" s="1"/>
      <c r="H60" s="1"/>
      <c r="I60" s="1"/>
    </row>
    <row r="61" spans="1:9" x14ac:dyDescent="0.25">
      <c r="A61" s="3"/>
      <c r="C61" s="1"/>
      <c r="D61" s="1"/>
      <c r="E61" s="1"/>
      <c r="G61" s="1"/>
      <c r="H61" s="1"/>
      <c r="I61" s="1"/>
    </row>
    <row r="62" spans="1:9" x14ac:dyDescent="0.25">
      <c r="A62" s="3"/>
      <c r="C62" s="1"/>
      <c r="D62" s="1"/>
      <c r="E62" s="1"/>
      <c r="G62" s="1"/>
      <c r="H62" s="1"/>
      <c r="I62" s="1"/>
    </row>
    <row r="63" spans="1:9" x14ac:dyDescent="0.25">
      <c r="A63" s="3"/>
      <c r="C63" s="1"/>
      <c r="D63" s="1"/>
      <c r="E63" s="1"/>
      <c r="G63" s="1"/>
      <c r="H63" s="1"/>
      <c r="I63" s="1"/>
    </row>
    <row r="64" spans="1:9" x14ac:dyDescent="0.25">
      <c r="A64" s="3"/>
      <c r="C64" s="1"/>
      <c r="D64" s="1"/>
      <c r="E64" s="1"/>
      <c r="G64" s="1"/>
      <c r="H64" s="1"/>
      <c r="I64" s="1"/>
    </row>
    <row r="65" spans="1:9" x14ac:dyDescent="0.25">
      <c r="A65" s="3"/>
      <c r="C65" s="1"/>
      <c r="D65" s="1"/>
      <c r="E65" s="1"/>
      <c r="G65" s="1"/>
      <c r="H65" s="1"/>
      <c r="I65" s="1"/>
    </row>
    <row r="66" spans="1:9" x14ac:dyDescent="0.25">
      <c r="A66" s="3"/>
      <c r="C66" s="1"/>
      <c r="D66" s="1"/>
      <c r="E66" s="1"/>
      <c r="G66" s="1"/>
      <c r="H66" s="1"/>
      <c r="I66" s="1"/>
    </row>
    <row r="67" spans="1:9" x14ac:dyDescent="0.25">
      <c r="A67" s="3"/>
      <c r="C67" s="1"/>
      <c r="D67" s="1"/>
      <c r="E67" s="1"/>
      <c r="G67" s="1"/>
      <c r="H67" s="1"/>
      <c r="I67" s="1"/>
    </row>
    <row r="68" spans="1:9" x14ac:dyDescent="0.25">
      <c r="A68" s="3"/>
      <c r="C68" s="1"/>
      <c r="D68" s="1"/>
      <c r="E68" s="1"/>
      <c r="G68" s="1"/>
      <c r="H68" s="1"/>
      <c r="I68" s="1"/>
    </row>
    <row r="69" spans="1:9" x14ac:dyDescent="0.25">
      <c r="A69" s="3"/>
      <c r="C69" s="1"/>
      <c r="D69" s="1"/>
      <c r="E69" s="1"/>
      <c r="G69" s="1"/>
      <c r="H69" s="1"/>
      <c r="I69" s="1"/>
    </row>
    <row r="70" spans="1:9" x14ac:dyDescent="0.25">
      <c r="A70" s="3"/>
      <c r="C70" s="1"/>
      <c r="D70" s="1"/>
      <c r="E70" s="1"/>
      <c r="G70" s="1"/>
      <c r="H70" s="1"/>
      <c r="I70" s="1"/>
    </row>
    <row r="71" spans="1:9" x14ac:dyDescent="0.25">
      <c r="A71" s="3"/>
      <c r="C71" s="1"/>
      <c r="D71" s="1"/>
      <c r="E71" s="1"/>
      <c r="G71" s="1"/>
      <c r="H71" s="1"/>
      <c r="I71" s="1"/>
    </row>
    <row r="72" spans="1:9" x14ac:dyDescent="0.25">
      <c r="A72" s="3"/>
      <c r="C72" s="1"/>
      <c r="D72" s="1"/>
      <c r="E72" s="1"/>
      <c r="G72" s="1"/>
      <c r="H72" s="1"/>
      <c r="I72" s="1"/>
    </row>
    <row r="73" spans="1:9" x14ac:dyDescent="0.25">
      <c r="A73" s="3"/>
      <c r="C73" s="1"/>
      <c r="D73" s="1"/>
      <c r="E73" s="1"/>
      <c r="G73" s="1"/>
      <c r="H73" s="1"/>
      <c r="I73" s="1"/>
    </row>
    <row r="74" spans="1:9" x14ac:dyDescent="0.25">
      <c r="A74" s="3"/>
      <c r="C74" s="1"/>
      <c r="D74" s="1"/>
      <c r="E74" s="1"/>
      <c r="G74" s="1"/>
      <c r="H74" s="1"/>
      <c r="I74" s="1"/>
    </row>
    <row r="75" spans="1:9" x14ac:dyDescent="0.25">
      <c r="A75" s="3"/>
      <c r="C75" s="1"/>
      <c r="D75" s="1"/>
      <c r="E75" s="1"/>
      <c r="G75" s="1"/>
      <c r="H75" s="1"/>
      <c r="I75" s="1"/>
    </row>
    <row r="76" spans="1:9" x14ac:dyDescent="0.25">
      <c r="A76" s="3"/>
      <c r="C76" s="1"/>
      <c r="D76" s="1"/>
      <c r="E76" s="1"/>
      <c r="G76" s="1"/>
      <c r="H76" s="1"/>
      <c r="I76" s="1"/>
    </row>
    <row r="77" spans="1:9" x14ac:dyDescent="0.25">
      <c r="A77" s="3"/>
      <c r="C77" s="1"/>
      <c r="D77" s="1"/>
      <c r="E77" s="1"/>
      <c r="G77" s="1"/>
      <c r="H77" s="1"/>
      <c r="I77" s="1"/>
    </row>
    <row r="78" spans="1:9" x14ac:dyDescent="0.25">
      <c r="A78" s="3"/>
      <c r="C78" s="1"/>
      <c r="D78" s="1"/>
      <c r="E78" s="1"/>
      <c r="G78" s="1"/>
      <c r="H78" s="1"/>
      <c r="I78" s="1"/>
    </row>
    <row r="79" spans="1:9" x14ac:dyDescent="0.25">
      <c r="A79" s="3"/>
      <c r="C79" s="1"/>
      <c r="D79" s="1"/>
      <c r="E79" s="1"/>
      <c r="G79" s="1"/>
      <c r="H79" s="1"/>
      <c r="I79" s="1"/>
    </row>
    <row r="80" spans="1:9" x14ac:dyDescent="0.25">
      <c r="A80" s="3"/>
      <c r="C80" s="1"/>
      <c r="D80" s="1"/>
      <c r="E80" s="1"/>
      <c r="G80" s="1"/>
      <c r="H80" s="1"/>
      <c r="I80" s="1"/>
    </row>
    <row r="81" spans="1:9" x14ac:dyDescent="0.25">
      <c r="A81" s="3"/>
      <c r="C81" s="1"/>
      <c r="D81" s="1"/>
      <c r="E81" s="1"/>
      <c r="G81" s="1"/>
      <c r="H81" s="1"/>
      <c r="I81" s="1"/>
    </row>
    <row r="82" spans="1:9" x14ac:dyDescent="0.25">
      <c r="A82" s="3"/>
      <c r="C82" s="1"/>
      <c r="D82" s="1"/>
      <c r="E82" s="1"/>
      <c r="G82" s="1"/>
      <c r="H82" s="1"/>
      <c r="I82" s="1"/>
    </row>
    <row r="83" spans="1:9" x14ac:dyDescent="0.25">
      <c r="A83" s="3"/>
      <c r="C83" s="1"/>
      <c r="D83" s="1"/>
      <c r="E83" s="1"/>
      <c r="G83" s="1"/>
      <c r="H83" s="1"/>
      <c r="I83" s="1"/>
    </row>
    <row r="84" spans="1:9" x14ac:dyDescent="0.25">
      <c r="A84" s="3"/>
      <c r="C84" s="1"/>
      <c r="D84" s="1"/>
      <c r="E84" s="1"/>
      <c r="G84" s="1"/>
      <c r="H84" s="1"/>
      <c r="I84" s="1"/>
    </row>
    <row r="85" spans="1:9" x14ac:dyDescent="0.25">
      <c r="A85" s="3"/>
      <c r="C85" s="1"/>
      <c r="D85" s="1"/>
      <c r="E85" s="1"/>
      <c r="G85" s="1"/>
      <c r="H85" s="1"/>
      <c r="I85" s="1"/>
    </row>
    <row r="86" spans="1:9" x14ac:dyDescent="0.25">
      <c r="A86" s="3"/>
      <c r="C86" s="1"/>
      <c r="D86" s="1"/>
      <c r="E86" s="1"/>
      <c r="G86" s="1"/>
      <c r="H86" s="1"/>
      <c r="I86" s="1"/>
    </row>
    <row r="87" spans="1:9" x14ac:dyDescent="0.25">
      <c r="A87" s="3"/>
      <c r="C87" s="1"/>
      <c r="D87" s="1"/>
      <c r="E87" s="1"/>
      <c r="G87" s="1"/>
      <c r="H87" s="1"/>
      <c r="I87" s="1"/>
    </row>
    <row r="88" spans="1:9" x14ac:dyDescent="0.25">
      <c r="A88" s="3"/>
      <c r="C88" s="1"/>
      <c r="D88" s="1"/>
      <c r="E88" s="1"/>
      <c r="G88" s="1"/>
      <c r="H88" s="1"/>
      <c r="I88" s="1"/>
    </row>
    <row r="89" spans="1:9" x14ac:dyDescent="0.25">
      <c r="A89" s="3"/>
      <c r="C89" s="1"/>
      <c r="D89" s="1"/>
      <c r="E89" s="1"/>
      <c r="G89" s="1"/>
      <c r="H89" s="1"/>
      <c r="I89" s="1"/>
    </row>
    <row r="90" spans="1:9" x14ac:dyDescent="0.25">
      <c r="A90" s="3"/>
      <c r="C90" s="1"/>
      <c r="D90" s="1"/>
      <c r="E90" s="1"/>
      <c r="G90" s="1"/>
      <c r="H90" s="1"/>
      <c r="I90" s="1"/>
    </row>
    <row r="91" spans="1:9" x14ac:dyDescent="0.25">
      <c r="A91" s="3"/>
      <c r="C91" s="1"/>
      <c r="D91" s="1"/>
      <c r="E91" s="1"/>
      <c r="G91" s="1"/>
      <c r="H91" s="1"/>
      <c r="I91" s="1"/>
    </row>
    <row r="92" spans="1:9" x14ac:dyDescent="0.25">
      <c r="A92" s="3"/>
      <c r="C92" s="1"/>
      <c r="D92" s="1"/>
      <c r="E92" s="1"/>
      <c r="G92" s="1"/>
      <c r="H92" s="1"/>
      <c r="I92" s="1"/>
    </row>
    <row r="93" spans="1:9" x14ac:dyDescent="0.25">
      <c r="A93" s="3"/>
      <c r="C93" s="1"/>
      <c r="D93" s="1"/>
      <c r="E93" s="1"/>
      <c r="G93" s="1"/>
      <c r="H93" s="1"/>
      <c r="I93" s="1"/>
    </row>
    <row r="94" spans="1:9" x14ac:dyDescent="0.25">
      <c r="A94" s="3"/>
      <c r="C94" s="1"/>
      <c r="D94" s="1"/>
      <c r="E94" s="1"/>
      <c r="G94" s="1"/>
      <c r="H94" s="1"/>
      <c r="I94" s="1"/>
    </row>
    <row r="95" spans="1:9" x14ac:dyDescent="0.25">
      <c r="A95" s="3"/>
      <c r="C95" s="1"/>
      <c r="D95" s="1"/>
      <c r="E95" s="1"/>
      <c r="G95" s="1"/>
      <c r="H95" s="1"/>
      <c r="I95" s="1"/>
    </row>
    <row r="96" spans="1:9" x14ac:dyDescent="0.25">
      <c r="A96" s="3"/>
      <c r="C96" s="1"/>
      <c r="D96" s="1"/>
      <c r="E96" s="1"/>
      <c r="G96" s="1"/>
      <c r="H96" s="1"/>
      <c r="I96" s="1"/>
    </row>
    <row r="97" spans="1:9" x14ac:dyDescent="0.25">
      <c r="A97" s="3"/>
      <c r="C97" s="1"/>
      <c r="D97" s="1"/>
      <c r="E97" s="1"/>
      <c r="G97" s="1"/>
      <c r="H97" s="1"/>
      <c r="I97" s="1"/>
    </row>
    <row r="98" spans="1:9" x14ac:dyDescent="0.25">
      <c r="A98" s="3"/>
      <c r="C98" s="1"/>
      <c r="D98" s="1"/>
      <c r="E98" s="1"/>
      <c r="G98" s="1"/>
      <c r="H98" s="1"/>
      <c r="I98" s="1"/>
    </row>
    <row r="99" spans="1:9" x14ac:dyDescent="0.25">
      <c r="A99" s="3"/>
      <c r="C99" s="1"/>
      <c r="D99" s="1"/>
      <c r="E99" s="1"/>
      <c r="G99" s="1"/>
      <c r="H99" s="1"/>
      <c r="I99" s="1"/>
    </row>
    <row r="100" spans="1:9" x14ac:dyDescent="0.25">
      <c r="A100" s="3"/>
      <c r="C100" s="1"/>
      <c r="D100" s="1"/>
      <c r="E100" s="1"/>
      <c r="G100" s="1"/>
      <c r="H100" s="1"/>
      <c r="I100" s="1"/>
    </row>
    <row r="101" spans="1:9" x14ac:dyDescent="0.25">
      <c r="A101" s="3"/>
      <c r="C101" s="1"/>
      <c r="D101" s="1"/>
      <c r="E101" s="1"/>
      <c r="G101" s="1"/>
      <c r="H101" s="1"/>
      <c r="I101" s="1"/>
    </row>
    <row r="102" spans="1:9" x14ac:dyDescent="0.25">
      <c r="A102" s="3"/>
      <c r="C102" s="1"/>
      <c r="D102" s="1"/>
      <c r="E102" s="1"/>
      <c r="G102" s="1"/>
      <c r="H102" s="1"/>
      <c r="I102" s="1"/>
    </row>
    <row r="103" spans="1:9" x14ac:dyDescent="0.25">
      <c r="A103" s="3"/>
      <c r="C103" s="1"/>
      <c r="D103" s="1"/>
      <c r="E103" s="1"/>
      <c r="G103" s="1"/>
      <c r="H103" s="1"/>
      <c r="I103" s="1"/>
    </row>
    <row r="104" spans="1:9" x14ac:dyDescent="0.25">
      <c r="A104" s="3"/>
      <c r="C104" s="1"/>
      <c r="D104" s="1"/>
      <c r="E104" s="1"/>
      <c r="G104" s="1"/>
      <c r="H104" s="1"/>
      <c r="I104" s="1"/>
    </row>
    <row r="105" spans="1:9" x14ac:dyDescent="0.25">
      <c r="A105" s="3"/>
      <c r="C105" s="1"/>
      <c r="D105" s="1"/>
      <c r="E105" s="1"/>
      <c r="G105" s="1"/>
      <c r="H105" s="1"/>
      <c r="I105" s="1"/>
    </row>
    <row r="106" spans="1:9" x14ac:dyDescent="0.25">
      <c r="A106" s="3"/>
      <c r="C106" s="1"/>
      <c r="D106" s="1"/>
      <c r="E106" s="1"/>
      <c r="G106" s="1"/>
      <c r="H106" s="1"/>
      <c r="I106" s="1"/>
    </row>
    <row r="107" spans="1:9" x14ac:dyDescent="0.25">
      <c r="A107" s="3"/>
      <c r="C107" s="1"/>
      <c r="D107" s="1"/>
      <c r="E107" s="1"/>
      <c r="G107" s="1"/>
      <c r="H107" s="1"/>
      <c r="I107" s="1"/>
    </row>
    <row r="108" spans="1:9" x14ac:dyDescent="0.25">
      <c r="A108" s="3"/>
      <c r="C108" s="1"/>
      <c r="D108" s="1"/>
      <c r="E108" s="1"/>
      <c r="G108" s="1"/>
      <c r="H108" s="1"/>
      <c r="I108" s="1"/>
    </row>
    <row r="109" spans="1:9" x14ac:dyDescent="0.25">
      <c r="A109" s="3"/>
      <c r="C109" s="1"/>
      <c r="D109" s="1"/>
      <c r="E109" s="1"/>
      <c r="G109" s="1"/>
      <c r="H109" s="1"/>
      <c r="I109" s="1"/>
    </row>
    <row r="110" spans="1:9" x14ac:dyDescent="0.25">
      <c r="A110" s="3"/>
      <c r="C110" s="1"/>
      <c r="D110" s="1"/>
      <c r="E110" s="1"/>
      <c r="G110" s="1"/>
      <c r="H110" s="1"/>
      <c r="I110" s="1"/>
    </row>
    <row r="111" spans="1:9" x14ac:dyDescent="0.25">
      <c r="A111" s="3"/>
      <c r="C111" s="1"/>
      <c r="D111" s="1"/>
      <c r="E111" s="1"/>
      <c r="G111" s="1"/>
      <c r="H111" s="1"/>
      <c r="I111" s="1"/>
    </row>
    <row r="112" spans="1:9" x14ac:dyDescent="0.25">
      <c r="A112" s="3"/>
      <c r="C112" s="1"/>
      <c r="D112" s="1"/>
      <c r="E112" s="1"/>
      <c r="G112" s="1"/>
      <c r="H112" s="1"/>
      <c r="I112" s="1"/>
    </row>
    <row r="113" spans="1:9" x14ac:dyDescent="0.25">
      <c r="A113" s="3"/>
      <c r="C113" s="1"/>
      <c r="D113" s="1"/>
      <c r="E113" s="1"/>
      <c r="G113" s="1"/>
      <c r="H113" s="1"/>
      <c r="I113" s="1"/>
    </row>
    <row r="114" spans="1:9" x14ac:dyDescent="0.25">
      <c r="A114" s="3"/>
      <c r="C114" s="1"/>
      <c r="D114" s="1"/>
      <c r="E114" s="1"/>
      <c r="G114" s="1"/>
      <c r="H114" s="1"/>
      <c r="I114" s="1"/>
    </row>
    <row r="115" spans="1:9" x14ac:dyDescent="0.25">
      <c r="A115" s="3"/>
      <c r="C115" s="1"/>
      <c r="D115" s="1"/>
      <c r="E115" s="1"/>
      <c r="G115" s="1"/>
      <c r="H115" s="1"/>
      <c r="I115" s="1"/>
    </row>
    <row r="116" spans="1:9" x14ac:dyDescent="0.25">
      <c r="A116" s="3"/>
      <c r="C116" s="1"/>
      <c r="D116" s="1"/>
      <c r="E116" s="1"/>
      <c r="G116" s="1"/>
      <c r="H116" s="1"/>
      <c r="I116" s="1"/>
    </row>
    <row r="117" spans="1:9" x14ac:dyDescent="0.25">
      <c r="A117" s="3"/>
      <c r="C117" s="1"/>
      <c r="D117" s="1"/>
      <c r="E117" s="1"/>
      <c r="G117" s="1"/>
      <c r="H117" s="1"/>
      <c r="I117" s="1"/>
    </row>
    <row r="118" spans="1:9" x14ac:dyDescent="0.25">
      <c r="A118" s="3"/>
      <c r="C118" s="1"/>
      <c r="D118" s="1"/>
      <c r="E118" s="1"/>
      <c r="G118" s="1"/>
      <c r="H118" s="1"/>
      <c r="I118" s="1"/>
    </row>
    <row r="119" spans="1:9" x14ac:dyDescent="0.25">
      <c r="A119" s="3"/>
      <c r="C119" s="1"/>
      <c r="D119" s="1"/>
      <c r="E119" s="1"/>
      <c r="G119" s="1"/>
      <c r="H119" s="1"/>
      <c r="I119" s="1"/>
    </row>
    <row r="120" spans="1:9" x14ac:dyDescent="0.25">
      <c r="A120" s="3"/>
      <c r="C120" s="1"/>
      <c r="D120" s="1"/>
      <c r="E120" s="1"/>
      <c r="G120" s="1"/>
      <c r="H120" s="1"/>
      <c r="I120" s="1"/>
    </row>
    <row r="121" spans="1:9" x14ac:dyDescent="0.25">
      <c r="A121" s="3"/>
      <c r="C121" s="1"/>
      <c r="D121" s="1"/>
      <c r="E121" s="1"/>
      <c r="G121" s="1"/>
      <c r="H121" s="1"/>
      <c r="I121" s="1"/>
    </row>
    <row r="122" spans="1:9" x14ac:dyDescent="0.25">
      <c r="A122" s="3"/>
      <c r="C122" s="1"/>
      <c r="D122" s="1"/>
      <c r="E122" s="1"/>
      <c r="G122" s="1"/>
      <c r="H122" s="1"/>
      <c r="I122" s="1"/>
    </row>
    <row r="123" spans="1:9" x14ac:dyDescent="0.25">
      <c r="A123" s="3"/>
      <c r="C123" s="1"/>
      <c r="D123" s="1"/>
      <c r="E123" s="1"/>
      <c r="G123" s="1"/>
      <c r="H123" s="1"/>
      <c r="I123" s="1"/>
    </row>
    <row r="124" spans="1:9" x14ac:dyDescent="0.25">
      <c r="A124" s="3"/>
      <c r="C124" s="1"/>
      <c r="D124" s="1"/>
      <c r="E124" s="1"/>
      <c r="G124" s="1"/>
      <c r="H124" s="1"/>
      <c r="I124" s="1"/>
    </row>
    <row r="125" spans="1:9" x14ac:dyDescent="0.25">
      <c r="A125" s="3"/>
      <c r="C125" s="1"/>
      <c r="D125" s="1"/>
      <c r="E125" s="1"/>
      <c r="G125" s="1"/>
      <c r="H125" s="1"/>
      <c r="I125" s="1"/>
    </row>
    <row r="126" spans="1:9" x14ac:dyDescent="0.25">
      <c r="A126" s="3"/>
      <c r="C126" s="1"/>
      <c r="D126" s="1"/>
      <c r="E126" s="1"/>
      <c r="G126" s="1"/>
      <c r="H126" s="1"/>
      <c r="I126" s="1"/>
    </row>
    <row r="127" spans="1:9" x14ac:dyDescent="0.25">
      <c r="A127" s="3"/>
      <c r="C127" s="1"/>
      <c r="D127" s="1"/>
      <c r="E127" s="1"/>
      <c r="G127" s="1"/>
      <c r="H127" s="1"/>
      <c r="I127" s="1"/>
    </row>
    <row r="128" spans="1:9" x14ac:dyDescent="0.25">
      <c r="A128" s="3"/>
      <c r="C128" s="1"/>
      <c r="D128" s="1"/>
      <c r="E128" s="1"/>
      <c r="G128" s="1"/>
      <c r="H128" s="1"/>
      <c r="I128" s="1"/>
    </row>
    <row r="129" spans="1:9" x14ac:dyDescent="0.25">
      <c r="A129" s="3"/>
      <c r="C129" s="1"/>
      <c r="D129" s="1"/>
      <c r="E129" s="1"/>
      <c r="G129" s="1"/>
      <c r="H129" s="1"/>
      <c r="I129" s="1"/>
    </row>
    <row r="130" spans="1:9" x14ac:dyDescent="0.25">
      <c r="A130" s="3"/>
      <c r="C130" s="1"/>
      <c r="D130" s="1"/>
      <c r="E130" s="1"/>
      <c r="G130" s="1"/>
      <c r="H130" s="1"/>
      <c r="I130" s="1"/>
    </row>
    <row r="131" spans="1:9" x14ac:dyDescent="0.25">
      <c r="A131" s="3"/>
      <c r="C131" s="1"/>
      <c r="D131" s="1"/>
      <c r="E131" s="1"/>
      <c r="G131" s="1"/>
      <c r="H131" s="1"/>
      <c r="I131" s="1"/>
    </row>
    <row r="132" spans="1:9" x14ac:dyDescent="0.25">
      <c r="A132" s="3"/>
      <c r="C132" s="1"/>
      <c r="D132" s="1"/>
      <c r="E132" s="1"/>
      <c r="G132" s="1"/>
      <c r="H132" s="1"/>
      <c r="I132" s="1"/>
    </row>
    <row r="133" spans="1:9" x14ac:dyDescent="0.25">
      <c r="A133" s="3"/>
      <c r="C133" s="1"/>
      <c r="D133" s="1"/>
      <c r="E133" s="1"/>
      <c r="G133" s="1"/>
      <c r="H133" s="1"/>
      <c r="I133" s="1"/>
    </row>
    <row r="134" spans="1:9" x14ac:dyDescent="0.25">
      <c r="A134" s="3"/>
      <c r="C134" s="1"/>
      <c r="D134" s="1"/>
      <c r="E134" s="1"/>
      <c r="G134" s="1"/>
      <c r="H134" s="1"/>
      <c r="I134" s="1"/>
    </row>
    <row r="135" spans="1:9" x14ac:dyDescent="0.25">
      <c r="A135" s="3"/>
      <c r="C135" s="1"/>
      <c r="D135" s="1"/>
      <c r="E135" s="1"/>
      <c r="G135" s="1"/>
      <c r="H135" s="1"/>
      <c r="I135" s="1"/>
    </row>
    <row r="136" spans="1:9" x14ac:dyDescent="0.25">
      <c r="A136" s="3"/>
      <c r="C136" s="1"/>
      <c r="D136" s="1"/>
      <c r="E136" s="1"/>
      <c r="G136" s="1"/>
      <c r="H136" s="1"/>
      <c r="I136" s="1"/>
    </row>
    <row r="137" spans="1:9" x14ac:dyDescent="0.25">
      <c r="A137" s="3"/>
      <c r="C137" s="1"/>
      <c r="D137" s="1"/>
      <c r="E137" s="1"/>
      <c r="G137" s="1"/>
      <c r="H137" s="1"/>
      <c r="I137" s="1"/>
    </row>
    <row r="138" spans="1:9" x14ac:dyDescent="0.25">
      <c r="A138" s="3"/>
      <c r="C138" s="1"/>
      <c r="D138" s="1"/>
      <c r="E138" s="1"/>
      <c r="G138" s="1"/>
      <c r="H138" s="1"/>
      <c r="I138" s="1"/>
    </row>
    <row r="139" spans="1:9" x14ac:dyDescent="0.25">
      <c r="A139" s="3"/>
      <c r="C139" s="1"/>
      <c r="D139" s="1"/>
      <c r="E139" s="1"/>
      <c r="G139" s="1"/>
      <c r="H139" s="1"/>
      <c r="I139" s="1"/>
    </row>
    <row r="140" spans="1:9" x14ac:dyDescent="0.25">
      <c r="A140" s="3"/>
      <c r="C140" s="1"/>
      <c r="D140" s="1"/>
      <c r="E140" s="1"/>
      <c r="G140" s="1"/>
      <c r="H140" s="1"/>
      <c r="I140" s="1"/>
    </row>
    <row r="141" spans="1:9" x14ac:dyDescent="0.25">
      <c r="A141" s="3"/>
      <c r="C141" s="1"/>
      <c r="D141" s="1"/>
      <c r="E141" s="1"/>
      <c r="G141" s="1"/>
      <c r="H141" s="1"/>
      <c r="I141" s="1"/>
    </row>
    <row r="142" spans="1:9" x14ac:dyDescent="0.25">
      <c r="A142" s="3"/>
      <c r="C142" s="1"/>
      <c r="D142" s="1"/>
      <c r="E142" s="1"/>
      <c r="G142" s="1"/>
      <c r="H142" s="1"/>
      <c r="I142" s="1"/>
    </row>
    <row r="143" spans="1:9" x14ac:dyDescent="0.25">
      <c r="A143" s="3"/>
      <c r="C143" s="1"/>
      <c r="D143" s="1"/>
      <c r="E143" s="1"/>
      <c r="G143" s="1"/>
      <c r="H143" s="1"/>
      <c r="I143" s="1"/>
    </row>
    <row r="144" spans="1:9" x14ac:dyDescent="0.25">
      <c r="A144" s="3"/>
      <c r="C144" s="1"/>
      <c r="D144" s="1"/>
      <c r="E144" s="1"/>
      <c r="G144" s="1"/>
      <c r="H144" s="1"/>
      <c r="I144" s="1"/>
    </row>
    <row r="145" spans="1:9" x14ac:dyDescent="0.25">
      <c r="A145" s="3"/>
      <c r="C145" s="1"/>
      <c r="D145" s="1"/>
      <c r="E145" s="1"/>
      <c r="G145" s="1"/>
      <c r="H145" s="1"/>
      <c r="I145" s="1"/>
    </row>
    <row r="146" spans="1:9" x14ac:dyDescent="0.25">
      <c r="A146" s="3"/>
      <c r="C146" s="1"/>
      <c r="D146" s="1"/>
      <c r="E146" s="1"/>
      <c r="G146" s="1"/>
      <c r="H146" s="1"/>
      <c r="I146" s="1"/>
    </row>
    <row r="147" spans="1:9" x14ac:dyDescent="0.25">
      <c r="A147" s="3"/>
      <c r="C147" s="1"/>
      <c r="D147" s="1"/>
      <c r="E147" s="1"/>
      <c r="G147" s="1"/>
      <c r="H147" s="1"/>
      <c r="I147" s="1"/>
    </row>
    <row r="148" spans="1:9" x14ac:dyDescent="0.25">
      <c r="A148" s="3"/>
      <c r="C148" s="1"/>
      <c r="D148" s="1"/>
      <c r="E148" s="1"/>
      <c r="G148" s="1"/>
      <c r="H148" s="1"/>
      <c r="I148" s="1"/>
    </row>
    <row r="149" spans="1:9" x14ac:dyDescent="0.25">
      <c r="A149" s="3"/>
      <c r="C149" s="1"/>
      <c r="D149" s="1"/>
      <c r="E149" s="1"/>
      <c r="G149" s="1"/>
      <c r="H149" s="1"/>
      <c r="I149" s="1"/>
    </row>
    <row r="150" spans="1:9" x14ac:dyDescent="0.25">
      <c r="A150" s="3"/>
      <c r="C150" s="1"/>
      <c r="D150" s="1"/>
      <c r="E150" s="1"/>
      <c r="G150" s="1"/>
      <c r="H150" s="1"/>
      <c r="I150" s="1"/>
    </row>
    <row r="151" spans="1:9" x14ac:dyDescent="0.25">
      <c r="A151" s="3"/>
      <c r="C151" s="1"/>
      <c r="D151" s="1"/>
      <c r="E151" s="1"/>
      <c r="G151" s="1"/>
      <c r="H151" s="1"/>
      <c r="I151" s="1"/>
    </row>
    <row r="152" spans="1:9" x14ac:dyDescent="0.25">
      <c r="A152" s="3"/>
      <c r="C152" s="1"/>
      <c r="D152" s="1"/>
      <c r="E152" s="1"/>
      <c r="G152" s="1"/>
      <c r="H152" s="1"/>
      <c r="I152" s="1"/>
    </row>
    <row r="153" spans="1:9" x14ac:dyDescent="0.25">
      <c r="A153" s="3"/>
      <c r="C153" s="1"/>
      <c r="D153" s="1"/>
      <c r="E153" s="1"/>
      <c r="G153" s="1"/>
      <c r="H153" s="1"/>
      <c r="I153" s="1"/>
    </row>
    <row r="154" spans="1:9" x14ac:dyDescent="0.25">
      <c r="A154" s="3"/>
      <c r="C154" s="1"/>
      <c r="D154" s="1"/>
      <c r="E154" s="1"/>
      <c r="G154" s="1"/>
      <c r="H154" s="1"/>
      <c r="I154" s="1"/>
    </row>
    <row r="155" spans="1:9" x14ac:dyDescent="0.25">
      <c r="A155" s="3"/>
      <c r="C155" s="1"/>
      <c r="D155" s="1"/>
      <c r="E155" s="1"/>
      <c r="G155" s="1"/>
      <c r="H155" s="1"/>
      <c r="I155" s="1"/>
    </row>
    <row r="156" spans="1:9" x14ac:dyDescent="0.25">
      <c r="A156" s="3"/>
      <c r="C156" s="1"/>
      <c r="D156" s="1"/>
      <c r="E156" s="1"/>
      <c r="G156" s="1"/>
      <c r="H156" s="1"/>
      <c r="I156" s="1"/>
    </row>
    <row r="157" spans="1:9" x14ac:dyDescent="0.25">
      <c r="A157" s="3"/>
      <c r="C157" s="1"/>
      <c r="D157" s="1"/>
      <c r="E157" s="1"/>
      <c r="G157" s="1"/>
      <c r="H157" s="1"/>
      <c r="I157" s="1"/>
    </row>
    <row r="158" spans="1:9" x14ac:dyDescent="0.25">
      <c r="A158" s="3"/>
      <c r="C158" s="1"/>
      <c r="D158" s="1"/>
      <c r="E158" s="1"/>
      <c r="G158" s="1"/>
      <c r="H158" s="1"/>
      <c r="I158" s="1"/>
    </row>
    <row r="159" spans="1:9" x14ac:dyDescent="0.25">
      <c r="A159" s="3"/>
      <c r="C159" s="1"/>
      <c r="D159" s="1"/>
      <c r="E159" s="1"/>
      <c r="G159" s="1"/>
      <c r="H159" s="1"/>
      <c r="I159" s="1"/>
    </row>
    <row r="160" spans="1:9" x14ac:dyDescent="0.25">
      <c r="A160" s="3"/>
      <c r="C160" s="1"/>
      <c r="D160" s="1"/>
      <c r="E160" s="1"/>
      <c r="G160" s="1"/>
      <c r="H160" s="1"/>
      <c r="I160" s="1"/>
    </row>
    <row r="161" spans="1:9" x14ac:dyDescent="0.25">
      <c r="A161" s="3"/>
      <c r="C161" s="1"/>
      <c r="D161" s="1"/>
      <c r="E161" s="1"/>
      <c r="G161" s="1"/>
      <c r="H161" s="1"/>
      <c r="I161" s="1"/>
    </row>
    <row r="162" spans="1:9" x14ac:dyDescent="0.25">
      <c r="A162" s="3"/>
      <c r="C162" s="1"/>
      <c r="D162" s="1"/>
      <c r="E162" s="1"/>
      <c r="G162" s="1"/>
      <c r="H162" s="1"/>
      <c r="I162" s="1"/>
    </row>
    <row r="163" spans="1:9" x14ac:dyDescent="0.25">
      <c r="A163" s="3"/>
      <c r="C163" s="1"/>
      <c r="D163" s="1"/>
      <c r="E163" s="1"/>
      <c r="G163" s="1"/>
      <c r="H163" s="1"/>
      <c r="I163" s="1"/>
    </row>
    <row r="164" spans="1:9" x14ac:dyDescent="0.25">
      <c r="A164" s="3"/>
      <c r="C164" s="1"/>
      <c r="D164" s="1"/>
      <c r="E164" s="1"/>
      <c r="G164" s="1"/>
      <c r="H164" s="1"/>
      <c r="I164" s="1"/>
    </row>
    <row r="165" spans="1:9" x14ac:dyDescent="0.25">
      <c r="A165" s="3"/>
      <c r="C165" s="1"/>
      <c r="D165" s="1"/>
      <c r="E165" s="1"/>
      <c r="G165" s="1"/>
      <c r="H165" s="1"/>
      <c r="I165" s="1"/>
    </row>
    <row r="166" spans="1:9" x14ac:dyDescent="0.25">
      <c r="A166" s="3"/>
      <c r="C166" s="1"/>
      <c r="D166" s="1"/>
      <c r="E166" s="1"/>
      <c r="G166" s="1"/>
      <c r="H166" s="1"/>
      <c r="I166" s="1"/>
    </row>
    <row r="167" spans="1:9" x14ac:dyDescent="0.25">
      <c r="A167" s="3"/>
      <c r="C167" s="1"/>
      <c r="D167" s="1"/>
      <c r="E167" s="1"/>
      <c r="G167" s="1"/>
      <c r="H167" s="1"/>
      <c r="I167" s="1"/>
    </row>
    <row r="168" spans="1:9" x14ac:dyDescent="0.25">
      <c r="A168" s="3"/>
      <c r="C168" s="1"/>
      <c r="D168" s="1"/>
      <c r="E168" s="1"/>
      <c r="G168" s="1"/>
      <c r="H168" s="1"/>
      <c r="I168" s="1"/>
    </row>
    <row r="169" spans="1:9" x14ac:dyDescent="0.25">
      <c r="A169" s="3"/>
      <c r="C169" s="1"/>
      <c r="D169" s="1"/>
      <c r="E169" s="1"/>
      <c r="G169" s="1"/>
      <c r="H169" s="1"/>
      <c r="I169" s="1"/>
    </row>
    <row r="170" spans="1:9" x14ac:dyDescent="0.25">
      <c r="A170" s="3"/>
      <c r="C170" s="1"/>
      <c r="D170" s="1"/>
      <c r="E170" s="1"/>
      <c r="G170" s="1"/>
      <c r="H170" s="1"/>
      <c r="I170" s="1"/>
    </row>
    <row r="171" spans="1:9" x14ac:dyDescent="0.25">
      <c r="A171" s="3"/>
      <c r="C171" s="1"/>
      <c r="D171" s="1"/>
      <c r="E171" s="1"/>
      <c r="G171" s="1"/>
      <c r="H171" s="1"/>
      <c r="I171" s="1"/>
    </row>
    <row r="172" spans="1:9" x14ac:dyDescent="0.25">
      <c r="A172" s="3"/>
      <c r="C172" s="1"/>
      <c r="D172" s="1"/>
      <c r="E172" s="1"/>
      <c r="G172" s="1"/>
      <c r="H172" s="1"/>
      <c r="I172" s="1"/>
    </row>
    <row r="173" spans="1:9" x14ac:dyDescent="0.25">
      <c r="A173" s="3"/>
      <c r="C173" s="1"/>
      <c r="D173" s="1"/>
      <c r="E173" s="1"/>
      <c r="G173" s="1"/>
      <c r="H173" s="1"/>
      <c r="I173" s="1"/>
    </row>
    <row r="174" spans="1:9" x14ac:dyDescent="0.25">
      <c r="A174" s="3"/>
      <c r="C174" s="1"/>
      <c r="D174" s="1"/>
      <c r="E174" s="1"/>
      <c r="G174" s="1"/>
      <c r="H174" s="1"/>
      <c r="I174" s="1"/>
    </row>
    <row r="175" spans="1:9" x14ac:dyDescent="0.25">
      <c r="A175" s="3"/>
      <c r="C175" s="1"/>
      <c r="D175" s="1"/>
      <c r="E175" s="1"/>
      <c r="G175" s="1"/>
      <c r="H175" s="1"/>
      <c r="I175" s="1"/>
    </row>
    <row r="176" spans="1:9" x14ac:dyDescent="0.25">
      <c r="A176" s="3"/>
      <c r="C176" s="1"/>
      <c r="D176" s="1"/>
      <c r="E176" s="1"/>
      <c r="G176" s="1"/>
      <c r="H176" s="1"/>
      <c r="I176" s="1"/>
    </row>
    <row r="177" spans="1:9" x14ac:dyDescent="0.25">
      <c r="A177" s="3"/>
      <c r="C177" s="1"/>
      <c r="D177" s="1"/>
      <c r="E177" s="1"/>
      <c r="G177" s="1"/>
      <c r="H177" s="1"/>
      <c r="I177" s="1"/>
    </row>
    <row r="178" spans="1:9" x14ac:dyDescent="0.25">
      <c r="A178" s="3"/>
      <c r="C178" s="1"/>
      <c r="D178" s="1"/>
      <c r="E178" s="1"/>
      <c r="G178" s="1"/>
      <c r="H178" s="1"/>
      <c r="I178" s="1"/>
    </row>
    <row r="179" spans="1:9" x14ac:dyDescent="0.25">
      <c r="A179" s="3"/>
      <c r="C179" s="1"/>
      <c r="D179" s="1"/>
      <c r="E179" s="1"/>
      <c r="G179" s="1"/>
      <c r="H179" s="1"/>
      <c r="I179" s="1"/>
    </row>
    <row r="180" spans="1:9" x14ac:dyDescent="0.25">
      <c r="A180" s="3"/>
      <c r="C180" s="1"/>
      <c r="D180" s="1"/>
      <c r="E180" s="1"/>
      <c r="G180" s="1"/>
      <c r="H180" s="1"/>
      <c r="I180" s="1"/>
    </row>
    <row r="181" spans="1:9" x14ac:dyDescent="0.25">
      <c r="A181" s="3"/>
      <c r="C181" s="1"/>
      <c r="D181" s="1"/>
      <c r="E181" s="1"/>
      <c r="G181" s="1"/>
      <c r="H181" s="1"/>
      <c r="I181" s="1"/>
    </row>
    <row r="182" spans="1:9" x14ac:dyDescent="0.25">
      <c r="A182" s="3"/>
      <c r="C182" s="1"/>
      <c r="D182" s="1"/>
      <c r="E182" s="1"/>
      <c r="G182" s="1"/>
      <c r="H182" s="1"/>
      <c r="I182" s="1"/>
    </row>
    <row r="183" spans="1:9" x14ac:dyDescent="0.25">
      <c r="A183" s="3"/>
      <c r="C183" s="1"/>
      <c r="D183" s="1"/>
      <c r="E183" s="1"/>
      <c r="G183" s="1"/>
      <c r="H183" s="1"/>
      <c r="I183" s="1"/>
    </row>
    <row r="184" spans="1:9" x14ac:dyDescent="0.25">
      <c r="A184" s="3"/>
      <c r="C184" s="1"/>
      <c r="D184" s="1"/>
      <c r="E184" s="1"/>
      <c r="G184" s="1"/>
      <c r="H184" s="1"/>
      <c r="I184" s="1"/>
    </row>
    <row r="185" spans="1:9" x14ac:dyDescent="0.25">
      <c r="A185" s="3"/>
      <c r="C185" s="1"/>
      <c r="D185" s="1"/>
      <c r="E185" s="1"/>
      <c r="G185" s="1"/>
      <c r="H185" s="1"/>
      <c r="I185" s="1"/>
    </row>
    <row r="186" spans="1:9" x14ac:dyDescent="0.25">
      <c r="A186" s="3"/>
      <c r="C186" s="1"/>
      <c r="D186" s="1"/>
      <c r="E186" s="1"/>
      <c r="G186" s="1"/>
      <c r="H186" s="1"/>
      <c r="I186" s="1"/>
    </row>
    <row r="187" spans="1:9" x14ac:dyDescent="0.25">
      <c r="A187" s="3"/>
      <c r="C187" s="1"/>
      <c r="D187" s="1"/>
      <c r="E187" s="1"/>
      <c r="G187" s="1"/>
      <c r="H187" s="1"/>
      <c r="I187" s="1"/>
    </row>
    <row r="188" spans="1:9" x14ac:dyDescent="0.25">
      <c r="A188" s="3"/>
      <c r="C188" s="1"/>
      <c r="D188" s="1"/>
      <c r="E188" s="1"/>
      <c r="G188" s="1"/>
      <c r="H188" s="1"/>
      <c r="I188" s="1"/>
    </row>
    <row r="189" spans="1:9" x14ac:dyDescent="0.25">
      <c r="A189" s="3"/>
      <c r="C189" s="1"/>
      <c r="D189" s="1"/>
      <c r="E189" s="1"/>
      <c r="G189" s="1"/>
      <c r="H189" s="1"/>
      <c r="I189" s="1"/>
    </row>
    <row r="190" spans="1:9" x14ac:dyDescent="0.25">
      <c r="A190" s="3"/>
      <c r="C190" s="1"/>
      <c r="D190" s="1"/>
      <c r="E190" s="1"/>
      <c r="G190" s="1"/>
      <c r="H190" s="1"/>
      <c r="I190" s="1"/>
    </row>
    <row r="191" spans="1:9" x14ac:dyDescent="0.25">
      <c r="A191" s="3"/>
      <c r="C191" s="1"/>
      <c r="D191" s="1"/>
      <c r="E191" s="1"/>
      <c r="G191" s="1"/>
      <c r="H191" s="1"/>
      <c r="I191" s="1"/>
    </row>
    <row r="192" spans="1:9" x14ac:dyDescent="0.25">
      <c r="A192" s="3"/>
      <c r="C192" s="1"/>
      <c r="D192" s="1"/>
      <c r="E192" s="1"/>
      <c r="G192" s="1"/>
      <c r="H192" s="1"/>
      <c r="I192" s="1"/>
    </row>
    <row r="193" spans="1:9" x14ac:dyDescent="0.25">
      <c r="A193" s="3"/>
      <c r="C193" s="1"/>
      <c r="D193" s="1"/>
      <c r="E193" s="1"/>
      <c r="G193" s="1"/>
      <c r="H193" s="1"/>
      <c r="I193" s="1"/>
    </row>
    <row r="194" spans="1:9" x14ac:dyDescent="0.25">
      <c r="A194" s="3"/>
      <c r="C194" s="1"/>
      <c r="D194" s="1"/>
      <c r="E194" s="1"/>
      <c r="G194" s="1"/>
      <c r="H194" s="1"/>
      <c r="I194" s="1"/>
    </row>
    <row r="195" spans="1:9" x14ac:dyDescent="0.25">
      <c r="A195" s="3"/>
      <c r="C195" s="1"/>
      <c r="D195" s="1"/>
      <c r="E195" s="1"/>
      <c r="G195" s="1"/>
      <c r="H195" s="1"/>
      <c r="I195" s="1"/>
    </row>
    <row r="196" spans="1:9" x14ac:dyDescent="0.25">
      <c r="A196" s="3"/>
      <c r="C196" s="1"/>
      <c r="D196" s="1"/>
      <c r="E196" s="1"/>
      <c r="G196" s="1"/>
      <c r="H196" s="1"/>
      <c r="I196" s="1"/>
    </row>
    <row r="197" spans="1:9" x14ac:dyDescent="0.25">
      <c r="A197" s="3"/>
      <c r="C197" s="1"/>
      <c r="D197" s="1"/>
      <c r="E197" s="1"/>
      <c r="G197" s="1"/>
      <c r="H197" s="1"/>
      <c r="I197" s="1"/>
    </row>
    <row r="198" spans="1:9" x14ac:dyDescent="0.25">
      <c r="A198" s="3"/>
      <c r="C198" s="1"/>
      <c r="D198" s="1"/>
      <c r="E198" s="1"/>
      <c r="G198" s="1"/>
      <c r="H198" s="1"/>
      <c r="I198" s="1"/>
    </row>
    <row r="199" spans="1:9" x14ac:dyDescent="0.25">
      <c r="A199" s="1"/>
    </row>
    <row r="200" spans="1:9" x14ac:dyDescent="0.25">
      <c r="A200" s="1"/>
    </row>
    <row r="201" spans="1:9" x14ac:dyDescent="0.25">
      <c r="A201" s="1"/>
    </row>
    <row r="202" spans="1:9" x14ac:dyDescent="0.25">
      <c r="A202" s="1"/>
    </row>
    <row r="203" spans="1:9" x14ac:dyDescent="0.25">
      <c r="A203" s="1"/>
    </row>
    <row r="204" spans="1:9" x14ac:dyDescent="0.25">
      <c r="A204" s="1"/>
    </row>
    <row r="205" spans="1:9" x14ac:dyDescent="0.25">
      <c r="A205" s="1"/>
    </row>
    <row r="206" spans="1:9" x14ac:dyDescent="0.25">
      <c r="A206" s="1"/>
    </row>
    <row r="207" spans="1:9" x14ac:dyDescent="0.25">
      <c r="A207" s="1"/>
    </row>
    <row r="208" spans="1:9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  <row r="985" spans="1:1" x14ac:dyDescent="0.25">
      <c r="A985" s="1"/>
    </row>
    <row r="986" spans="1:1" x14ac:dyDescent="0.25">
      <c r="A986" s="1"/>
    </row>
    <row r="987" spans="1:1" x14ac:dyDescent="0.25">
      <c r="A987" s="1"/>
    </row>
    <row r="988" spans="1:1" x14ac:dyDescent="0.25">
      <c r="A988" s="1"/>
    </row>
    <row r="989" spans="1:1" x14ac:dyDescent="0.25">
      <c r="A989" s="1"/>
    </row>
    <row r="990" spans="1:1" x14ac:dyDescent="0.25">
      <c r="A990" s="1"/>
    </row>
    <row r="991" spans="1:1" x14ac:dyDescent="0.25">
      <c r="A991" s="1"/>
    </row>
    <row r="992" spans="1:1" x14ac:dyDescent="0.25">
      <c r="A992" s="1"/>
    </row>
    <row r="993" spans="1:1" x14ac:dyDescent="0.25">
      <c r="A993" s="1"/>
    </row>
    <row r="994" spans="1:1" x14ac:dyDescent="0.25">
      <c r="A994" s="1"/>
    </row>
    <row r="995" spans="1:1" x14ac:dyDescent="0.25">
      <c r="A995" s="1"/>
    </row>
    <row r="996" spans="1:1" x14ac:dyDescent="0.25">
      <c r="A996" s="1"/>
    </row>
    <row r="997" spans="1:1" x14ac:dyDescent="0.25">
      <c r="A997" s="1"/>
    </row>
    <row r="998" spans="1:1" x14ac:dyDescent="0.25">
      <c r="A998" s="1"/>
    </row>
    <row r="999" spans="1:1" x14ac:dyDescent="0.25">
      <c r="A999" s="1"/>
    </row>
    <row r="1000" spans="1:1" x14ac:dyDescent="0.25">
      <c r="A1000" s="1"/>
    </row>
    <row r="1001" spans="1:1" x14ac:dyDescent="0.25">
      <c r="A1001" s="1"/>
    </row>
    <row r="1002" spans="1:1" x14ac:dyDescent="0.25">
      <c r="A1002" s="1"/>
    </row>
    <row r="1003" spans="1:1" x14ac:dyDescent="0.25">
      <c r="A1003" s="1"/>
    </row>
    <row r="1004" spans="1:1" x14ac:dyDescent="0.25">
      <c r="A1004" s="1"/>
    </row>
    <row r="1005" spans="1:1" x14ac:dyDescent="0.25">
      <c r="A1005" s="1"/>
    </row>
    <row r="1006" spans="1:1" x14ac:dyDescent="0.25">
      <c r="A1006" s="1"/>
    </row>
    <row r="1007" spans="1:1" x14ac:dyDescent="0.25">
      <c r="A1007" s="1"/>
    </row>
    <row r="1008" spans="1:1" x14ac:dyDescent="0.25">
      <c r="A1008" s="1"/>
    </row>
    <row r="1009" spans="1:1" x14ac:dyDescent="0.25">
      <c r="A1009" s="1"/>
    </row>
    <row r="1010" spans="1:1" x14ac:dyDescent="0.25">
      <c r="A1010" s="1"/>
    </row>
    <row r="1011" spans="1:1" x14ac:dyDescent="0.25">
      <c r="A1011" s="1"/>
    </row>
    <row r="1012" spans="1:1" x14ac:dyDescent="0.25">
      <c r="A1012" s="1"/>
    </row>
    <row r="1013" spans="1:1" x14ac:dyDescent="0.25">
      <c r="A1013" s="1"/>
    </row>
    <row r="1014" spans="1:1" x14ac:dyDescent="0.25">
      <c r="A1014" s="1"/>
    </row>
    <row r="1015" spans="1:1" x14ac:dyDescent="0.25">
      <c r="A1015" s="1"/>
    </row>
    <row r="1016" spans="1:1" x14ac:dyDescent="0.25">
      <c r="A1016" s="1"/>
    </row>
    <row r="1017" spans="1:1" x14ac:dyDescent="0.25">
      <c r="A1017" s="1"/>
    </row>
    <row r="1018" spans="1:1" x14ac:dyDescent="0.25">
      <c r="A1018" s="1"/>
    </row>
    <row r="1019" spans="1:1" x14ac:dyDescent="0.25">
      <c r="A1019" s="1"/>
    </row>
    <row r="1020" spans="1:1" x14ac:dyDescent="0.25">
      <c r="A1020" s="1"/>
    </row>
    <row r="1021" spans="1:1" x14ac:dyDescent="0.25">
      <c r="A1021" s="1"/>
    </row>
    <row r="1022" spans="1:1" x14ac:dyDescent="0.25">
      <c r="A1022" s="1"/>
    </row>
    <row r="1023" spans="1:1" x14ac:dyDescent="0.25">
      <c r="A1023" s="1"/>
    </row>
    <row r="1024" spans="1:1" x14ac:dyDescent="0.25">
      <c r="A1024" s="1"/>
    </row>
    <row r="1025" spans="1:1" x14ac:dyDescent="0.25">
      <c r="A1025" s="1"/>
    </row>
    <row r="1026" spans="1:1" x14ac:dyDescent="0.25">
      <c r="A1026" s="1"/>
    </row>
    <row r="1027" spans="1:1" x14ac:dyDescent="0.25">
      <c r="A1027" s="1"/>
    </row>
    <row r="1028" spans="1:1" x14ac:dyDescent="0.25">
      <c r="A1028" s="1"/>
    </row>
    <row r="1029" spans="1:1" x14ac:dyDescent="0.25">
      <c r="A1029" s="1"/>
    </row>
    <row r="1030" spans="1:1" x14ac:dyDescent="0.25">
      <c r="A1030" s="1"/>
    </row>
    <row r="1031" spans="1:1" x14ac:dyDescent="0.25">
      <c r="A1031" s="1"/>
    </row>
    <row r="1032" spans="1:1" x14ac:dyDescent="0.25">
      <c r="A1032" s="1"/>
    </row>
    <row r="1033" spans="1:1" x14ac:dyDescent="0.25">
      <c r="A1033" s="1"/>
    </row>
    <row r="1034" spans="1:1" x14ac:dyDescent="0.25">
      <c r="A1034" s="1"/>
    </row>
    <row r="1035" spans="1:1" x14ac:dyDescent="0.25">
      <c r="A1035" s="1"/>
    </row>
    <row r="1036" spans="1:1" x14ac:dyDescent="0.25">
      <c r="A1036" s="1"/>
    </row>
    <row r="1037" spans="1:1" x14ac:dyDescent="0.25">
      <c r="A1037" s="1"/>
    </row>
    <row r="1038" spans="1:1" x14ac:dyDescent="0.25">
      <c r="A1038" s="1"/>
    </row>
    <row r="1039" spans="1:1" x14ac:dyDescent="0.25">
      <c r="A1039" s="1"/>
    </row>
    <row r="1040" spans="1:1" x14ac:dyDescent="0.25">
      <c r="A1040" s="1"/>
    </row>
    <row r="1041" spans="1:1" x14ac:dyDescent="0.25">
      <c r="A1041" s="1"/>
    </row>
    <row r="1042" spans="1:1" x14ac:dyDescent="0.25">
      <c r="A1042" s="1"/>
    </row>
    <row r="1043" spans="1:1" x14ac:dyDescent="0.25">
      <c r="A1043" s="1"/>
    </row>
    <row r="1044" spans="1:1" x14ac:dyDescent="0.25">
      <c r="A1044" s="1"/>
    </row>
    <row r="1045" spans="1:1" x14ac:dyDescent="0.25">
      <c r="A1045" s="1"/>
    </row>
    <row r="1046" spans="1:1" x14ac:dyDescent="0.25">
      <c r="A1046" s="1"/>
    </row>
    <row r="1047" spans="1:1" x14ac:dyDescent="0.25">
      <c r="A1047" s="1"/>
    </row>
    <row r="1048" spans="1:1" x14ac:dyDescent="0.25">
      <c r="A1048" s="1"/>
    </row>
    <row r="1049" spans="1:1" x14ac:dyDescent="0.25">
      <c r="A1049" s="1"/>
    </row>
    <row r="1050" spans="1:1" x14ac:dyDescent="0.25">
      <c r="A1050" s="1"/>
    </row>
    <row r="1051" spans="1:1" x14ac:dyDescent="0.25">
      <c r="A1051" s="1"/>
    </row>
    <row r="1052" spans="1:1" x14ac:dyDescent="0.25">
      <c r="A1052" s="1"/>
    </row>
    <row r="1053" spans="1:1" x14ac:dyDescent="0.25">
      <c r="A1053" s="1"/>
    </row>
    <row r="1054" spans="1:1" x14ac:dyDescent="0.25">
      <c r="A1054" s="1"/>
    </row>
    <row r="1055" spans="1:1" x14ac:dyDescent="0.25">
      <c r="A1055" s="1"/>
    </row>
    <row r="1056" spans="1:1" x14ac:dyDescent="0.25">
      <c r="A1056" s="1"/>
    </row>
    <row r="1057" spans="1:1" x14ac:dyDescent="0.25">
      <c r="A1057" s="1"/>
    </row>
    <row r="1058" spans="1:1" x14ac:dyDescent="0.25">
      <c r="A1058" s="1"/>
    </row>
    <row r="1059" spans="1:1" x14ac:dyDescent="0.25">
      <c r="A1059" s="1"/>
    </row>
    <row r="1060" spans="1:1" x14ac:dyDescent="0.25">
      <c r="A1060" s="1"/>
    </row>
    <row r="1061" spans="1:1" x14ac:dyDescent="0.25">
      <c r="A1061" s="1"/>
    </row>
    <row r="1062" spans="1:1" x14ac:dyDescent="0.25">
      <c r="A1062" s="1"/>
    </row>
    <row r="1063" spans="1:1" x14ac:dyDescent="0.25">
      <c r="A1063" s="1"/>
    </row>
    <row r="1064" spans="1:1" x14ac:dyDescent="0.25">
      <c r="A1064" s="1"/>
    </row>
    <row r="1065" spans="1:1" x14ac:dyDescent="0.25">
      <c r="A1065" s="1"/>
    </row>
    <row r="1066" spans="1:1" x14ac:dyDescent="0.25">
      <c r="A1066" s="1"/>
    </row>
    <row r="1067" spans="1:1" x14ac:dyDescent="0.25">
      <c r="A1067" s="1"/>
    </row>
    <row r="1068" spans="1:1" x14ac:dyDescent="0.25">
      <c r="A1068" s="1"/>
    </row>
    <row r="1069" spans="1:1" x14ac:dyDescent="0.25">
      <c r="A1069" s="1"/>
    </row>
    <row r="1070" spans="1:1" x14ac:dyDescent="0.25">
      <c r="A1070" s="1"/>
    </row>
    <row r="1071" spans="1:1" x14ac:dyDescent="0.25">
      <c r="A1071" s="1"/>
    </row>
    <row r="1072" spans="1:1" x14ac:dyDescent="0.25">
      <c r="A1072" s="1"/>
    </row>
    <row r="1073" spans="1:1" x14ac:dyDescent="0.25">
      <c r="A1073" s="1"/>
    </row>
    <row r="1074" spans="1:1" x14ac:dyDescent="0.25">
      <c r="A1074" s="1"/>
    </row>
    <row r="1075" spans="1:1" x14ac:dyDescent="0.25">
      <c r="A1075" s="1"/>
    </row>
    <row r="1076" spans="1:1" x14ac:dyDescent="0.25">
      <c r="A1076" s="1"/>
    </row>
    <row r="1077" spans="1:1" x14ac:dyDescent="0.25">
      <c r="A1077" s="1"/>
    </row>
    <row r="1078" spans="1:1" x14ac:dyDescent="0.25">
      <c r="A1078" s="1"/>
    </row>
    <row r="1079" spans="1:1" x14ac:dyDescent="0.25">
      <c r="A1079" s="1"/>
    </row>
    <row r="1080" spans="1:1" x14ac:dyDescent="0.25">
      <c r="A1080" s="1"/>
    </row>
    <row r="1081" spans="1:1" x14ac:dyDescent="0.25">
      <c r="A1081" s="1"/>
    </row>
    <row r="1082" spans="1:1" x14ac:dyDescent="0.25">
      <c r="A1082" s="1"/>
    </row>
    <row r="1083" spans="1:1" x14ac:dyDescent="0.25">
      <c r="A1083" s="1"/>
    </row>
    <row r="1084" spans="1:1" x14ac:dyDescent="0.25">
      <c r="A1084" s="1"/>
    </row>
    <row r="1085" spans="1:1" x14ac:dyDescent="0.25">
      <c r="A1085" s="1"/>
    </row>
    <row r="1086" spans="1:1" x14ac:dyDescent="0.25">
      <c r="A1086" s="1"/>
    </row>
    <row r="1087" spans="1:1" x14ac:dyDescent="0.25">
      <c r="A1087" s="1"/>
    </row>
    <row r="1088" spans="1:1" x14ac:dyDescent="0.25">
      <c r="A1088" s="1"/>
    </row>
    <row r="1089" spans="1:1" x14ac:dyDescent="0.25">
      <c r="A1089" s="1"/>
    </row>
    <row r="1090" spans="1:1" x14ac:dyDescent="0.25">
      <c r="A1090" s="1"/>
    </row>
    <row r="1091" spans="1:1" x14ac:dyDescent="0.25">
      <c r="A1091" s="1"/>
    </row>
    <row r="1092" spans="1:1" x14ac:dyDescent="0.25">
      <c r="A1092" s="1"/>
    </row>
    <row r="1093" spans="1:1" x14ac:dyDescent="0.25">
      <c r="A1093" s="1"/>
    </row>
    <row r="1094" spans="1:1" x14ac:dyDescent="0.25">
      <c r="A1094" s="1"/>
    </row>
    <row r="1095" spans="1:1" x14ac:dyDescent="0.25">
      <c r="A1095" s="1"/>
    </row>
    <row r="1096" spans="1:1" x14ac:dyDescent="0.25">
      <c r="A1096" s="1"/>
    </row>
    <row r="1097" spans="1:1" x14ac:dyDescent="0.25">
      <c r="A1097" s="1"/>
    </row>
    <row r="1098" spans="1:1" x14ac:dyDescent="0.25">
      <c r="A1098" s="1"/>
    </row>
    <row r="1099" spans="1:1" x14ac:dyDescent="0.25">
      <c r="A1099" s="1"/>
    </row>
    <row r="1100" spans="1:1" x14ac:dyDescent="0.25">
      <c r="A1100" s="1"/>
    </row>
    <row r="1101" spans="1:1" x14ac:dyDescent="0.25">
      <c r="A1101" s="1"/>
    </row>
    <row r="1102" spans="1:1" x14ac:dyDescent="0.25">
      <c r="A1102" s="1"/>
    </row>
    <row r="1103" spans="1:1" x14ac:dyDescent="0.25">
      <c r="A1103" s="1"/>
    </row>
    <row r="1104" spans="1:1" x14ac:dyDescent="0.25">
      <c r="A1104" s="1"/>
    </row>
    <row r="1105" spans="1:1" x14ac:dyDescent="0.25">
      <c r="A1105" s="1"/>
    </row>
    <row r="1106" spans="1:1" x14ac:dyDescent="0.25">
      <c r="A1106" s="1"/>
    </row>
    <row r="1107" spans="1:1" x14ac:dyDescent="0.25">
      <c r="A1107" s="1"/>
    </row>
    <row r="1108" spans="1:1" x14ac:dyDescent="0.25">
      <c r="A1108" s="1"/>
    </row>
    <row r="1109" spans="1:1" x14ac:dyDescent="0.25">
      <c r="A1109" s="1"/>
    </row>
    <row r="1110" spans="1:1" x14ac:dyDescent="0.25">
      <c r="A1110" s="1"/>
    </row>
    <row r="1111" spans="1:1" x14ac:dyDescent="0.25">
      <c r="A1111" s="1"/>
    </row>
    <row r="1112" spans="1:1" x14ac:dyDescent="0.25">
      <c r="A1112" s="1"/>
    </row>
    <row r="1113" spans="1:1" x14ac:dyDescent="0.25">
      <c r="A1113" s="1"/>
    </row>
    <row r="1114" spans="1:1" x14ac:dyDescent="0.25">
      <c r="A1114" s="1"/>
    </row>
    <row r="1115" spans="1:1" x14ac:dyDescent="0.25">
      <c r="A1115" s="1"/>
    </row>
    <row r="1116" spans="1:1" x14ac:dyDescent="0.25">
      <c r="A1116" s="1"/>
    </row>
    <row r="1117" spans="1:1" x14ac:dyDescent="0.25">
      <c r="A1117" s="1"/>
    </row>
    <row r="1118" spans="1:1" x14ac:dyDescent="0.25">
      <c r="A1118" s="1"/>
    </row>
    <row r="1119" spans="1:1" x14ac:dyDescent="0.25">
      <c r="A1119" s="1"/>
    </row>
    <row r="1120" spans="1:1" x14ac:dyDescent="0.25">
      <c r="A1120" s="1"/>
    </row>
    <row r="1121" spans="1:1" x14ac:dyDescent="0.25">
      <c r="A1121" s="1"/>
    </row>
    <row r="1122" spans="1:1" x14ac:dyDescent="0.25">
      <c r="A1122" s="1"/>
    </row>
    <row r="1123" spans="1:1" x14ac:dyDescent="0.25">
      <c r="A1123" s="1"/>
    </row>
    <row r="1124" spans="1:1" x14ac:dyDescent="0.25">
      <c r="A1124" s="1"/>
    </row>
    <row r="1125" spans="1:1" x14ac:dyDescent="0.25">
      <c r="A1125" s="1"/>
    </row>
    <row r="1126" spans="1:1" x14ac:dyDescent="0.25">
      <c r="A1126" s="1"/>
    </row>
    <row r="1127" spans="1:1" x14ac:dyDescent="0.25">
      <c r="A1127" s="1"/>
    </row>
    <row r="1128" spans="1:1" x14ac:dyDescent="0.25">
      <c r="A1128" s="1"/>
    </row>
    <row r="1129" spans="1:1" x14ac:dyDescent="0.25">
      <c r="A1129" s="1"/>
    </row>
    <row r="1130" spans="1:1" x14ac:dyDescent="0.25">
      <c r="A1130" s="1"/>
    </row>
    <row r="1131" spans="1:1" x14ac:dyDescent="0.25">
      <c r="A1131" s="1"/>
    </row>
    <row r="1132" spans="1:1" x14ac:dyDescent="0.25">
      <c r="A1132" s="1"/>
    </row>
    <row r="1133" spans="1:1" x14ac:dyDescent="0.25">
      <c r="A1133" s="1"/>
    </row>
    <row r="1134" spans="1:1" x14ac:dyDescent="0.25">
      <c r="A1134" s="1"/>
    </row>
    <row r="1135" spans="1:1" x14ac:dyDescent="0.25">
      <c r="A1135" s="1"/>
    </row>
    <row r="1136" spans="1:1" x14ac:dyDescent="0.25">
      <c r="A1136" s="1"/>
    </row>
    <row r="1137" spans="1:1" x14ac:dyDescent="0.25">
      <c r="A1137" s="1"/>
    </row>
    <row r="1138" spans="1:1" x14ac:dyDescent="0.25">
      <c r="A1138" s="1"/>
    </row>
    <row r="1139" spans="1:1" x14ac:dyDescent="0.25">
      <c r="A1139" s="1"/>
    </row>
    <row r="1140" spans="1:1" x14ac:dyDescent="0.25">
      <c r="A1140" s="1"/>
    </row>
    <row r="1141" spans="1:1" x14ac:dyDescent="0.25">
      <c r="A1141" s="1"/>
    </row>
    <row r="1142" spans="1:1" x14ac:dyDescent="0.25">
      <c r="A1142" s="1"/>
    </row>
    <row r="1143" spans="1:1" x14ac:dyDescent="0.25">
      <c r="A1143" s="1"/>
    </row>
    <row r="1144" spans="1:1" x14ac:dyDescent="0.25">
      <c r="A1144" s="1"/>
    </row>
    <row r="1145" spans="1:1" x14ac:dyDescent="0.25">
      <c r="A1145" s="1"/>
    </row>
    <row r="1146" spans="1:1" x14ac:dyDescent="0.25">
      <c r="A1146" s="1"/>
    </row>
    <row r="1147" spans="1:1" x14ac:dyDescent="0.25">
      <c r="A1147" s="1"/>
    </row>
    <row r="1148" spans="1:1" x14ac:dyDescent="0.25">
      <c r="A1148" s="1"/>
    </row>
    <row r="1149" spans="1:1" x14ac:dyDescent="0.25">
      <c r="A1149" s="1"/>
    </row>
    <row r="1150" spans="1:1" x14ac:dyDescent="0.25">
      <c r="A1150" s="1"/>
    </row>
    <row r="1151" spans="1:1" x14ac:dyDescent="0.25">
      <c r="A1151" s="1"/>
    </row>
    <row r="1152" spans="1:1" x14ac:dyDescent="0.25">
      <c r="A1152" s="1"/>
    </row>
    <row r="1153" spans="1:1" x14ac:dyDescent="0.25">
      <c r="A1153" s="1"/>
    </row>
    <row r="1154" spans="1:1" x14ac:dyDescent="0.25">
      <c r="A1154" s="1"/>
    </row>
    <row r="1155" spans="1:1" x14ac:dyDescent="0.25">
      <c r="A1155" s="1"/>
    </row>
    <row r="1156" spans="1:1" x14ac:dyDescent="0.25">
      <c r="A1156" s="1"/>
    </row>
    <row r="1157" spans="1:1" x14ac:dyDescent="0.25">
      <c r="A1157" s="1"/>
    </row>
    <row r="1158" spans="1:1" x14ac:dyDescent="0.25">
      <c r="A1158" s="1"/>
    </row>
    <row r="1159" spans="1:1" x14ac:dyDescent="0.25">
      <c r="A1159" s="1"/>
    </row>
    <row r="1160" spans="1:1" x14ac:dyDescent="0.25">
      <c r="A1160" s="1"/>
    </row>
    <row r="1161" spans="1:1" x14ac:dyDescent="0.25">
      <c r="A1161" s="1"/>
    </row>
    <row r="1162" spans="1:1" x14ac:dyDescent="0.25">
      <c r="A1162" s="1"/>
    </row>
    <row r="1163" spans="1:1" x14ac:dyDescent="0.25">
      <c r="A1163" s="1"/>
    </row>
    <row r="1164" spans="1:1" x14ac:dyDescent="0.25">
      <c r="A1164" s="1"/>
    </row>
    <row r="1165" spans="1:1" x14ac:dyDescent="0.25">
      <c r="A1165" s="1"/>
    </row>
    <row r="1166" spans="1:1" x14ac:dyDescent="0.25">
      <c r="A1166" s="1"/>
    </row>
    <row r="1167" spans="1:1" x14ac:dyDescent="0.25">
      <c r="A1167" s="1"/>
    </row>
    <row r="1168" spans="1:1" x14ac:dyDescent="0.25">
      <c r="A1168" s="1"/>
    </row>
    <row r="1169" spans="1:1" x14ac:dyDescent="0.25">
      <c r="A1169" s="1"/>
    </row>
    <row r="1170" spans="1:1" x14ac:dyDescent="0.25">
      <c r="A1170" s="1"/>
    </row>
    <row r="1171" spans="1:1" x14ac:dyDescent="0.25">
      <c r="A1171" s="1"/>
    </row>
    <row r="1172" spans="1:1" x14ac:dyDescent="0.25">
      <c r="A1172" s="1"/>
    </row>
    <row r="1173" spans="1:1" x14ac:dyDescent="0.25">
      <c r="A1173" s="1"/>
    </row>
    <row r="1174" spans="1:1" x14ac:dyDescent="0.25">
      <c r="A1174" s="1"/>
    </row>
    <row r="1175" spans="1:1" x14ac:dyDescent="0.25">
      <c r="A1175" s="1"/>
    </row>
    <row r="1176" spans="1:1" x14ac:dyDescent="0.25">
      <c r="A1176" s="1"/>
    </row>
    <row r="1177" spans="1:1" x14ac:dyDescent="0.25">
      <c r="A1177" s="1"/>
    </row>
    <row r="1178" spans="1:1" x14ac:dyDescent="0.25">
      <c r="A1178" s="1"/>
    </row>
    <row r="1179" spans="1:1" x14ac:dyDescent="0.25">
      <c r="A1179" s="1"/>
    </row>
    <row r="1180" spans="1:1" x14ac:dyDescent="0.25">
      <c r="A1180" s="1"/>
    </row>
    <row r="1181" spans="1:1" x14ac:dyDescent="0.25">
      <c r="A1181" s="1"/>
    </row>
    <row r="1182" spans="1:1" x14ac:dyDescent="0.25">
      <c r="A1182" s="1"/>
    </row>
    <row r="1183" spans="1:1" x14ac:dyDescent="0.25">
      <c r="A1183" s="1"/>
    </row>
    <row r="1184" spans="1:1" x14ac:dyDescent="0.25">
      <c r="A1184" s="1"/>
    </row>
    <row r="1185" spans="1:1" x14ac:dyDescent="0.25">
      <c r="A1185" s="1"/>
    </row>
    <row r="1186" spans="1:1" x14ac:dyDescent="0.25">
      <c r="A1186" s="1"/>
    </row>
    <row r="1187" spans="1:1" x14ac:dyDescent="0.25">
      <c r="A1187" s="1"/>
    </row>
    <row r="1188" spans="1:1" x14ac:dyDescent="0.25">
      <c r="A1188" s="1"/>
    </row>
    <row r="1189" spans="1:1" x14ac:dyDescent="0.25">
      <c r="A1189" s="1"/>
    </row>
    <row r="1190" spans="1:1" x14ac:dyDescent="0.25">
      <c r="A1190" s="1"/>
    </row>
    <row r="1191" spans="1:1" x14ac:dyDescent="0.25">
      <c r="A1191" s="1"/>
    </row>
    <row r="1192" spans="1:1" x14ac:dyDescent="0.25">
      <c r="A1192" s="1"/>
    </row>
    <row r="1193" spans="1:1" x14ac:dyDescent="0.25">
      <c r="A1193" s="1"/>
    </row>
    <row r="1194" spans="1:1" x14ac:dyDescent="0.25">
      <c r="A1194" s="1"/>
    </row>
    <row r="1195" spans="1:1" x14ac:dyDescent="0.25">
      <c r="A1195" s="1"/>
    </row>
    <row r="1196" spans="1:1" x14ac:dyDescent="0.25">
      <c r="A1196" s="1"/>
    </row>
    <row r="1197" spans="1:1" x14ac:dyDescent="0.25">
      <c r="A1197" s="1"/>
    </row>
    <row r="1198" spans="1:1" x14ac:dyDescent="0.25">
      <c r="A1198" s="1"/>
    </row>
    <row r="1199" spans="1:1" x14ac:dyDescent="0.25">
      <c r="A1199" s="1"/>
    </row>
    <row r="1200" spans="1:1" x14ac:dyDescent="0.25">
      <c r="A1200" s="1"/>
    </row>
    <row r="1201" spans="1:1" x14ac:dyDescent="0.25">
      <c r="A1201" s="1"/>
    </row>
    <row r="1202" spans="1:1" x14ac:dyDescent="0.25">
      <c r="A1202" s="1"/>
    </row>
    <row r="1203" spans="1:1" x14ac:dyDescent="0.25">
      <c r="A1203" s="1"/>
    </row>
    <row r="1204" spans="1:1" x14ac:dyDescent="0.25">
      <c r="A1204" s="1"/>
    </row>
    <row r="1205" spans="1:1" x14ac:dyDescent="0.25">
      <c r="A1205" s="1"/>
    </row>
    <row r="1206" spans="1:1" x14ac:dyDescent="0.25">
      <c r="A1206" s="1"/>
    </row>
    <row r="1207" spans="1:1" x14ac:dyDescent="0.25">
      <c r="A1207" s="1"/>
    </row>
    <row r="1208" spans="1:1" x14ac:dyDescent="0.25">
      <c r="A1208" s="1"/>
    </row>
    <row r="1209" spans="1:1" x14ac:dyDescent="0.25">
      <c r="A1209" s="1"/>
    </row>
    <row r="1210" spans="1:1" x14ac:dyDescent="0.25">
      <c r="A1210" s="1"/>
    </row>
    <row r="1211" spans="1:1" x14ac:dyDescent="0.25">
      <c r="A1211" s="1"/>
    </row>
    <row r="1212" spans="1:1" x14ac:dyDescent="0.25">
      <c r="A1212" s="1"/>
    </row>
    <row r="1213" spans="1:1" x14ac:dyDescent="0.25">
      <c r="A1213" s="1"/>
    </row>
    <row r="1214" spans="1:1" x14ac:dyDescent="0.25">
      <c r="A1214" s="1"/>
    </row>
    <row r="1215" spans="1:1" x14ac:dyDescent="0.25">
      <c r="A1215" s="1"/>
    </row>
    <row r="1216" spans="1:1" x14ac:dyDescent="0.25">
      <c r="A1216" s="1"/>
    </row>
    <row r="1217" spans="1:1" x14ac:dyDescent="0.25">
      <c r="A1217" s="1"/>
    </row>
    <row r="1218" spans="1:1" x14ac:dyDescent="0.25">
      <c r="A1218" s="1"/>
    </row>
    <row r="1219" spans="1:1" x14ac:dyDescent="0.25">
      <c r="A1219" s="1"/>
    </row>
    <row r="1220" spans="1:1" x14ac:dyDescent="0.25">
      <c r="A1220" s="1"/>
    </row>
    <row r="1221" spans="1:1" x14ac:dyDescent="0.25">
      <c r="A1221" s="1"/>
    </row>
    <row r="1222" spans="1:1" x14ac:dyDescent="0.25">
      <c r="A1222" s="1"/>
    </row>
    <row r="1223" spans="1:1" x14ac:dyDescent="0.25">
      <c r="A1223" s="1"/>
    </row>
    <row r="1224" spans="1:1" x14ac:dyDescent="0.25">
      <c r="A1224" s="1"/>
    </row>
    <row r="1225" spans="1:1" x14ac:dyDescent="0.25">
      <c r="A1225" s="1"/>
    </row>
    <row r="1226" spans="1:1" x14ac:dyDescent="0.25">
      <c r="A1226" s="1"/>
    </row>
    <row r="1227" spans="1:1" x14ac:dyDescent="0.25">
      <c r="A1227" s="1"/>
    </row>
    <row r="1228" spans="1:1" x14ac:dyDescent="0.25">
      <c r="A1228" s="1"/>
    </row>
    <row r="1229" spans="1:1" x14ac:dyDescent="0.25">
      <c r="A1229" s="1"/>
    </row>
    <row r="1230" spans="1:1" x14ac:dyDescent="0.25">
      <c r="A1230" s="1"/>
    </row>
    <row r="1231" spans="1:1" x14ac:dyDescent="0.25">
      <c r="A1231" s="1"/>
    </row>
    <row r="1232" spans="1:1" x14ac:dyDescent="0.25">
      <c r="A1232" s="1"/>
    </row>
    <row r="1233" spans="1:1" x14ac:dyDescent="0.25">
      <c r="A1233" s="1"/>
    </row>
    <row r="1234" spans="1:1" x14ac:dyDescent="0.25">
      <c r="A1234" s="1"/>
    </row>
    <row r="1235" spans="1:1" x14ac:dyDescent="0.25">
      <c r="A1235" s="1"/>
    </row>
    <row r="1236" spans="1:1" x14ac:dyDescent="0.25">
      <c r="A1236" s="1"/>
    </row>
    <row r="1237" spans="1:1" x14ac:dyDescent="0.25">
      <c r="A1237" s="1"/>
    </row>
    <row r="1238" spans="1:1" x14ac:dyDescent="0.25">
      <c r="A1238" s="1"/>
    </row>
    <row r="1239" spans="1:1" x14ac:dyDescent="0.25">
      <c r="A1239" s="1"/>
    </row>
    <row r="1240" spans="1:1" x14ac:dyDescent="0.25">
      <c r="A1240" s="1"/>
    </row>
    <row r="1241" spans="1:1" x14ac:dyDescent="0.25">
      <c r="A1241" s="1"/>
    </row>
    <row r="1242" spans="1:1" x14ac:dyDescent="0.25">
      <c r="A1242" s="1"/>
    </row>
    <row r="1243" spans="1:1" x14ac:dyDescent="0.25">
      <c r="A1243" s="1"/>
    </row>
    <row r="1244" spans="1:1" x14ac:dyDescent="0.25">
      <c r="A1244" s="1"/>
    </row>
    <row r="1245" spans="1:1" x14ac:dyDescent="0.25">
      <c r="A1245" s="1"/>
    </row>
    <row r="1246" spans="1:1" x14ac:dyDescent="0.25">
      <c r="A1246" s="1"/>
    </row>
    <row r="1247" spans="1:1" x14ac:dyDescent="0.25">
      <c r="A1247" s="1"/>
    </row>
    <row r="1248" spans="1:1" x14ac:dyDescent="0.25">
      <c r="A1248" s="1"/>
    </row>
    <row r="1249" spans="1:1" x14ac:dyDescent="0.25">
      <c r="A1249" s="1"/>
    </row>
    <row r="1250" spans="1:1" x14ac:dyDescent="0.25">
      <c r="A1250" s="1"/>
    </row>
    <row r="1251" spans="1:1" x14ac:dyDescent="0.25">
      <c r="A1251" s="1"/>
    </row>
    <row r="1252" spans="1:1" x14ac:dyDescent="0.25">
      <c r="A1252" s="1"/>
    </row>
    <row r="1253" spans="1:1" x14ac:dyDescent="0.25">
      <c r="A1253" s="1"/>
    </row>
    <row r="1254" spans="1:1" x14ac:dyDescent="0.25">
      <c r="A1254" s="1"/>
    </row>
    <row r="1255" spans="1:1" x14ac:dyDescent="0.25">
      <c r="A1255" s="1"/>
    </row>
    <row r="1256" spans="1:1" x14ac:dyDescent="0.25">
      <c r="A1256" s="1"/>
    </row>
    <row r="1257" spans="1:1" x14ac:dyDescent="0.25">
      <c r="A1257" s="1"/>
    </row>
    <row r="1258" spans="1:1" x14ac:dyDescent="0.25">
      <c r="A1258" s="1"/>
    </row>
    <row r="1259" spans="1:1" x14ac:dyDescent="0.25">
      <c r="A1259" s="1"/>
    </row>
    <row r="1260" spans="1:1" x14ac:dyDescent="0.25">
      <c r="A1260" s="1"/>
    </row>
    <row r="1261" spans="1:1" x14ac:dyDescent="0.25">
      <c r="A1261" s="1"/>
    </row>
    <row r="1262" spans="1:1" x14ac:dyDescent="0.25">
      <c r="A1262" s="1"/>
    </row>
    <row r="1263" spans="1:1" x14ac:dyDescent="0.25">
      <c r="A1263" s="1"/>
    </row>
    <row r="1264" spans="1:1" x14ac:dyDescent="0.25">
      <c r="A1264" s="1"/>
    </row>
    <row r="1265" spans="1:1" x14ac:dyDescent="0.25">
      <c r="A1265" s="1"/>
    </row>
    <row r="1266" spans="1:1" x14ac:dyDescent="0.25">
      <c r="A1266" s="1"/>
    </row>
    <row r="1267" spans="1:1" x14ac:dyDescent="0.25">
      <c r="A1267" s="1"/>
    </row>
    <row r="1268" spans="1:1" x14ac:dyDescent="0.25">
      <c r="A1268" s="1"/>
    </row>
    <row r="1269" spans="1:1" x14ac:dyDescent="0.25">
      <c r="A1269" s="1"/>
    </row>
    <row r="1270" spans="1:1" x14ac:dyDescent="0.25">
      <c r="A1270" s="1"/>
    </row>
    <row r="1271" spans="1:1" x14ac:dyDescent="0.25">
      <c r="A1271" s="1"/>
    </row>
    <row r="1272" spans="1:1" x14ac:dyDescent="0.25">
      <c r="A1272" s="1"/>
    </row>
    <row r="1273" spans="1:1" x14ac:dyDescent="0.25">
      <c r="A1273" s="1"/>
    </row>
    <row r="1274" spans="1:1" x14ac:dyDescent="0.25">
      <c r="A1274" s="1"/>
    </row>
    <row r="1275" spans="1:1" x14ac:dyDescent="0.25">
      <c r="A1275" s="1"/>
    </row>
    <row r="1276" spans="1:1" x14ac:dyDescent="0.25">
      <c r="A1276" s="1"/>
    </row>
    <row r="1277" spans="1:1" x14ac:dyDescent="0.25">
      <c r="A1277" s="1"/>
    </row>
    <row r="1278" spans="1:1" x14ac:dyDescent="0.25">
      <c r="A1278" s="1"/>
    </row>
    <row r="1279" spans="1:1" x14ac:dyDescent="0.25">
      <c r="A1279" s="1"/>
    </row>
    <row r="1280" spans="1:1" x14ac:dyDescent="0.25">
      <c r="A1280" s="1"/>
    </row>
    <row r="1281" spans="1:1" x14ac:dyDescent="0.25">
      <c r="A1281" s="1"/>
    </row>
    <row r="1282" spans="1:1" x14ac:dyDescent="0.25">
      <c r="A1282" s="1"/>
    </row>
    <row r="1283" spans="1:1" x14ac:dyDescent="0.25">
      <c r="A1283" s="1"/>
    </row>
    <row r="1284" spans="1:1" x14ac:dyDescent="0.25">
      <c r="A1284" s="1"/>
    </row>
    <row r="1285" spans="1:1" x14ac:dyDescent="0.25">
      <c r="A1285" s="1"/>
    </row>
    <row r="1286" spans="1:1" x14ac:dyDescent="0.25">
      <c r="A1286" s="1"/>
    </row>
    <row r="1287" spans="1:1" x14ac:dyDescent="0.25">
      <c r="A1287" s="1"/>
    </row>
    <row r="1288" spans="1:1" x14ac:dyDescent="0.25">
      <c r="A1288" s="1"/>
    </row>
    <row r="1289" spans="1:1" x14ac:dyDescent="0.25">
      <c r="A1289" s="1"/>
    </row>
    <row r="1290" spans="1:1" x14ac:dyDescent="0.25">
      <c r="A1290" s="1"/>
    </row>
    <row r="1291" spans="1:1" x14ac:dyDescent="0.25">
      <c r="A1291" s="1"/>
    </row>
    <row r="1292" spans="1:1" x14ac:dyDescent="0.25">
      <c r="A1292" s="1"/>
    </row>
    <row r="1293" spans="1:1" x14ac:dyDescent="0.25">
      <c r="A1293" s="1"/>
    </row>
    <row r="1294" spans="1:1" x14ac:dyDescent="0.25">
      <c r="A1294" s="1"/>
    </row>
    <row r="1295" spans="1:1" x14ac:dyDescent="0.25">
      <c r="A1295" s="1"/>
    </row>
    <row r="1296" spans="1:1" x14ac:dyDescent="0.25">
      <c r="A1296" s="1"/>
    </row>
    <row r="1297" spans="1:1" x14ac:dyDescent="0.25">
      <c r="A1297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2"/>
  <sheetViews>
    <sheetView workbookViewId="0">
      <selection activeCell="G21" sqref="G21"/>
    </sheetView>
  </sheetViews>
  <sheetFormatPr baseColWidth="10" defaultRowHeight="15" x14ac:dyDescent="0.25"/>
  <cols>
    <col min="5" max="5" width="16.7109375" bestFit="1" customWidth="1"/>
    <col min="23" max="23" width="19" bestFit="1" customWidth="1"/>
  </cols>
  <sheetData>
    <row r="1" spans="1:26" ht="15.75" thickBot="1" x14ac:dyDescent="0.3">
      <c r="A1" t="s">
        <v>5</v>
      </c>
      <c r="E1" t="str">
        <f>IF(OR(Feuil3!A7="F001",Feuil3!A7="F003",Feuil3!A7="F004",Feuil3!A7="F006",Feuil3!A7="F007"),Feuil4!Q3,IF(OR(Feuil3!A7="F002",Feuil3!A7="F005"),Feuil4!T3,IF(OR(Feuil3!A7="F017",Feuil3!A7="F018",Feuil3!A7="F019",Feuil3!A7="F020",Feuil3!A7="F021"),Feuil4!N3,IF(OR(Feuil3!A7="F022",Feuil3!A7="F023",Feuil3!A7="F024"),Feuil4!K3,IF(OR(Feuil3!A7="F038",Feuil3!A7="F039",Feuil3!A7="F040",Feuil3!A7="F041",Feuil3!A7="F042"),Feuil4!H3,IF(OR(Feuil3!A7="F043",Feuil3!A7="F044",Feuil3!A7="F045",Feuil3!A7="F046"),Feuil4!E3,IF(OR(Feuil3!A7="F047",Feuil3!A7="F048",Feuil3!A7="F049",Feuil3!A7="F050"),Feuil4!B3,"rien")))))))</f>
        <v>Vaux-lès-Mouzon</v>
      </c>
      <c r="W1" t="s">
        <v>7</v>
      </c>
      <c r="Y1" s="12" t="s">
        <v>8</v>
      </c>
      <c r="Z1" t="s">
        <v>9</v>
      </c>
    </row>
    <row r="2" spans="1:26" x14ac:dyDescent="0.25">
      <c r="W2" t="s">
        <v>10</v>
      </c>
      <c r="Y2" s="13">
        <v>1</v>
      </c>
      <c r="Z2">
        <f>HLOOKUP(Feuil4!$E$1,Feuil4!$A$3:$U$32,6,)</f>
        <v>0</v>
      </c>
    </row>
    <row r="3" spans="1:26" x14ac:dyDescent="0.25">
      <c r="A3" t="s">
        <v>11</v>
      </c>
      <c r="B3" t="s">
        <v>10</v>
      </c>
      <c r="D3" t="s">
        <v>11</v>
      </c>
      <c r="E3" t="s">
        <v>6</v>
      </c>
      <c r="G3" t="s">
        <v>11</v>
      </c>
      <c r="H3" t="s">
        <v>12</v>
      </c>
      <c r="J3" t="s">
        <v>11</v>
      </c>
      <c r="K3" t="s">
        <v>13</v>
      </c>
      <c r="M3" t="s">
        <v>11</v>
      </c>
      <c r="N3" t="s">
        <v>14</v>
      </c>
      <c r="P3" t="s">
        <v>11</v>
      </c>
      <c r="Q3" t="s">
        <v>15</v>
      </c>
      <c r="S3" t="s">
        <v>11</v>
      </c>
      <c r="T3" t="s">
        <v>16</v>
      </c>
      <c r="W3" t="s">
        <v>12</v>
      </c>
      <c r="Y3" s="14">
        <v>2</v>
      </c>
      <c r="Z3">
        <f>HLOOKUP(Feuil4!$E$1,Feuil4!$A$3:$U$32,7,)</f>
        <v>2</v>
      </c>
    </row>
    <row r="4" spans="1:26" x14ac:dyDescent="0.25">
      <c r="A4" t="s">
        <v>17</v>
      </c>
      <c r="B4" t="s">
        <v>18</v>
      </c>
      <c r="D4" t="s">
        <v>17</v>
      </c>
      <c r="E4" t="s">
        <v>19</v>
      </c>
      <c r="G4" t="s">
        <v>17</v>
      </c>
      <c r="H4" t="s">
        <v>19</v>
      </c>
      <c r="J4" t="s">
        <v>17</v>
      </c>
      <c r="M4" t="s">
        <v>17</v>
      </c>
      <c r="N4" t="s">
        <v>18</v>
      </c>
      <c r="P4" t="s">
        <v>17</v>
      </c>
      <c r="Q4" t="s">
        <v>20</v>
      </c>
      <c r="S4" t="s">
        <v>17</v>
      </c>
      <c r="T4" t="s">
        <v>20</v>
      </c>
      <c r="W4" t="s">
        <v>13</v>
      </c>
      <c r="Y4" s="14">
        <v>3</v>
      </c>
      <c r="Z4">
        <f>HLOOKUP(Feuil4!$E$1,Feuil4!$A$3:$U$32,8,)</f>
        <v>18</v>
      </c>
    </row>
    <row r="5" spans="1:26" x14ac:dyDescent="0.25">
      <c r="W5" t="s">
        <v>21</v>
      </c>
      <c r="Y5" s="14">
        <v>4</v>
      </c>
      <c r="Z5">
        <f>HLOOKUP(Feuil4!$E$1,Feuil4!$A$3:$U$32,9,)</f>
        <v>56</v>
      </c>
    </row>
    <row r="6" spans="1:26" x14ac:dyDescent="0.25">
      <c r="A6" t="s">
        <v>22</v>
      </c>
      <c r="B6" t="s">
        <v>23</v>
      </c>
      <c r="D6" t="s">
        <v>22</v>
      </c>
      <c r="E6" t="s">
        <v>23</v>
      </c>
      <c r="G6" t="s">
        <v>22</v>
      </c>
      <c r="H6" t="s">
        <v>23</v>
      </c>
      <c r="J6" t="s">
        <v>22</v>
      </c>
      <c r="K6" t="s">
        <v>23</v>
      </c>
      <c r="M6" t="s">
        <v>22</v>
      </c>
      <c r="N6" t="s">
        <v>23</v>
      </c>
      <c r="P6" t="s">
        <v>22</v>
      </c>
      <c r="Q6" t="s">
        <v>23</v>
      </c>
      <c r="S6" t="s">
        <v>22</v>
      </c>
      <c r="T6" t="s">
        <v>23</v>
      </c>
      <c r="W6" t="s">
        <v>14</v>
      </c>
      <c r="Y6" s="14">
        <v>5</v>
      </c>
      <c r="Z6">
        <f>HLOOKUP(Feuil4!$E$1,Feuil4!$A$3:$U$32,10,)</f>
        <v>127</v>
      </c>
    </row>
    <row r="7" spans="1:26" x14ac:dyDescent="0.25">
      <c r="W7" t="s">
        <v>24</v>
      </c>
      <c r="Y7" s="14">
        <v>6</v>
      </c>
      <c r="Z7">
        <f>HLOOKUP(Feuil4!$E$1,Feuil4!$A$3:$U$32,11,)</f>
        <v>240</v>
      </c>
    </row>
    <row r="8" spans="1:26" x14ac:dyDescent="0.25">
      <c r="A8">
        <v>1</v>
      </c>
      <c r="B8">
        <v>0</v>
      </c>
      <c r="D8">
        <v>1</v>
      </c>
      <c r="E8">
        <v>0</v>
      </c>
      <c r="G8">
        <v>1</v>
      </c>
      <c r="H8">
        <v>0</v>
      </c>
      <c r="J8">
        <v>1</v>
      </c>
      <c r="K8">
        <v>0</v>
      </c>
      <c r="M8">
        <v>1</v>
      </c>
      <c r="N8">
        <v>0</v>
      </c>
      <c r="W8" t="s">
        <v>25</v>
      </c>
      <c r="Y8" s="14">
        <v>7</v>
      </c>
      <c r="Z8">
        <f>HLOOKUP(Feuil4!$E$1,Feuil4!$A$3:$U$32,12,)</f>
        <v>400</v>
      </c>
    </row>
    <row r="9" spans="1:26" x14ac:dyDescent="0.25">
      <c r="A9">
        <v>2</v>
      </c>
      <c r="B9">
        <v>2</v>
      </c>
      <c r="D9">
        <v>2</v>
      </c>
      <c r="E9">
        <v>3</v>
      </c>
      <c r="G9">
        <v>2</v>
      </c>
      <c r="H9">
        <v>3</v>
      </c>
      <c r="J9">
        <v>2</v>
      </c>
      <c r="K9">
        <v>2</v>
      </c>
      <c r="M9">
        <v>2</v>
      </c>
      <c r="N9">
        <v>2</v>
      </c>
      <c r="W9" t="s">
        <v>15</v>
      </c>
      <c r="Y9" s="14">
        <v>8</v>
      </c>
      <c r="Z9">
        <f>HLOOKUP(Feuil4!$E$1,Feuil4!$A$3:$U$32,13,)</f>
        <v>626</v>
      </c>
    </row>
    <row r="10" spans="1:26" x14ac:dyDescent="0.25">
      <c r="A10">
        <v>3</v>
      </c>
      <c r="B10">
        <v>18</v>
      </c>
      <c r="D10">
        <v>3</v>
      </c>
      <c r="E10">
        <v>25</v>
      </c>
      <c r="G10">
        <v>3</v>
      </c>
      <c r="H10">
        <v>25</v>
      </c>
      <c r="J10">
        <v>3</v>
      </c>
      <c r="K10">
        <v>18</v>
      </c>
      <c r="M10">
        <v>3</v>
      </c>
      <c r="N10">
        <v>18</v>
      </c>
      <c r="W10" t="s">
        <v>16</v>
      </c>
      <c r="Y10" s="14">
        <v>9</v>
      </c>
      <c r="Z10">
        <f>HLOOKUP(Feuil4!$E$1,Feuil4!$A$3:$U$32,14,)</f>
        <v>892</v>
      </c>
    </row>
    <row r="11" spans="1:26" x14ac:dyDescent="0.25">
      <c r="A11">
        <v>4</v>
      </c>
      <c r="B11">
        <v>56</v>
      </c>
      <c r="D11">
        <v>4</v>
      </c>
      <c r="E11">
        <v>82</v>
      </c>
      <c r="G11">
        <v>4</v>
      </c>
      <c r="H11">
        <v>82</v>
      </c>
      <c r="J11">
        <v>4</v>
      </c>
      <c r="K11">
        <v>56</v>
      </c>
      <c r="M11">
        <v>4</v>
      </c>
      <c r="N11">
        <v>56</v>
      </c>
      <c r="Y11" s="14">
        <v>10</v>
      </c>
      <c r="Z11">
        <f>HLOOKUP(Feuil4!$E$1,Feuil4!$A$3:$U$32,15,)</f>
        <v>1223</v>
      </c>
    </row>
    <row r="12" spans="1:26" x14ac:dyDescent="0.25">
      <c r="A12">
        <v>5</v>
      </c>
      <c r="B12">
        <v>127</v>
      </c>
      <c r="D12">
        <v>5</v>
      </c>
      <c r="E12">
        <v>174</v>
      </c>
      <c r="G12">
        <v>5</v>
      </c>
      <c r="H12">
        <v>174</v>
      </c>
      <c r="J12">
        <v>5</v>
      </c>
      <c r="K12">
        <v>127</v>
      </c>
      <c r="M12">
        <v>5</v>
      </c>
      <c r="N12">
        <v>127</v>
      </c>
      <c r="Y12" s="14">
        <v>11</v>
      </c>
      <c r="Z12">
        <f>HLOOKUP(Feuil4!$E$1,Feuil4!$A$3:$U$32,16,)</f>
        <v>1590</v>
      </c>
    </row>
    <row r="13" spans="1:26" x14ac:dyDescent="0.25">
      <c r="A13">
        <v>6</v>
      </c>
      <c r="B13">
        <v>240</v>
      </c>
      <c r="D13">
        <v>6</v>
      </c>
      <c r="E13">
        <v>321</v>
      </c>
      <c r="G13">
        <v>6</v>
      </c>
      <c r="H13">
        <v>321</v>
      </c>
      <c r="J13">
        <v>6</v>
      </c>
      <c r="K13">
        <v>240</v>
      </c>
      <c r="M13">
        <v>6</v>
      </c>
      <c r="N13">
        <v>240</v>
      </c>
      <c r="Y13" s="14">
        <v>12</v>
      </c>
      <c r="Z13">
        <f>HLOOKUP(Feuil4!$E$1,Feuil4!$A$3:$U$32,17,)</f>
        <v>1900</v>
      </c>
    </row>
    <row r="14" spans="1:26" x14ac:dyDescent="0.25">
      <c r="A14">
        <v>7</v>
      </c>
      <c r="B14">
        <v>400</v>
      </c>
      <c r="D14">
        <v>7</v>
      </c>
      <c r="E14">
        <v>532</v>
      </c>
      <c r="G14">
        <v>7</v>
      </c>
      <c r="H14">
        <v>532</v>
      </c>
      <c r="J14">
        <v>7</v>
      </c>
      <c r="K14">
        <v>400</v>
      </c>
      <c r="M14">
        <v>7</v>
      </c>
      <c r="N14">
        <v>400</v>
      </c>
      <c r="Y14" s="14">
        <v>13</v>
      </c>
      <c r="Z14">
        <f>HLOOKUP(Feuil4!$E$1,Feuil4!$A$3:$U$32,18,)</f>
        <v>2080</v>
      </c>
    </row>
    <row r="15" spans="1:26" x14ac:dyDescent="0.25">
      <c r="A15">
        <v>8</v>
      </c>
      <c r="B15">
        <v>626</v>
      </c>
      <c r="D15">
        <v>8</v>
      </c>
      <c r="E15">
        <v>815</v>
      </c>
      <c r="G15">
        <v>8</v>
      </c>
      <c r="H15">
        <v>815</v>
      </c>
      <c r="J15">
        <v>8</v>
      </c>
      <c r="K15">
        <v>626</v>
      </c>
      <c r="M15">
        <v>8</v>
      </c>
      <c r="N15">
        <v>626</v>
      </c>
      <c r="Y15" s="14">
        <v>14</v>
      </c>
      <c r="Z15">
        <f>HLOOKUP(Feuil4!$E$1,Feuil4!$A$3:$U$32,19,)</f>
        <v>2230</v>
      </c>
    </row>
    <row r="16" spans="1:26" x14ac:dyDescent="0.25">
      <c r="A16">
        <v>9</v>
      </c>
      <c r="B16">
        <v>892</v>
      </c>
      <c r="D16">
        <v>9</v>
      </c>
      <c r="E16">
        <v>1180</v>
      </c>
      <c r="G16">
        <v>9</v>
      </c>
      <c r="H16">
        <v>1180</v>
      </c>
      <c r="J16">
        <v>9</v>
      </c>
      <c r="K16">
        <v>892</v>
      </c>
      <c r="M16">
        <v>9</v>
      </c>
      <c r="N16">
        <v>892</v>
      </c>
      <c r="Y16" s="14">
        <v>15</v>
      </c>
      <c r="Z16">
        <f>HLOOKUP(Feuil4!$E$1,Feuil4!$A$3:$U$32,20,)</f>
        <v>2300</v>
      </c>
    </row>
    <row r="17" spans="1:26" x14ac:dyDescent="0.25">
      <c r="A17">
        <v>10</v>
      </c>
      <c r="B17">
        <v>1223</v>
      </c>
      <c r="D17">
        <v>10</v>
      </c>
      <c r="E17">
        <v>1612</v>
      </c>
      <c r="G17">
        <v>10</v>
      </c>
      <c r="H17">
        <v>1612</v>
      </c>
      <c r="J17">
        <v>10</v>
      </c>
      <c r="K17">
        <v>1223</v>
      </c>
      <c r="M17">
        <v>10</v>
      </c>
      <c r="N17">
        <v>1223</v>
      </c>
      <c r="Y17" s="14">
        <v>16</v>
      </c>
      <c r="Z17">
        <f>HLOOKUP(Feuil4!$E$1,Feuil4!$A$3:$U$32,21,)</f>
        <v>2310</v>
      </c>
    </row>
    <row r="18" spans="1:26" x14ac:dyDescent="0.25">
      <c r="A18">
        <v>11</v>
      </c>
      <c r="B18">
        <v>1590</v>
      </c>
      <c r="D18">
        <v>11</v>
      </c>
      <c r="E18">
        <v>1890</v>
      </c>
      <c r="G18">
        <v>11</v>
      </c>
      <c r="H18">
        <v>1890</v>
      </c>
      <c r="J18">
        <v>11</v>
      </c>
      <c r="K18">
        <v>1590</v>
      </c>
      <c r="M18">
        <v>11</v>
      </c>
      <c r="N18">
        <v>1590</v>
      </c>
      <c r="Y18" s="14">
        <v>17</v>
      </c>
      <c r="Z18">
        <f>HLOOKUP(Feuil4!$E$1,Feuil4!$A$3:$U$32,22,)</f>
        <v>2310</v>
      </c>
    </row>
    <row r="19" spans="1:26" x14ac:dyDescent="0.25">
      <c r="A19">
        <v>12</v>
      </c>
      <c r="B19">
        <v>1900</v>
      </c>
      <c r="D19">
        <v>12</v>
      </c>
      <c r="E19">
        <v>2000</v>
      </c>
      <c r="G19">
        <v>12</v>
      </c>
      <c r="H19">
        <v>2000</v>
      </c>
      <c r="J19">
        <v>12</v>
      </c>
      <c r="K19">
        <v>1900</v>
      </c>
      <c r="M19">
        <v>12</v>
      </c>
      <c r="N19">
        <v>1900</v>
      </c>
      <c r="Y19" s="14">
        <v>18</v>
      </c>
      <c r="Z19">
        <f>HLOOKUP(Feuil4!$E$1,Feuil4!$A$3:$U$32,23,)</f>
        <v>2310</v>
      </c>
    </row>
    <row r="20" spans="1:26" x14ac:dyDescent="0.25">
      <c r="A20">
        <v>13</v>
      </c>
      <c r="B20">
        <v>2080</v>
      </c>
      <c r="D20">
        <v>13</v>
      </c>
      <c r="E20">
        <v>2050</v>
      </c>
      <c r="G20">
        <v>13</v>
      </c>
      <c r="H20">
        <v>2050</v>
      </c>
      <c r="J20">
        <v>13</v>
      </c>
      <c r="K20">
        <v>2080</v>
      </c>
      <c r="M20">
        <v>13</v>
      </c>
      <c r="N20">
        <v>2080</v>
      </c>
      <c r="Y20" s="14">
        <v>19</v>
      </c>
      <c r="Z20">
        <f>HLOOKUP(Feuil4!$E$1,Feuil4!$A$3:$U$32,24,)</f>
        <v>2310</v>
      </c>
    </row>
    <row r="21" spans="1:26" x14ac:dyDescent="0.25">
      <c r="A21">
        <v>14</v>
      </c>
      <c r="B21">
        <v>2230</v>
      </c>
      <c r="D21">
        <v>14</v>
      </c>
      <c r="E21">
        <v>2050</v>
      </c>
      <c r="G21">
        <v>14</v>
      </c>
      <c r="H21">
        <v>2050</v>
      </c>
      <c r="J21">
        <v>14</v>
      </c>
      <c r="K21">
        <v>2230</v>
      </c>
      <c r="M21">
        <v>14</v>
      </c>
      <c r="N21">
        <v>2230</v>
      </c>
      <c r="Y21" s="14">
        <v>20</v>
      </c>
      <c r="Z21">
        <f>HLOOKUP(Feuil4!$E$1,Feuil4!$A$3:$U$32,25,)</f>
        <v>2310</v>
      </c>
    </row>
    <row r="22" spans="1:26" x14ac:dyDescent="0.25">
      <c r="A22">
        <v>15</v>
      </c>
      <c r="B22">
        <v>2300</v>
      </c>
      <c r="D22">
        <v>15</v>
      </c>
      <c r="E22">
        <v>2050</v>
      </c>
      <c r="G22">
        <v>15</v>
      </c>
      <c r="H22">
        <v>2050</v>
      </c>
      <c r="J22">
        <v>15</v>
      </c>
      <c r="K22">
        <v>2300</v>
      </c>
      <c r="M22">
        <v>15</v>
      </c>
      <c r="N22">
        <v>2300</v>
      </c>
      <c r="Y22" s="14">
        <v>21</v>
      </c>
      <c r="Z22">
        <f>HLOOKUP(Feuil4!$E$1,Feuil4!$A$3:$U$32,26,)</f>
        <v>2310</v>
      </c>
    </row>
    <row r="23" spans="1:26" x14ac:dyDescent="0.25">
      <c r="A23">
        <v>16</v>
      </c>
      <c r="B23">
        <v>2310</v>
      </c>
      <c r="D23">
        <v>16</v>
      </c>
      <c r="E23">
        <v>2050</v>
      </c>
      <c r="G23">
        <v>16</v>
      </c>
      <c r="H23">
        <v>2050</v>
      </c>
      <c r="J23">
        <v>16</v>
      </c>
      <c r="K23">
        <v>2310</v>
      </c>
      <c r="M23">
        <v>16</v>
      </c>
      <c r="N23">
        <v>2310</v>
      </c>
      <c r="Y23" s="14">
        <v>22</v>
      </c>
      <c r="Z23">
        <f>HLOOKUP(Feuil4!$E$1,Feuil4!$A$3:$U$32,27,)</f>
        <v>2310</v>
      </c>
    </row>
    <row r="24" spans="1:26" x14ac:dyDescent="0.25">
      <c r="A24">
        <v>17</v>
      </c>
      <c r="B24">
        <v>2310</v>
      </c>
      <c r="D24">
        <v>17</v>
      </c>
      <c r="E24">
        <v>2050</v>
      </c>
      <c r="G24">
        <v>17</v>
      </c>
      <c r="H24">
        <v>2050</v>
      </c>
      <c r="J24">
        <v>17</v>
      </c>
      <c r="K24">
        <v>2310</v>
      </c>
      <c r="M24">
        <v>17</v>
      </c>
      <c r="N24">
        <v>2310</v>
      </c>
      <c r="Y24" s="14">
        <v>23</v>
      </c>
      <c r="Z24">
        <f>HLOOKUP(Feuil4!$E$1,Feuil4!$A$3:$U$32,28,)</f>
        <v>2310</v>
      </c>
    </row>
    <row r="25" spans="1:26" x14ac:dyDescent="0.25">
      <c r="A25">
        <v>18</v>
      </c>
      <c r="B25">
        <v>2310</v>
      </c>
      <c r="D25">
        <v>18</v>
      </c>
      <c r="E25">
        <v>2050</v>
      </c>
      <c r="G25">
        <v>18</v>
      </c>
      <c r="H25">
        <v>2050</v>
      </c>
      <c r="J25">
        <v>18</v>
      </c>
      <c r="K25">
        <v>2310</v>
      </c>
      <c r="M25">
        <v>18</v>
      </c>
      <c r="N25">
        <v>2310</v>
      </c>
      <c r="Y25" s="14">
        <v>24</v>
      </c>
      <c r="Z25">
        <f>HLOOKUP(Feuil4!$E$1,Feuil4!$A$3:$U$32,29,)</f>
        <v>2310</v>
      </c>
    </row>
    <row r="26" spans="1:26" ht="15.75" thickBot="1" x14ac:dyDescent="0.3">
      <c r="A26">
        <v>19</v>
      </c>
      <c r="B26">
        <v>2310</v>
      </c>
      <c r="D26">
        <v>19</v>
      </c>
      <c r="E26">
        <v>2050</v>
      </c>
      <c r="G26">
        <v>19</v>
      </c>
      <c r="H26">
        <v>2050</v>
      </c>
      <c r="J26">
        <v>19</v>
      </c>
      <c r="K26">
        <v>2310</v>
      </c>
      <c r="M26">
        <v>19</v>
      </c>
      <c r="N26">
        <v>2310</v>
      </c>
      <c r="Y26" s="15">
        <v>25</v>
      </c>
      <c r="Z26">
        <f>HLOOKUP(Feuil4!$E$1,Feuil4!$A$3:$U$32,30,)</f>
        <v>2310</v>
      </c>
    </row>
    <row r="27" spans="1:26" x14ac:dyDescent="0.25">
      <c r="A27">
        <v>20</v>
      </c>
      <c r="B27">
        <v>2310</v>
      </c>
      <c r="D27">
        <v>20</v>
      </c>
      <c r="E27">
        <v>2050</v>
      </c>
      <c r="G27">
        <v>20</v>
      </c>
      <c r="H27">
        <v>2050</v>
      </c>
      <c r="J27">
        <v>20</v>
      </c>
      <c r="K27">
        <v>2310</v>
      </c>
      <c r="M27">
        <v>20</v>
      </c>
      <c r="N27">
        <v>2310</v>
      </c>
    </row>
    <row r="28" spans="1:26" x14ac:dyDescent="0.25">
      <c r="A28">
        <v>21</v>
      </c>
      <c r="B28">
        <v>2310</v>
      </c>
      <c r="D28">
        <v>21</v>
      </c>
      <c r="E28">
        <v>2050</v>
      </c>
      <c r="G28">
        <v>21</v>
      </c>
      <c r="H28">
        <v>2050</v>
      </c>
      <c r="J28">
        <v>21</v>
      </c>
      <c r="K28">
        <v>2310</v>
      </c>
      <c r="M28">
        <v>21</v>
      </c>
      <c r="N28">
        <v>2310</v>
      </c>
    </row>
    <row r="29" spans="1:26" x14ac:dyDescent="0.25">
      <c r="A29">
        <v>22</v>
      </c>
      <c r="B29">
        <v>2310</v>
      </c>
      <c r="D29">
        <v>22</v>
      </c>
      <c r="E29">
        <v>2050</v>
      </c>
      <c r="G29">
        <v>22</v>
      </c>
      <c r="H29">
        <v>2050</v>
      </c>
      <c r="J29">
        <v>22</v>
      </c>
      <c r="K29">
        <v>2310</v>
      </c>
      <c r="M29">
        <v>22</v>
      </c>
      <c r="N29">
        <v>2310</v>
      </c>
    </row>
    <row r="30" spans="1:26" x14ac:dyDescent="0.25">
      <c r="A30">
        <v>23</v>
      </c>
      <c r="B30">
        <v>2310</v>
      </c>
      <c r="D30">
        <v>23</v>
      </c>
      <c r="E30">
        <v>2050</v>
      </c>
      <c r="G30">
        <v>23</v>
      </c>
      <c r="H30">
        <v>2050</v>
      </c>
      <c r="J30">
        <v>23</v>
      </c>
      <c r="K30">
        <v>2310</v>
      </c>
      <c r="M30">
        <v>23</v>
      </c>
      <c r="N30">
        <v>2310</v>
      </c>
    </row>
    <row r="31" spans="1:26" x14ac:dyDescent="0.25">
      <c r="A31">
        <v>24</v>
      </c>
      <c r="B31">
        <v>2310</v>
      </c>
      <c r="D31">
        <v>24</v>
      </c>
      <c r="E31">
        <v>2050</v>
      </c>
      <c r="G31">
        <v>24</v>
      </c>
      <c r="H31">
        <v>2050</v>
      </c>
      <c r="J31">
        <v>24</v>
      </c>
      <c r="K31">
        <v>2310</v>
      </c>
      <c r="M31">
        <v>24</v>
      </c>
      <c r="N31">
        <v>2310</v>
      </c>
    </row>
    <row r="32" spans="1:26" x14ac:dyDescent="0.25">
      <c r="A32">
        <v>25</v>
      </c>
      <c r="B32">
        <v>2310</v>
      </c>
      <c r="D32">
        <v>25</v>
      </c>
      <c r="E32">
        <v>2050</v>
      </c>
      <c r="G32">
        <v>25</v>
      </c>
      <c r="H32">
        <v>2050</v>
      </c>
      <c r="J32">
        <v>25</v>
      </c>
      <c r="K32">
        <v>2310</v>
      </c>
      <c r="M32">
        <v>25</v>
      </c>
      <c r="N32">
        <v>2310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Feuil1</vt:lpstr>
      <vt:lpstr>Feuil2</vt:lpstr>
      <vt:lpstr>Feuil4</vt:lpstr>
    </vt:vector>
  </TitlesOfParts>
  <Company>juwi Holding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Dupont, Guillaume</dc:creator>
  <cp:lastModifiedBy>Dupont, Guillaume</cp:lastModifiedBy>
  <dcterms:created xsi:type="dcterms:W3CDTF">2012-05-09T09:11:48Z</dcterms:created>
  <dcterms:modified xsi:type="dcterms:W3CDTF">2012-06-08T09:29:28Z</dcterms:modified>
</cp:coreProperties>
</file>