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45" windowWidth="20115" windowHeight="7995"/>
  </bookViews>
  <sheets>
    <sheet name="Feuil1" sheetId="1" r:id="rId1"/>
    <sheet name="Feuil2" sheetId="2" r:id="rId2"/>
    <sheet name="Feuil3" sheetId="3" r:id="rId3"/>
    <sheet name="Listes" sheetId="4" r:id="rId4"/>
  </sheets>
  <definedNames>
    <definedName name="Emploi">OFFSET(Listes!$G$2,,,SUMPRODUCT((Listes!$G$2:$G$302&lt;&gt;"")*1))</definedName>
    <definedName name="Matricule">OFFSET(Listes!$E$2,,,SUMPRODUCT((Listes!$E$2:$E$302&lt;&gt;"")*1))</definedName>
    <definedName name="Matricules">OFFSET(Listes!$A$2,,,COUNTA(Listes!$A:$A)-1)</definedName>
  </definedNames>
  <calcPr calcId="145621"/>
</workbook>
</file>

<file path=xl/calcChain.xml><?xml version="1.0" encoding="utf-8"?>
<calcChain xmlns="http://schemas.openxmlformats.org/spreadsheetml/2006/main">
  <c r="A11" i="1" l="1"/>
  <c r="B2" i="1"/>
  <c r="B1" i="1"/>
  <c r="H11" i="1"/>
  <c r="G46" i="1"/>
  <c r="F46" i="1"/>
  <c r="E46" i="1"/>
  <c r="D46" i="1"/>
  <c r="C46" i="1"/>
  <c r="G45" i="1"/>
  <c r="F45" i="1"/>
  <c r="E45" i="1"/>
  <c r="D45" i="1"/>
  <c r="C45" i="1"/>
  <c r="G44" i="1"/>
  <c r="F44" i="1"/>
  <c r="E44" i="1"/>
  <c r="D44" i="1"/>
  <c r="C44" i="1"/>
  <c r="G41" i="1"/>
  <c r="F41" i="1"/>
  <c r="E41" i="1"/>
  <c r="D41" i="1"/>
  <c r="C41" i="1"/>
  <c r="G37" i="1"/>
  <c r="F37" i="1"/>
  <c r="E37" i="1"/>
  <c r="D37" i="1"/>
  <c r="C37" i="1"/>
  <c r="G36" i="1"/>
  <c r="F36" i="1"/>
  <c r="E36" i="1"/>
  <c r="D36" i="1"/>
  <c r="C36" i="1"/>
  <c r="G33" i="1"/>
  <c r="F33" i="1"/>
  <c r="E33" i="1"/>
  <c r="D33" i="1"/>
  <c r="C33" i="1"/>
  <c r="G32" i="1"/>
  <c r="F32" i="1"/>
  <c r="E32" i="1"/>
  <c r="D32" i="1"/>
  <c r="C32" i="1"/>
  <c r="G31" i="1"/>
  <c r="F31" i="1"/>
  <c r="E31" i="1"/>
  <c r="D31" i="1"/>
  <c r="C31" i="1"/>
  <c r="G30" i="1"/>
  <c r="F30" i="1"/>
  <c r="E30" i="1"/>
  <c r="D30" i="1"/>
  <c r="C30" i="1"/>
  <c r="G29" i="1"/>
  <c r="F29" i="1"/>
  <c r="E29" i="1"/>
  <c r="D29" i="1"/>
  <c r="C29" i="1"/>
  <c r="G28" i="1"/>
  <c r="F28" i="1"/>
  <c r="E28" i="1"/>
  <c r="D28" i="1"/>
  <c r="C28" i="1"/>
  <c r="G25" i="1"/>
  <c r="F25" i="1"/>
  <c r="E25" i="1"/>
  <c r="D25" i="1"/>
  <c r="C25" i="1"/>
  <c r="G24" i="1"/>
  <c r="F24" i="1"/>
  <c r="E24" i="1"/>
  <c r="D24" i="1"/>
  <c r="C24" i="1"/>
  <c r="G23" i="1"/>
  <c r="F23" i="1"/>
  <c r="E23" i="1"/>
  <c r="D23" i="1"/>
  <c r="C23" i="1"/>
  <c r="G20" i="1"/>
  <c r="F20" i="1"/>
  <c r="E20" i="1"/>
  <c r="D20" i="1"/>
  <c r="C20" i="1"/>
  <c r="G19" i="1"/>
  <c r="F19" i="1"/>
  <c r="E19" i="1"/>
  <c r="D19" i="1"/>
  <c r="C19" i="1"/>
  <c r="G18" i="1"/>
  <c r="F18" i="1"/>
  <c r="E18" i="1"/>
  <c r="D18" i="1"/>
  <c r="C18" i="1"/>
  <c r="G17" i="1"/>
  <c r="F17" i="1"/>
  <c r="E17" i="1"/>
  <c r="D17" i="1"/>
  <c r="C17" i="1"/>
  <c r="G14" i="1"/>
  <c r="F14" i="1"/>
  <c r="E14" i="1"/>
  <c r="D14" i="1"/>
  <c r="C14" i="1"/>
  <c r="G13" i="1"/>
  <c r="F13" i="1"/>
  <c r="E13" i="1"/>
  <c r="D13" i="1"/>
  <c r="C13" i="1"/>
  <c r="G103" i="4" l="1"/>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206" i="4"/>
  <c r="G207" i="4"/>
  <c r="G208" i="4"/>
  <c r="G209" i="4"/>
  <c r="G210" i="4"/>
  <c r="G211" i="4"/>
  <c r="G212" i="4"/>
  <c r="G213" i="4"/>
  <c r="G214" i="4"/>
  <c r="G215" i="4"/>
  <c r="G216" i="4"/>
  <c r="G217" i="4"/>
  <c r="G218" i="4"/>
  <c r="G219" i="4"/>
  <c r="G220" i="4"/>
  <c r="G221" i="4"/>
  <c r="G222" i="4"/>
  <c r="G223" i="4"/>
  <c r="G224" i="4"/>
  <c r="G225" i="4"/>
  <c r="G226" i="4"/>
  <c r="G227" i="4"/>
  <c r="G228" i="4"/>
  <c r="G229" i="4"/>
  <c r="G230" i="4"/>
  <c r="G231" i="4"/>
  <c r="G232" i="4"/>
  <c r="G233" i="4"/>
  <c r="G234" i="4"/>
  <c r="G235" i="4"/>
  <c r="G236" i="4"/>
  <c r="G237" i="4"/>
  <c r="G238" i="4"/>
  <c r="G239" i="4"/>
  <c r="G240" i="4"/>
  <c r="G241" i="4"/>
  <c r="G242" i="4"/>
  <c r="G243" i="4"/>
  <c r="G244" i="4"/>
  <c r="G245" i="4"/>
  <c r="G246" i="4"/>
  <c r="G247" i="4"/>
  <c r="G248" i="4"/>
  <c r="G249" i="4"/>
  <c r="G250" i="4"/>
  <c r="G251" i="4"/>
  <c r="G252" i="4"/>
  <c r="G253" i="4"/>
  <c r="G254" i="4"/>
  <c r="G255" i="4"/>
  <c r="G256" i="4"/>
  <c r="G257" i="4"/>
  <c r="G258" i="4"/>
  <c r="G259" i="4"/>
  <c r="G260" i="4"/>
  <c r="G261" i="4"/>
  <c r="G262" i="4"/>
  <c r="G263" i="4"/>
  <c r="G264" i="4"/>
  <c r="G265" i="4"/>
  <c r="G266" i="4"/>
  <c r="G267" i="4"/>
  <c r="G268" i="4"/>
  <c r="G269" i="4"/>
  <c r="G270" i="4"/>
  <c r="G271" i="4"/>
  <c r="G272" i="4"/>
  <c r="G273" i="4"/>
  <c r="G274" i="4"/>
  <c r="G275" i="4"/>
  <c r="G276" i="4"/>
  <c r="G277" i="4"/>
  <c r="G278" i="4"/>
  <c r="G279" i="4"/>
  <c r="G280" i="4"/>
  <c r="G281" i="4"/>
  <c r="G282" i="4"/>
  <c r="G283" i="4"/>
  <c r="G284" i="4"/>
  <c r="G285" i="4"/>
  <c r="G286" i="4"/>
  <c r="G287" i="4"/>
  <c r="G288" i="4"/>
  <c r="G289" i="4"/>
  <c r="G290" i="4"/>
  <c r="G291" i="4"/>
  <c r="G292" i="4"/>
  <c r="G293" i="4"/>
  <c r="G294" i="4"/>
  <c r="G295" i="4"/>
  <c r="G296" i="4"/>
  <c r="G297" i="4"/>
  <c r="G298" i="4"/>
  <c r="G299" i="4"/>
  <c r="G300" i="4"/>
  <c r="G301" i="4"/>
  <c r="G302" i="4"/>
  <c r="G303" i="4"/>
  <c r="G304" i="4"/>
  <c r="G305" i="4"/>
  <c r="G306" i="4"/>
  <c r="G307" i="4"/>
  <c r="G308" i="4"/>
  <c r="G309" i="4"/>
  <c r="G310" i="4"/>
  <c r="G311" i="4"/>
  <c r="G312" i="4"/>
  <c r="G313" i="4"/>
  <c r="G314" i="4"/>
  <c r="G315" i="4"/>
  <c r="G316" i="4"/>
  <c r="G317" i="4"/>
  <c r="G318" i="4"/>
  <c r="G319" i="4"/>
  <c r="G320" i="4"/>
  <c r="G321" i="4"/>
  <c r="G322" i="4"/>
  <c r="G323" i="4"/>
  <c r="G324" i="4"/>
  <c r="G325" i="4"/>
  <c r="G326" i="4"/>
  <c r="G327" i="4"/>
  <c r="G328" i="4"/>
  <c r="G329" i="4"/>
  <c r="G330" i="4"/>
  <c r="G331" i="4"/>
  <c r="G332" i="4"/>
  <c r="G333" i="4"/>
  <c r="G334" i="4"/>
  <c r="G335" i="4"/>
  <c r="G336" i="4"/>
  <c r="G337" i="4"/>
  <c r="G338" i="4"/>
  <c r="G339" i="4"/>
  <c r="G340" i="4"/>
  <c r="G341" i="4"/>
  <c r="G342" i="4"/>
  <c r="G343" i="4"/>
  <c r="G344" i="4"/>
  <c r="G345" i="4"/>
  <c r="G346" i="4"/>
  <c r="G347" i="4"/>
  <c r="G348" i="4"/>
  <c r="G349" i="4"/>
  <c r="G350" i="4"/>
  <c r="G351" i="4"/>
  <c r="G352" i="4"/>
  <c r="G353" i="4"/>
  <c r="G354" i="4"/>
  <c r="G355" i="4"/>
  <c r="G356" i="4"/>
  <c r="G357" i="4"/>
  <c r="G358" i="4"/>
  <c r="G359" i="4"/>
  <c r="G360" i="4"/>
  <c r="G361" i="4"/>
  <c r="G362" i="4"/>
  <c r="G363" i="4"/>
  <c r="G364" i="4"/>
  <c r="G365" i="4"/>
  <c r="G366" i="4"/>
  <c r="G367" i="4"/>
  <c r="G368" i="4"/>
  <c r="G369" i="4"/>
  <c r="G370" i="4"/>
  <c r="G371" i="4"/>
  <c r="G372" i="4"/>
  <c r="G373" i="4"/>
  <c r="G374" i="4"/>
  <c r="G375" i="4"/>
  <c r="G376" i="4"/>
  <c r="G377" i="4"/>
  <c r="G378" i="4"/>
  <c r="G379" i="4"/>
  <c r="G380" i="4"/>
  <c r="G381" i="4"/>
  <c r="G382" i="4"/>
  <c r="G383" i="4"/>
  <c r="G384" i="4"/>
  <c r="G385" i="4"/>
  <c r="G386" i="4"/>
  <c r="G387" i="4"/>
  <c r="G388" i="4"/>
  <c r="G389" i="4"/>
  <c r="G390" i="4"/>
  <c r="G391" i="4"/>
  <c r="G392" i="4"/>
  <c r="G393" i="4"/>
  <c r="G394" i="4"/>
  <c r="G395" i="4"/>
  <c r="G396" i="4"/>
  <c r="G397" i="4"/>
  <c r="G398" i="4"/>
  <c r="G399" i="4"/>
  <c r="G400" i="4"/>
  <c r="G401" i="4"/>
  <c r="G402" i="4"/>
  <c r="G403" i="4"/>
  <c r="G404" i="4"/>
  <c r="G405" i="4"/>
  <c r="G406" i="4"/>
  <c r="G407" i="4"/>
  <c r="G408" i="4"/>
  <c r="G409" i="4"/>
  <c r="G410" i="4"/>
  <c r="G411" i="4"/>
  <c r="G412" i="4"/>
  <c r="G413" i="4"/>
  <c r="G414" i="4"/>
  <c r="G415" i="4"/>
  <c r="G416" i="4"/>
  <c r="G417" i="4"/>
  <c r="G418" i="4"/>
  <c r="G419" i="4"/>
  <c r="G420" i="4"/>
  <c r="G421" i="4"/>
  <c r="G422" i="4"/>
  <c r="G423" i="4"/>
  <c r="G424" i="4"/>
  <c r="G425" i="4"/>
  <c r="G426" i="4"/>
  <c r="G427" i="4"/>
  <c r="G428" i="4"/>
  <c r="G429" i="4"/>
  <c r="G430" i="4"/>
  <c r="G431" i="4"/>
  <c r="G432" i="4"/>
  <c r="G433" i="4"/>
  <c r="G434" i="4"/>
  <c r="G435" i="4"/>
  <c r="G436" i="4"/>
  <c r="G437" i="4"/>
  <c r="G438" i="4"/>
  <c r="G439" i="4"/>
  <c r="G440" i="4"/>
  <c r="G441" i="4"/>
  <c r="G442" i="4"/>
  <c r="G443" i="4"/>
  <c r="G444" i="4"/>
  <c r="G445" i="4"/>
  <c r="G446" i="4"/>
  <c r="G447" i="4"/>
  <c r="G448" i="4"/>
  <c r="G449" i="4"/>
  <c r="G450" i="4"/>
  <c r="G451" i="4"/>
  <c r="G452" i="4"/>
  <c r="G453" i="4"/>
  <c r="G454" i="4"/>
  <c r="G455" i="4"/>
  <c r="G456" i="4"/>
  <c r="G457" i="4"/>
  <c r="G458" i="4"/>
  <c r="G459" i="4"/>
  <c r="G460" i="4"/>
  <c r="G461" i="4"/>
  <c r="G462" i="4"/>
  <c r="G463" i="4"/>
  <c r="G464" i="4"/>
  <c r="G465" i="4"/>
  <c r="G466" i="4"/>
  <c r="G467" i="4"/>
  <c r="G468" i="4"/>
  <c r="G469" i="4"/>
  <c r="G470" i="4"/>
  <c r="G471" i="4"/>
  <c r="G472" i="4"/>
  <c r="G473" i="4"/>
  <c r="G474" i="4"/>
  <c r="G475" i="4"/>
  <c r="G476" i="4"/>
  <c r="G477" i="4"/>
  <c r="G478" i="4"/>
  <c r="G479" i="4"/>
  <c r="G480" i="4"/>
  <c r="G481" i="4"/>
  <c r="G482" i="4"/>
  <c r="G483" i="4"/>
  <c r="G484" i="4"/>
  <c r="G485" i="4"/>
  <c r="G486" i="4"/>
  <c r="G487" i="4"/>
  <c r="G488" i="4"/>
  <c r="G489" i="4"/>
  <c r="G490" i="4"/>
  <c r="G491" i="4"/>
  <c r="G492" i="4"/>
  <c r="G493" i="4"/>
  <c r="G494" i="4"/>
  <c r="G495" i="4"/>
  <c r="G496" i="4"/>
  <c r="G497" i="4"/>
  <c r="G498" i="4"/>
  <c r="G499" i="4"/>
  <c r="G500" i="4"/>
  <c r="G501" i="4"/>
  <c r="G502" i="4"/>
  <c r="F2" i="4"/>
  <c r="F3" i="4" s="1"/>
  <c r="D4" i="4"/>
  <c r="D5" i="4"/>
  <c r="D6" i="4"/>
  <c r="D7" i="4"/>
  <c r="D8" i="4"/>
  <c r="D9" i="4"/>
  <c r="D10" i="4" s="1"/>
  <c r="D11" i="4" s="1"/>
  <c r="D12" i="4"/>
  <c r="D13" i="4"/>
  <c r="D14" i="4"/>
  <c r="D15" i="4"/>
  <c r="D16" i="4"/>
  <c r="D17" i="4"/>
  <c r="D18" i="4"/>
  <c r="D19" i="4"/>
  <c r="D20" i="4"/>
  <c r="D21" i="4"/>
  <c r="D22" i="4"/>
  <c r="D24" i="4"/>
  <c r="D25" i="4"/>
  <c r="D26" i="4"/>
  <c r="D27" i="4"/>
  <c r="D28" i="4"/>
  <c r="D29" i="4"/>
  <c r="D30" i="4"/>
  <c r="D31" i="4"/>
  <c r="D32" i="4"/>
  <c r="D33" i="4"/>
  <c r="D34" i="4"/>
  <c r="D35" i="4"/>
  <c r="D36" i="4"/>
  <c r="D37" i="4"/>
  <c r="D38" i="4"/>
  <c r="D39" i="4"/>
  <c r="D40" i="4"/>
  <c r="D41" i="4"/>
  <c r="D42" i="4"/>
  <c r="D43"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D285" i="4"/>
  <c r="D286" i="4"/>
  <c r="D287" i="4"/>
  <c r="D288" i="4"/>
  <c r="D289" i="4"/>
  <c r="D290" i="4"/>
  <c r="D291" i="4"/>
  <c r="D292" i="4"/>
  <c r="D293" i="4"/>
  <c r="D294" i="4"/>
  <c r="D295"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0" i="4"/>
  <c r="D391" i="4"/>
  <c r="D392" i="4"/>
  <c r="D393" i="4"/>
  <c r="D394" i="4"/>
  <c r="D395" i="4"/>
  <c r="D396" i="4"/>
  <c r="D397" i="4"/>
  <c r="D398" i="4"/>
  <c r="D399" i="4"/>
  <c r="D400" i="4"/>
  <c r="D401" i="4"/>
  <c r="D402" i="4"/>
  <c r="D403" i="4"/>
  <c r="D404" i="4"/>
  <c r="D405"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440" i="4"/>
  <c r="D441" i="4"/>
  <c r="D442" i="4"/>
  <c r="D443" i="4"/>
  <c r="D444" i="4"/>
  <c r="D445" i="4"/>
  <c r="D446" i="4"/>
  <c r="D447" i="4"/>
  <c r="D448" i="4"/>
  <c r="D449" i="4"/>
  <c r="D450" i="4"/>
  <c r="D451" i="4"/>
  <c r="D452" i="4"/>
  <c r="D453" i="4"/>
  <c r="D454" i="4"/>
  <c r="D455" i="4"/>
  <c r="D456" i="4"/>
  <c r="D457" i="4"/>
  <c r="D458" i="4"/>
  <c r="D459" i="4"/>
  <c r="D460" i="4"/>
  <c r="D461" i="4"/>
  <c r="D462" i="4"/>
  <c r="D463" i="4"/>
  <c r="D464" i="4"/>
  <c r="D465" i="4"/>
  <c r="D466" i="4"/>
  <c r="D467" i="4"/>
  <c r="D468" i="4"/>
  <c r="D469" i="4"/>
  <c r="D470" i="4"/>
  <c r="D471" i="4"/>
  <c r="D472" i="4"/>
  <c r="D473" i="4"/>
  <c r="D474" i="4"/>
  <c r="D475" i="4"/>
  <c r="D476" i="4"/>
  <c r="D477" i="4"/>
  <c r="D478" i="4"/>
  <c r="D479" i="4"/>
  <c r="D480" i="4"/>
  <c r="D481" i="4"/>
  <c r="D482" i="4"/>
  <c r="D483" i="4"/>
  <c r="D484" i="4"/>
  <c r="D485" i="4"/>
  <c r="D486" i="4"/>
  <c r="D487" i="4"/>
  <c r="D488" i="4"/>
  <c r="D489" i="4"/>
  <c r="D490" i="4"/>
  <c r="D491" i="4"/>
  <c r="D492" i="4"/>
  <c r="D493" i="4"/>
  <c r="D494" i="4"/>
  <c r="D495" i="4"/>
  <c r="D496" i="4"/>
  <c r="D497" i="4"/>
  <c r="D498" i="4"/>
  <c r="D499" i="4"/>
  <c r="D500" i="4"/>
  <c r="D501" i="4"/>
  <c r="D502" i="4"/>
  <c r="D2" i="4"/>
  <c r="D3" i="4" s="1"/>
  <c r="F4" i="4" l="1"/>
  <c r="D23" i="4"/>
  <c r="D44" i="4" s="1"/>
  <c r="E11" i="4" s="1"/>
  <c r="M11" i="1"/>
  <c r="L11" i="1"/>
  <c r="K11" i="1"/>
  <c r="J11" i="1"/>
  <c r="I11" i="1"/>
  <c r="B11" i="1"/>
  <c r="C11" i="1"/>
  <c r="D11" i="1"/>
  <c r="E11" i="1"/>
  <c r="F11" i="1"/>
  <c r="G11" i="1"/>
  <c r="F5" i="4" l="1"/>
  <c r="E16" i="4"/>
  <c r="E20" i="4"/>
  <c r="E24" i="4"/>
  <c r="E28" i="4"/>
  <c r="E32" i="4"/>
  <c r="E36" i="4"/>
  <c r="E40" i="4"/>
  <c r="E44" i="4"/>
  <c r="E48" i="4"/>
  <c r="E4" i="4"/>
  <c r="E8" i="4"/>
  <c r="E12" i="4"/>
  <c r="E15" i="4"/>
  <c r="E19" i="4"/>
  <c r="E23" i="4"/>
  <c r="E27" i="4"/>
  <c r="E31" i="4"/>
  <c r="E35" i="4"/>
  <c r="E39" i="4"/>
  <c r="E43" i="4"/>
  <c r="E47" i="4"/>
  <c r="E3" i="4"/>
  <c r="E7" i="4"/>
  <c r="E18" i="4"/>
  <c r="E22" i="4"/>
  <c r="E26" i="4"/>
  <c r="E30" i="4"/>
  <c r="E34" i="4"/>
  <c r="E38" i="4"/>
  <c r="E42" i="4"/>
  <c r="E46" i="4"/>
  <c r="E50" i="4"/>
  <c r="E6" i="4"/>
  <c r="E10" i="4"/>
  <c r="E13" i="4"/>
  <c r="E17" i="4"/>
  <c r="E21" i="4"/>
  <c r="E25" i="4"/>
  <c r="E29" i="4"/>
  <c r="E33" i="4"/>
  <c r="E37" i="4"/>
  <c r="E41" i="4"/>
  <c r="E45" i="4"/>
  <c r="E49" i="4"/>
  <c r="E5" i="4"/>
  <c r="E9" i="4"/>
  <c r="E2" i="4"/>
  <c r="E14" i="4"/>
  <c r="F6" i="4" l="1"/>
  <c r="F7" i="4" l="1"/>
  <c r="F8" i="4" l="1"/>
  <c r="F9" i="4" l="1"/>
  <c r="F10" i="4" l="1"/>
  <c r="F11" i="4" s="1"/>
  <c r="F12" i="4" l="1"/>
  <c r="G12" i="4" s="1"/>
  <c r="G11" i="4"/>
  <c r="F13" i="4" l="1"/>
  <c r="F14" i="4" s="1"/>
  <c r="G13" i="4" l="1"/>
  <c r="F15" i="4"/>
  <c r="G14" i="4"/>
  <c r="F16" i="4" l="1"/>
  <c r="G15" i="4"/>
  <c r="F17" i="4" l="1"/>
  <c r="G16" i="4"/>
  <c r="F18" i="4" l="1"/>
  <c r="G17" i="4"/>
  <c r="F19" i="4" l="1"/>
  <c r="G18" i="4"/>
  <c r="F20" i="4" l="1"/>
  <c r="G19" i="4"/>
  <c r="F21" i="4" l="1"/>
  <c r="G20" i="4"/>
  <c r="F22" i="4" l="1"/>
  <c r="G21" i="4"/>
  <c r="F23" i="4" l="1"/>
  <c r="G22" i="4"/>
  <c r="F24" i="4" l="1"/>
  <c r="G23" i="4"/>
  <c r="F25" i="4" l="1"/>
  <c r="G24" i="4"/>
  <c r="F26" i="4" l="1"/>
  <c r="G25" i="4"/>
  <c r="F27" i="4" l="1"/>
  <c r="G26" i="4"/>
  <c r="F28" i="4" l="1"/>
  <c r="G27" i="4"/>
  <c r="F29" i="4" l="1"/>
  <c r="G28" i="4"/>
  <c r="F30" i="4" l="1"/>
  <c r="G29" i="4"/>
  <c r="F31" i="4" l="1"/>
  <c r="G30" i="4"/>
  <c r="F32" i="4" l="1"/>
  <c r="G31" i="4"/>
  <c r="F33" i="4" l="1"/>
  <c r="G32" i="4"/>
  <c r="F34" i="4" l="1"/>
  <c r="G33" i="4"/>
  <c r="F35" i="4" l="1"/>
  <c r="G34" i="4"/>
  <c r="F36" i="4" l="1"/>
  <c r="G35" i="4"/>
  <c r="F37" i="4" l="1"/>
  <c r="G36" i="4"/>
  <c r="G2" i="4"/>
  <c r="G3" i="4"/>
  <c r="F38" i="4" l="1"/>
  <c r="G37" i="4"/>
  <c r="G4" i="4"/>
  <c r="F39" i="4" l="1"/>
  <c r="G38" i="4"/>
  <c r="G5" i="4"/>
  <c r="F40" i="4" l="1"/>
  <c r="G39" i="4"/>
  <c r="G6" i="4"/>
  <c r="F41" i="4" l="1"/>
  <c r="G40" i="4"/>
  <c r="G7" i="4"/>
  <c r="F42" i="4" l="1"/>
  <c r="G41" i="4"/>
  <c r="G9" i="4"/>
  <c r="F43" i="4" l="1"/>
  <c r="G42" i="4"/>
  <c r="G8" i="4"/>
  <c r="G10" i="4"/>
  <c r="F44" i="4" l="1"/>
  <c r="G43" i="4"/>
  <c r="F45" i="4" l="1"/>
  <c r="G44" i="4"/>
  <c r="F46" i="4" l="1"/>
  <c r="G45" i="4"/>
  <c r="F47" i="4" l="1"/>
  <c r="G46" i="4"/>
  <c r="F48" i="4" l="1"/>
  <c r="G47" i="4"/>
  <c r="F49" i="4" l="1"/>
  <c r="G48" i="4"/>
  <c r="F50" i="4" l="1"/>
  <c r="G49" i="4"/>
  <c r="F51" i="4" l="1"/>
  <c r="G50" i="4"/>
  <c r="F52" i="4" l="1"/>
  <c r="G51" i="4"/>
  <c r="F53" i="4" l="1"/>
  <c r="G52" i="4"/>
  <c r="F54" i="4" l="1"/>
  <c r="G53" i="4"/>
  <c r="F55" i="4" l="1"/>
  <c r="G54" i="4"/>
  <c r="F56" i="4" l="1"/>
  <c r="G55" i="4"/>
  <c r="F57" i="4" l="1"/>
  <c r="G56" i="4"/>
  <c r="F58" i="4" l="1"/>
  <c r="G57" i="4"/>
  <c r="F59" i="4" l="1"/>
  <c r="G58" i="4"/>
  <c r="F60" i="4" l="1"/>
  <c r="G59" i="4"/>
  <c r="F61" i="4" l="1"/>
  <c r="G60" i="4"/>
  <c r="F62" i="4" l="1"/>
  <c r="G61" i="4"/>
  <c r="F63" i="4" l="1"/>
  <c r="G62" i="4"/>
  <c r="F64" i="4" l="1"/>
  <c r="G63" i="4"/>
  <c r="F65" i="4" l="1"/>
  <c r="G64" i="4"/>
  <c r="F66" i="4" l="1"/>
  <c r="G65" i="4"/>
  <c r="F67" i="4" l="1"/>
  <c r="G66" i="4"/>
  <c r="F68" i="4" l="1"/>
  <c r="G67" i="4"/>
  <c r="F69" i="4" l="1"/>
  <c r="G68" i="4"/>
  <c r="F70" i="4" l="1"/>
  <c r="G69" i="4"/>
  <c r="F71" i="4" l="1"/>
  <c r="G70" i="4"/>
  <c r="F72" i="4" l="1"/>
  <c r="G71" i="4"/>
  <c r="F73" i="4" l="1"/>
  <c r="G72" i="4"/>
  <c r="F74" i="4" l="1"/>
  <c r="G73" i="4"/>
  <c r="F75" i="4" l="1"/>
  <c r="G74" i="4"/>
  <c r="F76" i="4" l="1"/>
  <c r="G75" i="4"/>
  <c r="F77" i="4" l="1"/>
  <c r="G76" i="4"/>
  <c r="F78" i="4" l="1"/>
  <c r="G77" i="4"/>
  <c r="F79" i="4" l="1"/>
  <c r="G78" i="4"/>
  <c r="F80" i="4" l="1"/>
  <c r="G79" i="4"/>
  <c r="F81" i="4" l="1"/>
  <c r="G80" i="4"/>
  <c r="F82" i="4" l="1"/>
  <c r="G81" i="4"/>
  <c r="F83" i="4" l="1"/>
  <c r="G82" i="4"/>
  <c r="F84" i="4" l="1"/>
  <c r="G83" i="4"/>
  <c r="F85" i="4" l="1"/>
  <c r="G84" i="4"/>
  <c r="F86" i="4" l="1"/>
  <c r="G85" i="4"/>
  <c r="F87" i="4" l="1"/>
  <c r="G86" i="4"/>
  <c r="F88" i="4" l="1"/>
  <c r="G87" i="4"/>
  <c r="F89" i="4" l="1"/>
  <c r="G88" i="4"/>
  <c r="F90" i="4" l="1"/>
  <c r="G89" i="4"/>
  <c r="F91" i="4" l="1"/>
  <c r="G90" i="4"/>
  <c r="F92" i="4" l="1"/>
  <c r="G91" i="4"/>
  <c r="F93" i="4" l="1"/>
  <c r="G92" i="4"/>
  <c r="F94" i="4" l="1"/>
  <c r="G93" i="4"/>
  <c r="F95" i="4" l="1"/>
  <c r="G94" i="4"/>
  <c r="F96" i="4" l="1"/>
  <c r="G95" i="4"/>
  <c r="F97" i="4" l="1"/>
  <c r="G96" i="4"/>
  <c r="F98" i="4" l="1"/>
  <c r="G97" i="4"/>
  <c r="F99" i="4" l="1"/>
  <c r="G98" i="4"/>
  <c r="F100" i="4" l="1"/>
  <c r="G99" i="4"/>
  <c r="F101" i="4" l="1"/>
  <c r="G100" i="4"/>
  <c r="F102" i="4" l="1"/>
  <c r="G102" i="4" s="1"/>
  <c r="G101" i="4"/>
</calcChain>
</file>

<file path=xl/sharedStrings.xml><?xml version="1.0" encoding="utf-8"?>
<sst xmlns="http://schemas.openxmlformats.org/spreadsheetml/2006/main" count="2559" uniqueCount="1155">
  <si>
    <t>Catégorie</t>
  </si>
  <si>
    <t>Code compétences</t>
  </si>
  <si>
    <t>Être capable de:</t>
  </si>
  <si>
    <t>niveau 1</t>
  </si>
  <si>
    <t>niveau 2</t>
  </si>
  <si>
    <t>niveau 3</t>
  </si>
  <si>
    <t>niveau 4</t>
  </si>
  <si>
    <t>NC</t>
  </si>
  <si>
    <t>CLE</t>
  </si>
  <si>
    <t>EMPLOIS</t>
  </si>
  <si>
    <t>CODES EMPLOIS</t>
  </si>
  <si>
    <t>Qualité</t>
  </si>
  <si>
    <t>TQUALI02</t>
  </si>
  <si>
    <t>Sécurité</t>
  </si>
  <si>
    <t>TSECUR01</t>
  </si>
  <si>
    <t>TENVIR01</t>
  </si>
  <si>
    <t>Métier</t>
  </si>
  <si>
    <t>Achat / Appro</t>
  </si>
  <si>
    <t>MHAAPR04</t>
  </si>
  <si>
    <t>X</t>
  </si>
  <si>
    <t>Logistique</t>
  </si>
  <si>
    <t>MLOGIQ04</t>
  </si>
  <si>
    <t>MLOGIQ05</t>
  </si>
  <si>
    <t>Commercial</t>
  </si>
  <si>
    <t>MCCIAL04</t>
  </si>
  <si>
    <t>Technique</t>
  </si>
  <si>
    <t>MTECH01</t>
  </si>
  <si>
    <t>MANALY11</t>
  </si>
  <si>
    <t>MANALY12</t>
  </si>
  <si>
    <t>MANALY14</t>
  </si>
  <si>
    <t>Administratif</t>
  </si>
  <si>
    <t>TADMIN01</t>
  </si>
  <si>
    <t>Communication</t>
  </si>
  <si>
    <t>TCOMMU04</t>
  </si>
  <si>
    <t>TCOMMU05</t>
  </si>
  <si>
    <t>TCOMMU11</t>
  </si>
  <si>
    <t>TCOMMU14</t>
  </si>
  <si>
    <t>TCOMMU19</t>
  </si>
  <si>
    <t>Planification &amp; Organisation</t>
  </si>
  <si>
    <t>TPLANI02</t>
  </si>
  <si>
    <t>TAMELI03</t>
  </si>
  <si>
    <t>TSIBUR48</t>
  </si>
  <si>
    <t>TSIBUR49</t>
  </si>
  <si>
    <t>Matricule</t>
  </si>
  <si>
    <t>Nom Candidat</t>
  </si>
  <si>
    <t>Prénom Candidat</t>
  </si>
  <si>
    <t>Code Emplois</t>
  </si>
  <si>
    <t>Emplois</t>
  </si>
  <si>
    <t>Compétences</t>
  </si>
  <si>
    <t>Description des niveaux</t>
  </si>
  <si>
    <t>Catégorie des Compétences</t>
  </si>
  <si>
    <t>Rang des Compétences</t>
  </si>
  <si>
    <t>Niveau des Compétences</t>
  </si>
  <si>
    <t>Commentaires</t>
  </si>
  <si>
    <t>FRA000630</t>
  </si>
  <si>
    <t>543F33</t>
  </si>
  <si>
    <t>Assistant Commerc  ADV Internat</t>
  </si>
  <si>
    <t>Transport/Expé: Connaître et appliquer les INCOTERMS</t>
  </si>
  <si>
    <t>&lt;div&gt;Niveau 1 : Se familiarise avec les Incoterms  &lt;/div&gt;&lt;div&gt;Niveau 2 : Connaît le rôle des Incoterms dans le contrat de vente, et les obligations réciproques vendeur / acheteur&lt;/div&gt;&lt;div&gt;Niveau 3 : Maîtrise les Incoterms sous leurs aspects juridiques, administratifs, logistiques et financiers. Sait faire le bon choix en fonction du profil de son opération&lt;/div&gt;&lt;div&gt;Niveau 4 : Utilise les Incoterms pour anticiper les litiges, les appréhende comme facteurs de maîtrise des coûts &lt;/div&gt;</t>
  </si>
  <si>
    <t>Transport/Expédition</t>
  </si>
  <si>
    <t>3</t>
  </si>
  <si>
    <t>Niveau 3</t>
  </si>
  <si>
    <t/>
  </si>
  <si>
    <t>Communication: Communiquer les résultats de son travail</t>
  </si>
  <si>
    <t>&lt;div&gt;Niveau 1 : Communique peu les résultats de son travail&lt;/div&gt;&lt;div&gt;Niveau 2 : Rend compte des résultats de son travail sur sollicitation&lt;/div&gt;&lt;div&gt;Niveau 3 : Rend compte spontanément des résultats de son travail&lt;/div&gt;&lt;div&gt;Niveau 4 : Communique des éléments clairs, concis, précis et émet des solutions spontanément&lt;/div&gt;</t>
  </si>
  <si>
    <t>2</t>
  </si>
  <si>
    <t>Niveau 2</t>
  </si>
  <si>
    <t>Communication: Adapter sa communication orale/écrite à ses interlocuteurs</t>
  </si>
  <si>
    <t>&lt;div&gt;Niveau 1 : Connaît partiellement les techniques de communication&lt;/div&gt;&lt;div&gt;Niveau 2 : Adapte le contenu de ses communications en fonction de ses interlocuteurs, avec l'aide de son n+1&lt;/div&gt;&lt;div&gt;Niveau 3 : Adapte le contenu et le moyen de communication au contexte et aux interlocuteurs, en toute autonomie&lt;/div&gt;&lt;div&gt;Niveau 4 : Anticipe les réactions aux messages et adapte ses communications en conséquence&lt;/div&gt;</t>
  </si>
  <si>
    <t>Commercial: Rédiger une offre commerciale</t>
  </si>
  <si>
    <t>&lt;div&gt;Niveau 1 : Participe à l'élaboration d'une offre commerciale&lt;/div&gt;&lt;div&gt;Niveau 2 : Rédige une offre commerciale avec supervision&lt;/div&gt;&lt;div&gt;Niveau 3 : Rédige une offre commerciale simple en toute autonomie&lt;/div&gt;&lt;div&gt;Niveau 4 : Rédige une offre commerciale complexe en toute autonomie&lt;/div&gt;</t>
  </si>
  <si>
    <t>4</t>
  </si>
  <si>
    <t>Niveau 4</t>
  </si>
  <si>
    <t>Commercial: Optimiser le stock de machines disponibles pour répondre à une demande client</t>
  </si>
  <si>
    <t>&lt;div&gt;Niveau 1 : Se familiarise avec l'utilisation du stock&lt;/div&gt;&lt;div&gt;Niveau 2 : Utilise le stock de machines disponibles avec supervision&lt;/div&gt;&lt;div&gt;Niveau 3 : Optimise les machines disponibles en toute autonomie&lt;/div&gt;&lt;div&gt;Niveau 4 : Anticipe les dysfonctionnements. Propose des améliorations&lt;/div&gt;</t>
  </si>
  <si>
    <t>Administratif: Établir des devis, des factures</t>
  </si>
  <si>
    <t>&lt;div&gt;Niveau 1 : Participe à l'élaboration de devis/ factures&lt;/div&gt;&lt;div&gt;Niveau 2 : Établit des devis, des factures simples, selon une procédure établie&lt;/div&gt;&lt;div&gt;Niveau 3 : Établit des devis, des factures complexes, selon les une procédure établie&lt;/div&gt;&lt;div&gt;Niveau 4 : Établit des devis, des factures complexes, en toute autonomie&lt;/div&gt;</t>
  </si>
  <si>
    <t>Administratif: Trier, classer, archiver</t>
  </si>
  <si>
    <t>&lt;div&gt;Niveau 1 : Classe dans les dossiers en fonction des directives de son manager&lt;/div&gt;&lt;div&gt;Niveau 2 : Trie et classe les documents en fonction des procédures établies&lt;/div&gt;&lt;div&gt;Niveau 3 : Sélectionne et facilite l'accès de tous à l'information par un archivage clair et précis&lt;/div&gt;&lt;div&gt;Niveau 4 : Met en place un classement efficace, organise les archives et crée des bases de données adaptées&lt;/div&gt;</t>
  </si>
  <si>
    <t>Administratif: Suivre et traiter des données (base de données, tableaux de bords, indicateurs de suivi)</t>
  </si>
  <si>
    <t>&lt;div&gt;Niveau 1 : Traite des données simples avec supervision&lt;/div&gt;&lt;div&gt;Niveau 2 : Assure le suivi et mise à jour de données. Analyse et traite des données simples en autonomie&lt;/div&gt;&lt;div&gt;Niveau 3 : Traite des données complexes en autonomie&lt;/div&gt;&lt;div&gt;Niveau 4 : Conçoit et propose de nouveaux outils&lt;/div&gt;</t>
  </si>
  <si>
    <t>Qualité: Appliquer et respecter les procédures internes de traitement d'un dossier ou d'une opération</t>
  </si>
  <si>
    <t>&lt;div&gt;Niveau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t>
  </si>
  <si>
    <t>Produit/ Marché: Connaître les différents produits fabriqués par MANITOU</t>
  </si>
  <si>
    <t>&lt;div&gt;Niveau 1 : Connaît les gammes des produits &lt;/div&gt;&lt;div&gt;Niveau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</si>
  <si>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Organisation/ Marché</t>
  </si>
  <si>
    <t>Produit/ Marché: Connaître le réseau Manitou</t>
  </si>
  <si>
    <t>&lt;div&gt;Niveau 1 : Sait où trouver l'information&lt;/div&gt;&lt;div&gt;Niveau 2 : Connaît partiellement le réseau Manitou&lt;/div&gt;&lt;div&gt;Niveau 3 : Connaît le réseau Manitou et ses spécificités&lt;/div&gt;&lt;div&gt;Niveau 4 : Recherche systématiquement de l'information sur le réseau. Anticipe les évolutions et les innovations&lt;/div&gt;</t>
  </si>
  <si>
    <t>Produit/ Marché: Comprendre le fonctionnement de l'entreprise</t>
  </si>
  <si>
    <t>&lt;div&gt;Niveau 1 : Découvre l'organisation interne de l'entreprise et connaît l'organisation de son service&lt;/div&gt;&lt;div&gt;Niveau 2 : Comprend le fonctionnement et l'organisation des services avec lesquels il est en relation. S'adresse systématiquement aux bons interlocuteurs&lt;/div&gt;&lt;div&gt;Niveau 3 : Connaît l'organisation interne de l'entreprise, les principales missions de chaque service, et leurs interactions&lt;/div&gt;&lt;div&gt;Niveau 4 : Connaît l'organisation du Groupe Manitou dans sa globalité&lt;/div&gt;</t>
  </si>
  <si>
    <t>Langues: Communiquer en Anglais</t>
  </si>
  <si>
    <t>&lt;div&gt;Niveau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t>
  </si>
  <si>
    <t>Langues étrangères</t>
  </si>
  <si>
    <t>Langues: Communiquer dans une 2ème langue étrangère</t>
  </si>
  <si>
    <t>1</t>
  </si>
  <si>
    <t>Niveau 1</t>
  </si>
  <si>
    <t>Informatique: Utiliser les fonctions du ou des logiciels(s) dédié(s) métier</t>
  </si>
  <si>
    <t>&lt;div&gt;Niveau 1 : S'initie au logiciel métier&lt;/div&gt;&lt;div&gt;Niveau 2 : Utilise les fonctions de base&lt;/div&gt;&lt;div&gt;Niveau 3 : Utilise les fonctions avancées&lt;/div&gt;&lt;div&gt;Niveau 4 : Paramètre le logiciel dédié métier. Analyse les dysfonctionnements et agit en conséquence&lt;/div&gt;</t>
  </si>
  <si>
    <t>Bureautique / Système d'information</t>
  </si>
  <si>
    <t>Environnement: Appliquer les consignes environnementales de son poste de travail (tri sélectif, évacuation des déchets...) et du site</t>
  </si>
  <si>
    <t>&lt;div&gt;Niveau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t>
  </si>
  <si>
    <t>Environnement</t>
  </si>
  <si>
    <t>Communication: Recueillir, analyser et traiter le(s) besoin(s) de son interlocuteur</t>
  </si>
  <si>
    <t>&lt;div&gt;Niveau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t>
  </si>
  <si>
    <t>Communication: Faire preuve de diplomatie, de souplesse et d'exigence dans le cadre de sa relation clients/fournisseurs</t>
  </si>
  <si>
    <t>&lt;div&gt;Niveau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t>
  </si>
  <si>
    <t>Transport/Expé: Comprendre l'organisation du transport national et international</t>
  </si>
  <si>
    <t>&lt;div&gt;Niveau 1 : Possède des notions en transport national et international&lt;/div&gt;&lt;div&gt;Niveau 2 : Connaît et comprend partiellement l'organisation du transport &lt;/div&gt;&lt;div&gt;Niveau 3 : Comprend dans sa globalité l'organisation du transport national et international&lt;/div&gt;&lt;div&gt;Niveau 4 : Comprend et explique l'organisation du transport national et international&lt;/div&gt;</t>
  </si>
  <si>
    <t>Communication: Contribuer à la formation des nouveaux</t>
  </si>
  <si>
    <t>&lt;div&gt;Niveau 1 : A des difficultés à transmettre son savoir&lt;/div&gt;&lt;div&gt;Niveau 2 : Transmet son savoir avec des moyens pédagogiques adaptés&lt;/div&gt;&lt;div&gt;Niveau 3 : Confirme au chef d’équipe l'autonomie de l'opérateur au poste de travail&lt;/div&gt;&lt;div&gt;Niveau 4 : Assure l’accueil, transmet son savoir, apprécie et évalue les apprenants. Formalise les besoins de formation de manière verbale&lt;/div&gt;</t>
  </si>
  <si>
    <t>Communication: Diffuser une information en interne et/ou externe</t>
  </si>
  <si>
    <t>&lt;div&gt;Niveau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t>
  </si>
  <si>
    <t>Dupont</t>
  </si>
  <si>
    <t>Alain</t>
  </si>
  <si>
    <t>Qualité/Sécurité/Environnement</t>
  </si>
  <si>
    <t>TQUALI01</t>
  </si>
  <si>
    <t>MEXPED01</t>
  </si>
  <si>
    <t>MEXPED03</t>
  </si>
  <si>
    <t>MCCIAL03</t>
  </si>
  <si>
    <t>MCCIAL02</t>
  </si>
  <si>
    <t>TADMIN02</t>
  </si>
  <si>
    <t>TADMIN08</t>
  </si>
  <si>
    <t>TCOMMU09</t>
  </si>
  <si>
    <t>TCOMMU16</t>
  </si>
  <si>
    <t>TCOMMU21</t>
  </si>
  <si>
    <t>TCOMMU03</t>
  </si>
  <si>
    <t>TCOMMU15</t>
  </si>
  <si>
    <t>TLANGU01</t>
  </si>
  <si>
    <t>TLANGU08</t>
  </si>
  <si>
    <t>Bureautique et système d'information</t>
  </si>
  <si>
    <t>Connaissance des Produits et de l'Organisation</t>
  </si>
  <si>
    <t>Produits et Organisation</t>
  </si>
  <si>
    <t>TORGAN01</t>
  </si>
  <si>
    <t>TORGAN03</t>
  </si>
  <si>
    <t>TORGAN08</t>
  </si>
  <si>
    <t>TADMIN11</t>
  </si>
  <si>
    <t>TCOMMU13</t>
  </si>
  <si>
    <t>TORGAN12</t>
  </si>
  <si>
    <t>TPLANI01</t>
  </si>
  <si>
    <t>TQUALI03</t>
  </si>
  <si>
    <t>MLOGIQ13</t>
  </si>
  <si>
    <t>MLOGIQ03</t>
  </si>
  <si>
    <t>MMETOD01</t>
  </si>
  <si>
    <t>Outils d'analyse et de mesure</t>
  </si>
  <si>
    <t>TCOMMU23</t>
  </si>
  <si>
    <t>Management</t>
  </si>
  <si>
    <t>TMANGT03</t>
  </si>
  <si>
    <t>TSIBUR22</t>
  </si>
  <si>
    <t>TPLANI03</t>
  </si>
  <si>
    <t>TPLANI04</t>
  </si>
  <si>
    <t>TPLANI05</t>
  </si>
  <si>
    <t>Competency ID</t>
  </si>
  <si>
    <t>COMPETENCY</t>
  </si>
  <si>
    <t>Achat / Appro: Définir les paramètres de gestion en tenant compte de la criticité et du coût des composants</t>
  </si>
  <si>
    <t>MHAAPR03</t>
  </si>
  <si>
    <t>&lt;div&gt;Niveau 1 : Analyse partiellement les paramètres de gestion&lt;/div&gt;&lt;div&gt;Niveau 2 : Analyse les paramètres de gestion dans leur globalité mais ne prend pas la décision&lt;/div&gt;&lt;div&gt;Niveau 3 : Est autonome dans la prise de décision&lt;/div&gt;&lt;div&gt;Niveau 4 : Fait évoluer le domaine, apporte des améliorations&lt;/div&gt;</t>
  </si>
  <si>
    <t>Achat / Appro: Exploiter les paramètres d'approvisionnement du fournisseur et adapter la politique d'approvisionnement en conséquence</t>
  </si>
  <si>
    <t>MHAAPR01</t>
  </si>
  <si>
    <t>&lt;div&gt;Niveau 1 : Identifie partiellement les paramètres d'approvisionnement du fournisseur&lt;/div&gt;&lt;div&gt;Niveau 2 : Identifie les paramètres d'approvisionnement du fournisseur&lt;/div&gt;&lt;div&gt;Niveau 3 : Analyse les paramètres d'approvisionnement et propose des solutions &lt;/div&gt;&lt;div&gt;Niveau 4 : Fixe la politique d'approvisionnement en prenant en compte les contraintes internes et externes&lt;/div&gt;</t>
  </si>
  <si>
    <t>Achat / Appro: Participer au processus Achat</t>
  </si>
  <si>
    <t>MHAAPR02</t>
  </si>
  <si>
    <t>&lt;div&gt;Niveau 1 : Se familiarise avec le processus achat&lt;/div&gt;&lt;div&gt;Niveau 2 : Connaît et participe à certaines étapes du processus achat &lt;/div&gt;&lt;div&gt;Niveau 3 : Maîtrise et collabore activement aux différentes étapes du processus achat&lt;/div&gt;&lt;div&gt;Niveau 4 : Analyse le processus d'achat dans sa globalité. Propose des solutions d'améliorations&lt;/div&gt;</t>
  </si>
  <si>
    <t>Achat / Appro: Rechercher un fournisseur par rapport à un besoin donné</t>
  </si>
  <si>
    <t>&lt;div&gt;Niveau 1 : Recherche un fournisseur selon les directives de son N+1&lt;/div&gt;&lt;div&gt;Niveau 2 : Recherche un fournisseur dans un catalogue défini, en autonomie&lt;/div&gt;&lt;div&gt;Niveau 3 : Recherche et propose un fournisseur adapté sur le marché&lt;/div&gt;&lt;div&gt;Niveau 4 : Analyse les différentes possibilités et choisit le fournisseur approprié&lt;/div&gt;</t>
  </si>
  <si>
    <t>Administratif: Assurer la commande des fournitures du service</t>
  </si>
  <si>
    <t>TADMIN06</t>
  </si>
  <si>
    <t>&lt;div&gt;Niveau 1 : Commande quand produit manquant&lt;/div&gt;&lt;div&gt;Niveau 2 : Commande juste avant la rupture&lt;/div&gt;&lt;div&gt;Niveau 3 : Vérifie ponctuellement l'état du stock&lt;/div&gt;&lt;div&gt;Niveau 4 : Anticipe les manquants et alerte sur les anomalies de gestion&lt;/div&gt;</t>
  </si>
  <si>
    <t>Administratif: Chiffrer un budget</t>
  </si>
  <si>
    <t>TADMIN09</t>
  </si>
  <si>
    <t>&lt;div&gt;Niveau 1 : Participe au chiffrage d'un budget&lt;/div&gt;&lt;div&gt;Niveau 2 : Estime approximativement les ressources nécessaires à un projet&lt;/div&gt;&lt;div&gt;Niveau 3 : Chiffre précisément les ressources nécessaires à un projet&lt;/div&gt;&lt;div&gt;Niveau 4 : Chiffre précisément et prend en compte les impacts économiques d'une décision&lt;/div&gt;</t>
  </si>
  <si>
    <t>Administratif: Concevoir une documentation technique</t>
  </si>
  <si>
    <t>TADMIN12</t>
  </si>
  <si>
    <t>&lt;div&gt;Niveau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t>
  </si>
  <si>
    <t>Administratif: Gérer des agendas</t>
  </si>
  <si>
    <t>TADMIN07</t>
  </si>
  <si>
    <t>&lt;div&gt;Niveau 1 : Rentre des données dans un agenda selon des directives précises&lt;/div&gt;&lt;div&gt;Niveau 2 : Gère un agenda en prenant en compte quelques interférences&lt;/div&gt;&lt;div&gt;Niveau 3 : Gère un agenda en tenant compte de nombreuses interactions (déplacement…)&lt;/div&gt;&lt;div&gt;Niveau 4 : Gère plusieurs agendas en toute autonomie&lt;/div&gt;</t>
  </si>
  <si>
    <t>Administratif: Mettre en forme des documents</t>
  </si>
  <si>
    <t>&lt;div&gt;Niveau 1 : Met en forme les documents ponctuellement, selon les consignes de son responsable&lt;/div&gt;&lt;div&gt;Niveau 2 : Met en forme les documents en suivant une procédure établie&lt;/div&gt;&lt;div&gt;Niveau 3 : Met en valeur des contenus par une mise en forme appropriée des documents, en fonction de ses interlocuteurs&lt;/div&gt;&lt;div&gt;Niveau 4 : Conçoit des trames de documents destinés à l'interne/externe&lt;/div&gt;</t>
  </si>
  <si>
    <t>Administratif: Organiser matériellement une réunion</t>
  </si>
  <si>
    <t>TADMIN04</t>
  </si>
  <si>
    <t>&lt;div&gt;Niveau 1 : Participe à l'organisation matérielle d'une réunion&lt;/div&gt;&lt;div&gt;Niveau 2 : Organise matériellement une réunion, en fonction des directives de son responsable&lt;/div&gt;&lt;div&gt;Niveau 3 : Organise matériellement une réunion en toute autonomie&lt;/div&gt;&lt;div&gt;Niveau 4 : Organise une réunion en toute autonomie et propose des solutions de recours en cas d'imprévus&lt;/div&gt;</t>
  </si>
  <si>
    <t>Administratif: Organiser une réunion, une visite, un déplacement</t>
  </si>
  <si>
    <t>TADMIN05</t>
  </si>
  <si>
    <t>&lt;div&gt;Niveau 1 : Participe à l'organisation matérielle&lt;/div&gt;&lt;div&gt;Niveau 2 : Organise matériellement une réunion, visite ou déplacement, en fonction des directives de son responsable&lt;/div&gt;&lt;div&gt;Niveau 3 : Organise matériellement une réunion visite ou déplacement, en toute autonomie&lt;/div&gt;&lt;div&gt;Niveau 4 : Organise une réunion, visite ou déplacement en toute autonomie et propose des solutions de recours en cas d'imprévus&lt;/div&gt;</t>
  </si>
  <si>
    <t>Administratif: Préparer un dossier de sous-traitance</t>
  </si>
  <si>
    <t>TADMIN14</t>
  </si>
  <si>
    <t>&lt;div&gt;Niveau 1 : Prépare certains éléments&lt;/div&gt;&lt;div&gt;Niveau 2 : Rédige un dossier de sous-traitance avec supervision&lt;/div&gt;&lt;div&gt;Niveau 3 : Rédige un dossier de sous-traitance en toute autonomie&lt;/div&gt;&lt;div&gt;Niveau 4 : Rédige un dossier de sous-traitance  et analyse les différentes propositions reçues&lt;/div&gt;</t>
  </si>
  <si>
    <t>Administratif: Rédiger un cahier des charges</t>
  </si>
  <si>
    <t>TADMIN13</t>
  </si>
  <si>
    <t>&lt;div&gt;Niveau 1 : Prépare certains éléments figurants au cahier des charges&lt;/div&gt;&lt;div&gt;Niveau 2 : Rédige un cahier des charges en respectant les normes établies&lt;/div&gt;&lt;div&gt;Niveau 3 : Rédige un cahier des charges en toute autonomie&lt;/div&gt;&lt;div&gt;Niveau 4 : Rédige un cahier des charges et analyse les différentes propositions reçues&lt;/div&gt;</t>
  </si>
  <si>
    <t>Administratif: Rédiger un courrier, un compte-rendu, une note de travail</t>
  </si>
  <si>
    <t>TADMIN03</t>
  </si>
  <si>
    <t>&lt;div&gt;Niveau 1 : Rédige des documents à partir de notes communiquées par son responsable hiérarchique&lt;/div&gt;&lt;div&gt;Niveau 2 : Rédige des documents à partir de différents éléments (notes, directives orales...) fournis par son N+1&lt;/div&gt;&lt;div&gt;Niveau 3 : Rédige des documents à partir d'éléments recherchés ou recueillis auprès de différentes sources et les fait valider à son N+1&lt;/div&gt;&lt;div&gt;Niveau 4 : Rédige des documents à partir d'éléments recherchés ou recueillis et les diffuse en toute autonomie  &lt;/div&gt;</t>
  </si>
  <si>
    <t>Administratif: Rédiger un guide de conception</t>
  </si>
  <si>
    <t>TADMIN15</t>
  </si>
  <si>
    <t>&lt;div&gt;Niveau 1 : Prépare certains éléments  d'un guide de conception&lt;/div&gt;&lt;div&gt;Niveau 2 : Rédige un guide de conception avec supervision&lt;/div&gt;&lt;div&gt;Niveau 3 : Rédige un guide de conception  en toute autonomie&lt;/div&gt;&lt;div&gt;Niveau 4 : Rédige un guide de conception et en assure la diffusion et l'animation&lt;/div&gt;</t>
  </si>
  <si>
    <t>Administratif: Suivre un budget</t>
  </si>
  <si>
    <t>TADMIN10</t>
  </si>
  <si>
    <t>&lt;div&gt;Niveau 1 : Participe à l'élaboration du budget&lt;/div&gt;&lt;div&gt;Niveau 2 : Enregistre les éléments du budget&lt;/div&gt;&lt;div&gt;Niveau 3 : Veille au respect et au suivi d'un budget&lt;/div&gt;&lt;div&gt;Niveau 4 : Veille, alerte et propose des solutions en cas de non respect&lt;/div&gt;</t>
  </si>
  <si>
    <t>Amélioration continue</t>
  </si>
  <si>
    <t>Amélioration cont.: Force de proposition</t>
  </si>
  <si>
    <t>&lt;div&gt;Niveau 1 : A besoin d’être guidé ou sollicité pour faire des propositions&lt;/div&gt;&lt;div&gt;Niveau 2 : Fait des propositions applicables en toute autonomie et de façon spontanée&lt;/div&gt;&lt;div&gt;Niveau 3 : Élabore un projet d’amélioration en impliquant tout ou partie de son équipe&lt;/div&gt;&lt;div&gt;Niveau 4 : Recherche en permanence des améliorations allant au-delà de ses objectifs&lt;/div&gt;</t>
  </si>
  <si>
    <t>Amélioration cont.: Proposer des améliorations</t>
  </si>
  <si>
    <t>&lt;div&gt;Niveau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t>
  </si>
  <si>
    <t>Amélioration cont.: S'informer, assurer une veille technologique pour son domaine d'activité</t>
  </si>
  <si>
    <t>TAMELI01</t>
  </si>
  <si>
    <t>&lt;div&gt;Niveau 1 : S'informe ponctuellement sur les nouvelles technologies&lt;/div&gt;&lt;div&gt;Niveau 2 : Collecte régulièrement des informations sur les nouvelles technologies de son domaine d'activité (fournisseurs, salons,…)&lt;/div&gt;&lt;div&gt;Niveau 3 : Recherche activement de l'information, l'analyse, la décrypte, et diffuse la plus pertinente&lt;/div&gt;&lt;div&gt;Niveau 4 : Utilise un système d'information formalisé (ex: base de données) pour anticiper les évolutions et les innovations. Propose des améliorations technologiques et participe à leur mise en place&lt;/div&gt;</t>
  </si>
  <si>
    <t>Amélioration cont.: Suivi de l'efficacité des installations</t>
  </si>
  <si>
    <t>TAMELI02</t>
  </si>
  <si>
    <t>&lt;div&gt;Niveau 1 : Découvre les installations&lt;/div&gt;&lt;div&gt;Niveau 2 : Donne son avis sur les installations actuelles (coût…)&lt;/div&gt;&lt;div&gt;Niveau 3 : Analyse les incidents et déduit les axes d'amélioration&lt;/div&gt;&lt;div&gt;Niveau 4 : Établit un plan de progrès concernant les installations actuelles et futures&lt;/div&gt;</t>
  </si>
  <si>
    <t>Automatisme</t>
  </si>
  <si>
    <t>Automatisme: Comprendre et exploiter des données en automatisme</t>
  </si>
  <si>
    <t>MAUTOM01</t>
  </si>
  <si>
    <t>&lt;div&gt;Niveau 1 : Connaît les grands principes en automatisme&lt;/div&gt;&lt;div&gt;Niveau 2 : Possède les notions élémentaires (grafcet..)&lt;/div&gt;&lt;div&gt;Niveau 3 : Analyse et interprète un fonctionnement logique simple&lt;/div&gt;&lt;div&gt;Niveau 4 : Analyse et interprète un fonctionnement logique complexe. Propose des améliorations&lt;/div&gt;</t>
  </si>
  <si>
    <t>Automatisme: Comprendre et exploiter le language des automates</t>
  </si>
  <si>
    <t>MAUTOM02</t>
  </si>
  <si>
    <t>&lt;div&gt;Niveau 1 : S'initie au language de programmation des automates&lt;/div&gt;&lt;div&gt;Niveau 2 : Comprend le déroulement d'un programme et sait l'expliquer&lt;/div&gt;&lt;div&gt;Niveau 3 : Etre capable de recréer des programmes&lt;/div&gt;&lt;div&gt;Niveau 4 : Effectue des programmations, réalise des diagnostics, apporte des solutions, propose des améliorations sur les différents programmes&lt;/div&gt;</t>
  </si>
  <si>
    <t>Automatisme: Utiliser et programmer des machines de production (consoles robots, commandes numériques…)</t>
  </si>
  <si>
    <t>MAUTOM03</t>
  </si>
  <si>
    <t>&lt;div&gt;Niveau 1 : S'initie à la conduite de machine&lt;/div&gt;&lt;div&gt;Niveau 2 : Connaît les notions de base en conduite de machines &lt;/div&gt;&lt;div&gt;Niveau 3 : Connaît le paramétrage de la machine et la langage de programmation&lt;/div&gt;&lt;div&gt;Niveau 4 : Expert. Propose des améliorations&lt;/div&gt;</t>
  </si>
  <si>
    <t>Informatique: Connaitre et utiliser les fonctions du ou des logiciels(s) dédié(s) métier</t>
  </si>
  <si>
    <t>&lt;div&gt;Niveau 1 : S'initie au logiciel métier&lt;/div&gt;&lt;div&gt;Niveau 2 : Utilise les fonctions de base&lt;/div&gt;&lt;div&gt;Niveau 3 : Utilise les fonctions avancées&lt;/div&gt;&lt;div&gt;Niveau 4 : Paramètre/connait les paramètres clés du logiciel dédié métier. Analyse les dysfonctionnements et agit en conséquence&lt;/div&gt;</t>
  </si>
  <si>
    <t>Informatique: Utiliser ABB</t>
  </si>
  <si>
    <t>TSIBUR41</t>
  </si>
  <si>
    <t>&lt;div&gt;Niveau 1 : S'initie aux logiciels techniques&lt;/div&gt;&lt;div&gt;Niveau 2 : Utilise les programmes existants et réalise des programmes simples suivant le plan&lt;/div&gt;&lt;div&gt;Niveau 3 : Crée les programmes complexes (paramétrage, relocalisation, PHL,…)&lt;/div&gt;&lt;div&gt;Niveau 4 : Crée les programmes complexes et propose des améliorations. Sait transmettre son savoir aux nouveaux arrivants.&lt;/div&gt;</t>
  </si>
  <si>
    <t>Informatique: Utiliser Access</t>
  </si>
  <si>
    <t>TSIBUR05</t>
  </si>
  <si>
    <t>&lt;div&gt;Niveau 1 : Utilise quelques fonctions de base&lt;/div&gt;&lt;div&gt;Niveau 2 : Utilise plusieurs fonctions courantes&lt;/div&gt;&lt;div&gt;Niveau 3 : Utilise les fonctions avancées&lt;/div&gt;&lt;div&gt;Niveau 4 : Réalise des documents complexes. Transmet ses connaissances&lt;/div&gt;</t>
  </si>
  <si>
    <t>Informatique: Utiliser Acrobat</t>
  </si>
  <si>
    <t>TSIBUR06</t>
  </si>
  <si>
    <t>Informatique: Utiliser Autocad</t>
  </si>
  <si>
    <t>TSIBUR07</t>
  </si>
  <si>
    <t>&lt;div&gt;Niveau 1 : S'initie au logiciel métier&lt;/div&gt;&lt;div&gt;Niveau 2 : Utilise les fonctions de base&lt;/div&gt;&lt;div&gt;Niveau 3 : Utilise les fonctions avancées&lt;/div&gt;&lt;div&gt;Niveau 4 : Paramètre le logiciel. Analyse les dysfonctionnements et agit en conséquence&lt;/div&gt;</t>
  </si>
  <si>
    <t>Informatique: Utiliser BO</t>
  </si>
  <si>
    <t>TSIBUR08</t>
  </si>
  <si>
    <t>Informatique: Utiliser Cameleon</t>
  </si>
  <si>
    <t>TSIBUR09</t>
  </si>
  <si>
    <t>Informatique: Utiliser CAO 2D&amp;3D</t>
  </si>
  <si>
    <t>TSIBUR10</t>
  </si>
  <si>
    <t>Informatique: Utiliser CLOOS</t>
  </si>
  <si>
    <t>TSIBUR39</t>
  </si>
  <si>
    <t>Informatique: Utiliser DDS Shipper</t>
  </si>
  <si>
    <t>TSIBUR11</t>
  </si>
  <si>
    <t>Informatique: Utiliser Excel</t>
  </si>
  <si>
    <t>TSIBUR03</t>
  </si>
  <si>
    <t>Informatique: Utiliser Gedcompta</t>
  </si>
  <si>
    <t>TSIBUR12</t>
  </si>
  <si>
    <t>Informatique: Utiliser GIMP</t>
  </si>
  <si>
    <t>TSIBUR13</t>
  </si>
  <si>
    <t>Informatique: Utiliser GMAO</t>
  </si>
  <si>
    <t>TSIBUR14</t>
  </si>
  <si>
    <t>Informatique: Utiliser HCM</t>
  </si>
  <si>
    <t>TSIBUR15</t>
  </si>
  <si>
    <t>Informatique: Utiliser Hermes</t>
  </si>
  <si>
    <t>TSIBUR16</t>
  </si>
  <si>
    <t>Informatique: Utiliser HR Access</t>
  </si>
  <si>
    <t>TSIBUR17</t>
  </si>
  <si>
    <t>Informatique: Utiliser IGM</t>
  </si>
  <si>
    <t>TSIBUR40</t>
  </si>
  <si>
    <t>Informatique: Utiliser Illustrator</t>
  </si>
  <si>
    <t>TSIBUR18</t>
  </si>
  <si>
    <t>Informatique: Utiliser InDesign</t>
  </si>
  <si>
    <t>TSIBUR19</t>
  </si>
  <si>
    <t>Informatique: Utiliser Internet</t>
  </si>
  <si>
    <t>TSIBUR20</t>
  </si>
  <si>
    <t>Informatique: Utiliser l'outil Plug And Diag (PAD)</t>
  </si>
  <si>
    <t>TSIBUR43</t>
  </si>
  <si>
    <t>Informatique: Utiliser le ManidocWeb</t>
  </si>
  <si>
    <t>TSIBUR23</t>
  </si>
  <si>
    <t>Informatique: Utiliser les logiciels bureautiques</t>
  </si>
  <si>
    <t>&lt;div&gt;Niveau 1 : S'initie aux logiciels de bureautique&lt;/div&gt;&lt;div&gt;Niveau 2 : Utilise les fonctions de base&lt;/div&gt;&lt;div&gt;Niveau 3 : Utilise les fonctions avancées&lt;/div&gt;&lt;div&gt;Niveau 4 : Maîtrise et exploite l'ensemble des fonctionnalités et transmet ses connaissances&lt;/div&gt;</t>
  </si>
  <si>
    <t>Informatique: Utiliser Lotus Notes</t>
  </si>
  <si>
    <t>TSIBUR21</t>
  </si>
  <si>
    <t>Informatique: Utiliser M3/MOVEX</t>
  </si>
  <si>
    <t>Informatique: Utiliser Manimux</t>
  </si>
  <si>
    <t>TSIBUR24</t>
  </si>
  <si>
    <t>Informatique: Utiliser Manivisu</t>
  </si>
  <si>
    <t>TSIBUR25</t>
  </si>
  <si>
    <t>Informatique: Utiliser MAPICS</t>
  </si>
  <si>
    <t>TSIBUR26</t>
  </si>
  <si>
    <t>Informatique: Utiliser Model Manager</t>
  </si>
  <si>
    <t>TSIBUR27</t>
  </si>
  <si>
    <t>Informatique: Utiliser Motoman</t>
  </si>
  <si>
    <t>TSIBUR38</t>
  </si>
  <si>
    <t>Informatique: Utiliser MS Project</t>
  </si>
  <si>
    <t>TSIBUR28</t>
  </si>
  <si>
    <t>Informatique: Utiliser Onespace</t>
  </si>
  <si>
    <t>TSIBUR29</t>
  </si>
  <si>
    <t>Informatique: Utiliser Paintshop Pro</t>
  </si>
  <si>
    <t>TSIBUR30</t>
  </si>
  <si>
    <t>Informatique: Utiliser Photoshop</t>
  </si>
  <si>
    <t>TSIBUR31</t>
  </si>
  <si>
    <t>Informatique: Utiliser Pilott</t>
  </si>
  <si>
    <t>TSIBUR32</t>
  </si>
  <si>
    <t>Informatique: Utiliser Power Point</t>
  </si>
  <si>
    <t>TSIBUR04</t>
  </si>
  <si>
    <t>Informatique: Utiliser Quark X Press</t>
  </si>
  <si>
    <t>TSIBUR33</t>
  </si>
  <si>
    <t>Informatique: Utiliser REGIE</t>
  </si>
  <si>
    <t>TSIBUR34</t>
  </si>
  <si>
    <t>Informatique: Utiliser SIGIP</t>
  </si>
  <si>
    <t>TSIBUR42</t>
  </si>
  <si>
    <t>Informatique: Utiliser Solid Designer</t>
  </si>
  <si>
    <t>TSIBUR35</t>
  </si>
  <si>
    <t>Informatique: Utiliser T-Source</t>
  </si>
  <si>
    <t>TSIBUR45</t>
  </si>
  <si>
    <t>Informatique: Utiliser TMS PSD</t>
  </si>
  <si>
    <t>TSIBUR47</t>
  </si>
  <si>
    <t>Informatique: Utiliser un ordinateur</t>
  </si>
  <si>
    <t>TSIBUR01</t>
  </si>
  <si>
    <t>&lt;div&gt;Niveau 1 : Apprend l'utilisation d'un terminal&lt;/div&gt;&lt;div&gt;Niveau 2 : Renseigne une fiche à l'écran (anomalies, date de sortie, mise sur chaîne sur application…. )&lt;/div&gt;&lt;div&gt;Niveau 3 : Recherche dans un menu la fiche souhaitée et la renseigne (anomalies, date de sortie, mise sur chaîne sur application…. )&lt;/div&gt;&lt;div&gt;Niveau 4 : Recherche dans la GPAO les informations a compléter&lt;/div&gt;</t>
  </si>
  <si>
    <t>Informatique: Utiliser VISIO</t>
  </si>
  <si>
    <t>TSIBUR36</t>
  </si>
  <si>
    <t>Informatique: Utiliser WINSIC</t>
  </si>
  <si>
    <t>TSIBUR44</t>
  </si>
  <si>
    <t>Informatique: Utiliser WMS Reflex</t>
  </si>
  <si>
    <t>TSIBUR46</t>
  </si>
  <si>
    <t>Informatique: Utiliser Word</t>
  </si>
  <si>
    <t>TSIBUR02</t>
  </si>
  <si>
    <t>Informatique: Utiliser ZPN</t>
  </si>
  <si>
    <t>TSIBUR37</t>
  </si>
  <si>
    <t>Capacité de décision / Autonomie</t>
  </si>
  <si>
    <t>Capacité de décision / Autonomie : Capacité de décision / Autonomie</t>
  </si>
  <si>
    <t>EVAL06</t>
  </si>
  <si>
    <t xml:space="preserve">&lt;div&gt;Niveau 1 : Le collaborateur fait valider par la hiérarchie ses actions quelle que soit la situation de travail&lt;/div&gt;&lt;div&gt;Niveau 2 : Alors que la situation le permet et que le cadre est défini, le collaborateur entreprend rarement d’action sans en référer à la hiérarchie&lt;/div&gt;&lt;div&gt;Niveau 3 : Lorsque la situation le permet, dans le cadre défini par la hiérarchie, le collaborateur entreprend une action et l’argumente par la suite&lt;/div&gt;&lt;div&gt;Niveau 4 : &lt;/div&gt; </t>
  </si>
  <si>
    <t>TEASER</t>
  </si>
  <si>
    <t>Améliorer</t>
  </si>
  <si>
    <t>Satisfaisant</t>
  </si>
  <si>
    <t>Dépasse les attentes</t>
  </si>
  <si>
    <t>Commercial: Participer à l'animation d'un réseau client</t>
  </si>
  <si>
    <t>MCCIAL01</t>
  </si>
  <si>
    <t>&lt;div&gt;Niveau 1 : Découvre les outils d'animation&lt;/div&gt;&lt;div&gt;Niveau 2 : Participe à l'élaboration d'outils pour animer un réseau client&lt;/div&gt;&lt;div&gt;Niveau 3 : Met en place des outils définis pour animer le réseau client&lt;/div&gt;&lt;div&gt;Niveau 4 : Propose et met en place de nouveaux outils d'animation&lt;/div&gt;</t>
  </si>
  <si>
    <t>Commercial: Savoir déterminer le délai de mise à disposition de la commande</t>
  </si>
  <si>
    <t>&lt;div&gt;Niveau 1 : Apprend à déterminer le délai de mise à disposition&lt;/div&gt;&lt;div&gt;Niveau 2 : Détermine le délai de mise à disposition avec supervision&lt;/div&gt;&lt;div&gt;Niveau 3 : Détermine le délai de mise à disposition en toute autonomie, Alerte sur les anomalies&lt;/div&gt;&lt;div&gt;Niveau 4 : Anticipe les dysfonctionnements. Propose des améliorations&lt;/div&gt;</t>
  </si>
  <si>
    <t>Communication: Accueillir physiquement et traiter la demande</t>
  </si>
  <si>
    <t>TCOMMU02</t>
  </si>
  <si>
    <t>&lt;div&gt;Niveau 1 : S'initie à l'accueil&lt;/div&gt;&lt;div&gt;Niveau 2 : Accueille  ponctuellement, en suivant une procédure établie&lt;/div&gt;&lt;div&gt;Niveau 3 : Connaît et s'adapte à ses interlocuteurs, répond à leurs attentes&lt;/div&gt;&lt;div&gt;Niveau 4 : Identifie le service attendu par le public (ses motivations, la prestation souhaitée), et s'y adapte&lt;/div&gt;</t>
  </si>
  <si>
    <t>Communication: Accueillir téléphoniquement et traiter la demande</t>
  </si>
  <si>
    <t>TCOMMU01</t>
  </si>
  <si>
    <t>&lt;div&gt;Niveau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t>
  </si>
  <si>
    <t>Communication: Animer une réunion</t>
  </si>
  <si>
    <t>TCOMMU06</t>
  </si>
  <si>
    <t>&lt;div&gt;Niveau 1 : Participe activement à une réunion&lt;/div&gt;&lt;div&gt;Niveau 2 : Anime une réunion avec supervison ou avec l'aide d'une tierce personne&lt;/div&gt;&lt;div&gt;Niveau 3 : Anime une réunion en toute autonomie&lt;/div&gt;&lt;div&gt;Niveau 4 : Maîtrise les techniques de l'animation (questionnement, reformulation, circulation de la parole…) et fait avancer la réunion&lt;/div&gt;</t>
  </si>
  <si>
    <t>Communication: Assurer une relation de partenariat avec ses interlocuteurs internes/externes</t>
  </si>
  <si>
    <t>&lt;div&gt;Niveau 1 : Comprend les rôles respectifs des partenaires&lt;/div&gt;&lt;div&gt;Niveau 2 : Gère les partenariats existants : répond aux besoins des partenaires dans la mesure du possible&lt;/div&gt;&lt;div&gt;Niveau 3 : Recherche des occasions d'établir des partenariats : essaie de trouver, avec les partenaires, des solutions mutuellement avantageuses&lt;/div&gt;&lt;div&gt;Niveau 4 : Établit des orientations stratégiques. Détermine le moment où il faut apporter des modifications et mettre fin à des partenariats si nécessaire&lt;/div&gt;</t>
  </si>
  <si>
    <t>Communication: Connaître les différentes fonctions de la photographie</t>
  </si>
  <si>
    <t>TCOMMU22</t>
  </si>
  <si>
    <t>&lt;div&gt;Niveau 1 : Sait utiliser un appareil photo numérique pour réaliser des supports/documents simples&lt;/div&gt;&lt;div&gt;Niveau 2 : Connaît les fonctions de base de la prise de vue et des outils d'infographie pour produire les supports/documents demandés&lt;/div&gt;&lt;div&gt;Niveau 3 : Maîtrise les fonctions de base de la photo (cadrage, lumière, règles de composition et d'esthétique) et la chaîne du traitement de l'image pour réaliser des reportages photo&lt;/div&gt;&lt;div&gt;Niveau 4 : Maîtrise les fonctions avancées de la photographie, de la chaîne du traitement de l'image et des outils d'infographie pour assurer une communication efficace en entreprise&lt;/div&gt;</t>
  </si>
  <si>
    <t>Communication: Conseiller le client</t>
  </si>
  <si>
    <t>TCOMMU12</t>
  </si>
  <si>
    <t>&lt;div&gt;Niveau 1 : Propose une solution "technique"&lt;/div&gt;&lt;div&gt;Niveau 2 : Facilite le choix entre plusieurs solutions techniques possibles&lt;/div&gt;&lt;div&gt;Niveau 3 : Propose une solution stratégique sur le moyen/long terme&lt;/div&gt;&lt;div&gt;Niveau 4 : Facilite le choix entre plusieurs solutions stratégiques&lt;/div&gt;</t>
  </si>
  <si>
    <t>Communication: Conseiller techniquement, transmettre des connaissances en interne/externe</t>
  </si>
  <si>
    <t>&lt;div&gt;Niveau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t>
  </si>
  <si>
    <t>Communication: Développer la relation client  (interne/externe)</t>
  </si>
  <si>
    <t>&lt;div&gt;Niveau 1 : Assure une relation contractuelle&lt;/div&gt;&lt;div&gt;Niveau 2 : Établit des relations positives avec les clients (disponibilité, adaptabilité). Comprend les enjeux et les points de vue&lt;/div&gt;&lt;div&gt;Niveau 3 : Anticipe les besoins des clients et s'y adapte. Favorise les échanges avec les clients pour optimiser la relation actuelle&lt;/div&gt;&lt;div&gt;Niveau 4 : Propose des solutions nouvelles, créatives et judicieuses afin d'assurer une relation pérenne et la satisfaction du client&lt;/div&gt;</t>
  </si>
  <si>
    <t>Communication: Développer la relation client/fournisseur  (interne/externe)</t>
  </si>
  <si>
    <t>&lt;div&gt;Niveau 1 : Assure une relation contractuelle&lt;/div&gt;&lt;div&gt;Niveau 2 : Établit des relations positives avec les clients/fournisseurs (disponibilité, adaptabilité). Comprend les enjeux et les points de vue&lt;/div&gt;&lt;div&gt;Niveau 3 : Anticipe les besoins des clients/fournisseurs et s'y adapte. Favorise les échanges avec les clients/fournisseurs pour optimiser la relation actuelle&lt;/div&gt;&lt;div&gt;Niveau 4 : Propose des solutions nouvelles, créatives et judicieuses afin d'assurer une relation pérenne et la satisfaction du client/fournisseur&lt;/div&gt;</t>
  </si>
  <si>
    <t>Communication: Etre orienté client (interne/externe)</t>
  </si>
  <si>
    <t>&lt;div&gt;Niveau 1 : En apprentissage&lt;/div&gt;&lt;div&gt;Niveau 2 : Établit des relations positives avec les clients, comprend les enjeux et les points de vue&lt;/div&gt;&lt;div&gt;Niveau 3 : Anticipe les besoins des clients et s'y adapte&lt;/div&gt;&lt;div&gt;Niveau 4 : Propose des solutions nouvelles, créatives et judicieuses afin d'améliorer le service clientèle&lt;/div&gt;</t>
  </si>
  <si>
    <t>Communication: Expliquer clairement les points techniques, de sécurité et de qualité de son travail</t>
  </si>
  <si>
    <t>TCOMMU20</t>
  </si>
  <si>
    <t>&lt;div&gt;Niveau 1 : Communique avec difficulté sur son travail en général&lt;/div&gt;&lt;div&gt;Niveau 2 : Donne des explications parfois incomplètes sur son travail suite à une demande  &lt;/div&gt;&lt;div&gt;Niveau 3 : Explique clairement, précisément et de façon spontanée le procédé ou la méthodologie utilisé pour son travail&lt;/div&gt;&lt;div&gt;Niveau 4 : Transmet son savoir et s'adapte constamment à son interlocuteur en illustrant ses explications par une méthode et des moyens pédagogiques adaptés&lt;/div&gt;</t>
  </si>
  <si>
    <t>Communication: Faire une présentation orale</t>
  </si>
  <si>
    <t>TCOMMU07</t>
  </si>
  <si>
    <t>&lt;div&gt;Niveau 1 : Fait des présentations orales avec supervision&lt;/div&gt;&lt;div&gt;Niveau 2 : Connaît les techniques d'expression orale. Utilise des supports visuels&lt;/div&gt;&lt;div&gt;Niveau 3 : S'approprie les techniques d'expression orale. Sait faire passer un message et conserver l'attention de son auditoire&lt;/div&gt;&lt;div&gt;Niveau 4 : Reste maître de la situation en toutes circonstances (questions de son auditoire, controverses, …)&lt;/div&gt;</t>
  </si>
  <si>
    <t>Communication: Lire et interpréter chaque référence et document</t>
  </si>
  <si>
    <t>TCOMMU17</t>
  </si>
  <si>
    <t>&lt;div&gt;Niveau 1 : Découvre les références et les documents.&lt;/div&gt;&lt;div&gt;Niveau 2 : Connaît les références et documents.&lt;/div&gt;&lt;div&gt;Niveau 3 : Interprète les références et documents et agit en conséquences.&lt;/div&gt;&lt;div&gt;Niveau 4 : Fait des propositions pour améliorer les documents.&lt;/div&gt;</t>
  </si>
  <si>
    <t>Communication: Négocier</t>
  </si>
  <si>
    <t>TCOMMU10</t>
  </si>
  <si>
    <t>&lt;div&gt;Niveau 1 : S'initie à la préparation et à la conduite d'entretien de négociation.&lt;/div&gt;&lt;div&gt;Niveau 2 : Sait conduire un entretien de négociation.&lt;/div&gt;&lt;div&gt;Niveau 3 : Participe à  des négociations complexes. Gère les litiges à forts enjeux.&lt;/div&gt;&lt;div&gt;Niveau 4 : Sait sortir des situations difficiles. Construit des relations confiantes pour négocier&lt;/div&gt;</t>
  </si>
  <si>
    <t>Communication: Présenter un dossier, un document, une information</t>
  </si>
  <si>
    <t>TCOMMU08</t>
  </si>
  <si>
    <t>&lt;div&gt;Niveau 1 : Présente l'information selon une trame établie ou en fonction des directives de son manager&lt;/div&gt;&lt;div&gt;Niveau 2 : Présente des données, des informations, des démonstrations et des exemples pertinents&lt;/div&gt;&lt;div&gt;Niveau 3 : Adapte l'argumentation, la présentation d'un dossier en fonction des clients/fournisseurs&lt;/div&gt;&lt;div&gt;Niveau 4 : Communique de façon stratégique auprès des clients/fournisseurs&lt;/div&gt;</t>
  </si>
  <si>
    <t>Communication: Recevoir et émettre des consignes orales</t>
  </si>
  <si>
    <t>&lt;div&gt;Niveau 1 : A besoin de se faire reformuler les consignes reçues&lt;/div&gt;&lt;div&gt;Niveau 2 : Comprend rapidement les consignes reçues. Transmet clairement les informations&lt;/div&gt;&lt;div&gt;Niveau 3 : Remonte des informations pertinentes et précises&lt;/div&gt;&lt;div&gt;Niveau 4 : Construit seul une argumentation sur un sujet donné&lt;/div&gt;</t>
  </si>
  <si>
    <t>Communication: Recueillir, hiérarchiser et synthétiser les informations</t>
  </si>
  <si>
    <t>&lt;div&gt;Niveau 1 : Recueille et traite les informations selon des directives&lt;/div&gt;&lt;div&gt;Niveau 2 : Recueille des informations de différentes sources&lt;/div&gt;&lt;div&gt;Niveau 3 : Analyse et dégage rapidement l'essentiel d'une grande quantité d'informations&lt;/div&gt;&lt;div&gt;Niveau 4 : Rassemble différents éléments clés en une synthèse pertinente&lt;/div&gt;</t>
  </si>
  <si>
    <t>Communication: Se référer aux documents et agir en fonction de leur nature</t>
  </si>
  <si>
    <t>TCOMMU18</t>
  </si>
  <si>
    <t>&lt;div&gt;Niveau 1 : Trouve des renseignements sur les documents à disposition, les applique et les renseigne, mais sous supervision&lt;/div&gt;&lt;div&gt;Niveau 2 : Trouve des renseignements sur les documents à disposition et les applique en toute autonomie. Renseigne les documents&lt;/div&gt;&lt;div&gt;Niveau 3 : Explique le fonctionnement et l’utilisation des différents documents au poste. Renseigne les documents&lt;/div&gt;&lt;div&gt;Niveau 4 : Fait des propositions d'amélioration des documents&lt;/div&gt;</t>
  </si>
  <si>
    <t>Comportements professionnels</t>
  </si>
  <si>
    <t>Comportements professionnels : Coopération / Travail d’équipe</t>
  </si>
  <si>
    <t>EVAL11</t>
  </si>
  <si>
    <t xml:space="preserve">&lt;div&gt;Niveau 1 : Le collaborateur participe peu à la vie du service, et / ou ne parvient pas à travailler en équipe&lt;/div&gt;&lt;div&gt;Niveau 2 : Le collaborateur apporte une aide de façon occasionnelle à ses collègues, et / ou éprouve des difficultés à travailler en équipe&lt;/div&gt;&lt;div&gt;Niveau 3 : Le collaborateur vient aider naturellement lorsqu’un collègue lui demande et il travaille aisément en équipe&lt;/div&gt;&lt;div&gt;Niveau 4 : Le collaborateur fait preuve d’esprit d’équipe, il propose spontanément son aide à ses collègues, il est moteur dans les groupes de travail&lt;/div&gt; </t>
  </si>
  <si>
    <t>Comportements professionnels : Discrétion / Confidentialité</t>
  </si>
  <si>
    <t>EVAL12</t>
  </si>
  <si>
    <t xml:space="preserve">&lt;div&gt;Niveau 1 : &lt;/div&gt;&lt;div&gt;Niveau 2 : Le collaborateur ne conserve pas toujours le niveau de confidentialité et de réserve requis par le contexte&lt;/div&gt;&lt;div&gt;Niveau 3 : Le collaborateur conserve le niveau de confidentialité et de réserve requis par le contexte&lt;/div&gt;&lt;div&gt;Niveau 4 : &lt;/div&gt; </t>
  </si>
  <si>
    <t>Comportements professionnels : Disponibilité</t>
  </si>
  <si>
    <t>EVAL10</t>
  </si>
  <si>
    <t xml:space="preserve">&lt;div&gt;Niveau 1 : Le collaborateur est réticent aux demandes de son responsable et de ses collègues&lt;/div&gt;&lt;div&gt;Niveau 2 : Le collaborateur ne répond pas toujours favorablement aux demandes dans le cadre des missions définies&lt;/div&gt;&lt;div&gt;Niveau 3 : Le collaborateur répond favorablement aux demandes dans le cadre des missions définies&lt;/div&gt;&lt;div&gt;Niveau 4 : Le collaborateur se rend spontanément disponible face aux besoins de son environnement professionnel&lt;/div&gt; </t>
  </si>
  <si>
    <t>Conditions d’exécution du travail</t>
  </si>
  <si>
    <t>Conditions d’exécution du travail : Organisation du travail</t>
  </si>
  <si>
    <t>EVAL05</t>
  </si>
  <si>
    <t xml:space="preserve">&lt;div&gt;Niveau 1 : Le collaborateur ne s’auto organise pas pour maîtriser sa charge de travail&lt;/div&gt;&lt;div&gt;Niveau 2 : Le collaborateur ne parvient pas toujours à dégager des priorités, il est parfois débordé&lt;/div&gt;&lt;div&gt;Niveau 3 : Le collaborateur présente un travail régulier, il dégage des priorités pour assumer sa charge de travail&lt;/div&gt;&lt;div&gt;Niveau 4 : Le collaborateur planifie avec aisance ses actions, il a le sens des priorités&lt;/div&gt; </t>
  </si>
  <si>
    <t>Conditions d’exécution du travail : Qualité du travail</t>
  </si>
  <si>
    <t>EVAL04</t>
  </si>
  <si>
    <t xml:space="preserve">&lt;div&gt;Niveau 1 : Le collaborateur commet souvent des erreurs et ne s’autocontrôle pas&lt;/div&gt;&lt;div&gt;Niveau 2 : Le collaborateur ne fournit pas toujours un travail totalement fiable, son travail a besoin d’un contrôle&lt;/div&gt;&lt;div&gt;Niveau 3 : Le collaborateur fournit un travail fiable, il veille à la conformité du travail effectué par rapport aux attentes, et émet des propositions d'amélioration si on le sollicite&lt;/div&gt;&lt;div&gt;Niveau 4 : Le collaborateur fournit un travail fiable et / ou suggère des améliorations de fonctionnement ou de méthodologie&lt;/div&gt; </t>
  </si>
  <si>
    <t>Conditions d’exécution du travail : Rapidité d’exécution du travail</t>
  </si>
  <si>
    <t>EVAL03</t>
  </si>
  <si>
    <t xml:space="preserve">&lt;div&gt;Niveau 1 : Le collaborateur ne respecte pas les délais fixés pour effectuer son travail&lt;/div&gt;&lt;div&gt;Niveau 2 : Le collaborateur éprouve des difficultés à fournir son travail dans les délais attendus&lt;/div&gt;&lt;div&gt;Niveau 3 : Le collaborateur fournit son travail dans les délais attendus&lt;/div&gt;&lt;div&gt;Niveau 4 : Le collaborateur effectue le travail dans de brefs délais&lt;/div&gt; </t>
  </si>
  <si>
    <t>Conduite de machines de production</t>
  </si>
  <si>
    <t>Conduite: Analyser, gérer les arrêts de cycle et relancer le robot, la machine</t>
  </si>
  <si>
    <t>MCONDU03</t>
  </si>
  <si>
    <t>&lt;div&gt;Niveau 1 : Formation interne et externe&lt;/div&gt;&lt;div&gt;Niveau 2 : Le tuteur apprend à l’opérateur puis valide&lt;/div&gt;&lt;div&gt;Niveau 3 : Détecte rapidement le type de problème lié à l’arrêt. Sait faire un saut de pas et déplacer le robot en manuel&lt;/div&gt;&lt;div&gt;Niveau 4 : Forme un opérateur et propose des améliorations sur le programme&lt;/div&gt;</t>
  </si>
  <si>
    <t>Conduite: Conduire des machines de production</t>
  </si>
  <si>
    <t>MCONDU04</t>
  </si>
  <si>
    <t>&lt;div&gt;Niveau 1 : S'initie à la conduite de machine&lt;/div&gt;&lt;div&gt;Niveau 2 : Conduit un type de machine de production&lt;/div&gt;&lt;div&gt;Niveau 3 : Conduit plusieurs types de machines de production&lt;/div&gt;&lt;div&gt;Niveau 4 : Conduit l'ensemble des machines de production&lt;/div&gt;</t>
  </si>
  <si>
    <t>Conduite: Lancer un cycle de machine à usiner</t>
  </si>
  <si>
    <t>MCONDU01</t>
  </si>
  <si>
    <t>&lt;div&gt;Niveau 1 : Formation au poste (interne ou externe) &lt;/div&gt;&lt;div&gt;Niveau 2 : L’opérateur met en application sa formation interne avec un tuteur qui valide le choix du montage, de la position de la pièce et du  programme&lt;/div&gt;&lt;div&gt;Niveau 3 : Sait rechercher, lire et charger le programme, lancer le cycle sur la  pièce validée au préalable.  Réalise une pièce avec un plan et  fait des réglages  &lt;/div&gt;&lt;div&gt;Niveau 4 : Forme un opérateur et propose des améliorations sur le programme&lt;/div&gt;</t>
  </si>
  <si>
    <t>Conduite: Lancer un cycle de robot</t>
  </si>
  <si>
    <t>MCONDU02</t>
  </si>
  <si>
    <t>&lt;div&gt;Niveau 1 : Formation externe et interne. Apprentissage sur l’utilisation du robot et le choix de la bonne pièce.&lt;/div&gt;&lt;div&gt;Niveau 2 : L’opérateur met en application sa formation interne avec un tuteur qui valide le choix de la bonne pièce et sa position&lt;/div&gt;&lt;div&gt;Niveau 3 : Sait rechercher, lire et charger le programme, lancer le bon cycle sur la bonne pièce validée au préalable&lt;/div&gt;&lt;div&gt;Niveau 4 : Forme un opérateur et propose des améliorations sur le programme.&lt;/div&gt;</t>
  </si>
  <si>
    <t>Conduite: Posséder et exploiter des notions d'usinage</t>
  </si>
  <si>
    <t>&lt;div&gt;Niveau 1 : Connaît les grands principes d'usinage&lt;/div&gt;&lt;div&gt;Niveau 2 : Comprend le fonctionnement. Possède les notions élémentaires&lt;/div&gt;&lt;div&gt;Niveau 3 : Maîtrise les fondamentaux &lt;/div&gt;&lt;div&gt;Niveau 4 : Expert, Propose des améliorations&lt;/div&gt;</t>
  </si>
  <si>
    <t>Contrôle Qualité</t>
  </si>
  <si>
    <t>Contrôle Qualité: Contrôler l'aspect (peinture, tôlerie,…) des différentes zones de la machine (châssis, poste de conduite, carrosserie, accessoires…)</t>
  </si>
  <si>
    <t>MCTRLQ04</t>
  </si>
  <si>
    <t>&lt;div&gt;Niveau 1 : Contrôle visuellement l'aspect de la machine en référent à son responsable automatiquement&lt;/div&gt;&lt;div&gt;Niveau 2 : Contrôle visuellement l'aspect de la machine en référent à son responsable en cas de doute&lt;/div&gt;&lt;div&gt;Niveau 3 : Contrôle visuellement l'aspect de la machine en toute autonomie. Est responsable de la conformité de l'aspect de la machine&lt;/div&gt;&lt;div&gt;Niveau 4 : Forme un nouvel opérateur au contrôle d'aspect des différentes zones de la machine&lt;/div&gt;</t>
  </si>
  <si>
    <t>Contrôle Qualité: Contrôler le fonctionnement hydraulique de la machine (raccords, flexibles, réservoir, distributeur, vérins…)</t>
  </si>
  <si>
    <t>MCTRLQ03</t>
  </si>
  <si>
    <t>&lt;div&gt;Niveau 1 : Participe au contrôle du fonctionnement électrique de la machine &lt;/div&gt;&lt;div&gt;Niveau 2 : Contrôle, sous supervision, le fonctionnement hydraulique de la machine&lt;/div&gt;&lt;div&gt;Niveau 3 : Contrôle en toute autonomie le fonctionnement hydraulique de la machine&lt;/div&gt;&lt;div&gt;Niveau 4 : Forme un opérateur au contrôle de fonctionnement hydraulique de la machine. Sait expliquer les risques liés à un mauvais fonctionnement hydraulique&lt;/div&gt;</t>
  </si>
  <si>
    <t>Contrôle Qualité: Contrôler le fonctionnement mécanique de la machine (serrage, passage des câbles…)</t>
  </si>
  <si>
    <t>MCTRLQ01</t>
  </si>
  <si>
    <t>&lt;div&gt;Niveau 1 : Participe au contrôle du fonctionnement mécanique de la machine &lt;/div&gt;&lt;div&gt;Niveau 2 : Contrôle, sous supervision, le fonctionnement mécanique de la machine&lt;/div&gt;&lt;div&gt;Niveau 3 : Contrôle en toute autonomie le fonctionnement mécanique de la machine&lt;/div&gt;&lt;div&gt;Niveau 4 : Forme un opérateur au contrôle de fonctionnement mécanique de la machine. Sait expliquer les risques liés à un mauvais fonctionnement mécanique&lt;/div&gt;</t>
  </si>
  <si>
    <t>Contrôle Qualité: Contrôler le fonctionnement électrique de la machine (faisceaux, câbles, connectiques…)</t>
  </si>
  <si>
    <t>MCTRLQ02</t>
  </si>
  <si>
    <t>&lt;div&gt;Niveau 1 : Participe au contrôle du fonctionnement électrique de la machine &lt;/div&gt;&lt;div&gt;Niveau 2 : Contrôle, sous supervision, le fonctionnement électrique de la machine&lt;/div&gt;&lt;div&gt;Niveau 3 : Contrôle en toute autonomie le fonctionnement électrique de la machine&lt;/div&gt;&lt;div&gt;Niveau 4 : Forme un opérateur au contrôle de fonctionnement électrique de la machine. Sait expliquer les risques liés à un mauvais fonctionnement électrique&lt;/div&gt;</t>
  </si>
  <si>
    <t>Contrôle Qualité: Contrôler visuellement et  diagnostiquer  l’état de l’outil</t>
  </si>
  <si>
    <t>MCTRLQ07</t>
  </si>
  <si>
    <t>&lt;div&gt;Niveau 1 : Apprend à détecter les anomalies &lt;/div&gt;&lt;div&gt;Niveau 2 : Détecte en toute autonomie les anomalies &lt;/div&gt;&lt;div&gt;Niveau 3 : Détecte parfaitement l'ensemble des anomalies et élabore un diagnostic de l'état de l'outil. Utilise le banc de réglage pour vérifier sa cote.&lt;/div&gt;&lt;div&gt;Niveau 4 : Diagnostique de manière précise les anomalies, vérifie la cote de l'outil et  forme un opérateur&lt;/div&gt;</t>
  </si>
  <si>
    <t>Contrôle Qualité: Détecter et diagnostiquer une non conformité (sur une pièce, un composant, une mise en stock…)</t>
  </si>
  <si>
    <t>MCTRLQ05</t>
  </si>
  <si>
    <t>&lt;div&gt;Niveau 1 : Détecte avec supervision les anomalies&lt;/div&gt;&lt;div&gt;Niveau 2 : Détecte en toute autonomie les anomalies habituellement rencontrées et les signale à sa hiérarchie, au pôle qualité&lt;/div&gt;&lt;div&gt;Niveau 3 : Détecte de manière précise l'ensemble des anomalies et élabore un diagnostic qu'il transmet à sa hiérarchie, au pôle qualité&lt;/div&gt;&lt;div&gt;Niveau 4 : Elabore un diagnostic sur des non conformités et/ou anomalies complexes&lt;/div&gt;</t>
  </si>
  <si>
    <t>Contrôle Qualité: Effectuer le contrôle approprié sur les pièces en réception (mesure par comparaison, comptage, échantillonnage, lecture de plan…)</t>
  </si>
  <si>
    <t>MCTRLQ10</t>
  </si>
  <si>
    <t>&lt;div&gt;Niveau 1 : Apprend à effectuer le contôle approprié sur les pièces en réception&lt;/div&gt;&lt;div&gt;Niveau 2 : Réalise les contrôles. Est capable d'en dégager un résultat, et/ou renseigne le système.&lt;/div&gt;&lt;div&gt;Niveau 3 : Réalise tout type de contrôle en autonomie, dégage un résultat, identifie les anomalies et agit en conséquence&lt;/div&gt;&lt;div&gt;Niveau 4 : Propose des améliorations dans la manière de réaliser les contrôles et / ou établit un litige fournisseur. Effectue des contrôles qualité poussés (lecture de plan…)&lt;/div&gt;</t>
  </si>
  <si>
    <t>Contrôle Qualité: Réalise des opérations de contrôle</t>
  </si>
  <si>
    <t>MCTRLQ08</t>
  </si>
  <si>
    <t>&lt;div&gt;Niveau 1 : Contrôle visuellement la pièce peinte, l'aspect, l'épaisseur et la couleur de la peinture avec un tuteur&lt;/div&gt;&lt;div&gt;Niveau 2 : Contrôle visuellement la pièce peinte, l'aspect, l'épaisseur et la couleur de la peinture en toute autonomie&lt;/div&gt;&lt;div&gt;Niveau 3 : Contrôle visuellement la pièce peinte, l'aspect, l'épaisseur et la couleur de la peinture de manière autonome et agit en conséquence. Est responsable de la conformité de la couleur de la peinture&lt;/div&gt;&lt;div&gt;Niveau 4 : Forme un nouvel opérateur&lt;/div&gt;</t>
  </si>
  <si>
    <t>Contrôle Qualité: Réaliser des essais de soudure pour auto-contrôle</t>
  </si>
  <si>
    <t>MCTRLQ09</t>
  </si>
  <si>
    <t>&lt;div&gt;Niveau 1 : Réalise les essais avec supervision&lt;/div&gt;&lt;div&gt;Niveau 2 : Réalise les essais en autonomie&lt;/div&gt;&lt;div&gt;Niveau 3 : Réalise les essais en autonomie, analyse les résultats et effectue les modifications nécessaires&lt;/div&gt;&lt;div&gt;Niveau 4 : Forme les nouveaux arrivants sur la réalisation des essais et le plan ISO&lt;/div&gt;</t>
  </si>
  <si>
    <t>Contrôle Qualité: Vérifier le contenu et la qualité d'un chargement et/ou déchargement</t>
  </si>
  <si>
    <t>MCTRLQ06</t>
  </si>
  <si>
    <t>&lt;div&gt;Niveau 1 : Apprend et a besoin d'être guidé pour contrôler son chargement et/ou déchargement.&lt;/div&gt;&lt;div&gt;Niveau 2 : Réalise l'ensemble des opérations de contrôle lors du chargement et/ou déchargement, mais a encore besoin d'assistance sur certaines activités&lt;/div&gt;&lt;div&gt;Niveau 3 : Réalise l'ensemble des opérations de contrôle lors du chargement et/ou déchargement en toute autonomie. Émet des réserves si besoin est.&lt;/div&gt;&lt;div&gt;Niveau 4 : Émet des propositions pour optimiser le contrôle des chargements et/ou déchargement&lt;/div&gt;</t>
  </si>
  <si>
    <t>Création/ Conception</t>
  </si>
  <si>
    <t>Création: Assembler des prototypes de mécano soudure</t>
  </si>
  <si>
    <t>MCREAT03</t>
  </si>
  <si>
    <t>&lt;div&gt;Niveau 1 : Réalise des praticables et des sous ensembles avec supervision&lt;/div&gt;&lt;div&gt;Niveau 2 : Réalise des praticables et des sous ensembles&lt;/div&gt;&lt;div&gt;Niveau 3 : Réalise des prototypes et détecte les anomalies&lt;/div&gt;&lt;div&gt;Niveau 4 : Réalise les protos, analyse les anomalies et  fait des propositions d'amélioration. Et/ou réalise des protos châssis&lt;/div&gt;</t>
  </si>
  <si>
    <t>Création: Compréhension des phénomènes</t>
  </si>
  <si>
    <t>MCREAT05</t>
  </si>
  <si>
    <t>&lt;div&gt;Niveau 1 : - Possède des notions sur les différents types de comportements et leurs propriétés  (élastique, plastique,…) - Connaît les grands principes hydrauliques (pompe, vérin,…) - Connaît les grands principes électriques (circuit, loir d'Ohm,…)&lt;/div&gt;&lt;div&gt;Niveau 2 : - Appréhende les sollicitations simples et effectue des calculs classiques de résistance et de déformation de pièces mécaniques. - Possède les notions élémentaires en hydraulique (pressions, débits,…). - Possède les notions élémentaires en électricité (tension, intensité,...).&lt;/div&gt;&lt;div&gt;Niveau 3 : - Appréhende les sollicitations complexes et effectue des calculs classiques de résistance et de déformation de pièces mécaniques. - Comprend le fonctionnement, maitrise les fondamentaux hydrauliques ou électriques.  &lt;/div&gt;&lt;div&gt;Niveau 4 : - Propose des solutions pour optimiser les conceptions. - Expert et propose des améliorations en hydraulique ou électricité.&lt;/div&gt;</t>
  </si>
  <si>
    <t>Création: Connaître les standards de la conception en infographie</t>
  </si>
  <si>
    <t>MCREAT01</t>
  </si>
  <si>
    <t>&lt;div&gt;Niveau 1 : S'initie à la conception graphique&lt;/div&gt;&lt;div&gt;Niveau 2 : Connaît les bases de la conception graphique, réalise des mises en page avancées,  selon des directives&lt;/div&gt;&lt;div&gt;Niveau 3 : Conçoit des mises en pages attractives répondant aux contraintes des cahier des charges, en autonomie&lt;/div&gt;&lt;div&gt;Niveau 4 : Créé des graphismes de qualité, élabore des formes artistiques, calligraphiques et des motifs élaborés&lt;/div&gt;</t>
  </si>
  <si>
    <t>Création: Créer un outil coupant à la demande du Bureau des Méthodes</t>
  </si>
  <si>
    <t>MCREAT04</t>
  </si>
  <si>
    <t>&lt;div&gt;Niveau 1 : Capable de créer un outil coupant simple&lt;/div&gt;&lt;div&gt;Niveau 2 : Réalise un outil coupant complexe avec l'aide des méthodes&lt;/div&gt;&lt;div&gt;Niveau 3 : Réalise tout type d'outil coupant en toute autonomie&lt;/div&gt;&lt;div&gt;Niveau 4 : Forme les nouveaux à la réalisation des outils coupants en toute autonomie &lt;/div&gt;</t>
  </si>
  <si>
    <t>Création: Imaginer et concevoir des solutions d'outillage</t>
  </si>
  <si>
    <t>MCREAT02</t>
  </si>
  <si>
    <t>&lt;div&gt;Niveau 1 : Réalise les outillages simples avec plan&lt;/div&gt;&lt;div&gt;Niveau 2 : Imagine et conçoit des outillages simples sans plan &lt;/div&gt;&lt;div&gt;Niveau 3 : Imagine et conçoit des  outillages complexes avec ou sans plan en toute autonomie&lt;/div&gt;&lt;div&gt;Niveau 4 : Réalise et fait des propositions d'amélioration de modification de plans&lt;/div&gt;</t>
  </si>
  <si>
    <t>Création: Lire et concevoir un ensemble mécanique, un schéma hydraulique ou électrique.</t>
  </si>
  <si>
    <t>MCREAT06</t>
  </si>
  <si>
    <t>&lt;div&gt;Niveau 1 : - Sait lire un plan et comprendre une conception/schéma. - Sait identifier les pièces/composnts. - Sait faire évoluer une conception/schéma sur la base de consignes précises.&lt;/div&gt;&lt;div&gt;Niveau 2 : - Sait faire évoluer une conception/schéma sur la base d'élements fournis. - Sait réaliser une conception/schéma simple localisé à partir d'éléments fournis.&lt;/div&gt;&lt;div&gt;Niveau 3 : - Sait faire évoluer une conception/schéma avec autonomie sur la base d'un cadrage de la problématique et des résultats à atteindre. - Sait réaliser une conception/schéma simple en toute autonomie ou une concepton complexe à partir d'éléments fournis.&lt;/div&gt;&lt;div&gt;Niveau 4 : - Sait faire évoluer une conception/schéma en toute autonomie pour atteindre les objectifs fixés. - Sait réaliser une conception/schéma complexe en toute autonomie pour atteindre les objectifs fixés.&lt;/div&gt;</t>
  </si>
  <si>
    <t>Dessin industriel</t>
  </si>
  <si>
    <t>Dessin industriel: Comprendre les symboles, vues et cotes américaines</t>
  </si>
  <si>
    <t>MDSIND04</t>
  </si>
  <si>
    <t>&lt;div&gt;Niveau 1 : S'initie aux différents symboles, Vues et cotes américaines&lt;/div&gt;&lt;div&gt;Niveau 2 : Connaît en partie les symboles, vues et cotes américaines mais a encore besoin d’assistance&lt;/div&gt;&lt;div&gt;Niveau 3 : Sait lire et comprendre les plans américains&lt;/div&gt;&lt;div&gt;Niveau 4 : Propose des améliorations au plan américain. Forme d’autres opérateurs (nouveaux arrivants, personnes en phase d’apprentissage) à la lecture de plan américain&lt;/div&gt;</t>
  </si>
  <si>
    <t>Dessin industriel: Comprendre les symboles, vues et cotes européennes</t>
  </si>
  <si>
    <t>MDSIND03</t>
  </si>
  <si>
    <t>&lt;div&gt;Niveau 1 : S'initie aux différents symboles, Vues et cotes européennes&lt;/div&gt;&lt;div&gt;Niveau 2 : Connaît en partie les symboles, vues et cotes européennes mais a encore besoin d’assistance&lt;/div&gt;&lt;div&gt;Niveau 3 : Sait lire et comprendre les plans européens&lt;/div&gt;&lt;div&gt;Niveau 4 : Propose des améliorations au plan européen. Forme d’autres opérateurs (nouveaux arrivants, personnes en phase d’apprentissage) à la lecture de plan européen&lt;/div&gt;</t>
  </si>
  <si>
    <t>Dessin industriel: Connaître les composants</t>
  </si>
  <si>
    <t>MDSIND07</t>
  </si>
  <si>
    <t>&lt;div&gt;Niveau 1 : Connaît les principaux composants nécessaire au fonctionnement du produit fini&lt;/div&gt;&lt;div&gt;Niveau 2 : Connaît l'ensemble des composants nécessaire au fonctionnement du produit fini&lt;/div&gt;&lt;div&gt;Niveau 3 : Analyse les composants et détermine l'équivalence entre deux caractéristiques techniques de deux composants normalisés de fabricants différents&lt;/div&gt;&lt;div&gt;Niveau 4 : Propose de nouveaux composants pour améliorer le produit fini&lt;/div&gt;</t>
  </si>
  <si>
    <t>Dessin industriel: Contribuer à la validation d'un produit, d'une affaire spéciale</t>
  </si>
  <si>
    <t>MDSIND06</t>
  </si>
  <si>
    <t>&lt;div&gt;Niveau 1 : Participe aux essais de validation&lt;/div&gt;&lt;div&gt;Niveau 2 : Propose des essais de validation selon une grille définie&lt;/div&gt;&lt;div&gt;Niveau 3 : Propose des essais de validation en toute autonomie&lt;/div&gt;&lt;div&gt;Niveau 4 : Analyse des essais de validation d'un produit, d'une AS&lt;/div&gt;</t>
  </si>
  <si>
    <t>Dessin industriel: Créer un plan ou une conception technique dans un contexte donné</t>
  </si>
  <si>
    <t>MDSIND02</t>
  </si>
  <si>
    <t>&lt;div&gt;Niveau 1 : Visualise les éléments d'un projet dans l'espace. Sait lire un plan. Sait identifier les pièces/les composants &lt;/div&gt;&lt;div&gt;Niveau 2 : Réalise des conceptions et plans à partir d'éléments communiqués&lt;/div&gt;&lt;div&gt;Niveau 3 : Réalise des plans et conceptions précis en toute autonomie&lt;/div&gt;&lt;div&gt;Niveau 4 : Élabore des plans et des conceptions et suggère des évolutions et innovations. Transmet son savoir&lt;/div&gt;</t>
  </si>
  <si>
    <t>Dessin industriel: Lire, comprendre et exploiter un plan dans un contexte donné</t>
  </si>
  <si>
    <t>MDSIND01</t>
  </si>
  <si>
    <t>&lt;div&gt;Niveau 1 : Sait lire un plan, Sait identifier les pièces/les composants &lt;/div&gt;&lt;div&gt;Niveau 2 : Comprend le fonctionnement du système ou de la conception&lt;/div&gt;&lt;div&gt;Niveau 3 : Comprend le fonctionnement d'un plan complexe de technologies multiples&lt;/div&gt;&lt;div&gt;Niveau 4 : Comprend le fonctionnement d'un plan complexe de technologies multiples,  et apporte un regard critique sur la conception&lt;/div&gt;</t>
  </si>
  <si>
    <t>Dessin industriel: Posséder des notions techniques générales en mécanique, éléctricité, hydraulique</t>
  </si>
  <si>
    <t>MDSIND00</t>
  </si>
  <si>
    <t>&lt;div&gt;Niveau 1 : Connaît les grands principes techniques&lt;/div&gt;&lt;div&gt;Niveau 2 : Comprend le fonctionnement. Possède les notions élémentaires&lt;/div&gt;&lt;div&gt;Niveau 3 : Maîtrise les fondamentaux &lt;/div&gt;&lt;div&gt;Niveau 4 : Expert, Propose des améliorations&lt;/div&gt;</t>
  </si>
  <si>
    <t>Dessin industriel: Étudier la faisabilité d'un produit</t>
  </si>
  <si>
    <t>MDSIND05</t>
  </si>
  <si>
    <t>&lt;div&gt;Niveau 1 : Analyse la faisabilité d'un montage, d'un dimensionnement ou d'une conception avec supervision&lt;/div&gt;&lt;div&gt;Niveau 2 : Analyse la faisabilité d'un montage, d'un dimensionnement ou d'une conception en autonomie&lt;/div&gt;&lt;div&gt;Niveau 3 : Analyse la faisabilité d'un montage et identifie les adaptations nécessaire du produit&lt;/div&gt;&lt;div&gt;Niveau 4 : Analyse la faisabilité et propose des solutions argumentées&lt;/div&gt;</t>
  </si>
  <si>
    <t>Déplacement/ Conduite chariot</t>
  </si>
  <si>
    <t>Déplacement: Adapter sa démonstration à ses interlocuteurs</t>
  </si>
  <si>
    <t>MDPLCT02</t>
  </si>
  <si>
    <t>&lt;div&gt;Niveau 1 : Suit les directives de son responsable afin de réaliser sa démonstration&lt;/div&gt;&lt;div&gt;Niveau 2 : Choisit la démonstration à effectuer en fonction du secteur d'activité du client&lt;/div&gt;&lt;div&gt;Niveau 3 : Connaît les attentes des principaux clients et adapte sa démonstration en conséquence&lt;/div&gt;&lt;div&gt;Niveau 4 : Propose de nouvelles démonstrations adaptées et originales&lt;/div&gt;</t>
  </si>
  <si>
    <t>Déplacement: Circuler dans un environnement avec des obstacles (piétons, chariots…)</t>
  </si>
  <si>
    <t>MDPLCT03</t>
  </si>
  <si>
    <t>&lt;div&gt;Niveau 1 : Découvre son environnement.&lt;/div&gt;&lt;div&gt;Niveau 2 : Connaît son environnement et ses obstacles.&lt;/div&gt;&lt;div&gt;Niveau 3 : Est à l'aise dans son environnement avec obstacles.&lt;/div&gt;&lt;div&gt;Niveau 4 : Circule dans tout environnement avec obstacles.&lt;/div&gt;</t>
  </si>
  <si>
    <t>Déplacement: Conduire un chariot et/ou une nacelle</t>
  </si>
  <si>
    <t>MDPLCT01</t>
  </si>
  <si>
    <t>&lt;div&gt;Niveau 1 : Conduit un type de chariot et/ou nacelle en toute autonomie&lt;/div&gt;&lt;div&gt;Niveau 2 : Conduit occasionnellement plusieurs types de chariot et/ou nacelle&lt;/div&gt;&lt;div&gt;Niveau 3 : Conduit en toute autonomie et régulièrement plusieurs types de chariots&lt;/div&gt;&lt;div&gt;Niveau 4 : Conduit en toute autonomie et régulièrement tous les types de chariots et de nacelles que Manitou vend&lt;/div&gt;</t>
  </si>
  <si>
    <t>Déplacement: Organiser ses déplacements</t>
  </si>
  <si>
    <t>MDPLCT05</t>
  </si>
  <si>
    <t>&lt;div&gt;Niveau 1 : Apprend et est conseillé dans ses déplacements.&lt;/div&gt;&lt;div&gt;Niveau 2 : Se déplace judicieusement.&lt;/div&gt;&lt;div&gt;Niveau 3 : Optimise ses déplacements.&lt;/div&gt;&lt;div&gt;Niveau 4 : Propose des améliorations (ex: demande d'un outillage, d'un praticable,…) pour optimiser ses déplacements&lt;/div&gt;</t>
  </si>
  <si>
    <t>Déplacement: S'orienter dans l'usine et trouver la zone de stockage ou le poste approprié</t>
  </si>
  <si>
    <t>MDPLCT04</t>
  </si>
  <si>
    <t>&lt;div&gt;Niveau 1 : Découvre son secteur.&lt;/div&gt;&lt;div&gt;Niveau 2 : Se repère dans son secteur.&lt;/div&gt;&lt;div&gt;Niveau 3 : Est à l'aise dans son secteur.&lt;/div&gt;&lt;div&gt;Niveau 4 : Est à l'aise dans différents secteurs.&lt;/div&gt;</t>
  </si>
  <si>
    <t>Développement</t>
  </si>
  <si>
    <t>Développement: Programmer et Développer des applications embarquées</t>
  </si>
  <si>
    <t>MDEV01</t>
  </si>
  <si>
    <t>&lt;div&gt;Niveau 1 : S'initie au développement d'application&lt;/div&gt;&lt;div&gt;Niveau 2 : Possède les concepts de base en logiciels embarqués. Sait définir et coder un algorithme.&lt;/div&gt;&lt;div&gt;Niveau 3 : Sait faire évoluer un logiciel embarqué selon des directives.&lt;/div&gt;&lt;div&gt;Niveau 4 : Sait concevoir en toute autonomie un nouveau développement de logiciel embarqué en fonction des expressions du besoin.&lt;/div&gt;</t>
  </si>
  <si>
    <t>Environnement: Analyser les problèmes environnementaux</t>
  </si>
  <si>
    <t>TENVIR03</t>
  </si>
  <si>
    <t>&lt;div&gt;Niveau 1 : Constate les problèmes environnementaux mais a des difficultés pour identifier les causes et les solutions&lt;/div&gt;&lt;div&gt;Niveau 2 : Analyse les causes des problèmes environnementaux et transmet l'information&lt;/div&gt;&lt;div&gt;Niveau 3 : Diagnostique la majorité des problèmes environnementaux pouvant survenir et propose des solutions afin de les résoudre &lt;/div&gt;&lt;div&gt;Niveau 4 : Propose, en collaboration avec les services supports, des améliorations afin d'éviter que les problèmes ne se reproduisent&lt;/div&gt;</t>
  </si>
  <si>
    <t>Environnement: Appliquer et faire appliquer les consignes environnementales de son poste de travail (tri sélectif, évacuation des déchets...) et du site</t>
  </si>
  <si>
    <t>Environnement: Assure le suivi des intervenants sur optimisation/mise en conformité environnementale</t>
  </si>
  <si>
    <t>TENVIR04</t>
  </si>
  <si>
    <t>&lt;div&gt;Niveau 1 : &lt;/div&gt;&lt;div&gt;Niveau 2 : &lt;/div&gt;&lt;div&gt;Niveau 3 : &lt;/div&gt;&lt;div&gt;Niveau 4 : &lt;/div&gt;</t>
  </si>
  <si>
    <t>Environnement: Détecter et diagnostiquer une non conformité environnementale</t>
  </si>
  <si>
    <t>TENVIR05</t>
  </si>
  <si>
    <t>Environnement: Participer à l'animation du système HSE</t>
  </si>
  <si>
    <t>MENVIR03</t>
  </si>
  <si>
    <t>&lt;div&gt;Niveau 1 : Applique sous les directives de son responsable un des outils environnemental&lt;/div&gt;&lt;div&gt;Niveau 2 : Connaît les principes généraux environnementaux (ISO 14001) et les applique&lt;/div&gt;&lt;div&gt;Niveau 3 : Maîtrise un ou plusieurs outils de suivi environnementaux (audits internes, …)&lt;/div&gt;&lt;div&gt;Niveau 4 : Maîtrise l'ensemble des outils environnementaux et propose des améliorations du système environnemental normes et règlementation en vigueur,…)&lt;/div&gt;</t>
  </si>
  <si>
    <t>Environnement: Prendre en compte les enjeux environnementaux</t>
  </si>
  <si>
    <t>MENVIR02</t>
  </si>
  <si>
    <t>&lt;div&gt;Niveau 1 : Sait trouver l'information relative aux consignes sur l'environnement&lt;/div&gt;&lt;div&gt;Niveau 2 : Respecte les consignes et les procédures d'environnement (tri sélectif…)&lt;/div&gt;&lt;div&gt;Niveau 3 : Communique et sensibilise sur les problématiques Environnement&lt;/div&gt;&lt;div&gt;Niveau 4 : Évalue l'impact d'une décision en terme d'environnement. Anticipe les problèmes, intervient sur les situations et les comportements à risques&lt;/div&gt;</t>
  </si>
  <si>
    <t>Environnement: Prendre en compte les enjeux environnementaux dans la conception des machines et dans leur industrialisation</t>
  </si>
  <si>
    <t>MENVIR01</t>
  </si>
  <si>
    <t>&lt;div&gt;Niveau 1 : Sait trouver l'information relative aux normes environnementales&lt;/div&gt;&lt;div&gt;Niveau 2 : Connaît et applique les principales règles et normes en vigueur &lt;/div&gt;&lt;div&gt;Niveau 3 : Analyse et prend en compte certains points spécifiques relatifs à l'environnement&lt;/div&gt;&lt;div&gt;Niveau 4 : Analyse et prend en compte les enjeux environnementaux dans leur globalité. Propose des solutions d'améliorations&lt;/div&gt;</t>
  </si>
  <si>
    <t>Environnement: Évaluer économiquement l'impact d'une décision environnementale</t>
  </si>
  <si>
    <t>TENVIR02</t>
  </si>
  <si>
    <t>&lt;div&gt;Niveau 1 : Alerte sur d'éventuels impacts environnementaux&lt;/div&gt;&lt;div&gt;Niveau 2 : Dresse une liste des impacts environnementaux d'une décision&lt;/div&gt;&lt;div&gt;Niveau 3 : Chiffre les impacts environnementaux d'une décision&lt;/div&gt;&lt;div&gt;Niveau 4 : Mesure le retour sur investissement d'une solution environnementale&lt;/div&gt;</t>
  </si>
  <si>
    <t>Finance / Comptabilité</t>
  </si>
  <si>
    <t>Finance: Assurer la gestion des factures</t>
  </si>
  <si>
    <t>MCOFIN05</t>
  </si>
  <si>
    <t>&lt;div&gt;Niveau 1 : Traite en toute autonomie les factures sans écarts (prix, quantités, récéption) &lt;/div&gt;&lt;div&gt;Niveau 2 : Traite des factures diversifiées et applique la procédure en cas d'écarts en toute autonomie&lt;/div&gt;&lt;div&gt;Niveau 3 : Comprend une grande diversité de flux factures et intervient dans le règlement des problèmes en toute autonomie&lt;/div&gt;&lt;div&gt;Niveau 4 : Maitrise l'ensemble des flux (factures, paiements, provisions) et est force de proposition dans l'amélioration des processus de travail.&lt;/div&gt;</t>
  </si>
  <si>
    <t>Finance: Assurer le contrôle de gestion</t>
  </si>
  <si>
    <t>MCOFIN03</t>
  </si>
  <si>
    <t>&lt;div&gt;Niveau 1 : Possède des notions sur les principes budgétaires&lt;/div&gt;&lt;div&gt;Niveau 2 : Connaît les principes budgétaires&lt;/div&gt;&lt;div&gt;Niveau 3 : Maîtrise les principes budgétaires et analyse les données financières&lt;/div&gt;&lt;div&gt;Niveau 4 : Audite les anomalies financières constatées et apporte des conseils&lt;/div&gt;</t>
  </si>
  <si>
    <t>Finance: Calculer les valeurs comptables et financières (prix de revient, budget, tarifs, rentabilité, tarifs…)</t>
  </si>
  <si>
    <t>MCOFIN04</t>
  </si>
  <si>
    <t>&lt;div&gt;Niveau 1 : Calcule les valeurs comptables et financières simples et demande validation&lt;/div&gt;&lt;div&gt;Niveau 2 : Calcule les valeurs comptables et financières simples en toute autonomie&lt;/div&gt;&lt;div&gt;Niveau 3 : Calcule les valeurs comptables et financières complexes&lt;/div&gt;&lt;div&gt;Niveau 4 : Propose de nouveaux calculs de valeurs adaptés&lt;/div&gt;</t>
  </si>
  <si>
    <t>Finance: Connaître et appliquer la gestion de trésorerie</t>
  </si>
  <si>
    <t>MCOFIN06</t>
  </si>
  <si>
    <t>&lt;div&gt;Niveau 1 : Possède des notions en gestion de trésorerie&lt;/div&gt;&lt;div&gt;Niveau 2 : Connaît les principes généraux de gestion de trésorerie&lt;/div&gt;&lt;div&gt;Niveau 3 : Maîtrise les principes généraux de gestion de trésorerie&lt;/div&gt;&lt;div&gt;Niveau 4 : Audite les anomalies constatées et apporte des conseils&lt;/div&gt;</t>
  </si>
  <si>
    <t>Finance: Pratiquer la comptabilité</t>
  </si>
  <si>
    <t>MCOFIN01</t>
  </si>
  <si>
    <t>&lt;div&gt;Niveau 1 : Connaît les mécanismes fondamentaux et le plan comptable&lt;/div&gt;&lt;div&gt;Niveau 2 : Assure les tâches de facturation, la comptabilisation et la gestion des relations clients/fournisseurs&lt;/div&gt;&lt;div&gt;Niveau 3 : Produit et analyse l'information financière, fondée sur les principes comptables&lt;/div&gt;&lt;div&gt;Niveau 4 : Maîtrise les outils de contrôle de gestion. Guide les choix juridiques de l'entreprise et en analyse les conséquences fiscales et comptables&lt;/div&gt;</t>
  </si>
  <si>
    <t>Finance: Pratiquer la fiscalité</t>
  </si>
  <si>
    <t>MCOFIN02</t>
  </si>
  <si>
    <t>&lt;div&gt;Niveau 1 : S'initie aux principes et aux méthodes de base&lt;/div&gt;&lt;div&gt;Niveau 2 : Maîtrise les mécanismes de base&lt;/div&gt;&lt;div&gt;Niveau 3 : Se perfectionne, maîtrise la fiscalité d'entreprise&lt;/div&gt;&lt;div&gt;Niveau 4 : Gère le risque fiscal&lt;/div&gt;</t>
  </si>
  <si>
    <t>Hydraulique</t>
  </si>
  <si>
    <t>Hydraulique: Comprendre et exploiter un circuit hydraulique</t>
  </si>
  <si>
    <t>MHYDRQ07</t>
  </si>
  <si>
    <t>&lt;div&gt;Niveau 1 : Identifie les différents composants d'un circuit hydraulique&lt;/div&gt;&lt;div&gt;Niveau 2 : Comprend le fonctionnement d'un circuit existant et l'explique&lt;/div&gt;&lt;div&gt;Niveau 3 : Est capable de recréer un circuit hydraulique&lt;/div&gt;&lt;div&gt;Niveau 4 : Réalise des diagnostics, apporte des solutions, propose des améliorations&lt;/div&gt;</t>
  </si>
  <si>
    <t>Hydraulique: Comprendre un manuel ou un plan hydraulique</t>
  </si>
  <si>
    <t>MHYDRQ02</t>
  </si>
  <si>
    <t>&lt;div&gt;Niveau 1 : Comprend une phase de montage hydraulique avec supervision&lt;/div&gt;&lt;div&gt;Niveau 2 : Comprend une phase de montage hydraulique en toute autonomie&lt;/div&gt;&lt;div&gt;Niveau 3 : Comprend un plan de montage hydraulique&lt;/div&gt;&lt;div&gt;Niveau 4 : Lit et comprend un schéma de montage hydraulique. Connaît les symboles&lt;/div&gt;</t>
  </si>
  <si>
    <t>Hydraulique: Concevoir un plan, schéma hydraulique à partir d'un circuit</t>
  </si>
  <si>
    <t>MHYDRQ04</t>
  </si>
  <si>
    <t>&lt;div&gt;Niveau 1 : S'initie à la conception de plan, schéma hydraulique&lt;/div&gt;&lt;div&gt;Niveau 2 : Conçoit un plan, schéma hydraulique simple et sa cotation fonctionnelle de manière autonome ou complexe sous supervision&lt;/div&gt;&lt;div&gt;Niveau 3 : Conçoit un plan, schéma hydraulique complexe avec sa nomenclature et sa cotation fonctionnelle de manière autonome&lt;/div&gt;&lt;div&gt;Niveau 4 : Conçoit tout type de plan, schéma hydraulique en toute autonomie. Forme les nouveaux à la conception de plan, schéma hydraulique&lt;/div&gt;</t>
  </si>
  <si>
    <t>Hydraulique: Concevoir un schéma hydraulique à partir de documents techniques</t>
  </si>
  <si>
    <t>MHYDRQ03</t>
  </si>
  <si>
    <t>&lt;div&gt;Niveau 1 : Visualise les éléments d'un projet dans l'espace&lt;/div&gt;&lt;div&gt;Niveau 2 : Réalise des schémas à partir d'éléments communiqués&lt;/div&gt;&lt;div&gt;Niveau 3 : Crée un schéma hydraulique simple avec sa nomenclature&lt;/div&gt;&lt;div&gt;Niveau 4 : Conçoit un schéma hydraulique complexe avec sa nomenclature&lt;/div&gt;</t>
  </si>
  <si>
    <t>Hydraulique: Identifier les composants hydrauliques</t>
  </si>
  <si>
    <t>MHYDRQ08</t>
  </si>
  <si>
    <t>&lt;div&gt;Niveau 1 : Connaît la symbolisation de quelques composants&lt;/div&gt;&lt;div&gt;Niveau 2 : Connaît la symbolisation de différents composants&lt;/div&gt;&lt;div&gt;Niveau 3 : Connaît les caractéristiques techniques, le fonctionnement de différents composants&lt;/div&gt;&lt;div&gt;Niveau 4 : Définit le choix et le dimensionnement des composants&lt;/div&gt;</t>
  </si>
  <si>
    <t>Hydraulique: Lire et comprendre un schéma hydraulique</t>
  </si>
  <si>
    <t>MHYDRQ01</t>
  </si>
  <si>
    <t>&lt;div&gt;Niveau 1 : Sait lire un schéma. Sait identifier les composants &lt;/div&gt;&lt;div&gt;Niveau 2 : Comprend le fonctionnement d'un schéma simple&lt;/div&gt;&lt;div&gt;Niveau 3 : Comprend le fonctionnement d'un schéma complexe&lt;/div&gt;&lt;div&gt;Niveau 4 : Apporte un regard critique sur le schéma existant. Propose des améliorations&lt;/div&gt;</t>
  </si>
  <si>
    <t>Hydraulique: Posséder et exploiter des notions en hydraulique</t>
  </si>
  <si>
    <t>MHYDRQ05</t>
  </si>
  <si>
    <t>&lt;div&gt;Niveau 1 : Connaît les grands principes hydrauliques (pompes, vérins,…)&lt;/div&gt;&lt;div&gt;Niveau 2 : Comprend le fonctionnement. Possède les notions élémentaires : pressions, débits, puissance&lt;/div&gt;&lt;div&gt;Niveau 3 : Maîtrise les fondamentaux hydrauliques&lt;/div&gt;&lt;div&gt;Niveau 4 : Expert, Propose des améliorations&lt;/div&gt;</t>
  </si>
  <si>
    <t>Hydraulique: Réaliser des contrôles hydrauliques</t>
  </si>
  <si>
    <t>MHYDRQ09</t>
  </si>
  <si>
    <t>&lt;div&gt;Niveau 1 : Connaît et utilise correctement un ou plusieurs outils de contrôle hydraulique (ex : multimètre)&lt;/div&gt;&lt;div&gt;Niveau 2 : Réalise des contrôles sur des composants hydrauliques simples et interprète les résultats avec son supérieur hiérarchique&lt;/div&gt;&lt;div&gt;Niveau 3 : Réalise des contrôles sur des composants hydrauliques multiples avec les outils adéquats et interprète les résultats de manière autonome&lt;/div&gt;&lt;div&gt;Niveau 4 : Utilise l'ensemble des outils de contrôle hydraulique, interprète les résultats et propose des solutions par rapport au problème.&lt;/div&gt;</t>
  </si>
  <si>
    <t>Hydraulique: Réaliser un montage hydraulique</t>
  </si>
  <si>
    <t>MHYDRQ06</t>
  </si>
  <si>
    <t>&lt;div&gt;Niveau 1 : Suit une procédure de montage&lt;/div&gt;&lt;div&gt;Niveau 2 : Réalise des montages simples en autonomie ou complexe avec supervision d’un autre monteur. Réalise le passage de flexibles avec supervision&lt;/div&gt;&lt;div&gt;Niveau 3 : Utilise les techniques de serrage hydraulique et réalise la protection du circuit. Réalise des montages complexes ou diversifiés en toute autonomie. Réalise le passage de flexibles en toute autonomie&lt;/div&gt;&lt;div&gt;Niveau 4 : Réalise l’ensemble des montages en toute autonomie. Transmet son savoir, et sait faire évoluer les techniques de montage&lt;/div&gt;</t>
  </si>
  <si>
    <t>Informatique</t>
  </si>
  <si>
    <t>Informatique: Apporter un support technique</t>
  </si>
  <si>
    <t>MINFOQ04</t>
  </si>
  <si>
    <t>&lt;div&gt;Niveau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t>
  </si>
  <si>
    <t>Informatique: Concevoir et utiliser les fonctions de programmation des logiciels dédiés métier</t>
  </si>
  <si>
    <t>MINFOQ02</t>
  </si>
  <si>
    <t>&lt;div&gt;Niveau 1 : S'initie à la programmation des logiciels dédiés métier&lt;/div&gt;&lt;div&gt;Niveau 2 : Conçoit et utilise les fonctions de programmation avec supervision&lt;/div&gt;&lt;div&gt;Niveau 3 : Conçoit et utilise les fonctions de programmation en toute autonomie&lt;/div&gt;&lt;div&gt;Niveau 4 : Transmet son savoir-faire sur la programmation les logiciels dédiés métier&lt;/div&gt;</t>
  </si>
  <si>
    <t>Informatique: Connaître et maîtriser les normes de câblage</t>
  </si>
  <si>
    <t>MINFOQ05</t>
  </si>
  <si>
    <t>&lt;div&gt;Niveau 1 : S'initie au câblage informatique&lt;/div&gt;&lt;div&gt;Niveau 2 : Connaît les exigences principales des normes (ISO CEI 1180…)&lt;/div&gt;&lt;div&gt;Niveau 3 : S'approprie les concepts du câblage&lt;/div&gt;&lt;div&gt;Niveau 4 : Propose des améliorations, développe les performances des câblages&lt;/div&gt;</t>
  </si>
  <si>
    <t>Informatique: Posséder des notions en réseaux et télécommunications</t>
  </si>
  <si>
    <t>MINFOQ03</t>
  </si>
  <si>
    <t>&lt;div&gt;Niveau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t>
  </si>
  <si>
    <t>Informatique: Programmer des applications informatiques</t>
  </si>
  <si>
    <t>MINFOQ01</t>
  </si>
  <si>
    <t>&lt;div&gt;Niveau 1 : S'initie au développement d'application&lt;/div&gt;&lt;div&gt;Niveau 2 : Possède les concepts de base en informatique. Sait définir et coder un algorithme&lt;/div&gt;&lt;div&gt;Niveau 3 : Programme une application informatique dans un langage orienté objet selon des directives&lt;/div&gt;&lt;div&gt;Niveau 4 : Programme une application informatique dans un contexte multitâches. Prend en compte l'environnement de l'application &lt;/div&gt;</t>
  </si>
  <si>
    <t>Informatique: Spécifier et implementer des cas de test logiciel</t>
  </si>
  <si>
    <t>MINFOQ06</t>
  </si>
  <si>
    <t>&lt;div&gt;Niveau 1 : S'initie à la rédaction de cas de test simples.&lt;/div&gt;&lt;div&gt;Niveau 2 : Spécifie et réalise des cas de test simples avec supervision.&lt;/div&gt;&lt;div&gt;Niveau 3 : Spécifie et réalise des cas de test complexes. Analyse et propose des améliorations.&lt;/div&gt;&lt;div&gt;Niveau 4 : Spécifie et réalise des cas de test complexes en toute autonomie. Analyse et optimise les performances des tests.&lt;/div&gt;</t>
  </si>
  <si>
    <t>Langues: Communiquer en Allemand</t>
  </si>
  <si>
    <t>TLANGU03</t>
  </si>
  <si>
    <t>Langues: Communiquer en Chinois</t>
  </si>
  <si>
    <t>TLANGU07</t>
  </si>
  <si>
    <t>Langues: Communiquer en Espagnol</t>
  </si>
  <si>
    <t>TLANGU02</t>
  </si>
  <si>
    <t>Langues: Communiquer en Italien</t>
  </si>
  <si>
    <t>TLANGU04</t>
  </si>
  <si>
    <t>Langues: Communiquer en Portugais</t>
  </si>
  <si>
    <t>TLANGU05</t>
  </si>
  <si>
    <t>Langues: Communiquer en Russe</t>
  </si>
  <si>
    <t>TLANGU06</t>
  </si>
  <si>
    <t>Logistique: Analyser et mettre en place de nouveaux flux</t>
  </si>
  <si>
    <t>MLOGIQ02</t>
  </si>
  <si>
    <t>&lt;div&gt;Niveau 1 : Applique les modes établis&lt;/div&gt;&lt;div&gt;Niveau 2 : Analyse et met en place des flux du fournisseur jusqu'au point de stockage&lt;/div&gt;&lt;div&gt;Niveau 3 : Analyse et met en place des flux du fournisseur au point de consommation, avec supervision&lt;/div&gt;&lt;div&gt;Niveau 4 : Analyse et met en place des flux du fournisseur au point de consommation, en parfaite autonomie&lt;/div&gt;</t>
  </si>
  <si>
    <t>Logistique: Assurer le suivi d'un planning de livraison</t>
  </si>
  <si>
    <t>MLOGIQ06</t>
  </si>
  <si>
    <t>&lt;div&gt;Niveau 1 : Alerte en cas de non respect&lt;/div&gt;&lt;div&gt;Niveau 2 : Veille au respect et au suivi du planning avec supervision&lt;/div&gt;&lt;div&gt;Niveau 3 : Veille, alerte et propose des solutions en cas de non respect avec autonomie&lt;/div&gt;&lt;div&gt;Niveau 4 : Prend les décisions en toute autonomie. Transmet l'information à sa hiérarchie&lt;/div&gt;</t>
  </si>
  <si>
    <t>Logistique: Connaître les modes de fonctionnements des différents secteurs logistiques (appro, mode d'appel, Kanban, JAT, calcul des besoins, mode d'alimentation…)</t>
  </si>
  <si>
    <t>&lt;div&gt;Niveau 1 : Sait trouver l'information&lt;/div&gt;&lt;div&gt;Niveau 2 : Connaît les grandes lignes&lt;/div&gt;&lt;div&gt;Niveau 3 : Maîtrise les différents modes de fonctionnement&lt;/div&gt;&lt;div&gt;Niveau 4 : Propose des améliorations&lt;/div&gt;</t>
  </si>
  <si>
    <t>Logistique: Créer des emplacements de stockage et en optimiser la gestion</t>
  </si>
  <si>
    <t>MLOGIQ07</t>
  </si>
  <si>
    <t>&lt;div&gt;Niveau 1 : En apprentissage. Réalise  la mise en casier&lt;/div&gt;&lt;div&gt;Niveau 2 : Réalise  la mise en casier, crée des emplacements de stockage, et veille à leur bonne tenue&lt;/div&gt;&lt;div&gt;Niveau 3 : Réimplante des produits en fonction de leur rotation et de leur volume. Veille au bon fonctionnement du FIFO&lt;/div&gt;&lt;div&gt;Niveau 4 : Propose une réimplantation complète d'une zone de stockage&lt;/div&gt;</t>
  </si>
  <si>
    <t>Logistique: Gérer le stock d'emballage de conditionnement / de contenant et de colisage</t>
  </si>
  <si>
    <t>MLOGIQ10</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</si>
  <si>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les anomalies de gestion (ex : écart de stock…)&lt;/div&gt;</t>
  </si>
  <si>
    <t>Logistique: Gérer les flux logistiques existants</t>
  </si>
  <si>
    <t>MLOGIQ01</t>
  </si>
  <si>
    <t>&lt;div&gt;Niveau 1 : Se familiarise avec les outils d'analyse logistique et applique les procédures établies, avec supervision&lt;/div&gt;&lt;div&gt;Niveau 2 : Applique les procédures établies, en toute autonomie&lt;/div&gt;&lt;div&gt;Niveau 3 : Analyse, programme et planifie les flux logistiques. Propose des améliorations&lt;/div&gt;&lt;div&gt;Niveau 4 : Élabore un projet d’amélioration et veille à son avancement&lt;/div&gt;</t>
  </si>
  <si>
    <t>Logistique: Gérer les stocks</t>
  </si>
  <si>
    <t>MLOGIQ00</t>
  </si>
  <si>
    <t>&lt;div&gt;Niveau 1 : En apprentissage&lt;/div&gt;&lt;div&gt;Niveau 2 : Connaît l'ensemble des produits, gère le stock avec supervision&lt;/div&gt;&lt;div&gt;Niveau 3 : Optimise le stock, passe les commandes en respectant le budget, en toute autonomie et trouve des solutions de secours&lt;/div&gt;&lt;div&gt;Niveau 4 : Effectue toutes les opérations et anticipe les dysfonctionnements. Fait des propositions sur l'amélioration de prises de commande&lt;/div&gt;</t>
  </si>
  <si>
    <t>Logistique: Inventorier les pièces du magasin et/ou des transstockeurs</t>
  </si>
  <si>
    <t>&lt;div&gt;Niveau 1 : Compte les pièces de l'emplacement spécifié&lt;/div&gt;&lt;div&gt;Niveau 2 : Compte les pièces de l'emplacement spécifié et remonte les anomalies d'emplacement de stockage&lt;/div&gt;&lt;div&gt;Niveau 3 : Analyse les mouvements de stocks et recherche des anomalies&lt;/div&gt;&lt;div&gt;Niveau 4 : Analyse les inventaires,  remonte les résultats et fait les mises à jour de stocks&lt;/div&gt;</t>
  </si>
  <si>
    <t>Logistique: Programmer et planifier les commandes pour optimiser le stock</t>
  </si>
  <si>
    <t>&lt;div&gt;Niveau 1 : Passe une commande avec supervision&lt;/div&gt;&lt;div&gt;Niveau 2 : Programme et planifie les commandes selon les directives de son n+1&lt;/div&gt;&lt;div&gt;Niveau 3 : Optimise le stock. Programme et planifie les commandes en toute autonomie. Trouve des solutions de secours&lt;/div&gt;&lt;div&gt;Niveau 4 : Effectue toutes les opérations et anticipe les dysfonctionnements. Fait des propositions sur l'amélioration de prises de commande&lt;/div&gt;</t>
  </si>
  <si>
    <t>Logistique: Reconnaître et différencier les pièces du magasin</t>
  </si>
  <si>
    <t>MLOGIQ11</t>
  </si>
  <si>
    <t>&lt;div&gt;Niveau 1 : Apprend à reconnaître et à différencier les pièces du magasin&lt;/div&gt;&lt;div&gt;Niveau 2 : Reconnaît les familles de pièces &lt;/div&gt;&lt;div&gt;Niveau 3 : Possède une bonne connaissance technique des pièces. Est capable de lire un plan de pièce &lt;/div&gt;&lt;div&gt;Niveau 4 : Propose au service concerné des remplacements de pièces (standardisation)&lt;/div&gt;</t>
  </si>
  <si>
    <t>Logistique: Réaliser des préparations de commandes (urgentes et stock) pour les clients internes et externes</t>
  </si>
  <si>
    <t>MLOGIQ08</t>
  </si>
  <si>
    <t>&lt;div&gt;Niveau 1 : Suit une procédure de préparation de commande et/ou applique les préconisations de l'outil informatique. &lt;/div&gt;&lt;div&gt;Niveau 2 : Réalise la préparation de commandes sous supervision&lt;/div&gt;&lt;div&gt;Niveau 3 : Réalise tout type de préparation de commandes en toute autonomie &lt;/div&gt;&lt;div&gt;Niveau 4 : Émet des propositions pour  optimiser la procedure de préparation de commande &lt;/div&gt;</t>
  </si>
  <si>
    <t>Logistique: Réapprovisionner le stock de son poste de travail  (composant, emballage, documents…)</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</si>
  <si>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sur les anomalies de gestion (ex: écarts de stock)&lt;/div&gt;</t>
  </si>
  <si>
    <t>Logistique: Utiliser les contenants appropriés de stockage</t>
  </si>
  <si>
    <t>MLOGIQ09</t>
  </si>
  <si>
    <t>&lt;div&gt;Niveau 1 : Formation au poste (en interne)&lt;/div&gt;&lt;div&gt;Niveau 2 : Utilise un seul contenant et demande son changement en cas d'usure&lt;/div&gt;&lt;div&gt;Niveau 3 : Utilise les contenants appropriés à la production et demande changement du contenant en fonction de leur usure&lt;/div&gt;&lt;div&gt;Niveau 4 : Propose des améliorations sur les contenants&lt;/div&gt;</t>
  </si>
  <si>
    <t>Logistique: Utiliser les Transstockeurs</t>
  </si>
  <si>
    <t>MLOGIQ12</t>
  </si>
  <si>
    <t>&lt;div&gt;Niveau 1 : Découvre l'utilisation du transstockeur&lt;/div&gt;&lt;div&gt;Niveau 2 : Utilise le trasstockeur sous supervision&lt;/div&gt;&lt;div&gt;Niveau 3 : Utilise le transstockeur en toute autonomie&lt;/div&gt;&lt;div&gt;Niveau 4 : Analyse les dysfonctionnements du transstockeur et agit en conséquence. Propose des améliorations (choix des pièces à incorporer dans le transtockeur)&lt;/div&gt;</t>
  </si>
  <si>
    <t>Maintenance/ Entretien</t>
  </si>
  <si>
    <t>Maintenance: Appliquer et respecter les contrôles réglementaires sur les moyens de levage (nacelle, chariot, manipulateur, pont roulant…)</t>
  </si>
  <si>
    <t>MMAINT18</t>
  </si>
  <si>
    <t>&lt;div&gt;Niveau 1 : Participe à l'organisation des contrôles&lt;/div&gt;&lt;div&gt;Niveau 2 : Organise et participe aux contrôles réglementaires&lt;/div&gt;&lt;div&gt;Niveau 3 : Anticipe et planifie l'organisation des contrôles réglementaires&lt;/div&gt;&lt;div&gt;Niveau 4 : Propose des améliorations sur les contrôles réglementaires&lt;/div&gt;</t>
  </si>
  <si>
    <t>Maintenance: Appliquer une méthodologie de diagnostic et de dépannage</t>
  </si>
  <si>
    <t>MMAINT04</t>
  </si>
  <si>
    <t>&lt;div&gt;Niveau 1 : Détecte avec supervision les anomalies et les signale&lt;/div&gt;&lt;div&gt;Niveau 2 : Détecte en toute autonomie les anomalies, les signale et réalise certains dépannages&lt;/div&gt;&lt;div&gt;Niveau 3 : Détecte de manière précise l'ensemble des anomalies, les signale et réalise les dépannages&lt;/div&gt;&lt;div&gt;Niveau 4 : Diagnostique de manière précise les anomalies, réalise les dépannages et remonte clairement les informations. Propose des améliorations&lt;/div&gt;</t>
  </si>
  <si>
    <t>Maintenance: Assurer la maintenance du matériel informatique</t>
  </si>
  <si>
    <t>MMAINT01</t>
  </si>
  <si>
    <t>&lt;div&gt;Niveau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t>
  </si>
  <si>
    <t>Maintenance: Connaître et utiliser l'automatisme</t>
  </si>
  <si>
    <t>MMAINT12</t>
  </si>
  <si>
    <t>&lt;div&gt;Niveau 1 : Detecte et dépanne en se référent uniquement sur les entrées et sorties automates&lt;/div&gt;&lt;div&gt;Niveau 2 : A l'aide d'un PC, analyse les défauts de dysfonctionnement (connaît le language de programmation)&lt;/div&gt;&lt;div&gt;Niveau 3 : Réalise des programmes simples en modifiant des programmes existants&lt;/div&gt;&lt;div&gt;Niveau 4 : Intervient sur des programmes automates complexes&lt;/div&gt;</t>
  </si>
  <si>
    <t>Maintenance: Connaître et utiliser l'installation process (ligne peinture, ligne tubes, ligne de pointage montage ...)</t>
  </si>
  <si>
    <t>MMAINT15</t>
  </si>
  <si>
    <t>&lt;div&gt;Niveau 1 : En apprentissage. Sait effectuer quelques dépannages&lt;/div&gt;&lt;div&gt;Niveau 2 : Sait utiliser les fonctions de l'IHM (Interface Homme Machine), réalise les dépannages de base&lt;/div&gt;&lt;div&gt;Niveau 3 : Connaît bien le fonctionnement des installations (sait trouver les infos nécessaires pour une intervention rapide et efficace)&lt;/div&gt;&lt;div&gt;Niveau 4 : Maîtrise les réglages et les modifications de programmes et propose des améliorations &lt;/div&gt;</t>
  </si>
  <si>
    <t>Maintenance: Connaître et utiliser la soudure robotique</t>
  </si>
  <si>
    <t>MMAINT13</t>
  </si>
  <si>
    <t>&lt;div&gt;Niveau 1 : Identifie l'origine des défauts courants, de dévidage du fil (mauvaise qualité fil, gaine bouchée, etc…) et effectue les 1er dépannages&lt;/div&gt;&lt;div&gt;Niveau 2 : Utilise et manipule les fonctions de base de dépannage du robot&lt;/div&gt;&lt;div&gt;Niveau 3 : Detecte en toute autonomie les pannes liées aux process robot&lt;/div&gt;&lt;div&gt;Niveau 4 : Est expert en robotique, autonome et effectue des améliorations. Connaît le fonctionnement dans son ensemble. &lt;/div&gt;</t>
  </si>
  <si>
    <t>Maintenance: Connaître et utiliser les installations (convoyeur, transtockeur)</t>
  </si>
  <si>
    <t>MMAINT19</t>
  </si>
  <si>
    <t>Maintenance: Connaître et utiliser les machines à Cdes numériques</t>
  </si>
  <si>
    <t>MMAINT14</t>
  </si>
  <si>
    <t>&lt;div&gt;Niveau 1 : S'initie aux commandes numériques&lt;/div&gt;&lt;div&gt;Niveau 2 : Detecte et dépanne certaines anomalies et effectue les mises en références. Utilise les fonctions de base en IMD (Instruction Manuel Donnée) et réalise les dépannages&lt;/div&gt;&lt;div&gt;Niveau 3 : Fait des diagnostiques et réalise les dépannages, Sait modifier des paramètres&lt;/div&gt;&lt;div&gt;Niveau 4 : Est expert en CN, autonome et effectue des améliorations, des modifications de programmes et sous-programmes&lt;/div&gt;</t>
  </si>
  <si>
    <t>Maintenance: Contrôler les moyens et accessoires de levage</t>
  </si>
  <si>
    <t>MMAINT17</t>
  </si>
  <si>
    <t>&lt;div&gt;Niveau 1 : En apprentissage&lt;/div&gt;&lt;div&gt;Niveau 2 : Connaît les principes de fonctionnement du levage et la conception des accessoires de levage&lt;/div&gt;&lt;div&gt;Niveau 3 : Maîtrise les fondamentaux du levage (manipulateur, pont roulant…)&lt;/div&gt;&lt;div&gt;Niveau 4 : Propose des améliorations sur les accessoires de levage&lt;/div&gt;</t>
  </si>
  <si>
    <t>Maintenance: Effectuer la maintenance de 1er niveau des équipements</t>
  </si>
  <si>
    <t>MMAINT02</t>
  </si>
  <si>
    <t>&lt;div&gt;Niveau 1 : Nettoie ses équipements&lt;/div&gt;&lt;div&gt;Niveau 2 : Détecte et effectue la maintenance requise (graissage des pièces, nettoyage, vérification des niveaux, remplacement de pièces…) sous supervision&lt;/div&gt;&lt;div&gt;Niveau 3 : Détecte et effectue la maintenance requise (graissage de pièce, nettoyage, vérification des niveaux, remplacement de pièces…) de manière autonome. Renseigne les documents assurant la traçabilité&lt;/div&gt;&lt;div&gt;Niveau 4 : Détecte et effectue la maintenance requise (graissage de pièce, nettoyage, vérification des niveaux, remplacement de pièces…) de manière autonome. Renseigne les documents assurant la traçabilité. Planifie sur la semaine la maintenance 1er niveau. &lt;/div&gt;</t>
  </si>
  <si>
    <t>Maintenance: Effectuer la maintenance des machines de p° et des installations et réaliser des OM</t>
  </si>
  <si>
    <t>MMAINT03</t>
  </si>
  <si>
    <t>&lt;div&gt;Niveau 1 : Effectue la maintenance de 1er niveau (graissage de pièces, nettoyage, vérification des niveaux…)&lt;/div&gt;&lt;div&gt;Niveau 2 : Effectue des dépannages, les ordres de maintenance sous supervision&lt;/div&gt;&lt;div&gt;Niveau 3 : Effectue des dépannages, ordres de maintenance en toute autonomie. Forme les nouveaux arrivants&lt;/div&gt;&lt;div&gt;Niveau 4 : Propose des améliorations sur la conception des machines&lt;/div&gt;</t>
  </si>
  <si>
    <t>Maintenance: Entretien bâtiments</t>
  </si>
  <si>
    <t>MMAINT20</t>
  </si>
  <si>
    <t>&lt;div&gt;Niveau 1 : Découvre les installation propres au site (GTC, portes, niveleurs de quai, …)&lt;/div&gt;&lt;div&gt;Niveau 2 : Détecte et alerte les dysfonctionnements&lt;/div&gt;&lt;div&gt;Niveau 3 : Assure le dépannage en toute autonomie (composant armoire électrique, …)&lt;/div&gt;&lt;div&gt;Niveau 4 : Propose des améliorations liées à la sécurité et l'environnement&lt;/div&gt;</t>
  </si>
  <si>
    <t>Maintenance: Faire la maintenance des outillages et réaliser des O.M (Ordres de Maintenance)</t>
  </si>
  <si>
    <t>MMAINT09</t>
  </si>
  <si>
    <t>&lt;div&gt;Niveau 1 : Détecte avec supervision les anomalies et les signale&lt;/div&gt;&lt;div&gt;Niveau 2 : Détecte en toute autonomie les anomalies, les signale, les dépanne et fait valider par le tuteur&lt;/div&gt;&lt;div&gt;Niveau 3 : Détecte de manière précise les anomalies et réalise le dépannage&lt;/div&gt;&lt;div&gt;Niveau 4 : Diagnostique de manière précise les anomalies, réalise le dépannage, remonte clairement les informations. Améliore l'outil et forme&lt;/div&gt;</t>
  </si>
  <si>
    <t>Maintenance: Gestion du magasin maintenance</t>
  </si>
  <si>
    <t>MMAINT24</t>
  </si>
  <si>
    <t>&lt;div&gt;Niveau 1 : Connaît les grands principes de la gestion du magasin&lt;/div&gt;&lt;div&gt;Niveau 2 : Réalise les activités sous supervision (réappro, tenue du stock, inventaire annuel)&lt;/div&gt;&lt;div&gt;Niveau 3 : Réalise les activités en toute autonomie&lt;/div&gt;&lt;div&gt;Niveau 4 : Analyse et traite les écarts de stock&lt;/div&gt;</t>
  </si>
  <si>
    <t>Maintenance: Gérer et entretenir le matériel de soudure</t>
  </si>
  <si>
    <t>MMAINT08</t>
  </si>
  <si>
    <t>&lt;div&gt;Niveau 1 : Apprend à détecter les anomalies &lt;/div&gt;&lt;div&gt;Niveau 2 : Détecte les anomalies et remet en état les buses de robot soudure avec validation du tuteur&lt;/div&gt;&lt;div&gt;Niveau 3 : Détecte les anomalies et analyse le matériel de soudure en vue de les remettre en service ou au rebut.&lt;/div&gt;&lt;div&gt;Niveau 4 : Forme un opérateur. Fait des propositions pour diminuer la consommation des composants de soudure&lt;/div&gt;</t>
  </si>
  <si>
    <t>Maintenance: Gérer l'affûtage des outils coupants</t>
  </si>
  <si>
    <t>MMAINT07</t>
  </si>
  <si>
    <t>&lt;div&gt;Niveau 1 : Détecte avec supervision l'état d'usure des outils coupants&lt;/div&gt;&lt;div&gt;Niveau 2 : Sait reconnaître l'état d'usure de l'outil, classer les outils à envoyer à l'affûtage par catégorie et remplit la fiche de suivi.&lt;/div&gt;&lt;div&gt;Niveau 3 : Classe les outils à envoyer à l'affûtage  Réceptionne les outils et valide la commande dans l'ordinateur&lt;/div&gt;&lt;div&gt;Niveau 4 : Réalise toutes les opérations, fait des propositions de nouveaux revêtements et forme un opérateur..&lt;/div&gt;</t>
  </si>
  <si>
    <t>Maintenance: Gérer le parc auto</t>
  </si>
  <si>
    <t>MMAINT11</t>
  </si>
  <si>
    <t>&lt;div&gt;Niveau 1 : S'initie au logiciel métier (sur la base Lotus)&lt;/div&gt;&lt;div&gt;Niveau 2 : Utilise les fonctions de base de la centrale de réservation. Respecte et suit le planning&lt;/div&gt;&lt;div&gt;Niveau 3 : Assure la maintenance du parc (préventif, réparations, rapatriement véhicules). Maîtrise et modifie le planning si nécessaire&lt;/div&gt;&lt;div&gt;Niveau 4 : Propose des améliorations du processus et une politique de renouvellement&lt;/div&gt;</t>
  </si>
  <si>
    <t>Maintenance: Incendie (installation sprincklage, portes coupe-feu, centrale incendie)</t>
  </si>
  <si>
    <t>MMAINT23</t>
  </si>
  <si>
    <t>&lt;div&gt;Niveau 1 : S'initie aux matériels incendie&lt;/div&gt;&lt;div&gt;Niveau 2 : Connaît les grands principes de fonctionnement. &lt;/div&gt;&lt;div&gt;Niveau 3 : Forme de nouveaux arrivants aux matériels incendie&lt;/div&gt;&lt;div&gt;Niveau 4 : Connaît dans sa totalité le fonctionnement des installations&lt;/div&gt;</t>
  </si>
  <si>
    <t>Maintenance: Informatique industrielle transtockeur et convoyeur</t>
  </si>
  <si>
    <t>MMAINT21</t>
  </si>
  <si>
    <t>&lt;div&gt;Niveau 1 : S'initie aux applications informatiques industrielles&lt;/div&gt;&lt;div&gt;Niveau 2 : Connaît les grands principes de l'informatique industrielle (réalisation de purge de l'installation, procédure de reprise sur incident…)&lt;/div&gt;&lt;div&gt;Niveau 3 : Détecte et corrige les anomalies liées à l'informatique industrielle&lt;/div&gt;&lt;div&gt;Niveau 4 : Est expert, propose des améliorations&lt;/div&gt;</t>
  </si>
  <si>
    <t>Maintenance: Reconnaître le site et les installations annexes.  Connaît et maitrise les energies (air, électricité, gaz naturel)</t>
  </si>
  <si>
    <t>MMAINT16</t>
  </si>
  <si>
    <t>&lt;div&gt;Niveau 1 : Découvre le site et les installations annexes. Découvre les énergie utilisées&lt;/div&gt;&lt;div&gt;Niveau 2 : Connaît le site, les réseaux et les énergies utilisées&lt;/div&gt;&lt;div&gt;Niveau 3 : Est capable, en autonomie, de faire intervenir une entreprise exterieure en cas de dysfonctionnement&lt;/div&gt;&lt;div&gt;Niveau 4 : Maîtrise le site et les installations . Propose des améliorations&lt;/div&gt;</t>
  </si>
  <si>
    <t>Maintenance: Remettre en état les outils défectueux</t>
  </si>
  <si>
    <t>MMAINT06</t>
  </si>
  <si>
    <t>&lt;div&gt;Niveau 1 : Change avec supervision les composants simples&lt;/div&gt;&lt;div&gt;Niveau 2 : Change les composants simples (foret) en se référant au classeur&lt;/div&gt;&lt;div&gt;Niveau 3 : Change tous les composants (taraud, cartouche, plaquette, foret…) en se référant au classeur et revitalise la durée de vie de l'outil.&lt;/div&gt;&lt;div&gt;Niveau 4 : Change les composants en toute autonomie, revitalise la durée de vie de l'outil et forme un opérateur&lt;/div&gt;</t>
  </si>
  <si>
    <t>Maintenance: Réaliser la préparation du matériel de manutention et/ou d'élévation (graissage, gonflage, niveaux, mât...)</t>
  </si>
  <si>
    <t>MMAINT05</t>
  </si>
  <si>
    <t>&lt;div&gt;Niveau 1 : Réalise une partie de ces actions&lt;/div&gt;&lt;div&gt;Niveau 2 : Réalise l'ensemble de ces actions sur certains produits (chariots ou nacelles)&lt;/div&gt;&lt;div&gt;Niveau 3 : Réalise l'ensemble de ces actions sur les produits (chariots ou nacelles) les plus complexes&lt;/div&gt;&lt;div&gt;Niveau 4 : Forme les nouveaux sur ces actions&lt;/div&gt;</t>
  </si>
  <si>
    <t>Maintenance: Saisir et gérer le flux administratif des investissements Groupe</t>
  </si>
  <si>
    <t>MMAINT10</t>
  </si>
  <si>
    <t>&lt;div&gt;Niveau 1 : En apprentissage&lt;/div&gt;&lt;div&gt;Niveau 2 : Sait utiliser les bases des logiciels utilisés pour le processus (Cimaint - ABEL - M3)&lt;/div&gt;&lt;div&gt;Niveau 3 : Maîtrise le processus dans son intégralité&lt;/div&gt;&lt;div&gt;Niveau 4 : Propose des améliorations dans l'application et le développement du standard&lt;/div&gt;</t>
  </si>
  <si>
    <t>Maintenance: Sureté (éléments de contrôle accès/anti intrusion / vidéo surveillance)</t>
  </si>
  <si>
    <t>MMAINT22</t>
  </si>
  <si>
    <t>&lt;div&gt;Niveau 1 : S'initie aux matériels de sureté&lt;/div&gt;&lt;div&gt;Niveau 2 : Connaît les grands principes de fonctionnement. &lt;/div&gt;&lt;div&gt;Niveau 3 : Réalise des programmes simples en modifiant des programmes existants&lt;/div&gt;&lt;div&gt;Niveau 4 : Intervient sur les parémétrages des programmes existants&lt;/div&gt;</t>
  </si>
  <si>
    <t>Management: Adapter et dimensionner son équipe en fonction de la charge et des objectifs de productivité</t>
  </si>
  <si>
    <t>&lt;div&gt;Niveau 1 : Connait les variables à prendre en compte pour calculer le bon dimensionnement de son équipe&lt;/div&gt;&lt;div&gt;Niveau 2 : Participe au calcul de charge et d'équilibrage de son activité et veille à la bonne adéquation entre les besoins et les compétences des collaborateurs&lt;/div&gt;&lt;div&gt;Niveau 3 : Réalise le calcul de charge en intégrant des propositions d'amélioration de productivité de son activité&lt;/div&gt;&lt;div&gt;Niveau 4 : Garantit le suivi de sa productivité dans le temps. Analyse les écarts et met en place les actions correctives&lt;/div&gt;</t>
  </si>
  <si>
    <t>Management: Animer un groupe de travail</t>
  </si>
  <si>
    <t>TMANGT06</t>
  </si>
  <si>
    <t>&lt;div&gt;Niveau 1 : A des difficultés à assurer un rôle d'animateur de groupe de travail&lt;/div&gt;&lt;div&gt;Niveau 2 : Anime de façon autonome&lt;/div&gt;&lt;div&gt;Niveau 3 : Fait preuve de dynamisme et d'écoute. Prend position et argumente&lt;/div&gt;&lt;div&gt;Niveau 4 : Tient compte et profite des différentes personnalités des membres du groupe&lt;/div&gt;</t>
  </si>
  <si>
    <t>Management: Conduire un projet</t>
  </si>
  <si>
    <t>TMANGT05</t>
  </si>
  <si>
    <t>&lt;div&gt;Niveau 1 : S'initie aux techniques de gestion de projet&lt;/div&gt;&lt;div&gt;Niveau 2 : S'intègre et participe à une équipe projet&lt;/div&gt;&lt;div&gt;Niveau 3 : Coordonne un projet ou une étude avec différents acteurs&lt;/div&gt;&lt;div&gt;Niveau 4 : Pilote l'ensemble des actions nécessaires à la réalisation d'un projet. S'assure de sa finalisation&lt;/div&gt;</t>
  </si>
  <si>
    <t>Management: Entretenir un bon climat social</t>
  </si>
  <si>
    <t>&lt;div&gt;Niveau 1 : &lt;/div&gt;&lt;div&gt;Niveau 2 : Constate les tensions et/ou conflits et les gère le plus souvent avec sa hiérarchie&lt;/div&gt;&lt;div&gt;Niveau 3 : Constate les tensions et/ou conflits et les gère le plus souvent sans sa hiérarchie&lt;/div&gt;&lt;div&gt;Niveau 4 : Anticipe les conflits, met en place et entretient un environnement serein&lt;/div&gt;</t>
  </si>
  <si>
    <t>Management: Gérer des contrats de prestation</t>
  </si>
  <si>
    <t>TMANGT04</t>
  </si>
  <si>
    <t>&lt;div&gt;Niveau 1 : Fait appel à des prestataires ponctuellement, en cas de besoin urgent&lt;/div&gt;&lt;div&gt;Niveau 2 : Planifie les différentes activités confiées aux prestataires. Organise et prépare le chantier&lt;/div&gt;&lt;div&gt;Niveau 3 : Assure le contrôle régulier des prestations. Mesure l'avancement des prestations (coût/délai)&lt;/div&gt;&lt;div&gt;Niveau 4 : Sélectionne, suit et homologue une entreprise extérieure, choisit le contrat de prestation le plus adapté&lt;/div&gt;</t>
  </si>
  <si>
    <t>Management: Mise en œuvre un projet</t>
  </si>
  <si>
    <t>&lt;div&gt;Niveau 1 : Identifie les actions à réaliser, le planning à effectuer et les acteurs nécessaires au groupe de travail, le budget, à partir d'un objectif déterminé&lt;/div&gt;&lt;div&gt;Niveau 2 : Met en place l'animation de son projet (respect des jalons, planning, suivi de projet…)&lt;/div&gt;&lt;div&gt;Niveau 3 : Identifie et résoud les risques concernant l'atteinte des objectifs du projet&lt;/div&gt;&lt;div&gt;Niveau 4 : Réalise le bilan du projet, s'assure de la bonne réalisation dans le temps. Assure la promotion et la communication de son projet.&lt;/div&gt;</t>
  </si>
  <si>
    <t>Management: Organiser et planifier les activités et la charge de travail d'un groupe qui lui est affecté</t>
  </si>
  <si>
    <t>&lt;div&gt;Niveau 1 : Affecte les membres du groupe à des tâches en fonction de la charge de travail immédiate&lt;/div&gt;&lt;div&gt;Niveau 2 : Utilise au mieux les compétences des membres du groupe sur du court terme&lt;/div&gt;&lt;div&gt;Niveau 3 : Optimise l'utilisation des compétences et aptitudes des membres du groupe sur du moyen terme&lt;/div&gt;&lt;div&gt;Niveau 4 : Responsabilise l'équipe et suscite son engagement à l'égard de la mission et des objectifs en donnant de la vision à ses collaborateurs&lt;/div&gt;</t>
  </si>
  <si>
    <t>Management: Participer au développement des compétences des collaborateurs</t>
  </si>
  <si>
    <t>TMANGT02</t>
  </si>
  <si>
    <t>&lt;div&gt;Niveau 1 : Découvre les outils de développement des compétences des collaborateurs&lt;/div&gt;&lt;div&gt;Niveau 2 : Comprends les outils RUBIS et GALILEO, interprète le tableau de mobilité de l'équipe pour affecter les opérateurs sur les postes en fonction des compétences&lt;/div&gt;&lt;div&gt;Niveau 3 : Identifie les compétences à développer chez les collaborateurs et propose des solutions&lt;/div&gt;&lt;div&gt;Niveau 4 : Propose de nouveaux outils de développement des compétences ou des améliorations sur l'existant&lt;/div&gt;</t>
  </si>
  <si>
    <t>Management: Piloter le développement des compétences des collaborateurs</t>
  </si>
  <si>
    <t>&lt;div&gt;Niveau 1 : Comprend les outils RUBIS et GALILEO, interprète le tableau de mobilité de l'équipe pour affecter les opérateurs sur les postes en fonction des compétences&lt;/div&gt;&lt;div&gt;Niveau 2 : Identifie les compétences à développer chez les collaborateurs et propose des évolutions&lt;/div&gt;&lt;div&gt;Niveau 3 : Met en place un plan d'actions pour le développement des compétences de ses collaborateurs&lt;/div&gt;&lt;div&gt;Niveau 4 : Met en place un plan d'actions pour le développement des compétences de ses collaborateurs =&gt; + vision dans le futur : raisonnement métier / périmètre au-delà du sien&lt;/div&gt;</t>
  </si>
  <si>
    <t>Management: Piloter une équipe</t>
  </si>
  <si>
    <t>TMANGT01</t>
  </si>
  <si>
    <t>&lt;div&gt;Niveau 1 : Veille à répondre aux questions et aux besoins de l'équipe et de ses membres&lt;/div&gt;&lt;div&gt;Niveau 2 : Établit les orientations/ objectifs de l'équipe&lt;/div&gt;&lt;div&gt;Niveau 3 : Encourage les discussions constructives, suscite la collaboration&lt;/div&gt;&lt;div&gt;Niveau 4 : Responsabilise l'équipe et suscite son engagement à l'égard des missions, des objectifs, et des valeurs de l'organisation&lt;/div&gt;</t>
  </si>
  <si>
    <t>Management: Prise de décision</t>
  </si>
  <si>
    <t>&lt;div&gt;Niveau 1 : Prend des décisions simples basées sur des renseignements clairs et après échange avec son N+1&lt;/div&gt;&lt;div&gt;Niveau 2 : Prend des décisions en toute autonomie. Sait expliquer et communiquer ses décisions. Assure la remontée des informations à son N+1&lt;/div&gt;&lt;div&gt;Niveau 3 : Prend des décisions en autonomie en tenant compte des impacts sur son activité et sur son environnement.&lt;/div&gt;&lt;div&gt;Niveau 4 : Suit les effets et les résultats de ses décisions à long terme.&lt;/div&gt;</t>
  </si>
  <si>
    <t>Manutention</t>
  </si>
  <si>
    <t>Manutention: Appliquer les techniques d’élingage et de manutention (chariot, gerbeur, pont, nacelle...)</t>
  </si>
  <si>
    <t>MMANUT05</t>
  </si>
  <si>
    <t>&lt;div&gt;Niveau 1 : Vérifie systématiquement son matériel avant utilisation et apprend à l'utiliser&lt;/div&gt;&lt;div&gt;Niveau 2 : Utilise correctement le moyen de manutention mis à sa disposition (le moyen de manutention est pré-défini sur le poste)&lt;/div&gt;&lt;div&gt;Niveau 3 : Sait choisir en toute autonomie le bon moyen de levage par rapport à la pièce à manutentionner&lt;/div&gt;&lt;div&gt;Niveau 4 : Propose des améliorations sur les moyens de manutention&lt;/div&gt;</t>
  </si>
  <si>
    <t>Manutention: Charger / Décharger un camion</t>
  </si>
  <si>
    <t>MMANUT04</t>
  </si>
  <si>
    <t>&lt;div&gt;Niveau 1 : En apprentissage, découvre le chargement/déchargement d'un camion.&lt;/div&gt;&lt;div&gt;Niveau 2 : Charge/décharge un camion en utilisant les moyens de calage et de levage mis à sa disposition sous supervision.&lt;/div&gt;&lt;div&gt;Niveau 3 : Est à l'aise pour charger/décharger un camion en toute autonomie.&lt;/div&gt;&lt;div&gt;Niveau 4 : Charge/décharge tout type de camion et optimise le chargement/déchargement.&lt;/div&gt;</t>
  </si>
  <si>
    <t>Manutention: Choisir et manutentionner des charges (équilibrer, apprécier la charge…)</t>
  </si>
  <si>
    <t>MMANUT01</t>
  </si>
  <si>
    <t>&lt;div&gt;Niveau 1 : S'initie à la manutention de charges&lt;/div&gt;&lt;div&gt;Niveau 2 : Choisit et manutentionne des charges avec supervision&lt;/div&gt;&lt;div&gt;Niveau 3 : Choisit et manutentionne des charges en toute autonomie, sur certains produits (chariots ou nacelles)&lt;/div&gt;&lt;div&gt;Niveau 4 : Manutentionne aisément tout types de charges, dont de gros tonnage, avec l'ensemble des produits du poste (chariots ou nacelles)&lt;/div&gt;</t>
  </si>
  <si>
    <t>Manutention: Utiliser les équipements du chariot (TDL/EF) et les accessoires spécifiques (rallonge, pince…)</t>
  </si>
  <si>
    <t>MMANUT02</t>
  </si>
  <si>
    <t>&lt;div&gt;Niveau 1 : En apprentissage, a besoin d'aide pour utiliser les équipements et/ou accessoires.&lt;/div&gt;&lt;div&gt;Niveau 2 : Utilise correctement les équipements et les accessoires spécifiques.&lt;/div&gt;&lt;div&gt;Niveau 3 : Utilise correctement les équipements et les accessoires spécifiques. Prévoit l'usure des équipements et des accessoires spécifiques.&lt;/div&gt;&lt;div&gt;Niveau 4 : Propose des améliorations pour les accessoires spécifiques.&lt;/div&gt;</t>
  </si>
  <si>
    <t>Manutention: Équilibrer et apprécier la charge</t>
  </si>
  <si>
    <t>MMANUT03</t>
  </si>
  <si>
    <t>&lt;div&gt;Niveau 1 : En apprentissage a besoin d'être guidé pour équilibrer et apprécier la charge.&lt;/div&gt;&lt;div&gt;Niveau 2 : Peut effectuer plusieurs manœuvres pour équilibrer et apprécier la charge.&lt;/div&gt;&lt;div&gt;Niveau 3 : Apprécie et équilibre la charge.&lt;/div&gt;&lt;div&gt;Niveau 4 : Émet des propositions pour prendre des charges plus facilement.&lt;/div&gt;</t>
  </si>
  <si>
    <t>Mécanique</t>
  </si>
  <si>
    <t>Mécanique: Comprendre et exploiter un montage mécanique</t>
  </si>
  <si>
    <t>MMECAQ07</t>
  </si>
  <si>
    <t>&lt;div&gt;Niveau 1 : Identifie les différents composants d'un montage mécanique&lt;/div&gt;&lt;div&gt;Niveau 2 : Comprend le fonctionnement d'un montage existant et l'explique&lt;/div&gt;&lt;div&gt;Niveau 3 : Est capable de recréer un montage mécanique&lt;/div&gt;&lt;div&gt;Niveau 4 : Réalise des diagnostics, apporte des solutions, propose des améliorations&lt;/div&gt;</t>
  </si>
  <si>
    <t>Mécanique: Comprendre un manuel ou un plan mécanique</t>
  </si>
  <si>
    <t>MMECAQ02</t>
  </si>
  <si>
    <t>&lt;div&gt;Niveau 1 : Comprend une phase de montage mécanique avec supervision&lt;/div&gt;&lt;div&gt;Niveau 2 : Comprend une phase de montage mécanique en toute autonomie&lt;/div&gt;&lt;div&gt;Niveau 3 : Comprend un plan de montage mécanique. Interprète un plan de pose (finition)&lt;/div&gt;&lt;div&gt;Niveau 4 : Lit et comprend un schéma de montage mécanique. Connaît les symboles&lt;/div&gt;</t>
  </si>
  <si>
    <t>Mécanique: Concevoir un ensemble mécanique à partir de documents techniques</t>
  </si>
  <si>
    <t>MMECAQ04</t>
  </si>
  <si>
    <t>&lt;div&gt;Niveau 1 : Visualise les éléments d'un projet dans l'espace&lt;/div&gt;&lt;div&gt;Niveau 2 : Réalise des plans et schémas à partir d'éléments communiqués&lt;/div&gt;&lt;div&gt;Niveau 3 : Crée un ensemble mécanique simple avec sa nomenclature et sa cotation fonctionnelle &lt;/div&gt;&lt;div&gt;Niveau 4 : Conçoit un ensemble mécanique complexe avec sa nomenclature et sa cotation fonctionnelle &lt;/div&gt;</t>
  </si>
  <si>
    <t>Mécanique: Concevoir un plan, schéma mécanique, à partir d'un montage</t>
  </si>
  <si>
    <t>MMECAQ03</t>
  </si>
  <si>
    <t>&lt;div&gt;Niveau 1 : S'initie à la conception de plan, schéma mécanique&lt;/div&gt;&lt;div&gt;Niveau 2 : Conçoit un plan, schéma mécanique simple avec sa nomenclature et sa cotation fonctionnelle de manière autonome ou complexe sous supervision&lt;/div&gt;&lt;div&gt;Niveau 3 : Conçoit un plan, schéma mécanique complexe avec sa nomenclature et sa cotation fonctionnelle de manière autonome&lt;/div&gt;&lt;div&gt;Niveau 4 : Conçoit tout type de plan, schéma mécanique en toute autonomie. Forme les nouveaux à la conception de plan, schéma mécanique&lt;/div&gt;</t>
  </si>
  <si>
    <t>Mécanique: Identifier un composant mécanique</t>
  </si>
  <si>
    <t>MMECAQ08</t>
  </si>
  <si>
    <t>&lt;div&gt;Niveau 1 : Connaît la symbolisation de quelques composants&lt;/div&gt;&lt;div&gt;Niveau 2 : Connaît la symbolisation de différents composants&lt;/div&gt;&lt;div&gt;Niveau 3 : Connaît les composants, leurs caractéristiques techniques, leurs fonctionnements, leurs comportements, et les réglages associés&lt;/div&gt;&lt;div&gt;Niveau 4 : Définit le choix et le dimensionnement de tout type de composant&lt;/div&gt;</t>
  </si>
  <si>
    <t>Mécanique: Lire et comprendre un plan et/ou schéma mécanique</t>
  </si>
  <si>
    <t>MMECAQ01</t>
  </si>
  <si>
    <t>&lt;div&gt;Niveau 1 : Sait lire un plan, Sait identifier les pièces/les composants &lt;/div&gt;&lt;div&gt;Niveau 2 : Comprend le fonctionnement d'un plan/schéma simple&lt;/div&gt;&lt;div&gt;Niveau 3 : Comprend le fonctionnement d'un plan/schéma complexe&lt;/div&gt;&lt;div&gt;Niveau 4 : Apporte un regard critique sur les plans ou schémas existants. Propose des améliorations&lt;/div&gt;</t>
  </si>
  <si>
    <t>Mécanique: Positionner correctement les pièces dans un montage</t>
  </si>
  <si>
    <t>MMECAQ12</t>
  </si>
  <si>
    <t>&lt;div&gt;Niveau 1 : Formation au poste (en interne)&lt;/div&gt;&lt;div&gt;Niveau 2 : Utilise systématiquement le manuel (s’il existe) et demande automatiquement validation de son positionnement de pièces dans le montage&lt;/div&gt;&lt;div&gt;Niveau 3 : Positionne seul et correctement les pièces dans le montage &lt;/div&gt;&lt;div&gt;Niveau 4 : Forme l'opérateur au positionnement des pièces et aide à valider le positionnement d’une nouvelle pièce.&lt;/div&gt;</t>
  </si>
  <si>
    <t>Mécanique: Posséder et exploiter des notions de mécanique</t>
  </si>
  <si>
    <t>MMECAQ05</t>
  </si>
  <si>
    <t>&lt;div&gt;Niveau 1 : Connaît les grands principes mécaniques&lt;/div&gt;&lt;div&gt;Niveau 2 : Comprend le fonctionnement. Possède les notions élémentaires&lt;/div&gt;&lt;div&gt;Niveau 3 : Maîtrise les fondamentaux &lt;/div&gt;&lt;div&gt;Niveau 4 : Expert, Propose des améliorations&lt;/div&gt;</t>
  </si>
  <si>
    <t>Mécanique: Prendre en compte la résistance des matériaux</t>
  </si>
  <si>
    <t>MMECAQ11</t>
  </si>
  <si>
    <t>&lt;div&gt;Niveau 1 : Se familiarise aux outils de résistance des matériaux&lt;/div&gt;&lt;div&gt;Niveau 2 : Possède les notions élémentaires sur les différents comportements des matériaux et leur propriété (élastique, plastique, …)&lt;/div&gt;&lt;div&gt;Niveau 3 : Appréhende les sollicitations simples&lt;/div&gt;&lt;div&gt;Niveau 4 : Appréhende les sollicitations complexes. Propose des solutions pour optimiser les conceptions&lt;/div&gt;</t>
  </si>
  <si>
    <t>Mécanique: Réaliser des calculs de résistance des matériaux</t>
  </si>
  <si>
    <t>MMECAQ10</t>
  </si>
  <si>
    <t>&lt;div&gt;Niveau 1 : Identifie les différents types de comportements des matériaux et leurs propriétés  (élastique, plastique,…)&lt;/div&gt;&lt;div&gt;Niveau 2 : Appréhende les sollicitations simples et effectue des calculs classiques de résistance et de déformation de pièces mécaniques &lt;/div&gt;&lt;div&gt;Niveau 3 : Appréhende les sollicitations complexes et effectue des calculs classiques de résistance et de déformation de pièces mécaniques &lt;/div&gt;&lt;div&gt;Niveau 4 : Propose des solutions pour optimiser les conceptions&lt;/div&gt;</t>
  </si>
  <si>
    <t>Mécanique: Réaliser des contrôles mécaniques</t>
  </si>
  <si>
    <t>MMECAQ14</t>
  </si>
  <si>
    <t>&lt;div&gt;Niveau 1 : Connaît et utilise correctement un ou plusieurs outils de contrôle mécanique (ex : multimètre)&lt;/div&gt;&lt;div&gt;Niveau 2 : Réalise des contrôles sur des composants mécaniques simples et interprète les résultats avec son supérieur hiérarchique&lt;/div&gt;&lt;div&gt;Niveau 3 : Réalise des contrôles sur des composants mécaniques multiples avec les outils adéquats et interprète les résultats de manière autonome&lt;/div&gt;&lt;div&gt;Niveau 4 : Utilise l'ensemble des outils de contrôle mécaniques, interprète les résultats et propose des solutions par rapport au problème.&lt;/div&gt;</t>
  </si>
  <si>
    <t>Mécanique: Réaliser la préparation (percer, tarauder, ajuster, ...)</t>
  </si>
  <si>
    <t>MMECAQ13</t>
  </si>
  <si>
    <t>&lt;div&gt;Niveau 1 : S'initie aux techniques de préparation de pièces&lt;/div&gt;&lt;div&gt;Niveau 2 : Réalise  une partie de ces actions&lt;/div&gt;&lt;div&gt;Niveau 3 : Réalise l'ensemble de ces actions&lt;/div&gt;&lt;div&gt;Niveau 4 : Forme les nouveaux sur ces actions&lt;/div&gt;</t>
  </si>
  <si>
    <t>Mécanique: Réaliser un montage mécanique</t>
  </si>
  <si>
    <t>MMECAQ06</t>
  </si>
  <si>
    <t>&lt;div&gt;Niveau 1 : Suit une procédure de montage&lt;/div&gt;&lt;div&gt;Niveau 2 : Utilise les outils adéquats au montage. Fait preuve d’habilité gestuelle et de dextérité. Réalise des montages simples en toute autonomie ou complexes avec supervision d’un autre monteur&lt;/div&gt;&lt;div&gt;Niveau 3 :  Fait preuve d’une grande habilité gestuelle et de dextérité. Réalise des montages complexes ou diversifiés en toute autonomie&lt;/div&gt;&lt;div&gt;Niveau 4 : Réalise l’ensemble des montages en toute autonomie. Sait transmettre son savoir et sait faire évoluer les techniques de montage&lt;/div&gt;</t>
  </si>
  <si>
    <t>Mécanique: Étudier un mécanisme</t>
  </si>
  <si>
    <t>MMECAQ09</t>
  </si>
  <si>
    <t>&lt;div&gt;Niveau 1 : Comprend partiellement le fonctionnement d'un mécanisme simple&lt;/div&gt;&lt;div&gt;Niveau 2 : Analyse, comprend et décrit le fonctionnement d'un mécanisme simple&lt;/div&gt;&lt;div&gt;Niveau 3 : Analyse, comprend et décrit fonctionnellement un mécanisme complexe&lt;/div&gt;&lt;div&gt;Niveau 4 : Analyse un mécanisme complexe et apporte des améliorations , identifie les adaptations nécessaires&lt;/div&gt;</t>
  </si>
  <si>
    <t>Méthodes</t>
  </si>
  <si>
    <t>Méthodes: Analyser et exploiter des données techniques afin d'organiser la production</t>
  </si>
  <si>
    <t>MMETOD02</t>
  </si>
  <si>
    <t>&lt;div&gt;Niveau 1 : Met à jour des données techniques simples&lt;/div&gt;&lt;div&gt;Niveau 2 : Met à jour des données techniques complexes&lt;/div&gt;&lt;div&gt;Niveau 3 : Elabore de nouvelles données techniques simples&lt;/div&gt;&lt;div&gt;Niveau 4 : Elabore de nouvelles données techniques complexes&lt;/div&gt;</t>
  </si>
  <si>
    <t>Méthodes: Maîtriser le pilotage de la gestion de production</t>
  </si>
  <si>
    <t>&lt;div&gt;Niveau 1 : S'initie aux outils de gestion de production&lt;/div&gt;&lt;div&gt;Niveau 2 : Utilise les outils de gestion d'information et de production&lt;/div&gt;&lt;div&gt;Niveau 3 : Maîtrise la logique de gestion de production. Comprend et interprète les fonctionnements et dysfonctionnements.&lt;/div&gt;&lt;div&gt;Niveau 4 : Expertise, Apporte des améliorations&lt;/div&gt;</t>
  </si>
  <si>
    <t>Méthodes: Piloter la gestion de la production</t>
  </si>
  <si>
    <t>&lt;div&gt;Niveau 1 : S'initie aux outils de gestion de production&lt;/div&gt;&lt;div&gt;Niveau 2 : Utilise les outils de GPAO&lt;/div&gt;&lt;div&gt;Niveau 3 : Maîtrise la logique de gestion de production. Comprend et interprète les fonctionnements et dysfonctionnements.&lt;/div&gt;&lt;div&gt;Niveau 4 : Expertise, Apporte des améliorations&lt;/div&gt;</t>
  </si>
  <si>
    <t>Outils d'analyse: Analyser des données techniques</t>
  </si>
  <si>
    <t>MANALY02</t>
  </si>
  <si>
    <t>&lt;div&gt;Niveau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t>
  </si>
  <si>
    <t>Outils d'analyse: Analyser les problèmes techniques (pannes, produits, moyens…)</t>
  </si>
  <si>
    <t>&lt;div&gt;Niveau 1 : Constate les problèmes techniques mais a des difficultés pour identifier les causes et les solutions&lt;/div&gt;&lt;div&gt;Niveau 2 : Analyse les causes des problèmes techniques et transmet l'information&lt;/div&gt;&lt;div&gt;Niveau 3 : Diagnostique la majorité des problèmes techniques pouvant survenir et propose des solutions afin de les résoudre (petits dépannages, reprises, choix de l'interlocuteur…)&lt;/div&gt;&lt;div&gt;Niveau 4 : Propose, en collaboration avec les services supports, des améliorations afin d'éviter que les problèmes ne se reproduisent&lt;/div&gt;</t>
  </si>
  <si>
    <t>Outils d'analyse: Analyser les problèmes techniques (pannes…)</t>
  </si>
  <si>
    <t>MANALY13</t>
  </si>
  <si>
    <t>Outils d'analyse: Analyser, diagnostiquer et résoudre les problèmes. Trouver l'origine du problème et agir en conséquence.</t>
  </si>
  <si>
    <t>&lt;div&gt;Niveau 1 : Apprend à détecter les anomalies et à élaborer un diagnostic avec son tuteur&lt;/div&gt;&lt;div&gt;Niveau 2 : Détecte les anomalies, élabore un diagnostic en toute autonomie et résout les problèmes avec son tuteur&lt;/div&gt;&lt;div&gt;Niveau 3 : Détecte les anomalies, élabore un diagnostic et résout les problèmes en toute autonomie&lt;/div&gt;&lt;div&gt;Niveau 4 : Forme les nouveaux arrivants et explique à l'opérateur les modifications réalisées&lt;/div&gt;</t>
  </si>
  <si>
    <t>Outils d'analyse: Assurer le suivi d'un dossier BE</t>
  </si>
  <si>
    <t>MANALY01</t>
  </si>
  <si>
    <t>&lt;div&gt;Niveau 1 : Réalise une étude partielle d'un dossier&lt;/div&gt;&lt;div&gt;Niveau 2 : Réalise une étude complète et valide partiellement le dossier&lt;/div&gt;&lt;div&gt;Niveau 3 : Réalise une étude complète d'un projet et la revue des offres&lt;/div&gt;&lt;div&gt;Niveau 4 : Pilote le dossier de l'étude à sa mise en service définitive&lt;/div&gt;</t>
  </si>
  <si>
    <t>Outils d'analyse: Lister le débit de matière</t>
  </si>
  <si>
    <t>MANALY15</t>
  </si>
  <si>
    <t>&lt;div&gt;Niveau 1 : Liste le débit de matière et réalise les calculs de développement avec le tuteur&lt;/div&gt;&lt;div&gt;Niveau 2 : Liste le débit de matière en réalisant des calculs de développement et fait valider par le tuteur&lt;/div&gt;&lt;div&gt;Niveau 3 : Réalise les opérations en toute autonomie&lt;/div&gt;&lt;div&gt;Niveau 4 : Réalise ces opérations en toute autonomie et y intègre des notions de coûts&lt;/div&gt;</t>
  </si>
  <si>
    <t>Outils d'analyse: Posséder et exploiter des notions de métrologie</t>
  </si>
  <si>
    <t>&lt;div&gt;Niveau 1 : Connaît les grands principes de la métrologie&lt;/div&gt;&lt;div&gt;Niveau 2 : Comprend le fonctionnement. Possède les notions élémentaires&lt;/div&gt;&lt;div&gt;Niveau 3 : Maîtrise les fondamentaux &lt;/div&gt;&lt;div&gt;Niveau 4 : Expert, Propose des améliorations&lt;/div&gt;</t>
  </si>
  <si>
    <t>Outils d'analyse: Prendre des décisions</t>
  </si>
  <si>
    <t>&lt;div&gt;Niveau 1 : A des difficultés à prendre des décisions&lt;/div&gt;&lt;div&gt;Niveau 2 : Prend des décisions simples basées sur des renseignements clairs et après échange avec son N+1&lt;/div&gt;&lt;div&gt;Niveau 3 : Prend des décisions simples basées sur des renseignements clairs en toute autonomie&lt;/div&gt;&lt;div&gt;Niveau 4 : Prend des décisions complexes après avoir analysé et mesuré le problème ou la situation&lt;/div&gt;</t>
  </si>
  <si>
    <t>Outils d'analyse: Rechercher une solution adaptée en termes de prix, délais, qualité</t>
  </si>
  <si>
    <t>&lt;div&gt;Niveau 1 : Recherche des solutions en ne tenant compte que d'un seul paramètre&lt;/div&gt;&lt;div&gt;Niveau 2 : Dresse une liste succincte de solutions possibles&lt;/div&gt;&lt;div&gt;Niveau 3 : Dresse une liste exhaustive de solutions possibles&lt;/div&gt;&lt;div&gt;Niveau 4 : Analyse et évalue la pertinence des solutions en termes de prix, délais, qualité&lt;/div&gt;</t>
  </si>
  <si>
    <t>Outils d'analyse: Réaliser des mesures dimensionnelles pour choisir un type d'emplacement</t>
  </si>
  <si>
    <t>MANALY17</t>
  </si>
  <si>
    <t>&lt;div&gt;Niveau 1 : En formation interne&lt;/div&gt;&lt;div&gt;Niveau 2 : Réalise différentes mesures nécessaires et renseigne informatiquement la base de données sous supervision&lt;/div&gt;&lt;div&gt;Niveau 3 : Réalise différentes mesures nécessaires et renseigne informatiquement la base de données en toute autonomie&lt;/div&gt;&lt;div&gt;Niveau 4 : Forme d'autres opérateurs et émet des propositions pour la gestion des articles nouveaux&lt;/div&gt;</t>
  </si>
  <si>
    <t>Outils d'analyse: Réaliser des mesures dimensionnelles sur des composants</t>
  </si>
  <si>
    <t>MANALY07</t>
  </si>
  <si>
    <t>&lt;div&gt;Niveau 1 : Utilise un gabarit de positionnement ou des outils de mesures simples (ex: mètre, équerre, pied à coulisse) avec supervision&lt;/div&gt;&lt;div&gt;Niveau 2 : Réalise des mesures simples en toute autonomie. Choisit l'outil adapté et alerte en cas de dysfonctionnement&lt;/div&gt;&lt;div&gt;Niveau 3 : Réalise des mesures avec des instruments complexes (manomètre, calibrateur…)&lt;/div&gt;&lt;div&gt;Niveau 4 : Explique l'utilisation des outils de mesure. Propose des améliorations. Analyse les résultats obtenus et assure le suivi des résultats&lt;/div&gt;</t>
  </si>
  <si>
    <t>Outils d'analyse: Réaliser des mesures sur le produit fini (débit, pression, température, vitesse , bruit, vibrations…)</t>
  </si>
  <si>
    <t>MANALY08</t>
  </si>
  <si>
    <t>&lt;div&gt;Niveau 1 : Utilise avec supervision des outils de mesure et demande validation du choix de l'outil&lt;/div&gt;&lt;div&gt;Niveau 2 : Réalise des mesures simples en toute autonomie&lt;/div&gt;&lt;div&gt;Niveau 3 : Réalise des mesures avec des instruments complexes&lt;/div&gt;&lt;div&gt;Niveau 4 : Explique l'utilisation des outils de mesure. Propose des améliorations. Analyse les résultats obtenus et assure le suivi des résultats&lt;/div&gt;</t>
  </si>
  <si>
    <t>Outils d'analyse: Réaliser une expertise technique sur les produits</t>
  </si>
  <si>
    <t>MANALY09</t>
  </si>
  <si>
    <t>&lt;div&gt;Niveau 1 : Réalise une expertise technique en collaboration avec son n+1&lt;/div&gt;&lt;div&gt;Niveau 2 : Réalise une expertise technique et se la fait valider&lt;/div&gt;&lt;div&gt;Niveau 3 : Réalise une expertise technique en toute autonomie&lt;/div&gt;&lt;div&gt;Niveau 4 : Réalise une expertise technique et transmet son savoir-faire&lt;/div&gt;</t>
  </si>
  <si>
    <t>Outils d'analyse: Utiliser des outils d'analyse (ABC, Pareto…)</t>
  </si>
  <si>
    <t>MANALY03</t>
  </si>
  <si>
    <t>&lt;div&gt;Niveau 1 : S'initie aux outils d'analyse&lt;/div&gt;&lt;div&gt;Niveau 2 : Utilise avec supervision des outils d'analyse et demande validation du choix de l'outil&lt;/div&gt;&lt;div&gt;Niveau 3 : Sait utiliser l'outil adapté au travail demandé&lt;/div&gt;&lt;div&gt;Niveau 4 : Propose des améliorations. Met en place des actions correctives&lt;/div&gt;</t>
  </si>
  <si>
    <t>Outils d'analyse: Utiliser des outils de mesures de temps (méthode COGITE…)</t>
  </si>
  <si>
    <t>MANALY05</t>
  </si>
  <si>
    <t>&lt;div&gt;Niveau 1 : S'initie aux outils de mesures de temps&lt;/div&gt;&lt;div&gt;Niveau 2 : Utilise l'outil avec supervision&lt;/div&gt;&lt;div&gt;Niveau 3 : Utilise l'outil en autonomie et analyse les résultats. Propose des améliorations d'organisation&lt;/div&gt;&lt;div&gt;Niveau 4 : Propose des améliorations et met en place de nouveaux outils de mesure de temps&lt;/div&gt;</t>
  </si>
  <si>
    <t>Outils d'analyse: Utiliser des outils de suivi (PERT, Plan d'action)</t>
  </si>
  <si>
    <t>MANALY04</t>
  </si>
  <si>
    <t>&lt;div&gt;Niveau 1 : S'initie aux outils de suivi&lt;/div&gt;&lt;div&gt;Niveau 2 : Utilise avec supervision des outils de suivi et demande validation du choix de l'outil&lt;/div&gt;&lt;div&gt;Niveau 3 : Utilise l'outil adapté au travail demandé en toute autonomie&lt;/div&gt;&lt;div&gt;Niveau 4 : Propose des améliorations de l'outil de suivi. Met en place des actions correctives&lt;/div&gt;</t>
  </si>
  <si>
    <t>Outils d'analyse: Étalonner les appareils de mesure</t>
  </si>
  <si>
    <t>MANALY16</t>
  </si>
  <si>
    <t>&lt;div&gt;Niveau 1 : Connaît les principes de métrologie&lt;/div&gt;&lt;div&gt;Niveau 2 : Étalonne les appareils de mesure avec supervision&lt;/div&gt;&lt;div&gt;Niveau 3 : Étalonne les appareils de mesure en toute autonomie&lt;/div&gt;&lt;div&gt;Niveau 4 : Propose des améliorations dans la méthode d'étalonnage des appareils de mesure. Forme un opérateur à l'étalonnage.&lt;/div&gt;</t>
  </si>
  <si>
    <t>Outils d'analyse: Étudier et exploiter un cahier des charges</t>
  </si>
  <si>
    <t>MANALY06</t>
  </si>
  <si>
    <t>&lt;div&gt;Niveau 1 : Comprend en partie le cahier des charges reçu&lt;/div&gt;&lt;div&gt;Niveau 2 : Comprend le cahier des charges dans sa totalité&lt;/div&gt;&lt;div&gt;Niveau 3 : Lit, comprend, et exploite le cahier des charges transmis. Évalue le degré de faisabilité.&lt;/div&gt;&lt;div&gt;Niveau 4 : Analyse et mesure les enjeux du cahier des charges. Élabore une/des proposition(s)&lt;/div&gt;</t>
  </si>
  <si>
    <t>Outils d'analyse: Évaluer économiquement l'impact d'une décision</t>
  </si>
  <si>
    <t>MANALY10</t>
  </si>
  <si>
    <t>&lt;div&gt;Niveau 1 : Alerte sur d'éventuels impacts économiques&lt;/div&gt;&lt;div&gt;Niveau 2 : Dresse une liste des impacts économiques d'une décision&lt;/div&gt;&lt;div&gt;Niveau 3 : Chiffre les impacts économiques d'une décision&lt;/div&gt;&lt;div&gt;Niveau 4 : Mesure le retour sur investissement d'une solution&lt;/div&gt;</t>
  </si>
  <si>
    <t>Peinture</t>
  </si>
  <si>
    <t>Peinture: Effectuer la préparation avant peinture (masticage, ponçage, masquage, démasquage)</t>
  </si>
  <si>
    <t>MPEINT03</t>
  </si>
  <si>
    <t>&lt;div&gt;Niveau 1 : S'initie à la préparation avant peinture.&lt;/div&gt;&lt;div&gt;Niveau 2 : Choisit les moyens adéquats (mastic, papier à poncer) en fonction du défaut. Ponce sous supervision. Sait identifier les matériaux et procède au masquage des pièces à laisser intactes sous supervision. Protège des pièces si nécessaire. Effectue les retouches pinceau en choisissant la couleur et le pinceau adéquats sous supervision&lt;/div&gt;&lt;div&gt;Niveau 3 : Choisit les moyens et ponce de manière autonome. Procède au masquage des pièces à laisser intactes et protège des pièces si nécessaire. Effectue les retouches pinceau de manière autonome.&lt;/div&gt;&lt;div&gt;Niveau 4 : Valide le choix du papier à poncer et des produits de nettoyage des autres opérateurs. Optimise le masquage des éléments et propose des améliorations. Forme les nouveaux arrivants.&lt;/div&gt;</t>
  </si>
  <si>
    <t>Peinture: Effectuer la préparation de la peinture (choix du produit, mélange et dosage)</t>
  </si>
  <si>
    <t>MPEINT04</t>
  </si>
  <si>
    <t>&lt;div&gt;Niveau 1 : Choisit le matériel adéquat (pistolet à godet, gravité ou pompe doseuse) avec supervision.&lt;/div&gt;&lt;div&gt;Niveau 2 : Choisit le matériel adéquat (pistolet à godet, gravité ou pompe doseuse) de manière autonome et prépare la peinture sous supervision&lt;/div&gt;&lt;div&gt;Niveau 3 : Choisit le matériel et la peinture adéquats en fonction des défauts de manière autonome. Contrôle les paramètres de process&lt;/div&gt;&lt;div&gt;Niveau 4 : Valide le choix de l'utilisation des produits des autres opérateurs&lt;/div&gt;</t>
  </si>
  <si>
    <t>Peinture: Peindre les éléments ou la totalité de la machine</t>
  </si>
  <si>
    <t>MPEINT02</t>
  </si>
  <si>
    <t>&lt;div&gt;Niveau 1 : Applique le primaire avec supervision.&lt;/div&gt;&lt;div&gt;Niveau 2 : Applique le primaire de manière autonome sur les éléments à peindre. Peint les éléments de 2 couches de finition sous supervision. Applique le diluant raccord en cas de retouche partielle&lt;/div&gt;&lt;div&gt;Niveau 3 : Applique le primaire, peint les éléments en 2 couches de finition de manière autonome et applique le diluant raccord de façon homogène en cas de retouche partielle&lt;/div&gt;&lt;div&gt;Niveau 4 : Transmet aux nouveaux opérateurs la maîtrise de l'application peinture au pistolet&lt;/div&gt;</t>
  </si>
  <si>
    <t>Peinture: Posséder et exploiter des notions en peinture</t>
  </si>
  <si>
    <t>MPEINT01</t>
  </si>
  <si>
    <t>&lt;div&gt;Niveau 1 : S'initie au métier de la peinture&lt;/div&gt;&lt;div&gt;Niveau 2 : Connaît le matériel de peinture et les différents procédés&lt;/div&gt;&lt;div&gt;Niveau 3 : Connaît les principaux paramètres et les principaux contrôles &lt;/div&gt;&lt;div&gt;Niveau 4 : Définit l'origine possible des défauts ou dysfonctionnements et associe les moyens d'y remédier&lt;/div&gt;</t>
  </si>
  <si>
    <t>Planif / Orga: Assurer le suivi d'un planning</t>
  </si>
  <si>
    <t>&lt;div&gt;Niveau 1 : Veille au respect et au suivi du planning avec supervision&lt;/div&gt;&lt;div&gt;Niveau 2 : Veille au respect et au suivi du planning&lt;/div&gt;&lt;div&gt;Niveau 3 : Veille, alerte et propose des solutions en cas de non respect&lt;/div&gt;&lt;div&gt;Niveau 4 : Assure le suivi d'un planning et le corrige si nécessaire&lt;/div&gt;</t>
  </si>
  <si>
    <t>Planif / Orga: Comprendre et améliorer l'organisation et les caractéristiques de son secteur (postes, produits, programmes de fabrication…)</t>
  </si>
  <si>
    <t>&lt;div&gt;Niveau 1 : Connaît les principales caractéristiques des postes et de l'activité de son secteur&lt;/div&gt;&lt;div&gt;Niveau 2 : Comprend le fonctionnement et l'organisation de son secteur&lt;/div&gt;&lt;div&gt;Niveau 3 : Propose des améliorations sur l'organisation du secteur en matière de production, de qualité ou de sécurité&lt;/div&gt;&lt;div&gt;Niveau 4 : Pilote la mise en place des améliorations sur l'organisation du secteur&lt;/div&gt;</t>
  </si>
  <si>
    <t>Planif / Orga: Gérer son activité</t>
  </si>
  <si>
    <t>&lt;div&gt;Niveau 1 : Exécute les tâches selon un planning détaillé,  établi par son manager Réalise ses missions, conformément à un planning général, établi par son manager&lt;/div&gt;&lt;div&gt;Niveau 2 : Planifie ses actions et s'assure de la finalisation d'un dossier, d'une activité&lt;/div&gt;&lt;div&gt;Niveau 3 : Priorise les actions de son domaine d'activité. Anticipe les absences ou les actions critiques et agit en conséquence&lt;/div&gt;&lt;div&gt;Niveau 4 : Organise et planifie les activités à plus long terme. Prend en compte un retour d'expérience pour planifier ses activités&lt;/div&gt;</t>
  </si>
  <si>
    <t>Planif / Orga: Optimiser l'organisation matérielle de son secteur</t>
  </si>
  <si>
    <t>&lt;div&gt;Niveau 1 : Participe à l'organisation de son secteur&lt;/div&gt;&lt;div&gt;Niveau 2 : Organise son secteur selon les directives de son manager&lt;/div&gt;&lt;div&gt;Niveau 3 : Organise son secteur en toute autonomie. Propose des améliorations&lt;/div&gt;&lt;div&gt;Niveau 4 : Optimise l'organisation de son secteur en toute autonomie&lt;/div&gt;</t>
  </si>
  <si>
    <t>Planif / Orga: Organiser et planifier son travail</t>
  </si>
  <si>
    <t>&lt;div&gt;Niveau 1 : Exécute les tâches selon un planning détaillé,  établi par son manager&lt;/div&gt;&lt;div&gt;Niveau 2 : Réalise ses missions, conformément à un planning général, établi par son manager&lt;/div&gt;&lt;div&gt;Niveau 3 : Planifie ses actions et s'assure de la finalisation d'un dossier, d'une activité&lt;/div&gt;&lt;div&gt;Niveau 4 : Priorise les actions de son domaine d'activité. Anticipe les absences ou les actions critiques et agit en conséquence&lt;/div&gt;</t>
  </si>
  <si>
    <t>Planif / Orga: Savoir anticiper et apprécier la charge de travail à court terme</t>
  </si>
  <si>
    <t>&lt;div&gt;Niveau 1 : Anticipe la charge de travail et tient compte des priorités avec supervision&lt;/div&gt;&lt;div&gt;Niveau 2 : Anticipe la charge de travail avec supervision ou tient compte des priorités avec supervision&lt;/div&gt;&lt;div&gt;Niveau 3 : Anticipe et apprécie la charge de travail en tenant compte des priorités&lt;/div&gt;&lt;div&gt;Niveau 4 : Propose des améliorations afin d'anticiper plus efficacement l'activité&lt;/div&gt;</t>
  </si>
  <si>
    <t>Pneumatique</t>
  </si>
  <si>
    <t>Pneumatique: Comprendre et exploiter un  montage pneumatique</t>
  </si>
  <si>
    <t>MPNEUM04</t>
  </si>
  <si>
    <t>&lt;div&gt;Niveau 1 : Identifie les différents composants d'un  montage pneumatique&lt;/div&gt;&lt;div&gt;Niveau 2 : Comprend le fonctionnement d'un montage existant et l'explique&lt;/div&gt;&lt;div&gt;Niveau 3 : Est capable de recréer un  montage pneumatique&lt;/div&gt;&lt;div&gt;Niveau 4 : Réalise des diagnostics, apporte des solutions, propose des améliorations&lt;/div&gt;</t>
  </si>
  <si>
    <t>Pneumatique: Concevoir un schéma pneumatique à partir de documents techniques</t>
  </si>
  <si>
    <t>MPNEUM02</t>
  </si>
  <si>
    <t>&lt;div&gt;Niveau 1 : Visualise les éléments d'un projet dans l'espace&lt;/div&gt;&lt;div&gt;Niveau 2 : Réalise des schémas à partir d'éléments communiqués&lt;/div&gt;&lt;div&gt;Niveau 3 : Crée un schéma pneumatique simple avec sa nomenclature&lt;/div&gt;&lt;div&gt;Niveau 4 : Conçoit un schéma pneumatique complexe avec sa nomenclature&lt;/div&gt;</t>
  </si>
  <si>
    <t>Pneumatique: Lire et comprendre un schéma pneumatiques</t>
  </si>
  <si>
    <t>MPNEUM01</t>
  </si>
  <si>
    <t>Pneumatique: Posséder et exploiter des notions en pneumatique</t>
  </si>
  <si>
    <t>MPNEUM03</t>
  </si>
  <si>
    <t>&lt;div&gt;Niveau 1 : Connaît les grands principes pneumatiques&lt;/div&gt;&lt;div&gt;Niveau 2 : Comprend le fonctionnement. Possède les notions élémentaires&lt;/div&gt;&lt;div&gt;Niveau 3 :  Maîtrise les fondamentaux&lt;/div&gt;&lt;div&gt;Niveau 4 : Expert, propose des améliorations&lt;/div&gt;</t>
  </si>
  <si>
    <t>&lt;div&gt;Niveau 1 : Découvre l'organisation interne de l'entreprise et connaît l'organisation de son service&lt;/div&gt;&lt;div&gt;Niveau 2 : Comprend le fonctionnement et l'organisation des services avec lesquels il est en relation.&lt;/div&gt;&lt;div&gt;Niveau 3 : Connaît l'organisation interne de l'entreprise, les principales missions de chaque service, et leurs interactions&lt;/div&gt;&lt;div&gt;Niveau 4 : Connaît l'organisation du Groupe Manitou dans sa globalité. S'adresse systématiquement aux bons interlocuteurs&lt;/div&gt;</t>
  </si>
  <si>
    <t>Produit/ Marché: Connaître le marché des fournisseurs et/ou des prestataires</t>
  </si>
  <si>
    <t>TORGAN07</t>
  </si>
  <si>
    <t>&lt;div&gt;Niveau 1 : Découvre le marché des fournisseurs&lt;/div&gt;&lt;div&gt;Niveau 2 : Connaît partiellement les fournisseurs Manitou&lt;/div&gt;&lt;div&gt;Niveau 3 : Connaît les fournisseurs et leurs spécificités&lt;/div&gt;&lt;div&gt;Niveau 4 : Recherche systématiquement de l'information. Anticipe les évolutions et les innovations&lt;/div&gt;</t>
  </si>
  <si>
    <t>Produit/ Marché: Connaître les composants achetés par Manitou et leur utilisation</t>
  </si>
  <si>
    <t>TORGAN02</t>
  </si>
  <si>
    <t>&lt;div&gt;Niveau 1 : Connaît les pièces et sous-ensemble constitutifs des produits&lt;/div&gt;&lt;div&gt;Niveau 2 : Connaît les gammes des produits &lt;/div&gt;&lt;div&gt;Niveau 3 : Connaît les grandes fonctions des machines fabriquées&lt;/div&gt;&lt;div&gt;Niveau 4 : Connaît le fonctionnement des machines fabriquées et la criticité&lt;/div&gt;</t>
  </si>
  <si>
    <t>Produit/ Marché: Connaître les différents produits du poste occupé</t>
  </si>
  <si>
    <t>TORGAN11</t>
  </si>
  <si>
    <t>&lt;div&gt;Niveau 1 : Formation au poste (en interne). Connaît, en partie seulement, un ou plusieurs produits&lt;/div&gt;&lt;div&gt;Niveau 2 : Connaît parfaitement les caractéristiques d'un produit (ou gamme) unique&lt;/div&gt;&lt;div&gt;Niveau 3 : Connaît parfaitement le processus de fabrication et les caractéristiques de la majorité ou de l'ensemble des produits (ou gammes) du poste&lt;/div&gt;&lt;div&gt;Niveau 4 : Propose des améliorations sur le processus de fabrication des produits&lt;/div&gt;</t>
  </si>
  <si>
    <t>Produit/ Marché: Connaître les différents produits fabriqués (filiale)</t>
  </si>
  <si>
    <t>TORGAN04</t>
  </si>
  <si>
    <t>&lt;div&gt;Niveau 1 : Connaît la gamme de produits fabriqués&lt;/div&gt;&lt;div&gt;Niveau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</si>
  <si>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Marché: Connaître les différents produits fabriqués par TOYOTA</t>
  </si>
  <si>
    <t>TORGAN06</t>
  </si>
  <si>
    <t>Produit/ Marché: Connaître les marchés prospectés (construction, agriculture, industrie)</t>
  </si>
  <si>
    <t>TORGAN09</t>
  </si>
  <si>
    <t>&lt;div&gt;Niveau 1 : Découvre les marchés du Groupe Manitou&lt;/div&gt;&lt;div&gt;Niveau 2 : Connaît partiellement les marchés prospectés&lt;/div&gt;&lt;div&gt;Niveau 3 : Connaît les marchés de Manitou et leurs spécificités&lt;/div&gt;&lt;div&gt;Niveau 4 : Anticipe les évolutions et les innovations. Propose des améliorations&lt;/div&gt;</t>
  </si>
  <si>
    <t>Produit/ Marché: Connaître les produits de la concurrence</t>
  </si>
  <si>
    <t>TORGAN05</t>
  </si>
  <si>
    <t>&lt;div&gt;Niveau 1 : Connaît les gammes des produits concurrents&lt;/div&gt;&lt;div&gt;Niveau 2 : Connaît les grandes fonctions des machines concurrentes&lt;/div&gt;&lt;div&gt;Niveau 3 : Connaît le fonctionnement des machines concurrentes et leur criticité&lt;/div&gt;&lt;div&gt;Niveau 4 : Analyse les avantages/inconvénients des machines fabriquées et des machines concurrentes&lt;/div&gt;</t>
  </si>
  <si>
    <t>Produit/ Marché: Connaître les références utilisées dans son secteur</t>
  </si>
  <si>
    <t>&lt;div&gt;Niveau 1 : Découvre les références de son secteur.&lt;/div&gt;&lt;div&gt;Niveau 2 : Connaît en général les références de son secteur. A besoin de se faire aider occasionnellement.&lt;/div&gt;&lt;div&gt;Niveau 3 : Connaît les références de son secteur.&lt;/div&gt;&lt;div&gt;Niveau 4 : Anticipe un manque de références et agit en conséquence.&lt;/div&gt;</t>
  </si>
  <si>
    <t>Produit/ Marché: Se tenir informé du marché de la concurrence</t>
  </si>
  <si>
    <t>TORGAN10</t>
  </si>
  <si>
    <t>&lt;div&gt;Niveau 1 : S'informe rarement du marché de la concurrence&lt;/div&gt;&lt;div&gt;Niveau 2 : S'informe ponctuellement sur le marché de la concurrence&lt;/div&gt;&lt;div&gt;Niveau 3 : Collecte régulièrement de l'information. Analyse, décrypte, et diffuse la plus pertinente &lt;/div&gt;&lt;div&gt;Niveau 4 : Recherche systématiquement de l'information. Anticipe les évolutions et les innovations&lt;/div&gt;</t>
  </si>
  <si>
    <t>Programmation machines P°</t>
  </si>
  <si>
    <t>Programmation: Identifier le processus de programmation, déterminer l'ordre des soudures à effectuer en fonction des risques de déformation.</t>
  </si>
  <si>
    <t>MPROGR02</t>
  </si>
  <si>
    <t>&lt;div&gt;Niveau 1 : Connaît les différentes phases de la programmation d'un robot.&lt;/div&gt;&lt;div&gt;Niveau 2 : Conçoit avec un tuteur les différentes phases de la programmations des robots&lt;/div&gt;&lt;div&gt;Niveau 3 : Conçoit de manière autonome les différentes phases de programmation à l'aide du plan de la pièce et en fonction du type de robot&lt;/div&gt;&lt;div&gt;Niveau 4 : Forme les nouveaux arrivants. Est responsable de la sauvegarde et de la mise à jour des programmes. Propose des améliorations&lt;/div&gt;</t>
  </si>
  <si>
    <t>Programmation: Programmer des automates</t>
  </si>
  <si>
    <t>MPROGR05</t>
  </si>
  <si>
    <t>&lt;div&gt;Niveau 1 : S'initie au langage de programmation des automates&lt;/div&gt;&lt;div&gt;Niveau 2 : Réalise des programmes simples avec supervision&lt;/div&gt;&lt;div&gt;Niveau 3 : Réalise des programmes simples en toute autonomie&lt;/div&gt;&lt;div&gt;Niveau 4 : Effectue des programmations complexes. Réalise des diagnostics sur les différents programmes&lt;/div&gt;</t>
  </si>
  <si>
    <t>Programmation: Programmer des machines de production</t>
  </si>
  <si>
    <t>MPROGR01</t>
  </si>
  <si>
    <t>&lt;div&gt;Niveau 1 : S'initie à la programmation de machines&lt;/div&gt;&lt;div&gt;Niveau 2 : Connaît les notions de base en programmation de machines&lt;/div&gt;&lt;div&gt;Niveau 3 : Maîtrise le langage de programmation&lt;/div&gt;&lt;div&gt;Niveau 4 : Expert. Propose des améliorations&lt;/div&gt;</t>
  </si>
  <si>
    <t>Programmation: Programmer les robots</t>
  </si>
  <si>
    <t>MPROGR03</t>
  </si>
  <si>
    <t>&lt;div&gt;Niveau 1 : En formation interne et externe&lt;/div&gt;&lt;div&gt;Niveau 2 : L'opérateur met en application sa formation externe et interne avec l'aide d'un tuteur&lt;/div&gt;&lt;div&gt;Niveau 3 : L'opérateur conçoit les programmes des robots de manière autonome à partir du plan de la pièce, de l'outillage et en fonction du type de robot &lt;/div&gt;&lt;div&gt;Niveau 4 : L'opérateur est responsable de la sauvegarde, de la mise à jour et de la maintenance des programmes. Forme un opérateur à la programmation des robots&lt;/div&gt;</t>
  </si>
  <si>
    <t>Programmation: Programmer les étuves</t>
  </si>
  <si>
    <t>MPROGR04</t>
  </si>
  <si>
    <t>&lt;div&gt;Niveau 1 : Formation au poste (en interne)&lt;/div&gt;&lt;div&gt;Niveau 2 : Réalise la programmation (réglage des températures et du temps de séchage) avec l'aide d'un tuteur&lt;/div&gt;&lt;div&gt;Niveau 3 : Réalise la programmation (réglage des températures et du temps de séchage) de manière autonome&lt;/div&gt;&lt;div&gt;Niveau 4 : Forma un opérateur à la programmation des étuves&lt;/div&gt;</t>
  </si>
  <si>
    <t>Qualité: Appliquer et faire appliquer les enjeux Qualité</t>
  </si>
  <si>
    <t>&lt;div&gt;Niveau 1 : Respecte les standards et les procédures qualité&lt;/div&gt;&lt;div&gt;Niveau 2 : Communique sur la qualité, diffuse l'information =&gt; fédérer son équipe autour de la qualité en s'appuyant sur les standards&lt;/div&gt;&lt;div&gt;Niveau 3 : Évalue l'impact d'une décision en terme de qualité&lt;/div&gt;&lt;div&gt;Niveau 4 : Anticipe les problèmes de qualité, intervient sur les situations et les comportements à risque&lt;/div&gt;</t>
  </si>
  <si>
    <t>Qualité: Détecter les problèmes du poste (d'organisation, des matières ou des composants)</t>
  </si>
  <si>
    <t>&lt;div&gt;Niveau 1 : Ne sait pas détecter&lt;/div&gt;&lt;div&gt;Niveau 2 : Détecte mais a des difficultés à agir en fonction des problèmes rencontrés&lt;/div&gt;&lt;div&gt;Niveau 3 : Détecte et agit en fonction des problèmes rencontrés&lt;/div&gt;&lt;div&gt;Niveau 4 : Réalise une première analyse des causes et agit rapidement en fonction des problèmes rencontrés&lt;/div&gt;</t>
  </si>
  <si>
    <t>Qualité: Participer à l'animation du système qualité</t>
  </si>
  <si>
    <t>MQUALI02</t>
  </si>
  <si>
    <t>&lt;div&gt;Niveau 1 : Applique sous les directives de son responsable un/des outils qualité&lt;/div&gt;&lt;div&gt;Niveau 2 : Connaît les principes généraux qualité (outils et méthodologie : iso 9001, capabilité, résolutions de problèmes..) et les applique&lt;/div&gt;&lt;div&gt;Niveau 3 : Maîtrise un ou plusieurs outils qualité (audit process, plans de surveillance…)&lt;/div&gt;&lt;div&gt;Niveau 4 : Maîtrise l'ensemble des outils qualité et propose des améliorations du système qualité&lt;/div&gt;</t>
  </si>
  <si>
    <t>Qualité: Prendre en compte les enjeux "Qualité"</t>
  </si>
  <si>
    <t>MQUALI01</t>
  </si>
  <si>
    <t>&lt;div&gt;Niveau 1 : Respecte les consignes et les procédures qualité&lt;/div&gt;&lt;div&gt;Niveau 2 : Communique sur la qualité, diffuse l'information &lt;/div&gt;&lt;div&gt;Niveau 3 : Évalue l'impact d'une décision en terme de qualité&lt;/div&gt;&lt;div&gt;Niveau 4 : Anticipe les problèmes de qualité, intervient sur les situations et les comportements à risques&lt;/div&gt;</t>
  </si>
  <si>
    <t>Qualité: Réaliser son auto-contrôle et plan de contrôle</t>
  </si>
  <si>
    <t>TQUALI04</t>
  </si>
  <si>
    <t>&lt;div&gt;Niveau 1 : Apprend à faire un auto-contrôle&lt;/div&gt;&lt;div&gt;Niveau 2 : Réalise son auto-contrôle partiellement ou avec supervision&lt;/div&gt;&lt;div&gt;Niveau 3 : Réalise son auto-contrôle avec efficacité et fiabilité&lt;/div&gt;&lt;div&gt;Niveau 4 : Propose des améliorations sur la procédure d’auto-contrôle&lt;/div&gt;</t>
  </si>
  <si>
    <t>Qualité: Se mettre en position client fournisseur (interne/externe)</t>
  </si>
  <si>
    <t>&lt;div&gt;Niveau 1 : Ne connaît pas l'impact de son travail pour la qualité du produit fini&lt;/div&gt;&lt;div&gt;Niveau 2 : Transmet les éléments produits à son client (interne/externe) parfois hors délais et/ou dans des contenants non appropriés. Propose ses services seulement sur sollicitation&lt;/div&gt;&lt;div&gt;Niveau 3 : Transmet en temps voulu le produit fini conforme au client (interne/externe). Connaît les exigences du client et agit en conséquence&lt;/div&gt;&lt;div&gt;Niveau 4 : Émet des propositions pour améliorer les méthodes utilisées pour fournir les clients (interne/externe). La position client fournisseur est au centre de ses préoccupations&lt;/div&gt;</t>
  </si>
  <si>
    <t>Qualité: Se mettre en position client fournisseur (interne/externe) (hors production)</t>
  </si>
  <si>
    <t>TQUALI05</t>
  </si>
  <si>
    <t>&lt;div&gt;Niveau 1 : Découvre l'impact de son travail chez son client&lt;/div&gt;&lt;div&gt;Niveau 2 : Fournit à son client le service attendu, parfois hors délai ou avec atteinte partielle des objectifs, Propose des services seulement sur sollicitation&lt;/div&gt;&lt;div&gt;Niveau 3 : Fournit le service attendu en temps voulu et conforme aux objectifs. Connaît les exigences du client et agit en conséquence&lt;/div&gt;&lt;div&gt;Niveau 4 : Émet des propositions pour améliorer les méthodes utilisées pour fournir les clients (interne/externe). La position client fournisseur est au centre de ses préoccupations&lt;/div&gt;</t>
  </si>
  <si>
    <t>RH</t>
  </si>
  <si>
    <t>RH: Calculer une paie</t>
  </si>
  <si>
    <t>MRESSH03</t>
  </si>
  <si>
    <t>&lt;div&gt;Niveau 1 : Comprend la logique d'une paie&lt;/div&gt;&lt;div&gt;Niveau 2 : Connaît les principes d'une paie et calcule  les paies simples.&lt;/div&gt;&lt;div&gt;Niveau 3 : Connaît les principes d'une paie et calcule  les paies complexes&lt;/div&gt;&lt;div&gt;Niveau 4 : Calcule et contrôle les paies complexes, et transmet son savoir.&lt;/div&gt;</t>
  </si>
  <si>
    <t>RH: Comprendre les enjeux de la GRH</t>
  </si>
  <si>
    <t>MRESSH01</t>
  </si>
  <si>
    <t>&lt;div&gt;Niveau 1 : Se familiarise avec la fonction RH&lt;/div&gt;&lt;div&gt;Niveau 2 : Connaît les rôles et missions de la fonction RH dans l'entreprise&lt;/div&gt;&lt;div&gt;Niveau 3 : Comprend les enjeux de la GRH au sein de l'organisation. Est à attentif aux informations qui l'entourent&lt;/div&gt;&lt;div&gt;Niveau 4 : Comprend et analyse les problématiques RH. Propose des plans d'actions adaptés&lt;/div&gt;</t>
  </si>
  <si>
    <t>RH: Concevoir un programme et un contenu de formation</t>
  </si>
  <si>
    <t>MRESSH04</t>
  </si>
  <si>
    <t>&lt;div&gt;Niveau 1 : Lance un programme de formation déjà conçu&lt;/div&gt;&lt;div&gt;Niveau 2 : Conçoit un programme de formation selon des directives précises&lt;/div&gt;&lt;div&gt;Niveau 3 : Analyse le besoin et conçoit un programme et un contenu de formation adapté, en toute autonomie&lt;/div&gt;&lt;div&gt;Niveau 4 : Propose un programme et un contenu innovant suite à une analyse global des besoins&lt;/div&gt;</t>
  </si>
  <si>
    <t>RH: Conduire un recrutement</t>
  </si>
  <si>
    <t>MRESSH02</t>
  </si>
  <si>
    <t>&lt;div&gt;Niveau 1 : Participe à la gestion administrative d'un recrutement&lt;/div&gt;&lt;div&gt;Niveau 2 : Assure la gestion administrative du recrutement. A besoin d'être conseillé pour choisir le mode de recrutement adapté&lt;/div&gt;&lt;div&gt;Niveau 3 :  Mène un entretien de recrutement en toute autonomie pour un poste non-cadre&lt;/div&gt;&lt;div&gt;Niveau 4 :  Mène un entretien de recrutement en toute autonomie pour un poste cadre&lt;/div&gt;</t>
  </si>
  <si>
    <t>RH: Connaître et Maitriser les différents domaines de la gestion des ressources humaines : recrutement, formation, droit social, gestion des carrières, paie...</t>
  </si>
  <si>
    <t>MRESSH06</t>
  </si>
  <si>
    <t>&lt;div&gt;Niveau 1 : Connaît les grands principes de la gestion des RH et y participe en fonction des directives de son N+1&lt;/div&gt;&lt;div&gt;Niveau 2 : Assure la gestion des RH de son périmètre et fait valider l'ensembles de ses actions par son N+1&lt;/div&gt;&lt;div&gt;Niveau 3 : Assure la gestion des RH en toute autonomie dans la limite de son périmètre. Fait appel ponctuellement au support de son N+1&lt;/div&gt;&lt;div&gt;Niveau 4 : Assure la gestion des RH en toute autonomie dans la limite de son périmètre. Propose des améliorations et des solutions en cas de problèmes&lt;/div&gt;</t>
  </si>
  <si>
    <t>RH: Connaître les organismes de formation</t>
  </si>
  <si>
    <t>MRESSH05</t>
  </si>
  <si>
    <t>&lt;div&gt;Niveau 1 : S'informe sur les organismes de formation&lt;/div&gt;&lt;div&gt;Niveau 2 : Connaît les principaux organismes de formation&lt;/div&gt;&lt;div&gt;Niveau 3 : Connaît ou recherche des organismes adaptés. Évalue les programmes de formation proposés&lt;/div&gt;&lt;div&gt;Niveau 4 : Connaît le marché de la formation et les valeurs des prestations proposées par les organismes&lt;/div&gt;</t>
  </si>
  <si>
    <t>RH: Réaliser un entretien de recrutement</t>
  </si>
  <si>
    <t>&lt;div&gt;Niveau 1 : Participe à la gestion administrative d'un recrutement&lt;/div&gt;&lt;div&gt;Niveau 2 :  Valide les tests préalables à l'entretien. Mène un entretien de recrutement en doublon&lt;/div&gt;&lt;div&gt;Niveau 3 :  Valide les tests préalables à l'entretien. Mène un entretien de recrutement en toute autonomie&lt;/div&gt;&lt;div&gt;Niveau 4 :  Mène un entretien de recrutement en toute autonomie et fait un retour formalisé sur sa décision de retenir ou non le candidat&lt;/div&gt;</t>
  </si>
  <si>
    <t>Réglementation/Juridique</t>
  </si>
  <si>
    <t>Réglementation: Appliquer et prendre en compte les règles et normes internationales en vigueur, associées à son métier</t>
  </si>
  <si>
    <t>MREGLT01</t>
  </si>
  <si>
    <t>&lt;div&gt;Niveau 1 : Sait trouver l'information relative aux règles et aux normes &lt;/div&gt;&lt;div&gt;Niveau 2 : Connaît les grandes lignes des règles et normes en vigueur&lt;/div&gt;&lt;div&gt;Niveau 3 : Maîtrise les règles et les normes associées à son domaine d'activité&lt;/div&gt;&lt;div&gt;Niveau 4 : Maîtrise les règles et normes et sait anticiper&lt;/div&gt;</t>
  </si>
  <si>
    <t>Réglementation: Connaître et appliquer la réglementation bancaire</t>
  </si>
  <si>
    <t>MREGLT02</t>
  </si>
  <si>
    <t>&lt;div&gt;Niveau 1 : Possède des notions en réglementation bancaire&lt;/div&gt;&lt;div&gt;Niveau 2 : Connaît les principes généraux de la réglementation bancaire&lt;/div&gt;&lt;div&gt;Niveau 3 : Maîtrise les principes généraux de la réglementation bancaire&lt;/div&gt;&lt;div&gt;Niveau 4 : Audite les anomalies constatées et apporte des conseils&lt;/div&gt;</t>
  </si>
  <si>
    <t>Réglementation: Connaître et appliquer le Droit des affaires</t>
  </si>
  <si>
    <t>MREGLT03</t>
  </si>
  <si>
    <t>&lt;div&gt;Niveau 1 : Possède des notions en droit des affaires&lt;/div&gt;&lt;div&gt;Niveau 2 : Connaît les principes généraux du droit des affaires&lt;/div&gt;&lt;div&gt;Niveau 3 : Rédige des contrats en droit des affaires&lt;/div&gt;&lt;div&gt;Niveau 4 : Rédige, valide, et négocie des contrats en droit des affaires&lt;/div&gt;</t>
  </si>
  <si>
    <t>Réglementation: Connaître et appliquer le Droit du travail</t>
  </si>
  <si>
    <t>MREGLT04</t>
  </si>
  <si>
    <t>&lt;div&gt;Niveau 1 : Sait où rechercher l'information&lt;/div&gt;&lt;div&gt;Niveau 2 : Connaît les grands principes de la législation du travail&lt;/div&gt;&lt;div&gt;Niveau 3 : Maîtrise certains points précis sur la législation du travail&lt;/div&gt;&lt;div&gt;Niveau 4 : Maîtrise, réalise une veille et informe des évolutions majeures &lt;/div&gt;</t>
  </si>
  <si>
    <t>Soudure</t>
  </si>
  <si>
    <t>Soudure: Apprécier le type de point de soudure en fonction de la pièce à produire</t>
  </si>
  <si>
    <t>MSOUDU01</t>
  </si>
  <si>
    <t>&lt;div&gt;Niveau 1 : Formation au poste (en interne)&lt;/div&gt;&lt;div&gt;Niveau 2 : Demande systématiquement validation de son pointage&lt;/div&gt;&lt;div&gt;Niveau 3 : Connaît les contraintes de pointage de plusieurs séries et valide lui-même la conformité de son pointage&lt;/div&gt;&lt;div&gt;Niveau 4 : Montre et valide  les pointages « types » de plusieurs séries, d’un nouvel arrivant&lt;/div&gt;</t>
  </si>
  <si>
    <t>Soudure: Contrôler la conformité d'un ensemble soudé</t>
  </si>
  <si>
    <t>MSOUDU02</t>
  </si>
  <si>
    <t>&lt;div&gt;Niveau 1 : Effectue des contrôles simples non-destructifs avec supervision&lt;/div&gt;&lt;div&gt;Niveau 2 : Effectue des contrôles simples non-destructifs en autonomie&lt;/div&gt;&lt;div&gt;Niveau 3 : Définit l'origine possible des défauts et associe les moyens d'y remédier&lt;/div&gt;&lt;div&gt;Niveau 4 : Réalise des diagnostics, apporte des solutions d'amélioration&lt;/div&gt;</t>
  </si>
  <si>
    <t>Soudure: Effectuer une soudure en toutes positions (pour la réparation d’un chariot)</t>
  </si>
  <si>
    <t>MSOUDU03</t>
  </si>
  <si>
    <t>&lt;div&gt;Niveau 1 : Effectue des séances courtes de soudures toutes positions limitées à des soudures montantes&lt;/div&gt;&lt;div&gt;Niveau 2 : Effectue des soudures en toutes positions (montantes) avec supervision et apprend les techniques de protection et préparation du chariot avant réparation&lt;/div&gt;&lt;div&gt;Niveau 3 : Fait tous types de réparation, voire des soudures initiales, et valide ses soudures lui-même. Effectue des séquences longues de soudure&lt;/div&gt;&lt;div&gt;Niveau 4 : Fait la reprise d’un chariot complet en faisant des soudures toutes position, ex : peut souder un macaron en toute position. Forme un opérateur à la reprise chariot&lt;/div&gt;</t>
  </si>
  <si>
    <t>Soudure: Effectuer une soudure sur acier épais conforme au plan</t>
  </si>
  <si>
    <t>MSOUDU05</t>
  </si>
  <si>
    <t>&lt;div&gt;Niveau 1 : Demande systématiquement validation de sa soudure sur acier épais&lt;/div&gt;&lt;div&gt;Niveau 2 : S'initie aux pré-contraintes et apprend à anticiper la déformation des pièces&lt;/div&gt;&lt;div&gt;Niveau 3 : Connaît les pré-contraintes et anticipe la déformation des pièces. Valide lui-même la conformité de ses soudures. Analyse les défauts de soudure et en déduit la bonne technique de réparation&lt;/div&gt;&lt;div&gt;Niveau 4 : Valide les soudures sur acier épais d’autres opérateurs (nouveaux arrivants, personnes en phase d’apprentissage) et transmet les techniques de soudures « types » du produit  sur lequel il travaille&lt;/div&gt;</t>
  </si>
  <si>
    <t>Soudure: Effectuer une soudure sur tôle fine conforme au plan</t>
  </si>
  <si>
    <t>MSOUDU06</t>
  </si>
  <si>
    <t>&lt;div&gt;Niveau 1 : Demande systématiquement validation de sa soudure sur tôle fine&lt;/div&gt;&lt;div&gt;Niveau 2 : S'initie aux pré-contraintes et apprend à anticiper la déformation des pièces de tôles fines&lt;/div&gt;&lt;div&gt;Niveau 3 : Connaît les pré-contraintes et anticipe la déformation des pièces. Valide lui-même la conformité de ses soudures. Analyse les défauts de soudure et en déduit la bonne technique de réparation&lt;/div&gt;&lt;div&gt;Niveau 4 : Valide les soudures sur tôle fine d’autres opérateurs (nouveaux arrivants, personnes en phase d’apprentissage) et transmet les techniques de soudures « types » du produit  sur lequel il travaille.&lt;/div&gt;</t>
  </si>
  <si>
    <t>Soudure: Effectuer une soudure étanche conforme au plan</t>
  </si>
  <si>
    <t>MSOUDU04</t>
  </si>
  <si>
    <t>&lt;div&gt;Niveau 1 : Effectue le pointage d'un ensemble qui devra être étanche&lt;/div&gt;&lt;div&gt;Niveau 2 : Demande systématiquement validation de sa soudure&lt;/div&gt;&lt;div&gt;Niveau 3 : Contrôle seul l’étanchéité de ses soudures et valide lui-même la conformité de son produit.&lt;/div&gt;&lt;div&gt;Niveau 4 : Forme un opérateur à la soudure étanche et contrôler ses soudures&lt;/div&gt;</t>
  </si>
  <si>
    <t>Soudure: Identifier les différents process de soudage utilisés</t>
  </si>
  <si>
    <t>MSOUDU07</t>
  </si>
  <si>
    <t>&lt;div&gt;Niveau 1 : Connaît les grands principes de soudage&lt;/div&gt;&lt;div&gt;Niveau 2 : Possède des notions élémentaires des process de soudage utilisé&lt;/div&gt;&lt;div&gt;Niveau 3 : Maîtrise les process de soudage utilisé&lt;/div&gt;&lt;div&gt;Niveau 4 : Propose de nouveaux procédés ou techniques de soudage&lt;/div&gt;</t>
  </si>
  <si>
    <t>Soudure: Positionner correctement les pièces dans un gabarit</t>
  </si>
  <si>
    <t>MSOUDU08</t>
  </si>
  <si>
    <t>&lt;div&gt;Niveau 1 : Formation au poste (en interne)&lt;/div&gt;&lt;div&gt;Niveau 2 : Utilise systématiquement le manuel (s’il existe) et demande automatiquement validation de son positionnement de pièces dans le gabarit&lt;/div&gt;&lt;div&gt;Niveau 3 : Positionne seul et correctement les pièces dans le gabarit&lt;/div&gt;&lt;div&gt;Niveau 4 : Valider le positionnement des pièces d’un nouvel arrivant et transmet les techniques de plusieurs séries&lt;/div&gt;</t>
  </si>
  <si>
    <t>Soudure: Posséder et exploiter des notions de conception mécano-soudé</t>
  </si>
  <si>
    <t>&lt;div&gt;Niveau 1 : Connaît les grands principes de conception&lt;/div&gt;&lt;div&gt;Niveau 2 : Comprend le fonctionnement. Possède les notions élémentaires&lt;/div&gt;&lt;div&gt;Niveau 3 : Maîtrise les fondamentaux &lt;/div&gt;&lt;div&gt;Niveau 4 : Expert, Propose des améliorations&lt;/div&gt;</t>
  </si>
  <si>
    <t>Soudure: Reconnaître et différencier les composants de soudure</t>
  </si>
  <si>
    <t>MSOUDU14</t>
  </si>
  <si>
    <t>&lt;div&gt;Niveau 1 : Formation au poste (en interne)&lt;/div&gt;&lt;div&gt;Niveau 2 : A chaque changement de série, se fait confirmer le choix de ses composants&lt;/div&gt;&lt;div&gt;Niveau 3 : Choisit lui-même ses composants en fonction du travail demandé et sait à qui demander en cas de manque&lt;/div&gt;&lt;div&gt;Niveau 4 : Forme d’autres opérateurs (nouveaux arrivants, personnes en phase d’apprentissage sur les composants utilisés sur le site sur plusieurs séries)&lt;/div&gt;</t>
  </si>
  <si>
    <t>Soudure: Réaliser des soudures pour des réparations de maintenance</t>
  </si>
  <si>
    <t>MSOUDU09</t>
  </si>
  <si>
    <t>&lt;div&gt;Niveau 1 : S'initie aux techniques de soudage&lt;/div&gt;&lt;div&gt;Niveau 2 : Connaît le matériel de soudage et les différents procédés. Réalise quelques types de soudure&lt;/div&gt;&lt;div&gt;Niveau 3 : Réalise des soudures de tout type en autonomie. Définit l'origine possible des défauts et associe les moyens d'y remédier&lt;/div&gt;&lt;div&gt;Niveau 4 : Réalise des diagnostics, apporte des solutions, propose des améliorations&lt;/div&gt;</t>
  </si>
  <si>
    <t>Soudure: Réaliser les opérations de débit, traçage, pliage, perçage, oxycoupage, pointage, soudage, redressage</t>
  </si>
  <si>
    <t>MSOUDU10</t>
  </si>
  <si>
    <t>&lt;div&gt;Niveau 1 : Réalise une partie de ces opérations&lt;/div&gt;&lt;div&gt;Niveau 2 : Réalise l'ensemble de ces opérations &lt;/div&gt;&lt;div&gt;Niveau 3 : Réalise parfaitement l'ensemble de ces opérations et  anticipe les déformations&lt;/div&gt;&lt;div&gt;Niveau 4 : Forme les nouveaux sur ces opérations et propose des améliorations sur les outils&lt;/div&gt;</t>
  </si>
  <si>
    <t>Soudure: Réaliser les opérations de sciage, surfaçage, décolletage, perçage, taraudage, alésage, ajustement, filetage</t>
  </si>
  <si>
    <t>MSOUDU11</t>
  </si>
  <si>
    <t>&lt;div&gt;Niveau 1 : Réalise une partie de ces opérations&lt;/div&gt;&lt;div&gt;Niveau 2 : Réalise l'ensemble de ces opérations &lt;/div&gt;&lt;div&gt;Niveau 3 : Réalise parfaitement l'ensemble de ces opérations, choisi l'outil adapté au travail demandé et demande le changement de l'outil en fonction de son usure&lt;/div&gt;&lt;div&gt;Niveau 4 : Forme les nouveaux sur ces opérations et propose des améliorations sur les outils&lt;/div&gt;</t>
  </si>
  <si>
    <t>Soudure: Régler les paramètres du générateur de soudure</t>
  </si>
  <si>
    <t>MSOUDU12</t>
  </si>
  <si>
    <t>&lt;div&gt;Niveau 1 : N’utilise que des générateurs pré-réglés (formation en interne)&lt;/div&gt;&lt;div&gt;Niveau 2 : Commence a régler lui-même ses paramètres mais demande systématiquement validation de son réglage à son tuteur ou à la personne référente&lt;/div&gt;&lt;div&gt;Niveau 3 : Sait régler ses paramètres en fonction du travail demandé&lt;/div&gt;&lt;div&gt;Niveau 4 : Forme d’autres opérateurs (nouveaux arrivants, personnes en phase d’apprentissage sur le réglage des paramètres des générateurs de soudure)&lt;/div&gt;</t>
  </si>
  <si>
    <t>Soudure: Utiliser l'aléseuse</t>
  </si>
  <si>
    <t>MSOUDU13</t>
  </si>
  <si>
    <t>&lt;div&gt;Niveau 1 : Formation au poste (en interne)&lt;/div&gt;&lt;div&gt;Niveau 2 : Connaît en partie le fonctionnement de l'aléseuse mais a encore besoin d'assistance&lt;/div&gt;&lt;div&gt;Niveau 3 : Alèse tout type de châssis en toute autonomie&lt;/div&gt;&lt;div&gt;Niveau 4 : Forme un opérateur à l'alésage&lt;/div&gt;</t>
  </si>
  <si>
    <t>Sécurité: Aménager des postes de travail en prenant en compte les problématiques de santé et de sécurité au travail</t>
  </si>
  <si>
    <t>MSECUR02</t>
  </si>
  <si>
    <t>&lt;div&gt;Niveau 1 : Connaît les bases de l'ergonomie&lt;/div&gt;&lt;div&gt;Niveau 2 : Participe aux aménagements de postes&lt;/div&gt;&lt;div&gt;Niveau 3 : Propose des améliorations sur l'aménagement des différents postes de travail &lt;/div&gt;&lt;div&gt;Niveau 4 : Pilote des améliorations sur l'aménagement des différents postes de travail &lt;/div&gt;</t>
  </si>
  <si>
    <t>Sécurité: Appliquer les consignes de sécurité de son poste de travail (port des EPI...) et du site</t>
  </si>
  <si>
    <t>&lt;div&gt;Niveau 1 : A besoin d’un rappel occasionnel sur les consignes de sécurité&lt;/div&gt;&lt;div&gt;Niveau 2 : Respecte les consignes et les procédures de sécurité. Prévient pour remplacer les équipements de sécurité. Utilise les bons gestes et postures&lt;/div&gt;&lt;div&gt;Niveau 3 : Communique et sensibilise sur les problématiques Sécurité. Intervient sur les situations et comportement à risques&lt;/div&gt;&lt;div&gt;Niveau 4 : Anticipe les problèmes de sécurité&lt;/div&gt;</t>
  </si>
  <si>
    <t>Sécurité: Comprendre les problématiques de santé et de sécurité au travail</t>
  </si>
  <si>
    <t>TSECUR03</t>
  </si>
  <si>
    <t>&lt;div&gt;Niveau 1 : Connaît la procédure en cas d'accident et les bases de l'ergonomie&lt;/div&gt;&lt;div&gt;Niveau 2 : Participe aux aménagements de postes&lt;/div&gt;&lt;div&gt;Niveau 3 : Propose et/ou pilote des améliorations sur l'aménagement des différents postes de travail de l'équipe&lt;/div&gt;&lt;div&gt;Niveau 4 : Obtient l'adhésion et l'implication des opérateurs en matière de sécurité&lt;/div&gt;</t>
  </si>
  <si>
    <t>Sécurité: Piloter et faire appliquer les règles de sécurité liées au poste de travail et au site</t>
  </si>
  <si>
    <t>&lt;div&gt;Niveau 1 : Connaît la procédure en cas d'accident, respecte les consignes et les procédures de sécurité et les fait respecter. Prévient pour remplacer les équipements de sécurité. Utilise les bons gestes et postures&lt;/div&gt;&lt;div&gt;Niveau 2 : Communique et sensibilise sur les problématiques Sécurité. Intervient sur les situations et comportement à risques. Propose des améliorations en matière de sécurité.&lt;/div&gt;&lt;div&gt;Niveau 3 : Sait réagir face à une situation d'urgence&lt;/div&gt;&lt;div&gt;Niveau 4 : Anticipe et prévient sur les situations à risque. Propose des améliorations en matière de sécurité et s'assure du suivi de la mise en place de ces améliorations.&lt;/div&gt;</t>
  </si>
  <si>
    <t>Sécurité: Prendre en compte les enjeux de santé et de sécurité au travail</t>
  </si>
  <si>
    <t>&lt;div&gt;Niveau 1 : Connait les bases de l'ergonomie et participe aux aménagements de postes&lt;/div&gt;&lt;div&gt;Niveau 2 : Propose et/ou pilote des améliorations sur l'aménagement des différents postes de travail de l'équipe&lt;/div&gt;&lt;div&gt;Niveau 3 : Audit le poste et s'assurer de l'adéquation et la pérénité du poste aménagé&lt;/div&gt;&lt;div&gt;Niveau 4 : Obtient l'adhésion et l'implication des opérateurs en matière de sécurité&lt;/div&gt;</t>
  </si>
  <si>
    <t>Sécurité: Prendre en compte les enjeux sécurité dans la conception des machines et dans leur industrialisation</t>
  </si>
  <si>
    <t>MSECUR01</t>
  </si>
  <si>
    <t>&lt;div&gt;Niveau 1 : Sait trouver l'information relative aux normes de sécurité&lt;/div&gt;&lt;div&gt;Niveau 2 : Connaît et applique les principales règles et normes en vigueur &lt;/div&gt;&lt;div&gt;Niveau 3 : Analyse et prend en compte certains points spécifiques relatifs à la sécurité&lt;/div&gt;&lt;div&gt;Niveau 4 : Analyse et prend en compte les enjeux sécurité dans leur globalité. Propose des solutions d'améliorations&lt;/div&gt;</t>
  </si>
  <si>
    <t>Sécurité: Ranger, nettoyer, et maintenir en sécurité son poste et son environnement de travail</t>
  </si>
  <si>
    <t>TSECUR02</t>
  </si>
  <si>
    <t>&lt;div&gt;Niveau 1 : En apprentissage. A besoin d’un rappel occasionnel sur les consignes d'ordre et de propreté&lt;/div&gt;&lt;div&gt;Niveau 2 : Respecte les consignes d'ordre et de propreté&lt;/div&gt;&lt;div&gt;Niveau 3 : Prévient en cas de manque de moyen(s) pour ranger, nettoyer et maintenir en sécurité son poste et son environnement de travail &lt;/div&gt;&lt;div&gt;Niveau 4 : Propose des améliorations sur l'aménagement de son poste de travail&lt;/div&gt;</t>
  </si>
  <si>
    <t>Technicité / connaissances liées au métier</t>
  </si>
  <si>
    <t>Technicité / connaissances liées au métier : Adaptabilité / Elargissement de l'emploi</t>
  </si>
  <si>
    <t>EVAL02</t>
  </si>
  <si>
    <t xml:space="preserve">&lt;div&gt;Niveau 1 : Le collaborateur ne parvient pas à s'adapter aux nouvelles situations&lt;/div&gt;&lt;div&gt;Niveau 2 : Le collaborateur éprouve des difficultés à élargir ses missions, et /ou à s'adapter aux nouvelles situations&lt;/div&gt;&lt;div&gt;Niveau 3 : Le collaborateur assure l’exécution de ses activités principales et les élargit, ou il s'adapte à des nouvelles situations&lt;/div&gt;&lt;div&gt;Niveau 4 : Le collaborateur élargit fréquemment ses missions au delà de ses activités principales, ou il s'adapte à toutes nouvelles situations&lt;/div&gt; </t>
  </si>
  <si>
    <t>Technicité / connaissances liées au métier : Maîtrise du métier de base</t>
  </si>
  <si>
    <t>EVAL01</t>
  </si>
  <si>
    <t xml:space="preserve">&lt;div&gt;Niveau 1 : Le collaborateur rencontre des problèmes pour tenir seul son emploi et a besoin d’une assistance fréquente&lt;/div&gt;&lt;div&gt;Niveau 2 : Le collaborateur connaît les principaux aspects de son emploi et a besoin d’une assistance épisodique&lt;/div&gt;&lt;div&gt;Niveau 3 : Le collaborateur connaît tous les aspects de son emploi&lt;/div&gt;&lt;div&gt;Niveau 4 : Le collaborateur maîtrise tous les aspects de son emploi et transmet son savoir&lt;/div&gt; </t>
  </si>
  <si>
    <t xml:space="preserve">Technique : Posséder et exploiter des notions techniques en électricité, hydraulique, mécanique, pneumatique, soudure, serrage, </t>
  </si>
  <si>
    <t>MTECH03</t>
  </si>
  <si>
    <t>&lt;div&gt;Niveau 1 : Connaît plusieurs principes de base des notions citées&lt;/div&gt;&lt;div&gt;Niveau 2 : Maîtrise un des domaines cités&lt;/div&gt;&lt;div&gt;Niveau 3 : Est le référent technique dans un domaine cité  OU  maitrîse plusieurs autres domaines.&lt;/div&gt;&lt;div&gt;Niveau 4 : Est le référent technique dans un domaine cité  ET  maitrîse plusieurs autres domaines.&lt;/div&gt;</t>
  </si>
  <si>
    <t>Technique: Connaître les standards de son métier</t>
  </si>
  <si>
    <t>MTECH02</t>
  </si>
  <si>
    <t>&lt;div&gt;Niveau 1 : Connaît les grands principes de son métier&lt;/div&gt;&lt;div&gt;Niveau 2 : Comprend le fonctionnement. Possède les notions élémentaires&lt;/div&gt;&lt;div&gt;Niveau 3 : Maîtrise les fondamentaux &lt;/div&gt;&lt;div&gt;Niveau 4 : Expert, réalise une analyse, propose des améliorations et les met en œuvre.&lt;/div&gt;</t>
  </si>
  <si>
    <t>Technique: Posséder et exploiter des notions techniques en électricité, hydraulique, mécanique et pneumatique</t>
  </si>
  <si>
    <t>Traitement de l’information</t>
  </si>
  <si>
    <t>Traitement de l’information : Anticipation</t>
  </si>
  <si>
    <t>EVAL09</t>
  </si>
  <si>
    <t xml:space="preserve">&lt;div&gt;Niveau 1 : Le collaborateur éprouve des difficultés à prévoir des situations de travail auxquelles il devra faire face&lt;/div&gt;&lt;div&gt;Niveau 2 : Le collaborateur détecte à l’avance les situations de travail et alerte son responsable&lt;/div&gt;&lt;div&gt;Niveau 3 : Le collaborateur détecte à l’avance une situation ou un événement concret et agit en conséquence&lt;/div&gt;&lt;div&gt;Niveau 4 : &lt;/div&gt; </t>
  </si>
  <si>
    <t>Traitement de l’information : Communication</t>
  </si>
  <si>
    <t>EVAL08</t>
  </si>
  <si>
    <t xml:space="preserve">&lt;div&gt;Niveau 1 : Le collaborateur manifeste peu d’écoute et transmet avec beaucoup de difficultés les informations&lt;/div&gt;&lt;div&gt;Niveau 2 : Le collaborateur a une attention non constante et/ou une transmission d’informations insuffisamment adaptée à la situation&lt;/div&gt;&lt;div&gt;Niveau 3 : Le collaborateur est attentif à ce qui se dit et ce qui se passe dans l’environnement professionnel et transmet les informations (notamment reporting)&lt;/div&gt;&lt;div&gt;Niveau 4 : Le collaborateur fait preuve d’une bonne communication : tri des informations recueillies, reformulation adéquate et diffusion des informations à l’aide d’un support adapté&lt;/div&gt; </t>
  </si>
  <si>
    <t>Traitement de l’information : Résolution de problèmes</t>
  </si>
  <si>
    <t>EVAL07</t>
  </si>
  <si>
    <t xml:space="preserve">&lt;div&gt;Niveau 1 : Le collaborateur ne détecte pas les problèmes rencontrés&lt;/div&gt;&lt;div&gt;Niveau 2 : Le collaborateur détecte mais ne traite pas les problèmes rencontrés, il en réfère à la hiérarchie&lt;/div&gt;&lt;div&gt;Niveau 3 : Le collaborateur analyse les problèmes rencontrés et propose une solution à son responsable&lt;/div&gt;&lt;div&gt;Niveau 4 : Le collaborateur analyse les causes des problèmes rencontrés et propose des solutions&lt;/div&gt; </t>
  </si>
  <si>
    <t>Transport/Expé: Appliquer les critères d'affectation d'un conditionnement et d'un colisage (fragilité, poids, coûts)</t>
  </si>
  <si>
    <t>MEXPED07</t>
  </si>
  <si>
    <t>&lt;div&gt;Niveau 1 : Assimile l'ensemble des conditionnements et colisages existants&lt;/div&gt;&lt;div&gt;Niveau 2 : Demande validation de son choix de contenant et/ou respecte le contenant préconisé par le système informatique&lt;/div&gt;&lt;div&gt;Niveau 3 : Analyse la proposition du système en terme de contenants et/ou choisit en toute autonomie les contenants adaptés, en veillant  à l'optimisation des colisages.&lt;/div&gt;&lt;div&gt;Niveau 4 : Propose de nouveaux contenants/colisages, de nouvelles techniques&lt;/div&gt;</t>
  </si>
  <si>
    <t>Transport/Expé: Appliquer les techniques pour les conditionnements et les colisages des machines/marchandises à expédier (pointeuse, cercleuse)</t>
  </si>
  <si>
    <t>MEXPED08</t>
  </si>
  <si>
    <t>&lt;div&gt;Niveau 1 : Assimile les techniques pour les conditionnements et les colisages pour les machines / marchandises à expédier&lt;/div&gt;&lt;div&gt;Niveau 2 : Réalise le conditionnement, le colisage et demande validation de son calage. Veille à la bonne disposition et à la protection des machines / marchandises (en fonction du poids, de la fragilité, de la taille)&lt;/div&gt;&lt;div&gt;Niveau 3 : Réalise tous types de conditionnement et de colisage en toute autonomie. Forme d'autres opérateurs aux techniques de conditionnement et de colisage&lt;/div&gt;&lt;div&gt;Niveau 4 : Propose des améliorations sur les techniques de conditionnement et de colisage des machines/marchandises.&lt;/div&gt;</t>
  </si>
  <si>
    <t>Transport/Expé: Choisir le mode de conditionnement des pièces</t>
  </si>
  <si>
    <t>MEXPED06</t>
  </si>
  <si>
    <t>&lt;div&gt;Niveau 1 : Connaît partiellement les modes de conditionnement&lt;/div&gt;&lt;div&gt;Niveau 2 : Connaît les principaux modes de conditionnement&lt;/div&gt;&lt;div&gt;Niveau 3 : Maîtrise les modes de conditionnement&lt;/div&gt;&lt;div&gt;Niveau 4 : Propose de nouveaux modes de conditionnement&lt;/div&gt;</t>
  </si>
  <si>
    <t>Transport/Expé: Connaître et respecter les principes déclaratifs de douane</t>
  </si>
  <si>
    <t>MEXPED04</t>
  </si>
  <si>
    <t>&lt;div&gt;Niveau 1 : A des notions des contraintes administratives douanières&lt;/div&gt;&lt;div&gt;Niveau 2 : Respecte les principes et demande la validation à son n+1&lt;/div&gt;&lt;div&gt;Niveau 3 : Maîtrise et respecte les principes de douane en toute autonomie&lt;/div&gt;&lt;div&gt;Niveau 4 : Respecte, maîtrise et transmet son expertise&lt;/div&gt;</t>
  </si>
  <si>
    <t>Transport/Expé: Connaître les capacités et spécificités des transporteurs</t>
  </si>
  <si>
    <t>MEXPED05</t>
  </si>
  <si>
    <t>&lt;div&gt;Niveau 1 : Sait trouver l'information relative aux transporteurs&lt;/div&gt;&lt;div&gt;Niveau 2 : Connaît les différents matériels des prestataires&lt;/div&gt;&lt;div&gt;Niveau 3 : Connaît et prend en compte les différents matériels et capacité des prestataires&lt;/div&gt;&lt;div&gt;Niveau 4 : Réalise des diagnostics, apporte des solutions, propose des améliorations&lt;/div&gt;</t>
  </si>
  <si>
    <t>Transport/Expé: Rechercher un mode de transport adapté</t>
  </si>
  <si>
    <t>MEXPED02</t>
  </si>
  <si>
    <t>&lt;div&gt;Niveau 1 : Possède des notions dans le domaine Transport&lt;/div&gt;&lt;div&gt;Niveau 2 : Connaît les différents modes de transport disponibles&lt;/div&gt;&lt;div&gt;Niveau 3 : Connaît les différents modes de transport disponibles et prend en compte les contraintes d'expédition des produits&lt;/div&gt;&lt;div&gt;Niveau 4 : Connaît les différents modes de transport disponibles et propose des solutions innovantes&lt;/div&gt;</t>
  </si>
  <si>
    <t>Électricité/ Électronique</t>
  </si>
  <si>
    <t>Électr.: Comprendre des phases / plans / schémas électroniques</t>
  </si>
  <si>
    <t>MELECT10</t>
  </si>
  <si>
    <t>&lt;div&gt;Niveau 1 : Comprend une phase de montage électronique avec supervision&lt;/div&gt;&lt;div&gt;Niveau 2 : Comprend une phase de montage électronique en toute autonomie&lt;/div&gt;&lt;div&gt;Niveau 3 : Comprend un plan de montage électronique.&lt;/div&gt;&lt;div&gt;Niveau 4 : Lit et comprend un schéma de montage électronique. Connaît les symboles&lt;/div&gt;</t>
  </si>
  <si>
    <t>Électr.: Comprendre et exploiter un circuit électrique</t>
  </si>
  <si>
    <t>MELECT07</t>
  </si>
  <si>
    <t>&lt;div&gt;Niveau 1 : Identifie les différents composants d'un circuit électrique&lt;/div&gt;&lt;div&gt;Niveau 2 : Comprend le fonctionnement d'un circuit existant et l'explique&lt;/div&gt;&lt;div&gt;Niveau 3 : Est capable de recréer un circuit électrique&lt;/div&gt;&lt;div&gt;Niveau 4 : Réalise des diagnostics, apporte des solutions, propose des améliorations&lt;/div&gt;</t>
  </si>
  <si>
    <t>Électr.: Comprendre et exploiter un circuit électronique</t>
  </si>
  <si>
    <t>MELECT12</t>
  </si>
  <si>
    <t>&lt;div&gt;Niveau 1 : Identifie les différents composants d'un circuit électronique&lt;/div&gt;&lt;div&gt;Niveau 2 : Comprend le fonctionnement d'un circuit existant et l'explique&lt;/div&gt;&lt;div&gt;Niveau 3 : Réalise des diagnostics, apporte des solutions, propose des améliorations&lt;/div&gt;&lt;div&gt;Niveau 4 : Est capable de recréer un circuit électronique&lt;/div&gt;</t>
  </si>
  <si>
    <t>Électr.: Comprendre un manuel ou un plan électrique</t>
  </si>
  <si>
    <t>MELECT02</t>
  </si>
  <si>
    <t>&lt;div&gt;Niveau 1 : Comprend une phase de montage électrique avec supervision&lt;/div&gt;&lt;div&gt;Niveau 2 : Comprend une phase de montage électrique en toute autonomie&lt;/div&gt;&lt;div&gt;Niveau 3 : Comprend un plan de montage électrique.&lt;/div&gt;&lt;div&gt;Niveau 4 : Lit et comprend un schéma de montage électrique. Connaît les symboles&lt;/div&gt;</t>
  </si>
  <si>
    <t>Électr.: Concevoir un plan, schéma électrique à partir d'un circuit</t>
  </si>
  <si>
    <t>MELECT04</t>
  </si>
  <si>
    <t>&lt;div&gt;Niveau 1 : S'initie à la conception de plan, schéma électrique&lt;/div&gt;&lt;div&gt;Niveau 2 : Conçoit un plan, schéma électrique simple et sa cotation fonctionnelle de manière autonome ou complexe sous supervision&lt;/div&gt;&lt;div&gt;Niveau 3 : Conçoit un plan, schéma électrique complexe avec sa nomenclature et sa cotation fonctionnelle de manière autonome&lt;/div&gt;&lt;div&gt;Niveau 4 : Conçoit tout type de plan, schéma électrique en toute autonomie. Forme les nouveaux à la conception de plan, schéma électrique&lt;/div&gt;</t>
  </si>
  <si>
    <t>Électr.: Concevoir un schéma électrique à partir de documents techniques</t>
  </si>
  <si>
    <t>MELECT03</t>
  </si>
  <si>
    <t>&lt;div&gt;Niveau 1 : Visualise les éléments d'un projet dans l'espace&lt;/div&gt;&lt;div&gt;Niveau 2 : Réalise des schémas à partir d'éléments communiqués&lt;/div&gt;&lt;div&gt;Niveau 3 : Crée un schéma électrique simple avec sa nomenclature&lt;/div&gt;&lt;div&gt;Niveau 4 : Conçoit un schéma électrique complexe avec sa nomenclature&lt;/div&gt;</t>
  </si>
  <si>
    <t>Électr.: Identifier les composant électriques</t>
  </si>
  <si>
    <t>MELECT08</t>
  </si>
  <si>
    <t>Électr.: Identifier les composants électroniques</t>
  </si>
  <si>
    <t>MELECT13</t>
  </si>
  <si>
    <t>Électr.: Lire et comprendre un schéma électrique</t>
  </si>
  <si>
    <t>MELECT01</t>
  </si>
  <si>
    <t>Électr.: Lire et comprendre un schéma électronique</t>
  </si>
  <si>
    <t>MELECT09</t>
  </si>
  <si>
    <t>Électr.: Posséder et exploiter des notions d'électricité</t>
  </si>
  <si>
    <t>MELECT05</t>
  </si>
  <si>
    <t>&lt;div&gt;Niveau 1 : Connaît les grands principes électriques (circuit, loi d'Ohm…)&lt;/div&gt;&lt;div&gt;Niveau 2 :  Comprend le fonctionnement. Possède les notions élémentaires : symbolisation électrique…&lt;/div&gt;&lt;div&gt;Niveau 3 : Maîtrise les fondamentaux &lt;/div&gt;&lt;div&gt;Niveau 4 : Expert. Propose des améliorations&lt;/div&gt;</t>
  </si>
  <si>
    <t>Électr.: Posséder et exploiter des notions en électronique</t>
  </si>
  <si>
    <t>MELECT11</t>
  </si>
  <si>
    <t>&lt;div&gt;Niveau 1 : Connaît les grands principes électroniques&lt;/div&gt;&lt;div&gt;Niveau 2 : Possède les notions élémentaires&lt;/div&gt;&lt;div&gt;Niveau 3 : Comprend le fonctionnement, maîtrise les fondamentaux &lt;/div&gt;&lt;div&gt;Niveau 4 : Expertise. Propose des améliorations&lt;/div&gt;</t>
  </si>
  <si>
    <t>Électr.: Réaliser des contrôles électriques</t>
  </si>
  <si>
    <t>MELECT14</t>
  </si>
  <si>
    <t>&lt;div&gt;Niveau 1 : Connaît et utilise correctement un ou plusieurs outils de contrôle électrique (ex : multimètre)&lt;/div&gt;&lt;div&gt;Niveau 2 : Réalise des contrôles sur des composants électriques simples et interprète les résultats avec son supérieur hiérarchique&lt;/div&gt;&lt;div&gt;Niveau 3 : Réalise des contrôles sur des composants électriques multiples avec les outils adéquats et interprète les résultats de manière autonome&lt;/div&gt;&lt;div&gt;Niveau 4 : Utilise l'ensemble des outils de contrôle électrique, interprète les résultats et propose des solutions par rapport au problème.&lt;/div&gt;</t>
  </si>
  <si>
    <t>Électr.: Réaliser un montage électrique</t>
  </si>
  <si>
    <t>MELECT06</t>
  </si>
  <si>
    <t>&lt;div&gt;Niveau 1 : Suit une procédure de montage&lt;/div&gt;&lt;div&gt;Niveau 2 : Réalise des connectiques simples en toute autonomie et/ou complexes avec supervision. Réalise le passage de faisceaux avec supervision&lt;/div&gt;&lt;div&gt;Niveau 3 : Réalise le passage de faisceaux avec autonomie. Réalise des montages complexes en toute autonomie&lt;/div&gt;&lt;div&gt;Niveau 4 : Réalise l’ensemble des montages en toute autonomie. Transmet son savoir, et sait faire évoluer les techniques de montage&lt;/div&gt;</t>
  </si>
  <si>
    <t>Nom</t>
  </si>
  <si>
    <t>Prénom</t>
  </si>
  <si>
    <t>Matricules</t>
  </si>
  <si>
    <t>Code Emploi</t>
  </si>
  <si>
    <t>Emploi</t>
  </si>
  <si>
    <t>Menard</t>
  </si>
  <si>
    <t>Marc</t>
  </si>
  <si>
    <t>FRA007297</t>
  </si>
  <si>
    <t>478C08</t>
  </si>
  <si>
    <t>Technicien d'exploitaiton informatique</t>
  </si>
  <si>
    <t>M3</t>
  </si>
  <si>
    <t>5</t>
  </si>
  <si>
    <t>Non applicable</t>
  </si>
  <si>
    <t>Hors périmètre</t>
  </si>
  <si>
    <t>pas de connaissance hardware ou technique</t>
  </si>
</sst>
</file>

<file path=xl/styles.xml><?xml version="1.0" encoding="utf-8"?>
<styleSheet xmlns="http://schemas.openxmlformats.org/spreadsheetml/2006/main" xmlns:mc="http://schemas.openxmlformats.org/markup-compatibility/2006" xmlns:x14ac="http://schemas.microsoft.com/office/spreadsheetml/2009/9/ac" mc:Ignorable="x14ac">
  <fonts count="18">
    <font>
      <sz val="11"/>
      <color theme="1"/>
      <name val="Calibri"/>
      <family val="2"/>
      <scheme val="minor"/>
    </font>
    <font>
      <b/>
      <sz val="9"/>
      <color indexed="8"/>
      <name val="&quot;Trebuchet MS&quot;,Arial,Helvetica"/>
    </font>
    <font>
      <b/>
      <sz val="12"/>
      <name val="Verdana"/>
      <family val="2"/>
    </font>
    <font>
      <b/>
      <sz val="10"/>
      <name val="Arial"/>
      <family val="2"/>
    </font>
    <font>
      <b/>
      <sz val="8"/>
      <color indexed="9"/>
      <name val="Arial"/>
      <family val="2"/>
    </font>
    <font>
      <sz val="8"/>
      <color indexed="9"/>
      <name val="Arial"/>
      <family val="2"/>
    </font>
    <font>
      <b/>
      <sz val="8"/>
      <color indexed="10"/>
      <name val="Verdana"/>
      <family val="2"/>
    </font>
    <font>
      <sz val="7"/>
      <name val="Verdana"/>
      <family val="2"/>
    </font>
    <font>
      <b/>
      <i/>
      <sz val="8"/>
      <color indexed="9"/>
      <name val="Arial"/>
      <family val="2"/>
    </font>
    <font>
      <b/>
      <sz val="10"/>
      <color indexed="9"/>
      <name val="Arial"/>
      <family val="2"/>
    </font>
    <font>
      <sz val="7.5"/>
      <name val="Arial"/>
      <family val="2"/>
    </font>
    <font>
      <sz val="10"/>
      <name val="Arial"/>
      <family val="2"/>
    </font>
    <font>
      <b/>
      <sz val="9"/>
      <name val="Arial"/>
      <family val="2"/>
    </font>
    <font>
      <b/>
      <sz val="8"/>
      <name val="Arial"/>
      <family val="2"/>
    </font>
    <font>
      <sz val="6"/>
      <name val="Arial"/>
      <family val="2"/>
    </font>
    <font>
      <b/>
      <sz val="10"/>
      <color theme="0"/>
      <name val="Arial"/>
      <family val="2"/>
    </font>
    <font>
      <b/>
      <sz val="14"/>
      <color theme="1"/>
      <name val="Calibri"/>
      <family val="2"/>
      <scheme val="minor"/>
    </font>
    <font>
      <sz val="11"/>
      <color rgb="FFFF0000"/>
      <name val="Calibri"/>
      <family val="2"/>
      <scheme val="minor"/>
    </font>
  </fonts>
  <fills count="12">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55"/>
        <bgColor indexed="64"/>
      </patternFill>
    </fill>
    <fill>
      <patternFill patternType="solid">
        <fgColor indexed="23"/>
        <bgColor indexed="64"/>
      </patternFill>
    </fill>
    <fill>
      <patternFill patternType="solid">
        <fgColor indexed="17"/>
        <bgColor indexed="64"/>
      </patternFill>
    </fill>
    <fill>
      <patternFill patternType="solid">
        <fgColor theme="0" tint="-0.249977111117893"/>
        <bgColor indexed="64"/>
      </patternFill>
    </fill>
    <fill>
      <patternFill patternType="solid">
        <fgColor rgb="FFFFFF00"/>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59999389629810485"/>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11" fillId="0" borderId="0"/>
  </cellStyleXfs>
  <cellXfs count="79">
    <xf numFmtId="0" fontId="0" fillId="0" borderId="0" xfId="0"/>
    <xf numFmtId="0" fontId="0" fillId="0" borderId="0" xfId="0"/>
    <xf numFmtId="0" fontId="0" fillId="0" borderId="0" xfId="0"/>
    <xf numFmtId="0" fontId="1" fillId="11" borderId="1" xfId="0" applyNumberFormat="1" applyFont="1" applyFill="1" applyBorder="1" applyAlignment="1" applyProtection="1">
      <alignment horizontal="center" vertical="center" wrapText="1"/>
    </xf>
    <xf numFmtId="0" fontId="0" fillId="0" borderId="0" xfId="0" applyAlignment="1"/>
    <xf numFmtId="0" fontId="0" fillId="0" borderId="0" xfId="0"/>
    <xf numFmtId="0" fontId="9" fillId="5" borderId="1" xfId="0" applyFont="1" applyFill="1" applyBorder="1"/>
    <xf numFmtId="0" fontId="9" fillId="5" borderId="6" xfId="0" applyFont="1" applyFill="1" applyBorder="1" applyAlignment="1">
      <alignment horizontal="center" vertical="center"/>
    </xf>
    <xf numFmtId="0" fontId="5" fillId="6" borderId="1" xfId="0" applyFont="1" applyFill="1" applyBorder="1" applyAlignment="1">
      <alignment vertical="center" wrapText="1"/>
    </xf>
    <xf numFmtId="0" fontId="0" fillId="4" borderId="1" xfId="0" applyFill="1" applyBorder="1"/>
    <xf numFmtId="0" fontId="3" fillId="0" borderId="6" xfId="0" applyFont="1" applyBorder="1" applyAlignment="1">
      <alignment horizontal="center" vertical="center"/>
    </xf>
    <xf numFmtId="0" fontId="0" fillId="0" borderId="1" xfId="0" applyBorder="1"/>
    <xf numFmtId="0" fontId="12" fillId="0" borderId="1" xfId="0" applyFont="1" applyBorder="1" applyAlignment="1">
      <alignment horizontal="center" vertical="center" wrapText="1"/>
    </xf>
    <xf numFmtId="0" fontId="12" fillId="0" borderId="2" xfId="0" applyFont="1" applyBorder="1" applyAlignment="1">
      <alignment horizontal="center" vertical="center" wrapText="1"/>
    </xf>
    <xf numFmtId="0" fontId="5" fillId="0" borderId="4" xfId="0" applyFont="1" applyFill="1" applyBorder="1" applyAlignment="1">
      <alignment vertical="center" wrapText="1"/>
    </xf>
    <xf numFmtId="0" fontId="6" fillId="0" borderId="4" xfId="0" applyFont="1" applyFill="1" applyBorder="1" applyAlignment="1">
      <alignment vertical="center" wrapText="1"/>
    </xf>
    <xf numFmtId="0" fontId="7" fillId="0" borderId="4" xfId="0" applyFont="1" applyFill="1" applyBorder="1" applyAlignment="1">
      <alignment horizontal="center" vertical="center" wrapText="1"/>
    </xf>
    <xf numFmtId="49" fontId="7" fillId="0" borderId="4" xfId="0" applyNumberFormat="1" applyFont="1" applyFill="1" applyBorder="1" applyAlignment="1">
      <alignment horizontal="center" vertical="center" wrapText="1"/>
    </xf>
    <xf numFmtId="0" fontId="0" fillId="0" borderId="4" xfId="0" applyFill="1" applyBorder="1"/>
    <xf numFmtId="0" fontId="3" fillId="0" borderId="6" xfId="0" applyFont="1" applyFill="1" applyBorder="1" applyAlignment="1">
      <alignment horizontal="center" vertical="center"/>
    </xf>
    <xf numFmtId="0" fontId="9" fillId="5" borderId="2" xfId="0" applyFont="1" applyFill="1" applyBorder="1"/>
    <xf numFmtId="0" fontId="0" fillId="0" borderId="2" xfId="0" applyBorder="1"/>
    <xf numFmtId="0" fontId="0" fillId="0" borderId="1" xfId="0" applyFill="1" applyBorder="1"/>
    <xf numFmtId="0" fontId="14" fillId="0" borderId="4" xfId="0" applyFont="1" applyFill="1" applyBorder="1" applyAlignment="1">
      <alignment horizontal="center" vertical="center" textRotation="90" wrapText="1"/>
    </xf>
    <xf numFmtId="0" fontId="13" fillId="0" borderId="6" xfId="0" applyFont="1" applyFill="1" applyBorder="1" applyAlignment="1">
      <alignment horizontal="center" vertical="center"/>
    </xf>
    <xf numFmtId="0" fontId="12" fillId="0" borderId="1" xfId="0" applyFont="1" applyBorder="1" applyAlignment="1">
      <alignment vertical="center"/>
    </xf>
    <xf numFmtId="0" fontId="12" fillId="0" borderId="2" xfId="0" applyFont="1" applyBorder="1"/>
    <xf numFmtId="0" fontId="12" fillId="0" borderId="1" xfId="0" applyFont="1" applyBorder="1"/>
    <xf numFmtId="0" fontId="12" fillId="0" borderId="1" xfId="0" applyFont="1" applyBorder="1" applyAlignment="1">
      <alignment horizontal="center" wrapText="1"/>
    </xf>
    <xf numFmtId="0" fontId="12" fillId="0" borderId="2" xfId="0" applyFont="1" applyBorder="1" applyAlignment="1">
      <alignment vertical="center"/>
    </xf>
    <xf numFmtId="0" fontId="4" fillId="3" borderId="1" xfId="0" applyFont="1" applyFill="1" applyBorder="1" applyAlignment="1">
      <alignment vertical="center" wrapText="1"/>
    </xf>
    <xf numFmtId="0" fontId="3" fillId="2" borderId="1" xfId="0" applyFont="1" applyFill="1" applyBorder="1" applyAlignment="1">
      <alignment wrapText="1"/>
    </xf>
    <xf numFmtId="0" fontId="3" fillId="2" borderId="1" xfId="0" applyFont="1" applyFill="1" applyBorder="1" applyAlignment="1">
      <alignment horizontal="center"/>
    </xf>
    <xf numFmtId="0" fontId="3" fillId="4" borderId="1" xfId="0" applyFont="1" applyFill="1" applyBorder="1"/>
    <xf numFmtId="0" fontId="3" fillId="7" borderId="1" xfId="0" applyFont="1" applyFill="1" applyBorder="1" applyAlignment="1">
      <alignment horizontal="center" vertical="center" wrapText="1"/>
    </xf>
    <xf numFmtId="0" fontId="3" fillId="7" borderId="2" xfId="0" applyFont="1" applyFill="1" applyBorder="1" applyAlignment="1">
      <alignment horizontal="center" vertical="center" wrapText="1"/>
    </xf>
    <xf numFmtId="0" fontId="3" fillId="7" borderId="3" xfId="0" applyFont="1" applyFill="1" applyBorder="1" applyAlignment="1">
      <alignment horizontal="center" vertical="center"/>
    </xf>
    <xf numFmtId="0" fontId="4" fillId="3" borderId="2" xfId="0" applyFont="1" applyFill="1" applyBorder="1" applyAlignment="1">
      <alignment vertical="center" wrapText="1"/>
    </xf>
    <xf numFmtId="0" fontId="0" fillId="0" borderId="0" xfId="0"/>
    <xf numFmtId="0" fontId="5" fillId="6" borderId="1" xfId="0" applyFont="1" applyFill="1" applyBorder="1" applyAlignment="1">
      <alignment vertical="center" wrapText="1"/>
    </xf>
    <xf numFmtId="0" fontId="0" fillId="4" borderId="1" xfId="0" applyFill="1" applyBorder="1"/>
    <xf numFmtId="0" fontId="3" fillId="0" borderId="6" xfId="0" applyFont="1" applyBorder="1" applyAlignment="1">
      <alignment horizontal="center" vertical="center"/>
    </xf>
    <xf numFmtId="0" fontId="6" fillId="2" borderId="1" xfId="0" applyFont="1" applyFill="1" applyBorder="1" applyAlignment="1">
      <alignment vertical="center" wrapText="1"/>
    </xf>
    <xf numFmtId="0" fontId="0" fillId="0" borderId="2" xfId="0" applyBorder="1"/>
    <xf numFmtId="0" fontId="0" fillId="0" borderId="0" xfId="0" applyFill="1"/>
    <xf numFmtId="0" fontId="12" fillId="0" borderId="1" xfId="0" applyFont="1" applyBorder="1" applyAlignment="1">
      <alignment vertical="center"/>
    </xf>
    <xf numFmtId="0" fontId="0" fillId="10" borderId="1" xfId="0" applyFill="1" applyBorder="1"/>
    <xf numFmtId="0" fontId="0" fillId="8" borderId="0" xfId="0" applyFill="1"/>
    <xf numFmtId="0" fontId="0" fillId="0" borderId="0" xfId="0" applyAlignment="1"/>
    <xf numFmtId="0" fontId="0" fillId="0" borderId="0" xfId="0" applyAlignment="1">
      <alignment wrapText="1"/>
    </xf>
    <xf numFmtId="0" fontId="6" fillId="0" borderId="1" xfId="0" applyFont="1" applyFill="1" applyBorder="1" applyAlignment="1">
      <alignment horizontal="center" vertical="center" wrapText="1"/>
    </xf>
    <xf numFmtId="0" fontId="1" fillId="0" borderId="7" xfId="0" applyNumberFormat="1" applyFont="1" applyFill="1" applyBorder="1" applyAlignment="1" applyProtection="1">
      <alignment horizontal="center" vertical="center" wrapText="1"/>
    </xf>
    <xf numFmtId="0" fontId="9" fillId="5" borderId="11" xfId="0" applyFont="1" applyFill="1" applyBorder="1"/>
    <xf numFmtId="0" fontId="9" fillId="5" borderId="12" xfId="0" applyFont="1" applyFill="1" applyBorder="1"/>
    <xf numFmtId="0" fontId="9" fillId="5" borderId="13" xfId="0" applyFont="1" applyFill="1" applyBorder="1" applyAlignment="1">
      <alignment horizontal="center" vertical="center"/>
    </xf>
    <xf numFmtId="0" fontId="0" fillId="0" borderId="0" xfId="0" quotePrefix="1" applyAlignment="1">
      <alignment horizontal="center" wrapText="1"/>
    </xf>
    <xf numFmtId="0" fontId="0" fillId="0" borderId="0" xfId="0" applyBorder="1"/>
    <xf numFmtId="0" fontId="16" fillId="0" borderId="0" xfId="0" applyFont="1"/>
    <xf numFmtId="0" fontId="0" fillId="0" borderId="0" xfId="0" applyAlignment="1">
      <alignment horizontal="center"/>
    </xf>
    <xf numFmtId="0" fontId="0" fillId="0" borderId="0" xfId="0" quotePrefix="1"/>
    <xf numFmtId="0" fontId="0" fillId="0" borderId="0" xfId="0" quotePrefix="1" applyAlignment="1">
      <alignment wrapText="1"/>
    </xf>
    <xf numFmtId="0" fontId="16" fillId="0" borderId="0" xfId="0" applyFont="1" applyAlignment="1">
      <alignment horizontal="center"/>
    </xf>
    <xf numFmtId="0" fontId="15" fillId="9" borderId="8" xfId="0" applyFont="1" applyFill="1" applyBorder="1" applyAlignment="1">
      <alignment horizontal="center"/>
    </xf>
    <xf numFmtId="0" fontId="15" fillId="9" borderId="9" xfId="0" applyFont="1" applyFill="1" applyBorder="1" applyAlignment="1">
      <alignment horizontal="center"/>
    </xf>
    <xf numFmtId="0" fontId="15" fillId="9" borderId="10" xfId="0" applyFont="1" applyFill="1" applyBorder="1" applyAlignment="1">
      <alignment horizontal="center"/>
    </xf>
    <xf numFmtId="0" fontId="15" fillId="9" borderId="2" xfId="0" applyFont="1" applyFill="1" applyBorder="1" applyAlignment="1">
      <alignment horizontal="center" wrapText="1"/>
    </xf>
    <xf numFmtId="0" fontId="15" fillId="9" borderId="4" xfId="0" applyFont="1" applyFill="1" applyBorder="1" applyAlignment="1">
      <alignment horizontal="center" wrapText="1"/>
    </xf>
    <xf numFmtId="0" fontId="15" fillId="9" borderId="5" xfId="0" applyFont="1" applyFill="1" applyBorder="1" applyAlignment="1">
      <alignment horizontal="center" wrapText="1"/>
    </xf>
    <xf numFmtId="0" fontId="8" fillId="5" borderId="2" xfId="0" applyFont="1" applyFill="1" applyBorder="1" applyAlignment="1">
      <alignment horizontal="left" vertical="center"/>
    </xf>
    <xf numFmtId="0" fontId="8" fillId="5" borderId="4" xfId="0" applyFont="1" applyFill="1" applyBorder="1" applyAlignment="1">
      <alignment horizontal="left" vertical="center"/>
    </xf>
    <xf numFmtId="0" fontId="8" fillId="5" borderId="5" xfId="0" applyFont="1" applyFill="1" applyBorder="1" applyAlignment="1">
      <alignment horizontal="left" vertical="center"/>
    </xf>
    <xf numFmtId="0" fontId="2" fillId="0" borderId="2"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14" xfId="0" applyFont="1" applyFill="1" applyBorder="1" applyAlignment="1">
      <alignment horizontal="center" vertical="center"/>
    </xf>
    <xf numFmtId="0" fontId="2" fillId="0" borderId="15" xfId="0" applyFont="1" applyFill="1" applyBorder="1" applyAlignment="1">
      <alignment horizontal="center" vertical="center"/>
    </xf>
    <xf numFmtId="0" fontId="2" fillId="0" borderId="16" xfId="0" applyFont="1" applyFill="1" applyBorder="1" applyAlignment="1">
      <alignment horizontal="center" vertical="center"/>
    </xf>
    <xf numFmtId="0" fontId="10" fillId="0" borderId="5" xfId="0" applyFont="1" applyBorder="1" applyAlignment="1">
      <alignment horizontal="center" vertical="center"/>
    </xf>
    <xf numFmtId="0" fontId="10" fillId="0" borderId="1" xfId="0" applyFont="1" applyBorder="1" applyAlignment="1">
      <alignment horizontal="center" vertical="center"/>
    </xf>
    <xf numFmtId="0" fontId="17" fillId="8" borderId="0" xfId="0" applyFont="1" applyFill="1"/>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352425</xdr:colOff>
          <xdr:row>0</xdr:row>
          <xdr:rowOff>38100</xdr:rowOff>
        </xdr:from>
        <xdr:to>
          <xdr:col>2</xdr:col>
          <xdr:colOff>1640417</xdr:colOff>
          <xdr:row>1</xdr:row>
          <xdr:rowOff>116416</xdr:rowOff>
        </xdr:to>
        <xdr:sp macro="" textlink="">
          <xdr:nvSpPr>
            <xdr:cNvPr id="1027" name="CommandButton1"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371475</xdr:colOff>
          <xdr:row>1</xdr:row>
          <xdr:rowOff>190500</xdr:rowOff>
        </xdr:from>
        <xdr:to>
          <xdr:col>2</xdr:col>
          <xdr:colOff>1628775</xdr:colOff>
          <xdr:row>3</xdr:row>
          <xdr:rowOff>0</xdr:rowOff>
        </xdr:to>
        <xdr:sp macro="" textlink="">
          <xdr:nvSpPr>
            <xdr:cNvPr id="1028" name="CommandButton2"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50"/>
  <sheetViews>
    <sheetView tabSelected="1" zoomScale="90" zoomScaleNormal="90" workbookViewId="0">
      <pane xSplit="2" ySplit="12" topLeftCell="C13" activePane="bottomRight" state="frozen"/>
      <selection pane="topRight" activeCell="C1" sqref="C1"/>
      <selection pane="bottomLeft" activeCell="A13" sqref="A13"/>
      <selection pane="bottomRight" activeCell="B4" sqref="B4"/>
    </sheetView>
  </sheetViews>
  <sheetFormatPr baseColWidth="10" defaultRowHeight="15"/>
  <cols>
    <col min="1" max="1" width="12.7109375" customWidth="1"/>
    <col min="2" max="2" width="14.42578125" bestFit="1" customWidth="1"/>
    <col min="3" max="3" width="25.7109375" customWidth="1"/>
    <col min="4" max="4" width="12.42578125" customWidth="1"/>
    <col min="14" max="14" width="7.28515625" customWidth="1"/>
    <col min="15" max="15" width="7.42578125" customWidth="1"/>
    <col min="16" max="16" width="8.5703125" customWidth="1"/>
  </cols>
  <sheetData>
    <row r="1" spans="1:16" s="1" customFormat="1" ht="18.75">
      <c r="A1" s="2" t="s">
        <v>1140</v>
      </c>
      <c r="B1" s="57" t="str">
        <f>IFERROR(INDEX(Feuil2!$A$2:$E$502,MATCH(Feuil1!$B$3,Feuil2!$A$2:$A$502,0),2),"")</f>
        <v>Menard</v>
      </c>
    </row>
    <row r="2" spans="1:16" s="1" customFormat="1" ht="18.75">
      <c r="A2" s="2" t="s">
        <v>1141</v>
      </c>
      <c r="B2" s="57" t="str">
        <f>IFERROR(INDEX(Feuil2!$A$2:$E$502,MATCH(Feuil1!$B$3,Feuil2!$A$2:$A$502,0),3),"")</f>
        <v>Marc</v>
      </c>
      <c r="C2" s="56"/>
      <c r="D2" s="2"/>
    </row>
    <row r="3" spans="1:16" s="1" customFormat="1" ht="18.75">
      <c r="A3" s="1" t="s">
        <v>43</v>
      </c>
      <c r="B3" s="57" t="s">
        <v>1147</v>
      </c>
      <c r="D3" s="48"/>
    </row>
    <row r="4" spans="1:16" s="1" customFormat="1" ht="18.75">
      <c r="A4" s="1" t="s">
        <v>1143</v>
      </c>
      <c r="B4" s="61" t="s">
        <v>1148</v>
      </c>
      <c r="D4" s="2"/>
    </row>
    <row r="5" spans="1:16" s="1" customFormat="1">
      <c r="D5" s="38"/>
    </row>
    <row r="6" spans="1:16" s="1" customFormat="1">
      <c r="D6" s="48"/>
    </row>
    <row r="7" spans="1:16" s="38" customFormat="1"/>
    <row r="8" spans="1:16" s="38" customFormat="1" ht="15.75" thickBot="1"/>
    <row r="9" spans="1:16" ht="26.25">
      <c r="A9" s="30" t="s">
        <v>0</v>
      </c>
      <c r="B9" s="31" t="s">
        <v>1</v>
      </c>
      <c r="C9" s="31" t="s">
        <v>2</v>
      </c>
      <c r="D9" s="32" t="s">
        <v>3</v>
      </c>
      <c r="E9" s="32" t="s">
        <v>4</v>
      </c>
      <c r="F9" s="32" t="s">
        <v>5</v>
      </c>
      <c r="G9" s="32" t="s">
        <v>6</v>
      </c>
      <c r="H9" s="33" t="s">
        <v>7</v>
      </c>
      <c r="I9" s="34">
        <v>1</v>
      </c>
      <c r="J9" s="34">
        <v>2</v>
      </c>
      <c r="K9" s="34">
        <v>3</v>
      </c>
      <c r="L9" s="35">
        <v>4</v>
      </c>
      <c r="M9" s="36" t="s">
        <v>8</v>
      </c>
      <c r="O9" s="55"/>
    </row>
    <row r="10" spans="1:16" ht="15.75" thickBot="1">
      <c r="A10" s="37"/>
      <c r="B10" s="65" t="s">
        <v>9</v>
      </c>
      <c r="C10" s="66"/>
      <c r="D10" s="66"/>
      <c r="E10" s="66"/>
      <c r="F10" s="66"/>
      <c r="G10" s="67"/>
      <c r="H10" s="62" t="s">
        <v>10</v>
      </c>
      <c r="I10" s="63"/>
      <c r="J10" s="63"/>
      <c r="K10" s="63"/>
      <c r="L10" s="63"/>
      <c r="M10" s="64"/>
    </row>
    <row r="11" spans="1:16" ht="15.75" thickBot="1">
      <c r="A11" s="71" t="str">
        <f>IFERROR(INDEX(Feuil2!$A$2:$E$502,MATCH(Feuil1!$B$3,Feuil2!$A$2:$A$502,0),5),"")</f>
        <v>Technicien d'exploitaiton informatique</v>
      </c>
      <c r="B11" s="72" t="str">
        <f>INDEX(Feuil2!$A$2:$E$43,MATCH(Feuil1!$B$3,Feuil2!$A$2:$A$43,0),2)</f>
        <v>Menard</v>
      </c>
      <c r="C11" s="72" t="str">
        <f>INDEX(Feuil2!$A$2:$E$43,MATCH(Feuil1!$B$3,Feuil2!$A$2:$A$43,0),2)</f>
        <v>Menard</v>
      </c>
      <c r="D11" s="72" t="str">
        <f>INDEX(Feuil2!$A$2:$E$43,MATCH(Feuil1!$B$3,Feuil2!$A$2:$A$43,0),2)</f>
        <v>Menard</v>
      </c>
      <c r="E11" s="72" t="str">
        <f>INDEX(Feuil2!$A$2:$E$43,MATCH(Feuil1!$B$3,Feuil2!$A$2:$A$43,0),2)</f>
        <v>Menard</v>
      </c>
      <c r="F11" s="72" t="str">
        <f>INDEX(Feuil2!$A$2:$E$43,MATCH(Feuil1!$B$3,Feuil2!$A$2:$A$43,0),2)</f>
        <v>Menard</v>
      </c>
      <c r="G11" s="72" t="str">
        <f>INDEX(Feuil2!$A$2:$E$43,MATCH(Feuil1!$B$3,Feuil2!$A$2:$A$43,0),2)</f>
        <v>Menard</v>
      </c>
      <c r="H11" s="73" t="str">
        <f>IFERROR(INDEX(Feuil2!$A$2:$E$502,MATCH(Feuil1!$B$3,Feuil2!$A$2:$A$502,0),4),"")</f>
        <v>478C08</v>
      </c>
      <c r="I11" s="74" t="str">
        <f>INDEX(Feuil2!$A$2:$E$43,MATCH(Feuil1!$B$3,Feuil2!$A$2:$A$43,0),2)</f>
        <v>Menard</v>
      </c>
      <c r="J11" s="74" t="str">
        <f>INDEX(Feuil2!$A$2:$E$43,MATCH(Feuil1!$B$3,Feuil2!$A$2:$A$43,0),2)</f>
        <v>Menard</v>
      </c>
      <c r="K11" s="74" t="str">
        <f>INDEX(Feuil2!$A$2:$E$43,MATCH(Feuil1!$B$3,Feuil2!$A$2:$A$43,0),2)</f>
        <v>Menard</v>
      </c>
      <c r="L11" s="74" t="str">
        <f>INDEX(Feuil2!$A$2:$E$43,MATCH(Feuil1!$B$3,Feuil2!$A$2:$A$43,0),2)</f>
        <v>Menard</v>
      </c>
      <c r="M11" s="75" t="str">
        <f>INDEX(Feuil2!$A$2:$E$43,MATCH(Feuil1!$B$3,Feuil2!$A$2:$A$43,0),2)</f>
        <v>Menard</v>
      </c>
    </row>
    <row r="12" spans="1:16">
      <c r="A12" s="68" t="s">
        <v>114</v>
      </c>
      <c r="B12" s="69"/>
      <c r="C12" s="69"/>
      <c r="D12" s="69"/>
      <c r="E12" s="69"/>
      <c r="F12" s="69"/>
      <c r="G12" s="70"/>
      <c r="H12" s="52"/>
      <c r="I12" s="52"/>
      <c r="J12" s="52"/>
      <c r="K12" s="52"/>
      <c r="L12" s="53"/>
      <c r="M12" s="54"/>
    </row>
    <row r="13" spans="1:16" ht="52.5">
      <c r="A13" s="8" t="s">
        <v>11</v>
      </c>
      <c r="B13" s="76" t="s">
        <v>115</v>
      </c>
      <c r="C13" s="42" t="str">
        <f>IFERROR(INDEX(Feuil2!$F$2:$K$22,MATCH(INDEX(Feuil3!$D$2:$E$416,$O13,2),Feuil2!$F$2:$F$22,0),2),"")</f>
        <v>Qualité: Appliquer et respecter les procédures internes de traitement d'un dossier ou d'une opération</v>
      </c>
      <c r="D13" s="50" t="str">
        <f>IFERROR(IF(RIGHT(Feuil1!D$9,1)=INDEX(Feuil2!$F$2:$K$22,MATCH(INDEX(Feuil3!$D$2:$E$416,$O13,2),Feuil2!$F$2:$F$22,0),5),INDEX(Feuil2!$F$2:$K$22,MATCH(INDEX(Feuil3!$D$2:$E$416,$O13,2),Feuil2!$F$2:$F$22,0),5),""),"")</f>
        <v/>
      </c>
      <c r="E13" s="50" t="str">
        <f>IFERROR(IF(RIGHT(Feuil1!E$9,1)=INDEX(Feuil2!$F$2:$K$22,MATCH(INDEX(Feuil3!$D$2:$E$416,$O13,2),Feuil2!$F$2:$F$22,0),5),INDEX(Feuil2!$F$2:$K$22,MATCH(INDEX(Feuil3!$D$2:$E$416,$O13,2),Feuil2!$F$2:$F$22,0),5),""),"")</f>
        <v/>
      </c>
      <c r="F13" s="50" t="str">
        <f>IFERROR(IF(RIGHT(Feuil1!F$9,1)=INDEX(Feuil2!$F$2:$K$22,MATCH(INDEX(Feuil3!$D$2:$E$416,$O13,2),Feuil2!$F$2:$F$22,0),5),INDEX(Feuil2!$F$2:$K$22,MATCH(INDEX(Feuil3!$D$2:$E$416,$O13,2),Feuil2!$F$2:$F$22,0),5),""),"")</f>
        <v>3</v>
      </c>
      <c r="G13" s="50" t="str">
        <f>IFERROR(IF(RIGHT(Feuil1!G$9,1)=INDEX(Feuil2!$F$2:$K$22,MATCH(INDEX(Feuil3!$D$2:$E$416,$O13,2),Feuil2!$F$2:$F$22,0),5),INDEX(Feuil2!$F$2:$K$22,MATCH(INDEX(Feuil3!$D$2:$E$416,$O13,2),Feuil2!$F$2:$F$22,0),5),""),"")</f>
        <v/>
      </c>
      <c r="H13" s="9"/>
      <c r="I13" s="25"/>
      <c r="J13" s="25"/>
      <c r="K13" s="25"/>
      <c r="L13" s="26"/>
      <c r="M13" s="10"/>
      <c r="N13" s="38"/>
      <c r="O13" s="59">
        <v>328</v>
      </c>
      <c r="P13" s="49"/>
    </row>
    <row r="14" spans="1:16" ht="63">
      <c r="A14" s="8" t="s">
        <v>101</v>
      </c>
      <c r="B14" s="77" t="s">
        <v>15</v>
      </c>
      <c r="C14" s="42" t="str">
        <f>IFERROR(INDEX(Feuil2!$F$2:$K$22,MATCH(INDEX(Feuil3!$D$2:$E$416,$O14,2),Feuil2!$F$2:$F$22,0),2),"")</f>
        <v>Environnement: Appliquer les consignes environnementales de son poste de travail (tri sélectif, évacuation des déchets...) et du site</v>
      </c>
      <c r="D14" s="50" t="str">
        <f>IFERROR(IF(RIGHT(Feuil1!D$9,1)=INDEX(Feuil2!$F$2:$K$22,MATCH(INDEX(Feuil3!$D$2:$E$416,$O14,2),Feuil2!$F$2:$F$22,0),5),INDEX(Feuil2!$F$2:$K$22,MATCH(INDEX(Feuil3!$D$2:$E$416,$O14,2),Feuil2!$F$2:$F$22,0),5),""),"")</f>
        <v/>
      </c>
      <c r="E14" s="50" t="str">
        <f>IFERROR(IF(RIGHT(Feuil1!E$9,1)=INDEX(Feuil2!$F$2:$K$22,MATCH(INDEX(Feuil3!$D$2:$E$416,$O14,2),Feuil2!$F$2:$F$22,0),5),INDEX(Feuil2!$F$2:$K$22,MATCH(INDEX(Feuil3!$D$2:$E$416,$O14,2),Feuil2!$F$2:$F$22,0),5),""),"")</f>
        <v/>
      </c>
      <c r="F14" s="50" t="str">
        <f>IFERROR(IF(RIGHT(Feuil1!F$9,1)=INDEX(Feuil2!$F$2:$K$22,MATCH(INDEX(Feuil3!$D$2:$E$416,$O14,2),Feuil2!$F$2:$F$22,0),5),INDEX(Feuil2!$F$2:$K$22,MATCH(INDEX(Feuil3!$D$2:$E$416,$O14,2),Feuil2!$F$2:$F$22,0),5),""),"")</f>
        <v>3</v>
      </c>
      <c r="G14" s="50" t="str">
        <f>IFERROR(IF(RIGHT(Feuil1!G$9,1)=INDEX(Feuil2!$F$2:$K$22,MATCH(INDEX(Feuil3!$D$2:$E$416,$O14,2),Feuil2!$F$2:$F$22,0),5),INDEX(Feuil2!$F$2:$K$22,MATCH(INDEX(Feuil3!$D$2:$E$416,$O14,2),Feuil2!$F$2:$F$22,0),5),""),"")</f>
        <v/>
      </c>
      <c r="H14" s="9"/>
      <c r="I14" s="27"/>
      <c r="J14" s="12"/>
      <c r="K14" s="27"/>
      <c r="L14" s="26"/>
      <c r="M14" s="10"/>
      <c r="N14" s="38"/>
      <c r="O14" s="59">
        <v>170</v>
      </c>
      <c r="P14" s="49"/>
    </row>
    <row r="15" spans="1:16">
      <c r="A15" s="14"/>
      <c r="B15" s="23"/>
      <c r="C15" s="15"/>
      <c r="D15" s="16"/>
      <c r="E15" s="17"/>
      <c r="F15" s="16"/>
      <c r="G15" s="16"/>
      <c r="H15" s="18"/>
      <c r="I15" s="18"/>
      <c r="J15" s="18"/>
      <c r="K15" s="18"/>
      <c r="L15" s="18"/>
      <c r="M15" s="24"/>
      <c r="N15" s="38"/>
      <c r="O15" s="59" t="s">
        <v>62</v>
      </c>
      <c r="P15" s="49"/>
    </row>
    <row r="16" spans="1:16">
      <c r="A16" s="68" t="s">
        <v>16</v>
      </c>
      <c r="B16" s="69"/>
      <c r="C16" s="69"/>
      <c r="D16" s="69"/>
      <c r="E16" s="69"/>
      <c r="F16" s="69"/>
      <c r="G16" s="70"/>
      <c r="H16" s="6"/>
      <c r="I16" s="6"/>
      <c r="J16" s="6"/>
      <c r="K16" s="6"/>
      <c r="L16" s="20"/>
      <c r="M16" s="7"/>
      <c r="N16" s="38"/>
      <c r="O16" s="59" t="s">
        <v>62</v>
      </c>
      <c r="P16" s="49"/>
    </row>
    <row r="17" spans="1:16" ht="52.5">
      <c r="A17" s="8" t="s">
        <v>59</v>
      </c>
      <c r="B17" s="76" t="s">
        <v>116</v>
      </c>
      <c r="C17" s="42" t="str">
        <f>IFERROR(INDEX(Feuil2!$F$2:$K$22,MATCH(INDEX(Feuil3!$D$2:$E$416,$O17,2),Feuil2!$F$2:$F$22,0),2),"")</f>
        <v/>
      </c>
      <c r="D17" s="50" t="str">
        <f>IFERROR(IF(RIGHT(Feuil1!D$9,1)=INDEX(Feuil2!$F$2:$K$22,MATCH(INDEX(Feuil3!$D$2:$E$416,$O17,2),Feuil2!$F$2:$F$22,0),5),INDEX(Feuil2!$F$2:$K$22,MATCH(INDEX(Feuil3!$D$2:$E$416,$O17,2),Feuil2!$F$2:$F$22,0),5),""),"")</f>
        <v/>
      </c>
      <c r="E17" s="50" t="str">
        <f>IFERROR(IF(RIGHT(Feuil1!E$9,1)=INDEX(Feuil2!$F$2:$K$22,MATCH(INDEX(Feuil3!$D$2:$E$416,$O17,2),Feuil2!$F$2:$F$22,0),5),INDEX(Feuil2!$F$2:$K$22,MATCH(INDEX(Feuil3!$D$2:$E$416,$O17,2),Feuil2!$F$2:$F$22,0),5),""),"")</f>
        <v/>
      </c>
      <c r="F17" s="50" t="str">
        <f>IFERROR(IF(RIGHT(Feuil1!F$9,1)=INDEX(Feuil2!$F$2:$K$22,MATCH(INDEX(Feuil3!$D$2:$E$416,$O17,2),Feuil2!$F$2:$F$22,0),5),INDEX(Feuil2!$F$2:$K$22,MATCH(INDEX(Feuil3!$D$2:$E$416,$O17,2),Feuil2!$F$2:$F$22,0),5),""),"")</f>
        <v/>
      </c>
      <c r="G17" s="50" t="str">
        <f>IFERROR(IF(RIGHT(Feuil1!G$9,1)=INDEX(Feuil2!$F$2:$K$22,MATCH(INDEX(Feuil3!$D$2:$E$416,$O17,2),Feuil2!$F$2:$F$22,0),5),INDEX(Feuil2!$F$2:$K$22,MATCH(INDEX(Feuil3!$D$2:$E$416,$O17,2),Feuil2!$F$2:$F$22,0),5),""),"")</f>
        <v/>
      </c>
      <c r="H17" s="9"/>
      <c r="I17" s="28"/>
      <c r="J17" s="12"/>
      <c r="K17" s="25"/>
      <c r="L17" s="26"/>
      <c r="M17" s="10" t="s">
        <v>19</v>
      </c>
      <c r="N17" s="38"/>
      <c r="O17" s="59" t="s">
        <v>62</v>
      </c>
      <c r="P17" s="49"/>
    </row>
    <row r="18" spans="1:16" ht="52.5">
      <c r="A18" s="8" t="s">
        <v>59</v>
      </c>
      <c r="B18" s="76" t="s">
        <v>117</v>
      </c>
      <c r="C18" s="42" t="str">
        <f>IFERROR(INDEX(Feuil2!$F$2:$K$22,MATCH(INDEX(Feuil3!$D$2:$E$416,$O18,2),Feuil2!$F$2:$F$22,0),2),"")</f>
        <v/>
      </c>
      <c r="D18" s="50" t="str">
        <f>IFERROR(IF(RIGHT(Feuil1!D$9,1)=INDEX(Feuil2!$F$2:$K$22,MATCH(INDEX(Feuil3!$D$2:$E$416,$O18,2),Feuil2!$F$2:$F$22,0),5),INDEX(Feuil2!$F$2:$K$22,MATCH(INDEX(Feuil3!$D$2:$E$416,$O18,2),Feuil2!$F$2:$F$22,0),5),""),"")</f>
        <v/>
      </c>
      <c r="E18" s="50" t="str">
        <f>IFERROR(IF(RIGHT(Feuil1!E$9,1)=INDEX(Feuil2!$F$2:$K$22,MATCH(INDEX(Feuil3!$D$2:$E$416,$O18,2),Feuil2!$F$2:$F$22,0),5),INDEX(Feuil2!$F$2:$K$22,MATCH(INDEX(Feuil3!$D$2:$E$416,$O18,2),Feuil2!$F$2:$F$22,0),5),""),"")</f>
        <v/>
      </c>
      <c r="F18" s="50" t="str">
        <f>IFERROR(IF(RIGHT(Feuil1!F$9,1)=INDEX(Feuil2!$F$2:$K$22,MATCH(INDEX(Feuil3!$D$2:$E$416,$O18,2),Feuil2!$F$2:$F$22,0),5),INDEX(Feuil2!$F$2:$K$22,MATCH(INDEX(Feuil3!$D$2:$E$416,$O18,2),Feuil2!$F$2:$F$22,0),5),""),"")</f>
        <v/>
      </c>
      <c r="G18" s="50" t="str">
        <f>IFERROR(IF(RIGHT(Feuil1!G$9,1)=INDEX(Feuil2!$F$2:$K$22,MATCH(INDEX(Feuil3!$D$2:$E$416,$O18,2),Feuil2!$F$2:$F$22,0),5),INDEX(Feuil2!$F$2:$K$22,MATCH(INDEX(Feuil3!$D$2:$E$416,$O18,2),Feuil2!$F$2:$F$22,0),5),""),"")</f>
        <v/>
      </c>
      <c r="H18" s="9"/>
      <c r="I18" s="27"/>
      <c r="J18" s="25"/>
      <c r="K18" s="25"/>
      <c r="L18" s="29"/>
      <c r="M18" s="10"/>
      <c r="N18" s="38"/>
      <c r="O18" s="59" t="s">
        <v>62</v>
      </c>
      <c r="P18" s="49"/>
    </row>
    <row r="19" spans="1:16" ht="52.5">
      <c r="A19" s="8" t="s">
        <v>23</v>
      </c>
      <c r="B19" s="76" t="s">
        <v>118</v>
      </c>
      <c r="C19" s="42" t="str">
        <f>IFERROR(INDEX(Feuil2!$F$2:$K$22,MATCH(INDEX(Feuil3!$D$2:$E$416,$O19,2),Feuil2!$F$2:$F$22,0),2),"")</f>
        <v/>
      </c>
      <c r="D19" s="50" t="str">
        <f>IFERROR(IF(RIGHT(Feuil1!D$9,1)=INDEX(Feuil2!$F$2:$K$22,MATCH(INDEX(Feuil3!$D$2:$E$416,$O19,2),Feuil2!$F$2:$F$22,0),5),INDEX(Feuil2!$F$2:$K$22,MATCH(INDEX(Feuil3!$D$2:$E$416,$O19,2),Feuil2!$F$2:$F$22,0),5),""),"")</f>
        <v/>
      </c>
      <c r="E19" s="50" t="str">
        <f>IFERROR(IF(RIGHT(Feuil1!E$9,1)=INDEX(Feuil2!$F$2:$K$22,MATCH(INDEX(Feuil3!$D$2:$E$416,$O19,2),Feuil2!$F$2:$F$22,0),5),INDEX(Feuil2!$F$2:$K$22,MATCH(INDEX(Feuil3!$D$2:$E$416,$O19,2),Feuil2!$F$2:$F$22,0),5),""),"")</f>
        <v/>
      </c>
      <c r="F19" s="50" t="str">
        <f>IFERROR(IF(RIGHT(Feuil1!F$9,1)=INDEX(Feuil2!$F$2:$K$22,MATCH(INDEX(Feuil3!$D$2:$E$416,$O19,2),Feuil2!$F$2:$F$22,0),5),INDEX(Feuil2!$F$2:$K$22,MATCH(INDEX(Feuil3!$D$2:$E$416,$O19,2),Feuil2!$F$2:$F$22,0),5),""),"")</f>
        <v/>
      </c>
      <c r="G19" s="50" t="str">
        <f>IFERROR(IF(RIGHT(Feuil1!G$9,1)=INDEX(Feuil2!$F$2:$K$22,MATCH(INDEX(Feuil3!$D$2:$E$416,$O19,2),Feuil2!$F$2:$F$22,0),5),INDEX(Feuil2!$F$2:$K$22,MATCH(INDEX(Feuil3!$D$2:$E$416,$O19,2),Feuil2!$F$2:$F$22,0),5),""),"")</f>
        <v/>
      </c>
      <c r="H19" s="9"/>
      <c r="I19" s="25"/>
      <c r="J19" s="25"/>
      <c r="K19" s="12"/>
      <c r="L19" s="29"/>
      <c r="M19" s="10"/>
      <c r="N19" s="38"/>
      <c r="O19" s="59" t="s">
        <v>62</v>
      </c>
      <c r="P19" s="49"/>
    </row>
    <row r="20" spans="1:16" ht="21">
      <c r="A20" s="8" t="s">
        <v>23</v>
      </c>
      <c r="B20" s="76" t="s">
        <v>119</v>
      </c>
      <c r="C20" s="42" t="str">
        <f>IFERROR(INDEX(Feuil2!$F$2:$K$22,MATCH(INDEX(Feuil3!$D$2:$E$416,$O20,2),Feuil2!$F$2:$F$22,0),2),"")</f>
        <v/>
      </c>
      <c r="D20" s="50" t="str">
        <f>IFERROR(IF(RIGHT(Feuil1!D$9,1)=INDEX(Feuil2!$F$2:$K$22,MATCH(INDEX(Feuil3!$D$2:$E$416,$O20,2),Feuil2!$F$2:$F$22,0),5),INDEX(Feuil2!$F$2:$K$22,MATCH(INDEX(Feuil3!$D$2:$E$416,$O20,2),Feuil2!$F$2:$F$22,0),5),""),"")</f>
        <v/>
      </c>
      <c r="E20" s="50" t="str">
        <f>IFERROR(IF(RIGHT(Feuil1!E$9,1)=INDEX(Feuil2!$F$2:$K$22,MATCH(INDEX(Feuil3!$D$2:$E$416,$O20,2),Feuil2!$F$2:$F$22,0),5),INDEX(Feuil2!$F$2:$K$22,MATCH(INDEX(Feuil3!$D$2:$E$416,$O20,2),Feuil2!$F$2:$F$22,0),5),""),"")</f>
        <v/>
      </c>
      <c r="F20" s="50" t="str">
        <f>IFERROR(IF(RIGHT(Feuil1!F$9,1)=INDEX(Feuil2!$F$2:$K$22,MATCH(INDEX(Feuil3!$D$2:$E$416,$O20,2),Feuil2!$F$2:$F$22,0),5),INDEX(Feuil2!$F$2:$K$22,MATCH(INDEX(Feuil3!$D$2:$E$416,$O20,2),Feuil2!$F$2:$F$22,0),5),""),"")</f>
        <v/>
      </c>
      <c r="G20" s="50" t="str">
        <f>IFERROR(IF(RIGHT(Feuil1!G$9,1)=INDEX(Feuil2!$F$2:$K$22,MATCH(INDEX(Feuil3!$D$2:$E$416,$O20,2),Feuil2!$F$2:$F$22,0),5),INDEX(Feuil2!$F$2:$K$22,MATCH(INDEX(Feuil3!$D$2:$E$416,$O20,2),Feuil2!$F$2:$F$22,0),5),""),"")</f>
        <v/>
      </c>
      <c r="H20" s="9"/>
      <c r="I20" s="27"/>
      <c r="J20" s="25"/>
      <c r="K20" s="25"/>
      <c r="L20" s="29"/>
      <c r="M20" s="10" t="s">
        <v>19</v>
      </c>
      <c r="N20" s="38"/>
      <c r="O20" s="59" t="s">
        <v>62</v>
      </c>
      <c r="P20" s="49"/>
    </row>
    <row r="21" spans="1:16">
      <c r="A21" s="14"/>
      <c r="B21" s="23"/>
      <c r="C21" s="42"/>
      <c r="D21" s="16"/>
      <c r="E21" s="17"/>
      <c r="F21" s="16"/>
      <c r="G21" s="16"/>
      <c r="H21" s="18"/>
      <c r="I21" s="18"/>
      <c r="J21" s="18"/>
      <c r="K21" s="18"/>
      <c r="L21" s="18"/>
      <c r="M21" s="19"/>
      <c r="N21" s="38"/>
      <c r="O21" s="59" t="s">
        <v>62</v>
      </c>
      <c r="P21" s="49"/>
    </row>
    <row r="22" spans="1:16">
      <c r="A22" s="68" t="s">
        <v>30</v>
      </c>
      <c r="B22" s="69"/>
      <c r="C22" s="69"/>
      <c r="D22" s="69"/>
      <c r="E22" s="69"/>
      <c r="F22" s="69"/>
      <c r="G22" s="70"/>
      <c r="H22" s="6"/>
      <c r="I22" s="6"/>
      <c r="J22" s="6"/>
      <c r="K22" s="6"/>
      <c r="L22" s="20"/>
      <c r="M22" s="7"/>
      <c r="N22" s="38"/>
      <c r="O22" s="59" t="s">
        <v>62</v>
      </c>
      <c r="P22" s="49"/>
    </row>
    <row r="23" spans="1:16" ht="52.5">
      <c r="A23" s="8" t="s">
        <v>30</v>
      </c>
      <c r="B23" s="76" t="s">
        <v>31</v>
      </c>
      <c r="C23" s="42" t="str">
        <f>IFERROR(INDEX(Feuil2!$F$2:$K$22,MATCH(INDEX(Feuil3!$D$2:$E$416,$O23,2),Feuil2!$F$2:$F$22,0),2),"")</f>
        <v/>
      </c>
      <c r="D23" s="50" t="str">
        <f>IFERROR(IF(RIGHT(Feuil1!D$9,1)=INDEX(Feuil2!$F$2:$K$22,MATCH(INDEX(Feuil3!$D$2:$E$416,$O23,2),Feuil2!$F$2:$F$22,0),5),INDEX(Feuil2!$F$2:$K$22,MATCH(INDEX(Feuil3!$D$2:$E$416,$O23,2),Feuil2!$F$2:$F$22,0),5),""),"")</f>
        <v/>
      </c>
      <c r="E23" s="50" t="str">
        <f>IFERROR(IF(RIGHT(Feuil1!E$9,1)=INDEX(Feuil2!$F$2:$K$22,MATCH(INDEX(Feuil3!$D$2:$E$416,$O23,2),Feuil2!$F$2:$F$22,0),5),INDEX(Feuil2!$F$2:$K$22,MATCH(INDEX(Feuil3!$D$2:$E$416,$O23,2),Feuil2!$F$2:$F$22,0),5),""),"")</f>
        <v/>
      </c>
      <c r="F23" s="50" t="str">
        <f>IFERROR(IF(RIGHT(Feuil1!F$9,1)=INDEX(Feuil2!$F$2:$K$22,MATCH(INDEX(Feuil3!$D$2:$E$416,$O23,2),Feuil2!$F$2:$F$22,0),5),INDEX(Feuil2!$F$2:$K$22,MATCH(INDEX(Feuil3!$D$2:$E$416,$O23,2),Feuil2!$F$2:$F$22,0),5),""),"")</f>
        <v/>
      </c>
      <c r="G23" s="50" t="str">
        <f>IFERROR(IF(RIGHT(Feuil1!G$9,1)=INDEX(Feuil2!$F$2:$K$22,MATCH(INDEX(Feuil3!$D$2:$E$416,$O23,2),Feuil2!$F$2:$F$22,0),5),INDEX(Feuil2!$F$2:$K$22,MATCH(INDEX(Feuil3!$D$2:$E$416,$O23,2),Feuil2!$F$2:$F$22,0),5),""),"")</f>
        <v/>
      </c>
      <c r="H23" s="9"/>
      <c r="I23" s="11"/>
      <c r="J23" s="25"/>
      <c r="K23" s="25"/>
      <c r="L23" s="29"/>
      <c r="M23" s="10"/>
      <c r="N23" s="38"/>
      <c r="O23" s="59" t="s">
        <v>62</v>
      </c>
      <c r="P23" s="49"/>
    </row>
    <row r="24" spans="1:16" ht="21">
      <c r="A24" s="8" t="s">
        <v>30</v>
      </c>
      <c r="B24" s="76" t="s">
        <v>120</v>
      </c>
      <c r="C24" s="42" t="str">
        <f>IFERROR(INDEX(Feuil2!$F$2:$K$22,MATCH(INDEX(Feuil3!$D$2:$E$416,$O24,2),Feuil2!$F$2:$F$22,0),2),"")</f>
        <v/>
      </c>
      <c r="D24" s="50" t="str">
        <f>IFERROR(IF(RIGHT(Feuil1!D$9,1)=INDEX(Feuil2!$F$2:$K$22,MATCH(INDEX(Feuil3!$D$2:$E$416,$O24,2),Feuil2!$F$2:$F$22,0),5),INDEX(Feuil2!$F$2:$K$22,MATCH(INDEX(Feuil3!$D$2:$E$416,$O24,2),Feuil2!$F$2:$F$22,0),5),""),"")</f>
        <v/>
      </c>
      <c r="E24" s="50" t="str">
        <f>IFERROR(IF(RIGHT(Feuil1!E$9,1)=INDEX(Feuil2!$F$2:$K$22,MATCH(INDEX(Feuil3!$D$2:$E$416,$O24,2),Feuil2!$F$2:$F$22,0),5),INDEX(Feuil2!$F$2:$K$22,MATCH(INDEX(Feuil3!$D$2:$E$416,$O24,2),Feuil2!$F$2:$F$22,0),5),""),"")</f>
        <v/>
      </c>
      <c r="F24" s="50" t="str">
        <f>IFERROR(IF(RIGHT(Feuil1!F$9,1)=INDEX(Feuil2!$F$2:$K$22,MATCH(INDEX(Feuil3!$D$2:$E$416,$O24,2),Feuil2!$F$2:$F$22,0),5),INDEX(Feuil2!$F$2:$K$22,MATCH(INDEX(Feuil3!$D$2:$E$416,$O24,2),Feuil2!$F$2:$F$22,0),5),""),"")</f>
        <v/>
      </c>
      <c r="G24" s="50" t="str">
        <f>IFERROR(IF(RIGHT(Feuil1!G$9,1)=INDEX(Feuil2!$F$2:$K$22,MATCH(INDEX(Feuil3!$D$2:$E$416,$O24,2),Feuil2!$F$2:$F$22,0),5),INDEX(Feuil2!$F$2:$K$22,MATCH(INDEX(Feuil3!$D$2:$E$416,$O24,2),Feuil2!$F$2:$F$22,0),5),""),"")</f>
        <v/>
      </c>
      <c r="H24" s="9"/>
      <c r="I24" s="11"/>
      <c r="J24" s="22"/>
      <c r="K24" s="12"/>
      <c r="L24" s="21"/>
      <c r="M24" s="10"/>
      <c r="N24" s="38"/>
      <c r="O24" s="59" t="s">
        <v>62</v>
      </c>
      <c r="P24" s="49"/>
    </row>
    <row r="25" spans="1:16" ht="21">
      <c r="A25" s="8" t="s">
        <v>30</v>
      </c>
      <c r="B25" s="76" t="s">
        <v>121</v>
      </c>
      <c r="C25" s="42" t="str">
        <f>IFERROR(INDEX(Feuil2!$F$2:$K$22,MATCH(INDEX(Feuil3!$D$2:$E$416,$O25,2),Feuil2!$F$2:$F$22,0),2),"")</f>
        <v/>
      </c>
      <c r="D25" s="50" t="str">
        <f>IFERROR(IF(RIGHT(Feuil1!D$9,1)=INDEX(Feuil2!$F$2:$K$22,MATCH(INDEX(Feuil3!$D$2:$E$416,$O25,2),Feuil2!$F$2:$F$22,0),5),INDEX(Feuil2!$F$2:$K$22,MATCH(INDEX(Feuil3!$D$2:$E$416,$O25,2),Feuil2!$F$2:$F$22,0),5),""),"")</f>
        <v/>
      </c>
      <c r="E25" s="50" t="str">
        <f>IFERROR(IF(RIGHT(Feuil1!E$9,1)=INDEX(Feuil2!$F$2:$K$22,MATCH(INDEX(Feuil3!$D$2:$E$416,$O25,2),Feuil2!$F$2:$F$22,0),5),INDEX(Feuil2!$F$2:$K$22,MATCH(INDEX(Feuil3!$D$2:$E$416,$O25,2),Feuil2!$F$2:$F$22,0),5),""),"")</f>
        <v/>
      </c>
      <c r="F25" s="50" t="str">
        <f>IFERROR(IF(RIGHT(Feuil1!F$9,1)=INDEX(Feuil2!$F$2:$K$22,MATCH(INDEX(Feuil3!$D$2:$E$416,$O25,2),Feuil2!$F$2:$F$22,0),5),INDEX(Feuil2!$F$2:$K$22,MATCH(INDEX(Feuil3!$D$2:$E$416,$O25,2),Feuil2!$F$2:$F$22,0),5),""),"")</f>
        <v/>
      </c>
      <c r="G25" s="50" t="str">
        <f>IFERROR(IF(RIGHT(Feuil1!G$9,1)=INDEX(Feuil2!$F$2:$K$22,MATCH(INDEX(Feuil3!$D$2:$E$416,$O25,2),Feuil2!$F$2:$F$22,0),5),INDEX(Feuil2!$F$2:$K$22,MATCH(INDEX(Feuil3!$D$2:$E$416,$O25,2),Feuil2!$F$2:$F$22,0),5),""),"")</f>
        <v/>
      </c>
      <c r="H25" s="9"/>
      <c r="I25" s="11"/>
      <c r="J25" s="25"/>
      <c r="K25" s="25"/>
      <c r="L25" s="29"/>
      <c r="M25" s="19" t="s">
        <v>19</v>
      </c>
      <c r="N25" s="38"/>
      <c r="O25" s="59" t="s">
        <v>62</v>
      </c>
      <c r="P25" s="49"/>
    </row>
    <row r="26" spans="1:16">
      <c r="A26" s="14"/>
      <c r="B26" s="23"/>
      <c r="C26" s="15"/>
      <c r="D26" s="16"/>
      <c r="E26" s="17"/>
      <c r="F26" s="16"/>
      <c r="G26" s="16"/>
      <c r="H26" s="18"/>
      <c r="I26" s="18"/>
      <c r="J26" s="18"/>
      <c r="K26" s="18"/>
      <c r="L26" s="18"/>
      <c r="M26" s="19"/>
      <c r="N26" s="38"/>
      <c r="O26" s="59" t="s">
        <v>62</v>
      </c>
      <c r="P26" s="49"/>
    </row>
    <row r="27" spans="1:16">
      <c r="A27" s="68" t="s">
        <v>32</v>
      </c>
      <c r="B27" s="69"/>
      <c r="C27" s="69"/>
      <c r="D27" s="69"/>
      <c r="E27" s="69"/>
      <c r="F27" s="69"/>
      <c r="G27" s="70"/>
      <c r="H27" s="6"/>
      <c r="I27" s="6"/>
      <c r="J27" s="6"/>
      <c r="K27" s="6"/>
      <c r="L27" s="20"/>
      <c r="M27" s="7"/>
      <c r="N27" s="38"/>
      <c r="O27" s="59" t="s">
        <v>62</v>
      </c>
      <c r="P27" s="49"/>
    </row>
    <row r="28" spans="1:16" ht="42">
      <c r="A28" s="8" t="s">
        <v>32</v>
      </c>
      <c r="B28" s="76" t="s">
        <v>122</v>
      </c>
      <c r="C28" s="42" t="str">
        <f>IFERROR(INDEX(Feuil2!$F$2:$K$22,MATCH(INDEX(Feuil3!$D$2:$E$416,$O28,2),Feuil2!$F$2:$F$22,0),2),"")</f>
        <v/>
      </c>
      <c r="D28" s="50" t="str">
        <f>IFERROR(IF(RIGHT(Feuil1!D$9,1)=INDEX(Feuil2!$F$2:$K$22,MATCH(INDEX(Feuil3!$D$2:$E$416,$O28,2),Feuil2!$F$2:$F$22,0),5),INDEX(Feuil2!$F$2:$K$22,MATCH(INDEX(Feuil3!$D$2:$E$416,$O28,2),Feuil2!$F$2:$F$22,0),5),""),"")</f>
        <v/>
      </c>
      <c r="E28" s="50" t="str">
        <f>IFERROR(IF(RIGHT(Feuil1!E$9,1)=INDEX(Feuil2!$F$2:$K$22,MATCH(INDEX(Feuil3!$D$2:$E$416,$O28,2),Feuil2!$F$2:$F$22,0),5),INDEX(Feuil2!$F$2:$K$22,MATCH(INDEX(Feuil3!$D$2:$E$416,$O28,2),Feuil2!$F$2:$F$22,0),5),""),"")</f>
        <v/>
      </c>
      <c r="F28" s="50" t="str">
        <f>IFERROR(IF(RIGHT(Feuil1!F$9,1)=INDEX(Feuil2!$F$2:$K$22,MATCH(INDEX(Feuil3!$D$2:$E$416,$O28,2),Feuil2!$F$2:$F$22,0),5),INDEX(Feuil2!$F$2:$K$22,MATCH(INDEX(Feuil3!$D$2:$E$416,$O28,2),Feuil2!$F$2:$F$22,0),5),""),"")</f>
        <v/>
      </c>
      <c r="G28" s="50" t="str">
        <f>IFERROR(IF(RIGHT(Feuil1!G$9,1)=INDEX(Feuil2!$F$2:$K$22,MATCH(INDEX(Feuil3!$D$2:$E$416,$O28,2),Feuil2!$F$2:$F$22,0),5),INDEX(Feuil2!$F$2:$K$22,MATCH(INDEX(Feuil3!$D$2:$E$416,$O28,2),Feuil2!$F$2:$F$22,0),5),""),"")</f>
        <v/>
      </c>
      <c r="H28" s="9"/>
      <c r="I28" s="11"/>
      <c r="J28" s="11"/>
      <c r="K28" s="25"/>
      <c r="L28" s="13"/>
      <c r="M28" s="10"/>
      <c r="N28" s="38"/>
      <c r="O28" s="59" t="s">
        <v>62</v>
      </c>
      <c r="P28" s="49"/>
    </row>
    <row r="29" spans="1:16" ht="63">
      <c r="A29" s="8" t="s">
        <v>32</v>
      </c>
      <c r="B29" s="76" t="s">
        <v>123</v>
      </c>
      <c r="C29" s="42" t="str">
        <f>IFERROR(INDEX(Feuil2!$F$2:$K$22,MATCH(INDEX(Feuil3!$D$2:$E$416,$O29,2),Feuil2!$F$2:$F$22,0),2),"")</f>
        <v>Communication: Faire preuve de diplomatie, de souplesse et d'exigence dans le cadre de sa relation clients/fournisseurs</v>
      </c>
      <c r="D29" s="50" t="str">
        <f>IFERROR(IF(RIGHT(Feuil1!D$9,1)=INDEX(Feuil2!$F$2:$K$22,MATCH(INDEX(Feuil3!$D$2:$E$416,$O29,2),Feuil2!$F$2:$F$22,0),5),INDEX(Feuil2!$F$2:$K$22,MATCH(INDEX(Feuil3!$D$2:$E$416,$O29,2),Feuil2!$F$2:$F$22,0),5),""),"")</f>
        <v/>
      </c>
      <c r="E29" s="50" t="str">
        <f>IFERROR(IF(RIGHT(Feuil1!E$9,1)=INDEX(Feuil2!$F$2:$K$22,MATCH(INDEX(Feuil3!$D$2:$E$416,$O29,2),Feuil2!$F$2:$F$22,0),5),INDEX(Feuil2!$F$2:$K$22,MATCH(INDEX(Feuil3!$D$2:$E$416,$O29,2),Feuil2!$F$2:$F$22,0),5),""),"")</f>
        <v/>
      </c>
      <c r="F29" s="50" t="str">
        <f>IFERROR(IF(RIGHT(Feuil1!F$9,1)=INDEX(Feuil2!$F$2:$K$22,MATCH(INDEX(Feuil3!$D$2:$E$416,$O29,2),Feuil2!$F$2:$F$22,0),5),INDEX(Feuil2!$F$2:$K$22,MATCH(INDEX(Feuil3!$D$2:$E$416,$O29,2),Feuil2!$F$2:$F$22,0),5),""),"")</f>
        <v/>
      </c>
      <c r="G29" s="50" t="str">
        <f>IFERROR(IF(RIGHT(Feuil1!G$9,1)=INDEX(Feuil2!$F$2:$K$22,MATCH(INDEX(Feuil3!$D$2:$E$416,$O29,2),Feuil2!$F$2:$F$22,0),5),INDEX(Feuil2!$F$2:$K$22,MATCH(INDEX(Feuil3!$D$2:$E$416,$O29,2),Feuil2!$F$2:$F$22,0),5),""),"")</f>
        <v>4</v>
      </c>
      <c r="H29" s="9"/>
      <c r="I29" s="11"/>
      <c r="J29" s="11"/>
      <c r="K29" s="25"/>
      <c r="L29" s="13"/>
      <c r="M29" s="10" t="s">
        <v>19</v>
      </c>
      <c r="N29" s="38"/>
      <c r="O29" s="59">
        <v>100</v>
      </c>
      <c r="P29" s="49"/>
    </row>
    <row r="30" spans="1:16" ht="31.5">
      <c r="A30" s="8" t="s">
        <v>32</v>
      </c>
      <c r="B30" s="76" t="s">
        <v>34</v>
      </c>
      <c r="C30" s="42" t="str">
        <f>IFERROR(INDEX(Feuil2!$F$2:$K$22,MATCH(INDEX(Feuil3!$D$2:$E$416,$O30,2),Feuil2!$F$2:$F$22,0),2),"")</f>
        <v>Communication: Diffuser une information en interne et/ou externe</v>
      </c>
      <c r="D30" s="50" t="str">
        <f>IFERROR(IF(RIGHT(Feuil1!D$9,1)=INDEX(Feuil2!$F$2:$K$22,MATCH(INDEX(Feuil3!$D$2:$E$416,$O30,2),Feuil2!$F$2:$F$22,0),5),INDEX(Feuil2!$F$2:$K$22,MATCH(INDEX(Feuil3!$D$2:$E$416,$O30,2),Feuil2!$F$2:$F$22,0),5),""),"")</f>
        <v/>
      </c>
      <c r="E30" s="50" t="str">
        <f>IFERROR(IF(RIGHT(Feuil1!E$9,1)=INDEX(Feuil2!$F$2:$K$22,MATCH(INDEX(Feuil3!$D$2:$E$416,$O30,2),Feuil2!$F$2:$F$22,0),5),INDEX(Feuil2!$F$2:$K$22,MATCH(INDEX(Feuil3!$D$2:$E$416,$O30,2),Feuil2!$F$2:$F$22,0),5),""),"")</f>
        <v/>
      </c>
      <c r="F30" s="50" t="str">
        <f>IFERROR(IF(RIGHT(Feuil1!F$9,1)=INDEX(Feuil2!$F$2:$K$22,MATCH(INDEX(Feuil3!$D$2:$E$416,$O30,2),Feuil2!$F$2:$F$22,0),5),INDEX(Feuil2!$F$2:$K$22,MATCH(INDEX(Feuil3!$D$2:$E$416,$O30,2),Feuil2!$F$2:$F$22,0),5),""),"")</f>
        <v>3</v>
      </c>
      <c r="G30" s="50" t="str">
        <f>IFERROR(IF(RIGHT(Feuil1!G$9,1)=INDEX(Feuil2!$F$2:$K$22,MATCH(INDEX(Feuil3!$D$2:$E$416,$O30,2),Feuil2!$F$2:$F$22,0),5),INDEX(Feuil2!$F$2:$K$22,MATCH(INDEX(Feuil3!$D$2:$E$416,$O30,2),Feuil2!$F$2:$F$22,0),5),""),"")</f>
        <v/>
      </c>
      <c r="H30" s="9"/>
      <c r="I30" s="11"/>
      <c r="J30" s="25"/>
      <c r="K30" s="12"/>
      <c r="L30" s="21"/>
      <c r="M30" s="10"/>
      <c r="N30" s="38"/>
      <c r="O30" s="59">
        <v>95</v>
      </c>
      <c r="P30" s="49"/>
    </row>
    <row r="31" spans="1:16" ht="31.5">
      <c r="A31" s="8" t="s">
        <v>32</v>
      </c>
      <c r="B31" s="76" t="s">
        <v>124</v>
      </c>
      <c r="C31" s="42" t="str">
        <f>IFERROR(INDEX(Feuil2!$F$2:$K$22,MATCH(INDEX(Feuil3!$D$2:$E$416,$O31,2),Feuil2!$F$2:$F$22,0),2),"")</f>
        <v/>
      </c>
      <c r="D31" s="50" t="str">
        <f>IFERROR(IF(RIGHT(Feuil1!D$9,1)=INDEX(Feuil2!$F$2:$K$22,MATCH(INDEX(Feuil3!$D$2:$E$416,$O31,2),Feuil2!$F$2:$F$22,0),5),INDEX(Feuil2!$F$2:$K$22,MATCH(INDEX(Feuil3!$D$2:$E$416,$O31,2),Feuil2!$F$2:$F$22,0),5),""),"")</f>
        <v/>
      </c>
      <c r="E31" s="50" t="str">
        <f>IFERROR(IF(RIGHT(Feuil1!E$9,1)=INDEX(Feuil2!$F$2:$K$22,MATCH(INDEX(Feuil3!$D$2:$E$416,$O31,2),Feuil2!$F$2:$F$22,0),5),INDEX(Feuil2!$F$2:$K$22,MATCH(INDEX(Feuil3!$D$2:$E$416,$O31,2),Feuil2!$F$2:$F$22,0),5),""),"")</f>
        <v/>
      </c>
      <c r="F31" s="50" t="str">
        <f>IFERROR(IF(RIGHT(Feuil1!F$9,1)=INDEX(Feuil2!$F$2:$K$22,MATCH(INDEX(Feuil3!$D$2:$E$416,$O31,2),Feuil2!$F$2:$F$22,0),5),INDEX(Feuil2!$F$2:$K$22,MATCH(INDEX(Feuil3!$D$2:$E$416,$O31,2),Feuil2!$F$2:$F$22,0),5),""),"")</f>
        <v/>
      </c>
      <c r="G31" s="50" t="str">
        <f>IFERROR(IF(RIGHT(Feuil1!G$9,1)=INDEX(Feuil2!$F$2:$K$22,MATCH(INDEX(Feuil3!$D$2:$E$416,$O31,2),Feuil2!$F$2:$F$22,0),5),INDEX(Feuil2!$F$2:$K$22,MATCH(INDEX(Feuil3!$D$2:$E$416,$O31,2),Feuil2!$F$2:$F$22,0),5),""),"")</f>
        <v/>
      </c>
      <c r="H31" s="9"/>
      <c r="I31" s="11"/>
      <c r="J31" s="25"/>
      <c r="K31" s="12"/>
      <c r="L31" s="21"/>
      <c r="M31" s="10"/>
      <c r="N31" s="38"/>
      <c r="O31" s="59" t="s">
        <v>62</v>
      </c>
      <c r="P31" s="49"/>
    </row>
    <row r="32" spans="1:16" ht="42">
      <c r="A32" s="8" t="s">
        <v>32</v>
      </c>
      <c r="B32" s="76" t="s">
        <v>125</v>
      </c>
      <c r="C32" s="42" t="str">
        <f>IFERROR(INDEX(Feuil2!$F$2:$K$22,MATCH(INDEX(Feuil3!$D$2:$E$416,$O32,2),Feuil2!$F$2:$F$22,0),2),"")</f>
        <v>Communication: Recueillir, analyser et traiter le(s) besoin(s) de son interlocuteur</v>
      </c>
      <c r="D32" s="50" t="str">
        <f>IFERROR(IF(RIGHT(Feuil1!D$9,1)=INDEX(Feuil2!$F$2:$K$22,MATCH(INDEX(Feuil3!$D$2:$E$416,$O32,2),Feuil2!$F$2:$F$22,0),5),INDEX(Feuil2!$F$2:$K$22,MATCH(INDEX(Feuil3!$D$2:$E$416,$O32,2),Feuil2!$F$2:$F$22,0),5),""),"")</f>
        <v/>
      </c>
      <c r="E32" s="50" t="str">
        <f>IFERROR(IF(RIGHT(Feuil1!E$9,1)=INDEX(Feuil2!$F$2:$K$22,MATCH(INDEX(Feuil3!$D$2:$E$416,$O32,2),Feuil2!$F$2:$F$22,0),5),INDEX(Feuil2!$F$2:$K$22,MATCH(INDEX(Feuil3!$D$2:$E$416,$O32,2),Feuil2!$F$2:$F$22,0),5),""),"")</f>
        <v/>
      </c>
      <c r="F32" s="50" t="str">
        <f>IFERROR(IF(RIGHT(Feuil1!F$9,1)=INDEX(Feuil2!$F$2:$K$22,MATCH(INDEX(Feuil3!$D$2:$E$416,$O32,2),Feuil2!$F$2:$F$22,0),5),INDEX(Feuil2!$F$2:$K$22,MATCH(INDEX(Feuil3!$D$2:$E$416,$O32,2),Feuil2!$F$2:$F$22,0),5),""),"")</f>
        <v>3</v>
      </c>
      <c r="G32" s="50" t="str">
        <f>IFERROR(IF(RIGHT(Feuil1!G$9,1)=INDEX(Feuil2!$F$2:$K$22,MATCH(INDEX(Feuil3!$D$2:$E$416,$O32,2),Feuil2!$F$2:$F$22,0),5),INDEX(Feuil2!$F$2:$K$22,MATCH(INDEX(Feuil3!$D$2:$E$416,$O32,2),Feuil2!$F$2:$F$22,0),5),""),"")</f>
        <v/>
      </c>
      <c r="H32" s="9"/>
      <c r="I32" s="11"/>
      <c r="J32" s="25"/>
      <c r="K32" s="25"/>
      <c r="L32" s="29"/>
      <c r="M32" s="10"/>
      <c r="N32" s="38"/>
      <c r="O32" s="59">
        <v>106</v>
      </c>
      <c r="P32" s="49"/>
    </row>
    <row r="33" spans="1:16" ht="31.5">
      <c r="A33" s="8" t="s">
        <v>32</v>
      </c>
      <c r="B33" s="76" t="s">
        <v>126</v>
      </c>
      <c r="C33" s="42" t="str">
        <f>IFERROR(INDEX(Feuil2!$F$2:$K$22,MATCH(INDEX(Feuil3!$D$2:$E$416,$O33,2),Feuil2!$F$2:$F$22,0),2),"")</f>
        <v/>
      </c>
      <c r="D33" s="50" t="str">
        <f>IFERROR(IF(RIGHT(Feuil1!D$9,1)=INDEX(Feuil2!$F$2:$K$22,MATCH(INDEX(Feuil3!$D$2:$E$416,$O33,2),Feuil2!$F$2:$F$22,0),5),INDEX(Feuil2!$F$2:$K$22,MATCH(INDEX(Feuil3!$D$2:$E$416,$O33,2),Feuil2!$F$2:$F$22,0),5),""),"")</f>
        <v/>
      </c>
      <c r="E33" s="50" t="str">
        <f>IFERROR(IF(RIGHT(Feuil1!E$9,1)=INDEX(Feuil2!$F$2:$K$22,MATCH(INDEX(Feuil3!$D$2:$E$416,$O33,2),Feuil2!$F$2:$F$22,0),5),INDEX(Feuil2!$F$2:$K$22,MATCH(INDEX(Feuil3!$D$2:$E$416,$O33,2),Feuil2!$F$2:$F$22,0),5),""),"")</f>
        <v/>
      </c>
      <c r="F33" s="50" t="str">
        <f>IFERROR(IF(RIGHT(Feuil1!F$9,1)=INDEX(Feuil2!$F$2:$K$22,MATCH(INDEX(Feuil3!$D$2:$E$416,$O33,2),Feuil2!$F$2:$F$22,0),5),INDEX(Feuil2!$F$2:$K$22,MATCH(INDEX(Feuil3!$D$2:$E$416,$O33,2),Feuil2!$F$2:$F$22,0),5),""),"")</f>
        <v/>
      </c>
      <c r="G33" s="50" t="str">
        <f>IFERROR(IF(RIGHT(Feuil1!G$9,1)=INDEX(Feuil2!$F$2:$K$22,MATCH(INDEX(Feuil3!$D$2:$E$416,$O33,2),Feuil2!$F$2:$F$22,0),5),INDEX(Feuil2!$F$2:$K$22,MATCH(INDEX(Feuil3!$D$2:$E$416,$O33,2),Feuil2!$F$2:$F$22,0),5),""),"")</f>
        <v/>
      </c>
      <c r="H33" s="9"/>
      <c r="I33" s="11"/>
      <c r="J33" s="11"/>
      <c r="K33" s="25"/>
      <c r="L33" s="13"/>
      <c r="M33" s="10"/>
      <c r="N33" s="38"/>
      <c r="O33" s="59" t="s">
        <v>62</v>
      </c>
      <c r="P33" s="49"/>
    </row>
    <row r="34" spans="1:16">
      <c r="A34" s="14"/>
      <c r="B34" s="23"/>
      <c r="C34" s="15"/>
      <c r="D34" s="16"/>
      <c r="E34" s="17"/>
      <c r="F34" s="16"/>
      <c r="G34" s="16"/>
      <c r="H34" s="18"/>
      <c r="I34" s="18"/>
      <c r="J34" s="18"/>
      <c r="K34" s="18"/>
      <c r="L34" s="18"/>
      <c r="M34" s="19"/>
      <c r="N34" s="38"/>
      <c r="O34" s="59" t="s">
        <v>62</v>
      </c>
      <c r="P34" s="49"/>
    </row>
    <row r="35" spans="1:16">
      <c r="A35" s="68" t="s">
        <v>92</v>
      </c>
      <c r="B35" s="69"/>
      <c r="C35" s="69"/>
      <c r="D35" s="69"/>
      <c r="E35" s="69"/>
      <c r="F35" s="69"/>
      <c r="G35" s="70"/>
      <c r="H35" s="6"/>
      <c r="I35" s="6"/>
      <c r="J35" s="6"/>
      <c r="K35" s="6"/>
      <c r="L35" s="20"/>
      <c r="M35" s="7"/>
      <c r="N35" s="38"/>
      <c r="O35" s="59" t="s">
        <v>62</v>
      </c>
      <c r="P35" s="49"/>
    </row>
    <row r="36" spans="1:16" ht="22.5">
      <c r="A36" s="8" t="s">
        <v>92</v>
      </c>
      <c r="B36" s="76" t="s">
        <v>127</v>
      </c>
      <c r="C36" s="42" t="str">
        <f>IFERROR(INDEX(Feuil2!$F$2:$K$22,MATCH(INDEX(Feuil3!$D$2:$E$416,$O36,2),Feuil2!$F$2:$F$22,0),2),"")</f>
        <v>Langues: Communiquer en Anglais</v>
      </c>
      <c r="D36" s="50" t="str">
        <f>IFERROR(IF(RIGHT(Feuil1!D$9,1)=INDEX(Feuil2!$F$2:$K$22,MATCH(INDEX(Feuil3!$D$2:$E$416,$O36,2),Feuil2!$F$2:$F$22,0),5),INDEX(Feuil2!$F$2:$K$22,MATCH(INDEX(Feuil3!$D$2:$E$416,$O36,2),Feuil2!$F$2:$F$22,0),5),""),"")</f>
        <v/>
      </c>
      <c r="E36" s="50" t="str">
        <f>IFERROR(IF(RIGHT(Feuil1!E$9,1)=INDEX(Feuil2!$F$2:$K$22,MATCH(INDEX(Feuil3!$D$2:$E$416,$O36,2),Feuil2!$F$2:$F$22,0),5),INDEX(Feuil2!$F$2:$K$22,MATCH(INDEX(Feuil3!$D$2:$E$416,$O36,2),Feuil2!$F$2:$F$22,0),5),""),"")</f>
        <v>2</v>
      </c>
      <c r="F36" s="50" t="str">
        <f>IFERROR(IF(RIGHT(Feuil1!F$9,1)=INDEX(Feuil2!$F$2:$K$22,MATCH(INDEX(Feuil3!$D$2:$E$416,$O36,2),Feuil2!$F$2:$F$22,0),5),INDEX(Feuil2!$F$2:$K$22,MATCH(INDEX(Feuil3!$D$2:$E$416,$O36,2),Feuil2!$F$2:$F$22,0),5),""),"")</f>
        <v/>
      </c>
      <c r="G36" s="50" t="str">
        <f>IFERROR(IF(RIGHT(Feuil1!G$9,1)=INDEX(Feuil2!$F$2:$K$22,MATCH(INDEX(Feuil3!$D$2:$E$416,$O36,2),Feuil2!$F$2:$F$22,0),5),INDEX(Feuil2!$F$2:$K$22,MATCH(INDEX(Feuil3!$D$2:$E$416,$O36,2),Feuil2!$F$2:$F$22,0),5),""),"")</f>
        <v/>
      </c>
      <c r="H36" s="9"/>
      <c r="I36" s="11"/>
      <c r="J36" s="11"/>
      <c r="K36" s="12"/>
      <c r="L36" s="21"/>
      <c r="M36" s="10" t="s">
        <v>19</v>
      </c>
      <c r="N36" s="38"/>
      <c r="O36" s="59">
        <v>200</v>
      </c>
      <c r="P36" s="49"/>
    </row>
    <row r="37" spans="1:16" ht="31.5">
      <c r="A37" s="8" t="s">
        <v>92</v>
      </c>
      <c r="B37" s="76" t="s">
        <v>128</v>
      </c>
      <c r="C37" s="42" t="str">
        <f>IFERROR(INDEX(Feuil2!$F$2:$K$22,MATCH(INDEX(Feuil3!$D$2:$E$416,$O37,2),Feuil2!$F$2:$F$22,0),2),"")</f>
        <v/>
      </c>
      <c r="D37" s="50" t="str">
        <f>IFERROR(IF(RIGHT(Feuil1!D$9,1)=INDEX(Feuil2!$F$2:$K$22,MATCH(INDEX(Feuil3!$D$2:$E$416,$O37,2),Feuil2!$F$2:$F$22,0),5),INDEX(Feuil2!$F$2:$K$22,MATCH(INDEX(Feuil3!$D$2:$E$416,$O37,2),Feuil2!$F$2:$F$22,0),5),""),"")</f>
        <v/>
      </c>
      <c r="E37" s="50" t="str">
        <f>IFERROR(IF(RIGHT(Feuil1!E$9,1)=INDEX(Feuil2!$F$2:$K$22,MATCH(INDEX(Feuil3!$D$2:$E$416,$O37,2),Feuil2!$F$2:$F$22,0),5),INDEX(Feuil2!$F$2:$K$22,MATCH(INDEX(Feuil3!$D$2:$E$416,$O37,2),Feuil2!$F$2:$F$22,0),5),""),"")</f>
        <v/>
      </c>
      <c r="F37" s="50" t="str">
        <f>IFERROR(IF(RIGHT(Feuil1!F$9,1)=INDEX(Feuil2!$F$2:$K$22,MATCH(INDEX(Feuil3!$D$2:$E$416,$O37,2),Feuil2!$F$2:$F$22,0),5),INDEX(Feuil2!$F$2:$K$22,MATCH(INDEX(Feuil3!$D$2:$E$416,$O37,2),Feuil2!$F$2:$F$22,0),5),""),"")</f>
        <v/>
      </c>
      <c r="G37" s="50" t="str">
        <f>IFERROR(IF(RIGHT(Feuil1!G$9,1)=INDEX(Feuil2!$F$2:$K$22,MATCH(INDEX(Feuil3!$D$2:$E$416,$O37,2),Feuil2!$F$2:$F$22,0),5),INDEX(Feuil2!$F$2:$K$22,MATCH(INDEX(Feuil3!$D$2:$E$416,$O37,2),Feuil2!$F$2:$F$22,0),5),""),"")</f>
        <v/>
      </c>
      <c r="H37" s="9"/>
      <c r="I37" s="25"/>
      <c r="J37" s="25"/>
      <c r="K37" s="25"/>
      <c r="L37" s="21"/>
      <c r="M37" s="10"/>
      <c r="N37" s="38"/>
      <c r="O37" s="59" t="s">
        <v>62</v>
      </c>
      <c r="P37" s="49"/>
    </row>
    <row r="38" spans="1:16">
      <c r="A38" s="14"/>
      <c r="B38" s="23"/>
      <c r="C38" s="15"/>
      <c r="D38" s="16"/>
      <c r="E38" s="17"/>
      <c r="F38" s="16"/>
      <c r="G38" s="16"/>
      <c r="H38" s="18"/>
      <c r="I38" s="18"/>
      <c r="J38" s="18"/>
      <c r="K38" s="18"/>
      <c r="L38" s="18"/>
      <c r="M38" s="19"/>
      <c r="N38" s="38"/>
      <c r="O38" s="59" t="s">
        <v>62</v>
      </c>
      <c r="P38" s="49"/>
    </row>
    <row r="39" spans="1:16">
      <c r="A39" s="68" t="s">
        <v>129</v>
      </c>
      <c r="B39" s="69"/>
      <c r="C39" s="69"/>
      <c r="D39" s="69"/>
      <c r="E39" s="69"/>
      <c r="F39" s="69"/>
      <c r="G39" s="70"/>
      <c r="H39" s="6"/>
      <c r="I39" s="6"/>
      <c r="J39" s="6"/>
      <c r="K39" s="6"/>
      <c r="L39" s="20"/>
      <c r="M39" s="7"/>
      <c r="N39" s="38"/>
      <c r="O39" s="59" t="s">
        <v>62</v>
      </c>
      <c r="P39" s="49"/>
    </row>
    <row r="40" spans="1:16">
      <c r="A40" s="14"/>
      <c r="B40" s="23"/>
      <c r="C40" s="15"/>
      <c r="D40" s="16"/>
      <c r="E40" s="17"/>
      <c r="F40" s="16"/>
      <c r="G40" s="16"/>
      <c r="H40" s="18"/>
      <c r="I40" s="18"/>
      <c r="J40" s="18"/>
      <c r="K40" s="18"/>
      <c r="L40" s="18"/>
      <c r="M40" s="19"/>
      <c r="N40" s="38"/>
      <c r="O40" s="59" t="s">
        <v>62</v>
      </c>
      <c r="P40" s="49"/>
    </row>
    <row r="41" spans="1:16" ht="33.75">
      <c r="A41" s="8" t="s">
        <v>98</v>
      </c>
      <c r="B41" s="76" t="s">
        <v>42</v>
      </c>
      <c r="C41" s="42" t="str">
        <f>IFERROR(INDEX(Feuil2!$F$2:$K$22,MATCH(INDEX(Feuil3!$D$2:$E$416,$O41,2),Feuil2!$F$2:$F$22,0),2),"")</f>
        <v/>
      </c>
      <c r="D41" s="50" t="str">
        <f>IFERROR(IF(RIGHT(Feuil1!D$9,1)=INDEX(Feuil2!$F$2:$K$22,MATCH(INDEX(Feuil3!$D$2:$E$416,$O41,2),Feuil2!$F$2:$F$22,0),5),INDEX(Feuil2!$F$2:$K$22,MATCH(INDEX(Feuil3!$D$2:$E$416,$O41,2),Feuil2!$F$2:$F$22,0),5),""),"")</f>
        <v/>
      </c>
      <c r="E41" s="50" t="str">
        <f>IFERROR(IF(RIGHT(Feuil1!E$9,1)=INDEX(Feuil2!$F$2:$K$22,MATCH(INDEX(Feuil3!$D$2:$E$416,$O41,2),Feuil2!$F$2:$F$22,0),5),INDEX(Feuil2!$F$2:$K$22,MATCH(INDEX(Feuil3!$D$2:$E$416,$O41,2),Feuil2!$F$2:$F$22,0),5),""),"")</f>
        <v/>
      </c>
      <c r="F41" s="50" t="str">
        <f>IFERROR(IF(RIGHT(Feuil1!F$9,1)=INDEX(Feuil2!$F$2:$K$22,MATCH(INDEX(Feuil3!$D$2:$E$416,$O41,2),Feuil2!$F$2:$F$22,0),5),INDEX(Feuil2!$F$2:$K$22,MATCH(INDEX(Feuil3!$D$2:$E$416,$O41,2),Feuil2!$F$2:$F$22,0),5),""),"")</f>
        <v/>
      </c>
      <c r="G41" s="50" t="str">
        <f>IFERROR(IF(RIGHT(Feuil1!G$9,1)=INDEX(Feuil2!$F$2:$K$22,MATCH(INDEX(Feuil3!$D$2:$E$416,$O41,2),Feuil2!$F$2:$F$22,0),5),INDEX(Feuil2!$F$2:$K$22,MATCH(INDEX(Feuil3!$D$2:$E$416,$O41,2),Feuil2!$F$2:$F$22,0),5),""),"")</f>
        <v/>
      </c>
      <c r="H41" s="9"/>
      <c r="I41" s="11"/>
      <c r="J41" s="11"/>
      <c r="K41" s="12"/>
      <c r="L41" s="21"/>
      <c r="M41" s="10"/>
      <c r="N41" s="38"/>
      <c r="O41" s="59" t="s">
        <v>62</v>
      </c>
      <c r="P41" s="49"/>
    </row>
    <row r="42" spans="1:16">
      <c r="A42" s="14"/>
      <c r="B42" s="23"/>
      <c r="C42" s="15"/>
      <c r="D42" s="16"/>
      <c r="E42" s="17"/>
      <c r="F42" s="16"/>
      <c r="G42" s="16"/>
      <c r="H42" s="18"/>
      <c r="I42" s="18"/>
      <c r="J42" s="18"/>
      <c r="K42" s="18"/>
      <c r="L42" s="18"/>
      <c r="M42" s="19"/>
      <c r="N42" s="38"/>
      <c r="O42" s="59" t="s">
        <v>62</v>
      </c>
      <c r="P42" s="49"/>
    </row>
    <row r="43" spans="1:16">
      <c r="A43" s="68" t="s">
        <v>130</v>
      </c>
      <c r="B43" s="69"/>
      <c r="C43" s="69"/>
      <c r="D43" s="69"/>
      <c r="E43" s="69"/>
      <c r="F43" s="69"/>
      <c r="G43" s="70"/>
      <c r="H43" s="6"/>
      <c r="I43" s="6"/>
      <c r="J43" s="6"/>
      <c r="K43" s="6"/>
      <c r="L43" s="20"/>
      <c r="M43" s="7"/>
      <c r="N43" s="38"/>
      <c r="O43" s="59" t="s">
        <v>62</v>
      </c>
      <c r="P43" s="49"/>
    </row>
    <row r="44" spans="1:16" ht="42">
      <c r="A44" s="8" t="s">
        <v>131</v>
      </c>
      <c r="B44" s="76" t="s">
        <v>132</v>
      </c>
      <c r="C44" s="42" t="str">
        <f>IFERROR(INDEX(Feuil2!$F$2:$K$22,MATCH(INDEX(Feuil3!$D$2:$E$416,$O44,2),Feuil2!$F$2:$F$22,0),2),"")</f>
        <v/>
      </c>
      <c r="D44" s="50" t="str">
        <f>IFERROR(IF(RIGHT(Feuil1!D$9,1)=INDEX(Feuil2!$F$2:$K$22,MATCH(INDEX(Feuil3!$D$2:$E$416,$O44,2),Feuil2!$F$2:$F$22,0),5),INDEX(Feuil2!$F$2:$K$22,MATCH(INDEX(Feuil3!$D$2:$E$416,$O44,2),Feuil2!$F$2:$F$22,0),5),""),"")</f>
        <v/>
      </c>
      <c r="E44" s="50" t="str">
        <f>IFERROR(IF(RIGHT(Feuil1!E$9,1)=INDEX(Feuil2!$F$2:$K$22,MATCH(INDEX(Feuil3!$D$2:$E$416,$O44,2),Feuil2!$F$2:$F$22,0),5),INDEX(Feuil2!$F$2:$K$22,MATCH(INDEX(Feuil3!$D$2:$E$416,$O44,2),Feuil2!$F$2:$F$22,0),5),""),"")</f>
        <v/>
      </c>
      <c r="F44" s="50" t="str">
        <f>IFERROR(IF(RIGHT(Feuil1!F$9,1)=INDEX(Feuil2!$F$2:$K$22,MATCH(INDEX(Feuil3!$D$2:$E$416,$O44,2),Feuil2!$F$2:$F$22,0),5),INDEX(Feuil2!$F$2:$K$22,MATCH(INDEX(Feuil3!$D$2:$E$416,$O44,2),Feuil2!$F$2:$F$22,0),5),""),"")</f>
        <v/>
      </c>
      <c r="G44" s="50" t="str">
        <f>IFERROR(IF(RIGHT(Feuil1!G$9,1)=INDEX(Feuil2!$F$2:$K$22,MATCH(INDEX(Feuil3!$D$2:$E$416,$O44,2),Feuil2!$F$2:$F$22,0),5),INDEX(Feuil2!$F$2:$K$22,MATCH(INDEX(Feuil3!$D$2:$E$416,$O44,2),Feuil2!$F$2:$F$22,0),5),""),"")</f>
        <v/>
      </c>
      <c r="H44" s="9"/>
      <c r="I44" s="11"/>
      <c r="J44" s="25"/>
      <c r="K44" s="25"/>
      <c r="L44" s="29"/>
      <c r="M44" s="19"/>
      <c r="N44" s="38"/>
      <c r="O44" s="59" t="s">
        <v>62</v>
      </c>
      <c r="P44" s="49"/>
    </row>
    <row r="45" spans="1:16" ht="42">
      <c r="A45" s="8" t="s">
        <v>131</v>
      </c>
      <c r="B45" s="76" t="s">
        <v>133</v>
      </c>
      <c r="C45" s="42" t="str">
        <f>IFERROR(INDEX(Feuil2!$F$2:$K$22,MATCH(INDEX(Feuil3!$D$2:$E$416,$O45,2),Feuil2!$F$2:$F$22,0),2),"")</f>
        <v/>
      </c>
      <c r="D45" s="50" t="str">
        <f>IFERROR(IF(RIGHT(Feuil1!D$9,1)=INDEX(Feuil2!$F$2:$K$22,MATCH(INDEX(Feuil3!$D$2:$E$416,$O45,2),Feuil2!$F$2:$F$22,0),5),INDEX(Feuil2!$F$2:$K$22,MATCH(INDEX(Feuil3!$D$2:$E$416,$O45,2),Feuil2!$F$2:$F$22,0),5),""),"")</f>
        <v/>
      </c>
      <c r="E45" s="50" t="str">
        <f>IFERROR(IF(RIGHT(Feuil1!E$9,1)=INDEX(Feuil2!$F$2:$K$22,MATCH(INDEX(Feuil3!$D$2:$E$416,$O45,2),Feuil2!$F$2:$F$22,0),5),INDEX(Feuil2!$F$2:$K$22,MATCH(INDEX(Feuil3!$D$2:$E$416,$O45,2),Feuil2!$F$2:$F$22,0),5),""),"")</f>
        <v/>
      </c>
      <c r="F45" s="50" t="str">
        <f>IFERROR(IF(RIGHT(Feuil1!F$9,1)=INDEX(Feuil2!$F$2:$K$22,MATCH(INDEX(Feuil3!$D$2:$E$416,$O45,2),Feuil2!$F$2:$F$22,0),5),INDEX(Feuil2!$F$2:$K$22,MATCH(INDEX(Feuil3!$D$2:$E$416,$O45,2),Feuil2!$F$2:$F$22,0),5),""),"")</f>
        <v/>
      </c>
      <c r="G45" s="50" t="str">
        <f>IFERROR(IF(RIGHT(Feuil1!G$9,1)=INDEX(Feuil2!$F$2:$K$22,MATCH(INDEX(Feuil3!$D$2:$E$416,$O45,2),Feuil2!$F$2:$F$22,0),5),INDEX(Feuil2!$F$2:$K$22,MATCH(INDEX(Feuil3!$D$2:$E$416,$O45,2),Feuil2!$F$2:$F$22,0),5),""),"")</f>
        <v/>
      </c>
      <c r="H45" s="9"/>
      <c r="I45" s="11"/>
      <c r="J45" s="25"/>
      <c r="K45" s="25"/>
      <c r="L45" s="29"/>
      <c r="M45" s="10"/>
      <c r="N45" s="38"/>
      <c r="O45" s="59" t="s">
        <v>62</v>
      </c>
      <c r="P45" s="49"/>
    </row>
    <row r="46" spans="1:16" ht="31.5">
      <c r="A46" s="39" t="s">
        <v>131</v>
      </c>
      <c r="B46" s="76" t="s">
        <v>134</v>
      </c>
      <c r="C46" s="42" t="str">
        <f>IFERROR(INDEX(Feuil2!$F$2:$K$22,MATCH(INDEX(Feuil3!$D$2:$E$416,$O46,2),Feuil2!$F$2:$F$22,0),2),"")</f>
        <v/>
      </c>
      <c r="D46" s="50" t="str">
        <f>IFERROR(IF(RIGHT(Feuil1!D$9,1)=INDEX(Feuil2!$F$2:$K$22,MATCH(INDEX(Feuil3!$D$2:$E$416,$O46,2),Feuil2!$F$2:$F$22,0),5),INDEX(Feuil2!$F$2:$K$22,MATCH(INDEX(Feuil3!$D$2:$E$416,$O46,2),Feuil2!$F$2:$F$22,0),5),""),"")</f>
        <v/>
      </c>
      <c r="E46" s="50" t="str">
        <f>IFERROR(IF(RIGHT(Feuil1!E$9,1)=INDEX(Feuil2!$F$2:$K$22,MATCH(INDEX(Feuil3!$D$2:$E$416,$O46,2),Feuil2!$F$2:$F$22,0),5),INDEX(Feuil2!$F$2:$K$22,MATCH(INDEX(Feuil3!$D$2:$E$416,$O46,2),Feuil2!$F$2:$F$22,0),5),""),"")</f>
        <v/>
      </c>
      <c r="F46" s="50" t="str">
        <f>IFERROR(IF(RIGHT(Feuil1!F$9,1)=INDEX(Feuil2!$F$2:$K$22,MATCH(INDEX(Feuil3!$D$2:$E$416,$O46,2),Feuil2!$F$2:$F$22,0),5),INDEX(Feuil2!$F$2:$K$22,MATCH(INDEX(Feuil3!$D$2:$E$416,$O46,2),Feuil2!$F$2:$F$22,0),5),""),"")</f>
        <v/>
      </c>
      <c r="G46" s="50" t="str">
        <f>IFERROR(IF(RIGHT(Feuil1!G$9,1)=INDEX(Feuil2!$F$2:$K$22,MATCH(INDEX(Feuil3!$D$2:$E$416,$O46,2),Feuil2!$F$2:$F$22,0),5),INDEX(Feuil2!$F$2:$K$22,MATCH(INDEX(Feuil3!$D$2:$E$416,$O46,2),Feuil2!$F$2:$F$22,0),5),""),"")</f>
        <v/>
      </c>
      <c r="H46" s="40"/>
      <c r="I46" s="45"/>
      <c r="J46" s="45"/>
      <c r="K46" s="45"/>
      <c r="L46" s="43"/>
      <c r="M46" s="41"/>
      <c r="N46" s="38"/>
      <c r="O46" s="59" t="s">
        <v>62</v>
      </c>
      <c r="P46" s="49"/>
    </row>
    <row r="47" spans="1:16">
      <c r="O47" s="59" t="s">
        <v>62</v>
      </c>
    </row>
    <row r="48" spans="1:16">
      <c r="O48" s="59" t="s">
        <v>62</v>
      </c>
    </row>
    <row r="49" spans="15:15">
      <c r="O49" s="59" t="s">
        <v>62</v>
      </c>
    </row>
    <row r="50" spans="15:15">
      <c r="O50" s="59" t="s">
        <v>62</v>
      </c>
    </row>
  </sheetData>
  <mergeCells count="11">
    <mergeCell ref="H10:M10"/>
    <mergeCell ref="B10:G10"/>
    <mergeCell ref="A39:G39"/>
    <mergeCell ref="A43:G43"/>
    <mergeCell ref="A11:G11"/>
    <mergeCell ref="H11:M11"/>
    <mergeCell ref="A12:G12"/>
    <mergeCell ref="A16:G16"/>
    <mergeCell ref="A22:G22"/>
    <mergeCell ref="A27:G27"/>
    <mergeCell ref="A35:G35"/>
  </mergeCells>
  <dataValidations count="2">
    <dataValidation type="list" allowBlank="1" showInputMessage="1" showErrorMessage="1" sqref="B3">
      <formula1>Matricule</formula1>
    </dataValidation>
    <dataValidation type="list" allowBlank="1" showInputMessage="1" showErrorMessage="1" sqref="B4">
      <formula1>Emploi</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8" r:id="rId4" name="CommandButton2">
          <controlPr defaultSize="0" print="0" autoLine="0" r:id="rId5">
            <anchor moveWithCells="1">
              <from>
                <xdr:col>2</xdr:col>
                <xdr:colOff>371475</xdr:colOff>
                <xdr:row>1</xdr:row>
                <xdr:rowOff>190500</xdr:rowOff>
              </from>
              <to>
                <xdr:col>2</xdr:col>
                <xdr:colOff>1628775</xdr:colOff>
                <xdr:row>3</xdr:row>
                <xdr:rowOff>0</xdr:rowOff>
              </to>
            </anchor>
          </controlPr>
        </control>
      </mc:Choice>
      <mc:Fallback>
        <control shapeId="1028" r:id="rId4" name="CommandButton2"/>
      </mc:Fallback>
    </mc:AlternateContent>
    <mc:AlternateContent xmlns:mc="http://schemas.openxmlformats.org/markup-compatibility/2006">
      <mc:Choice Requires="x14">
        <control shapeId="1027" r:id="rId6" name="CommandButton1">
          <controlPr defaultSize="0" print="0" autoLine="0" autoPict="0" r:id="rId7">
            <anchor moveWithCells="1">
              <from>
                <xdr:col>2</xdr:col>
                <xdr:colOff>352425</xdr:colOff>
                <xdr:row>0</xdr:row>
                <xdr:rowOff>38100</xdr:rowOff>
              </from>
              <to>
                <xdr:col>2</xdr:col>
                <xdr:colOff>1638300</xdr:colOff>
                <xdr:row>1</xdr:row>
                <xdr:rowOff>114300</xdr:rowOff>
              </to>
            </anchor>
          </controlPr>
        </control>
      </mc:Choice>
      <mc:Fallback>
        <control shapeId="1027" r:id="rId6"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80"/>
  <sheetViews>
    <sheetView topLeftCell="A9" zoomScale="90" zoomScaleNormal="90" workbookViewId="0">
      <selection activeCell="D23" sqref="D23"/>
    </sheetView>
  </sheetViews>
  <sheetFormatPr baseColWidth="10" defaultRowHeight="15"/>
  <cols>
    <col min="5" max="5" width="22.85546875" customWidth="1"/>
    <col min="6" max="6" width="13" customWidth="1"/>
    <col min="7" max="7" width="30.28515625" customWidth="1"/>
    <col min="8" max="8" width="31.28515625" customWidth="1"/>
    <col min="9" max="9" width="34.42578125" style="58" bestFit="1" customWidth="1"/>
  </cols>
  <sheetData>
    <row r="1" spans="1:13" ht="36">
      <c r="A1" s="3" t="s">
        <v>43</v>
      </c>
      <c r="B1" s="3" t="s">
        <v>44</v>
      </c>
      <c r="C1" s="3" t="s">
        <v>45</v>
      </c>
      <c r="D1" s="3" t="s">
        <v>46</v>
      </c>
      <c r="E1" s="3" t="s">
        <v>47</v>
      </c>
      <c r="F1" s="3" t="s">
        <v>1</v>
      </c>
      <c r="G1" s="3" t="s">
        <v>48</v>
      </c>
      <c r="H1" s="3" t="s">
        <v>49</v>
      </c>
      <c r="I1" s="3" t="s">
        <v>50</v>
      </c>
      <c r="J1" s="3" t="s">
        <v>51</v>
      </c>
      <c r="K1" s="3" t="s">
        <v>52</v>
      </c>
      <c r="L1" s="3" t="s">
        <v>53</v>
      </c>
      <c r="M1" s="51"/>
    </row>
    <row r="2" spans="1:13">
      <c r="A2" s="2" t="s">
        <v>54</v>
      </c>
      <c r="B2" s="2" t="s">
        <v>112</v>
      </c>
      <c r="C2" s="2" t="s">
        <v>113</v>
      </c>
      <c r="D2" s="5" t="s">
        <v>55</v>
      </c>
      <c r="E2" s="2" t="s">
        <v>56</v>
      </c>
      <c r="F2" s="2">
        <v>767</v>
      </c>
      <c r="G2" s="2" t="s">
        <v>57</v>
      </c>
      <c r="H2" s="4" t="s">
        <v>58</v>
      </c>
      <c r="I2" s="58" t="s">
        <v>59</v>
      </c>
      <c r="J2" s="2" t="s">
        <v>60</v>
      </c>
      <c r="K2" s="2" t="s">
        <v>61</v>
      </c>
      <c r="L2" s="2" t="s">
        <v>62</v>
      </c>
    </row>
    <row r="3" spans="1:13">
      <c r="A3" s="2" t="s">
        <v>54</v>
      </c>
      <c r="B3" s="2" t="s">
        <v>112</v>
      </c>
      <c r="C3" s="2" t="s">
        <v>113</v>
      </c>
      <c r="D3" s="5" t="s">
        <v>55</v>
      </c>
      <c r="E3" s="2" t="s">
        <v>56</v>
      </c>
      <c r="F3" s="2">
        <v>475</v>
      </c>
      <c r="G3" s="2" t="s">
        <v>63</v>
      </c>
      <c r="H3" s="4" t="s">
        <v>64</v>
      </c>
      <c r="I3" s="58" t="s">
        <v>32</v>
      </c>
      <c r="J3" s="2" t="s">
        <v>65</v>
      </c>
      <c r="K3" s="2" t="s">
        <v>66</v>
      </c>
      <c r="L3" s="2" t="s">
        <v>62</v>
      </c>
      <c r="M3" s="38"/>
    </row>
    <row r="4" spans="1:13">
      <c r="A4" s="2" t="s">
        <v>54</v>
      </c>
      <c r="B4" s="2" t="s">
        <v>112</v>
      </c>
      <c r="C4" s="2" t="s">
        <v>113</v>
      </c>
      <c r="D4" s="5" t="s">
        <v>55</v>
      </c>
      <c r="E4" s="2" t="s">
        <v>56</v>
      </c>
      <c r="F4" s="2">
        <v>472</v>
      </c>
      <c r="G4" s="2" t="s">
        <v>67</v>
      </c>
      <c r="H4" s="4" t="s">
        <v>68</v>
      </c>
      <c r="I4" s="58" t="s">
        <v>32</v>
      </c>
      <c r="J4" s="2" t="s">
        <v>60</v>
      </c>
      <c r="K4" s="2" t="s">
        <v>61</v>
      </c>
      <c r="L4" s="2" t="s">
        <v>62</v>
      </c>
      <c r="M4" s="38"/>
    </row>
    <row r="5" spans="1:13">
      <c r="A5" s="2" t="s">
        <v>54</v>
      </c>
      <c r="B5" s="2" t="s">
        <v>112</v>
      </c>
      <c r="C5" s="2" t="s">
        <v>113</v>
      </c>
      <c r="D5" s="5" t="s">
        <v>55</v>
      </c>
      <c r="E5" s="2" t="s">
        <v>56</v>
      </c>
      <c r="F5" s="2">
        <v>468</v>
      </c>
      <c r="G5" s="2" t="s">
        <v>69</v>
      </c>
      <c r="H5" s="4" t="s">
        <v>70</v>
      </c>
      <c r="I5" s="58" t="s">
        <v>23</v>
      </c>
      <c r="J5" s="2" t="s">
        <v>71</v>
      </c>
      <c r="K5" s="2" t="s">
        <v>72</v>
      </c>
      <c r="L5" s="2" t="s">
        <v>62</v>
      </c>
      <c r="M5" s="38"/>
    </row>
    <row r="6" spans="1:13">
      <c r="A6" s="2" t="s">
        <v>54</v>
      </c>
      <c r="B6" s="2" t="s">
        <v>112</v>
      </c>
      <c r="C6" s="2" t="s">
        <v>113</v>
      </c>
      <c r="D6" s="5" t="s">
        <v>55</v>
      </c>
      <c r="E6" s="2" t="s">
        <v>56</v>
      </c>
      <c r="F6" s="2">
        <v>466</v>
      </c>
      <c r="G6" s="2" t="s">
        <v>73</v>
      </c>
      <c r="H6" s="4" t="s">
        <v>74</v>
      </c>
      <c r="I6" s="58" t="s">
        <v>23</v>
      </c>
      <c r="J6" s="2" t="s">
        <v>60</v>
      </c>
      <c r="K6" s="2" t="s">
        <v>61</v>
      </c>
      <c r="L6" s="2" t="s">
        <v>62</v>
      </c>
      <c r="M6" s="38"/>
    </row>
    <row r="7" spans="1:13">
      <c r="A7" s="2" t="s">
        <v>54</v>
      </c>
      <c r="B7" s="2" t="s">
        <v>112</v>
      </c>
      <c r="C7" s="2" t="s">
        <v>113</v>
      </c>
      <c r="D7" s="5" t="s">
        <v>55</v>
      </c>
      <c r="E7" s="2" t="s">
        <v>56</v>
      </c>
      <c r="F7" s="2">
        <v>459</v>
      </c>
      <c r="G7" s="2" t="s">
        <v>75</v>
      </c>
      <c r="H7" s="4" t="s">
        <v>76</v>
      </c>
      <c r="I7" s="58" t="s">
        <v>30</v>
      </c>
      <c r="J7" s="2" t="s">
        <v>71</v>
      </c>
      <c r="K7" s="2" t="s">
        <v>72</v>
      </c>
      <c r="L7" s="2" t="s">
        <v>62</v>
      </c>
      <c r="M7" s="38"/>
    </row>
    <row r="8" spans="1:13">
      <c r="A8" s="2" t="s">
        <v>54</v>
      </c>
      <c r="B8" s="2" t="s">
        <v>112</v>
      </c>
      <c r="C8" s="2" t="s">
        <v>113</v>
      </c>
      <c r="D8" s="5" t="s">
        <v>55</v>
      </c>
      <c r="E8" s="2" t="s">
        <v>56</v>
      </c>
      <c r="F8" s="2">
        <v>458</v>
      </c>
      <c r="G8" s="2" t="s">
        <v>77</v>
      </c>
      <c r="H8" s="4" t="s">
        <v>78</v>
      </c>
      <c r="I8" s="58" t="s">
        <v>30</v>
      </c>
      <c r="J8" s="2" t="s">
        <v>60</v>
      </c>
      <c r="K8" s="2" t="s">
        <v>61</v>
      </c>
      <c r="L8" s="2" t="s">
        <v>62</v>
      </c>
      <c r="M8" s="38"/>
    </row>
    <row r="9" spans="1:13">
      <c r="A9" s="2" t="s">
        <v>54</v>
      </c>
      <c r="B9" s="2" t="s">
        <v>112</v>
      </c>
      <c r="C9" s="2" t="s">
        <v>113</v>
      </c>
      <c r="D9" s="5" t="s">
        <v>55</v>
      </c>
      <c r="E9" s="2" t="s">
        <v>56</v>
      </c>
      <c r="F9" s="2">
        <v>456</v>
      </c>
      <c r="G9" s="2" t="s">
        <v>79</v>
      </c>
      <c r="H9" s="4" t="s">
        <v>80</v>
      </c>
      <c r="I9" s="58" t="s">
        <v>30</v>
      </c>
      <c r="J9" s="2" t="s">
        <v>60</v>
      </c>
      <c r="K9" s="2" t="s">
        <v>61</v>
      </c>
      <c r="L9" s="2" t="s">
        <v>62</v>
      </c>
      <c r="M9" s="38"/>
    </row>
    <row r="10" spans="1:13">
      <c r="A10" s="2" t="s">
        <v>54</v>
      </c>
      <c r="B10" s="2" t="s">
        <v>112</v>
      </c>
      <c r="C10" s="2" t="s">
        <v>113</v>
      </c>
      <c r="D10" s="5" t="s">
        <v>55</v>
      </c>
      <c r="E10" s="2" t="s">
        <v>56</v>
      </c>
      <c r="F10" s="2">
        <v>725</v>
      </c>
      <c r="G10" s="2" t="s">
        <v>81</v>
      </c>
      <c r="H10" s="48" t="s">
        <v>82</v>
      </c>
      <c r="I10" s="58" t="s">
        <v>11</v>
      </c>
      <c r="J10" s="2" t="s">
        <v>60</v>
      </c>
      <c r="K10" s="2" t="s">
        <v>61</v>
      </c>
      <c r="L10" s="2" t="s">
        <v>62</v>
      </c>
      <c r="M10" s="38"/>
    </row>
    <row r="11" spans="1:13">
      <c r="A11" s="2" t="s">
        <v>54</v>
      </c>
      <c r="B11" s="2" t="s">
        <v>112</v>
      </c>
      <c r="C11" s="2" t="s">
        <v>113</v>
      </c>
      <c r="D11" s="5" t="s">
        <v>55</v>
      </c>
      <c r="E11" s="2" t="s">
        <v>56</v>
      </c>
      <c r="F11" s="2">
        <v>714</v>
      </c>
      <c r="G11" s="2" t="s">
        <v>83</v>
      </c>
      <c r="H11" s="4" t="s">
        <v>84</v>
      </c>
      <c r="I11" s="58" t="s">
        <v>85</v>
      </c>
      <c r="J11" s="2" t="s">
        <v>60</v>
      </c>
      <c r="K11" s="2" t="s">
        <v>61</v>
      </c>
      <c r="L11" s="2" t="s">
        <v>62</v>
      </c>
      <c r="M11" s="38"/>
    </row>
    <row r="12" spans="1:13">
      <c r="A12" s="2" t="s">
        <v>54</v>
      </c>
      <c r="B12" s="2" t="s">
        <v>112</v>
      </c>
      <c r="C12" s="2" t="s">
        <v>113</v>
      </c>
      <c r="D12" s="5" t="s">
        <v>55</v>
      </c>
      <c r="E12" s="2" t="s">
        <v>56</v>
      </c>
      <c r="F12" s="2">
        <v>710</v>
      </c>
      <c r="G12" s="2" t="s">
        <v>86</v>
      </c>
      <c r="H12" s="4" t="s">
        <v>87</v>
      </c>
      <c r="I12" s="58" t="s">
        <v>85</v>
      </c>
      <c r="J12" s="2" t="s">
        <v>60</v>
      </c>
      <c r="K12" s="2" t="s">
        <v>61</v>
      </c>
      <c r="L12" s="2" t="s">
        <v>62</v>
      </c>
      <c r="M12" s="38"/>
    </row>
    <row r="13" spans="1:13">
      <c r="A13" s="2" t="s">
        <v>54</v>
      </c>
      <c r="B13" s="2" t="s">
        <v>112</v>
      </c>
      <c r="C13" s="2" t="s">
        <v>113</v>
      </c>
      <c r="D13" s="5" t="s">
        <v>55</v>
      </c>
      <c r="E13" s="2" t="s">
        <v>56</v>
      </c>
      <c r="F13" s="2">
        <v>708</v>
      </c>
      <c r="G13" s="2" t="s">
        <v>88</v>
      </c>
      <c r="H13" s="4" t="s">
        <v>89</v>
      </c>
      <c r="I13" s="58" t="s">
        <v>85</v>
      </c>
      <c r="J13" s="2" t="s">
        <v>71</v>
      </c>
      <c r="K13" s="2" t="s">
        <v>72</v>
      </c>
      <c r="L13" s="2" t="s">
        <v>62</v>
      </c>
      <c r="M13" s="38"/>
    </row>
    <row r="14" spans="1:13">
      <c r="A14" s="2" t="s">
        <v>54</v>
      </c>
      <c r="B14" s="2" t="s">
        <v>112</v>
      </c>
      <c r="C14" s="2" t="s">
        <v>113</v>
      </c>
      <c r="D14" s="5" t="s">
        <v>55</v>
      </c>
      <c r="E14" s="2" t="s">
        <v>56</v>
      </c>
      <c r="F14" s="2">
        <v>607</v>
      </c>
      <c r="G14" s="2" t="s">
        <v>90</v>
      </c>
      <c r="H14" s="4" t="s">
        <v>91</v>
      </c>
      <c r="I14" s="58" t="s">
        <v>92</v>
      </c>
      <c r="J14" s="2" t="s">
        <v>65</v>
      </c>
      <c r="K14" s="2" t="s">
        <v>66</v>
      </c>
      <c r="L14" s="2" t="s">
        <v>62</v>
      </c>
      <c r="M14" s="38"/>
    </row>
    <row r="15" spans="1:13">
      <c r="A15" s="2" t="s">
        <v>54</v>
      </c>
      <c r="B15" s="2" t="s">
        <v>112</v>
      </c>
      <c r="C15" s="2" t="s">
        <v>113</v>
      </c>
      <c r="D15" s="5" t="s">
        <v>55</v>
      </c>
      <c r="E15" s="2" t="s">
        <v>56</v>
      </c>
      <c r="F15" s="2">
        <v>605</v>
      </c>
      <c r="G15" s="2" t="s">
        <v>93</v>
      </c>
      <c r="H15" s="4" t="s">
        <v>91</v>
      </c>
      <c r="I15" s="58" t="s">
        <v>92</v>
      </c>
      <c r="J15" s="2" t="s">
        <v>94</v>
      </c>
      <c r="K15" s="2" t="s">
        <v>95</v>
      </c>
      <c r="L15" s="2" t="s">
        <v>62</v>
      </c>
      <c r="M15" s="38"/>
    </row>
    <row r="16" spans="1:13">
      <c r="A16" s="2" t="s">
        <v>54</v>
      </c>
      <c r="B16" s="2" t="s">
        <v>112</v>
      </c>
      <c r="C16" s="2" t="s">
        <v>113</v>
      </c>
      <c r="D16" s="5" t="s">
        <v>55</v>
      </c>
      <c r="E16" s="2" t="s">
        <v>56</v>
      </c>
      <c r="F16" s="2">
        <v>602</v>
      </c>
      <c r="G16" s="2" t="s">
        <v>96</v>
      </c>
      <c r="H16" s="4" t="s">
        <v>97</v>
      </c>
      <c r="I16" s="58" t="s">
        <v>98</v>
      </c>
      <c r="J16" s="2" t="s">
        <v>60</v>
      </c>
      <c r="K16" s="2" t="s">
        <v>61</v>
      </c>
      <c r="L16" s="2" t="s">
        <v>62</v>
      </c>
      <c r="M16" s="38"/>
    </row>
    <row r="17" spans="1:13">
      <c r="A17" s="2" t="s">
        <v>54</v>
      </c>
      <c r="B17" s="2" t="s">
        <v>112</v>
      </c>
      <c r="C17" s="2" t="s">
        <v>113</v>
      </c>
      <c r="D17" s="5" t="s">
        <v>55</v>
      </c>
      <c r="E17" s="2" t="s">
        <v>56</v>
      </c>
      <c r="F17" s="2">
        <v>528</v>
      </c>
      <c r="G17" s="2" t="s">
        <v>99</v>
      </c>
      <c r="H17" s="4" t="s">
        <v>100</v>
      </c>
      <c r="I17" s="58" t="s">
        <v>101</v>
      </c>
      <c r="J17" s="2" t="s">
        <v>60</v>
      </c>
      <c r="K17" s="2" t="s">
        <v>61</v>
      </c>
      <c r="L17" s="2" t="s">
        <v>62</v>
      </c>
      <c r="M17" s="38"/>
    </row>
    <row r="18" spans="1:13">
      <c r="A18" s="2" t="s">
        <v>54</v>
      </c>
      <c r="B18" s="2" t="s">
        <v>112</v>
      </c>
      <c r="C18" s="2" t="s">
        <v>113</v>
      </c>
      <c r="D18" s="5" t="s">
        <v>55</v>
      </c>
      <c r="E18" s="2" t="s">
        <v>56</v>
      </c>
      <c r="F18" s="2">
        <v>490</v>
      </c>
      <c r="G18" s="2" t="s">
        <v>102</v>
      </c>
      <c r="H18" s="4" t="s">
        <v>103</v>
      </c>
      <c r="I18" s="58" t="s">
        <v>32</v>
      </c>
      <c r="J18" s="2" t="s">
        <v>60</v>
      </c>
      <c r="K18" s="2" t="s">
        <v>61</v>
      </c>
      <c r="L18" s="2" t="s">
        <v>62</v>
      </c>
      <c r="M18" s="38"/>
    </row>
    <row r="19" spans="1:13">
      <c r="A19" s="2" t="s">
        <v>54</v>
      </c>
      <c r="B19" s="2" t="s">
        <v>112</v>
      </c>
      <c r="C19" s="2" t="s">
        <v>113</v>
      </c>
      <c r="D19" s="5" t="s">
        <v>55</v>
      </c>
      <c r="E19" s="2" t="s">
        <v>56</v>
      </c>
      <c r="F19" s="2">
        <v>484</v>
      </c>
      <c r="G19" s="2" t="s">
        <v>104</v>
      </c>
      <c r="H19" s="4" t="s">
        <v>105</v>
      </c>
      <c r="I19" s="58" t="s">
        <v>32</v>
      </c>
      <c r="J19" s="2" t="s">
        <v>71</v>
      </c>
      <c r="K19" s="2" t="s">
        <v>72</v>
      </c>
      <c r="L19" s="2" t="s">
        <v>62</v>
      </c>
      <c r="M19" s="38"/>
    </row>
    <row r="20" spans="1:13">
      <c r="A20" s="2" t="s">
        <v>54</v>
      </c>
      <c r="B20" s="2" t="s">
        <v>112</v>
      </c>
      <c r="C20" s="2" t="s">
        <v>113</v>
      </c>
      <c r="D20" s="5" t="s">
        <v>55</v>
      </c>
      <c r="E20" s="2" t="s">
        <v>56</v>
      </c>
      <c r="F20" s="2">
        <v>766</v>
      </c>
      <c r="G20" s="2" t="s">
        <v>106</v>
      </c>
      <c r="H20" s="4" t="s">
        <v>107</v>
      </c>
      <c r="I20" s="58" t="s">
        <v>59</v>
      </c>
      <c r="J20" s="2" t="s">
        <v>60</v>
      </c>
      <c r="K20" s="2" t="s">
        <v>61</v>
      </c>
      <c r="L20" s="2" t="s">
        <v>62</v>
      </c>
      <c r="M20" s="38"/>
    </row>
    <row r="21" spans="1:13">
      <c r="A21" s="2" t="s">
        <v>54</v>
      </c>
      <c r="B21" s="2" t="s">
        <v>112</v>
      </c>
      <c r="C21" s="2" t="s">
        <v>113</v>
      </c>
      <c r="D21" s="5" t="s">
        <v>55</v>
      </c>
      <c r="E21" s="2" t="s">
        <v>56</v>
      </c>
      <c r="F21" s="2">
        <v>479</v>
      </c>
      <c r="G21" s="2" t="s">
        <v>108</v>
      </c>
      <c r="H21" s="4" t="s">
        <v>109</v>
      </c>
      <c r="I21" s="58" t="s">
        <v>32</v>
      </c>
      <c r="J21" s="2" t="s">
        <v>65</v>
      </c>
      <c r="K21" s="2" t="s">
        <v>66</v>
      </c>
      <c r="L21" s="2" t="s">
        <v>62</v>
      </c>
      <c r="M21" s="38"/>
    </row>
    <row r="22" spans="1:13">
      <c r="A22" s="2" t="s">
        <v>54</v>
      </c>
      <c r="B22" s="2" t="s">
        <v>112</v>
      </c>
      <c r="C22" s="2" t="s">
        <v>113</v>
      </c>
      <c r="D22" s="5" t="s">
        <v>55</v>
      </c>
      <c r="E22" s="2" t="s">
        <v>56</v>
      </c>
      <c r="F22" s="2">
        <v>480</v>
      </c>
      <c r="G22" s="2" t="s">
        <v>110</v>
      </c>
      <c r="H22" s="4" t="s">
        <v>111</v>
      </c>
      <c r="I22" s="58" t="s">
        <v>32</v>
      </c>
      <c r="J22" s="2" t="s">
        <v>60</v>
      </c>
      <c r="K22" s="2" t="s">
        <v>61</v>
      </c>
      <c r="L22" s="2"/>
      <c r="M22" s="38"/>
    </row>
    <row r="23" spans="1:13">
      <c r="A23" s="38" t="s">
        <v>1147</v>
      </c>
      <c r="B23" s="38" t="s">
        <v>1145</v>
      </c>
      <c r="C23" s="38" t="s">
        <v>1146</v>
      </c>
      <c r="D23" s="38" t="s">
        <v>1148</v>
      </c>
      <c r="E23" s="38" t="s">
        <v>1149</v>
      </c>
      <c r="F23" s="38">
        <v>480</v>
      </c>
      <c r="G23" s="38" t="s">
        <v>110</v>
      </c>
      <c r="H23" s="48" t="s">
        <v>111</v>
      </c>
      <c r="I23" s="38" t="s">
        <v>32</v>
      </c>
      <c r="J23" s="38" t="s">
        <v>60</v>
      </c>
      <c r="K23" s="38" t="s">
        <v>61</v>
      </c>
      <c r="L23" s="38" t="s">
        <v>62</v>
      </c>
      <c r="M23" s="38"/>
    </row>
    <row r="24" spans="1:13">
      <c r="A24" s="38" t="s">
        <v>1147</v>
      </c>
      <c r="B24" s="38" t="s">
        <v>1145</v>
      </c>
      <c r="C24" s="38" t="s">
        <v>1146</v>
      </c>
      <c r="D24" s="38" t="s">
        <v>1148</v>
      </c>
      <c r="E24" s="38" t="s">
        <v>1149</v>
      </c>
      <c r="F24" s="38">
        <v>678</v>
      </c>
      <c r="G24" s="38" t="s">
        <v>814</v>
      </c>
      <c r="H24" s="48" t="s">
        <v>816</v>
      </c>
      <c r="I24" s="38" t="s">
        <v>143</v>
      </c>
      <c r="J24" s="38" t="s">
        <v>60</v>
      </c>
      <c r="K24" s="38" t="s">
        <v>61</v>
      </c>
      <c r="L24" s="38" t="s">
        <v>62</v>
      </c>
      <c r="M24" s="38"/>
    </row>
    <row r="25" spans="1:13">
      <c r="A25" s="38" t="s">
        <v>1147</v>
      </c>
      <c r="B25" s="38" t="s">
        <v>1145</v>
      </c>
      <c r="C25" s="38" t="s">
        <v>1146</v>
      </c>
      <c r="D25" s="38" t="s">
        <v>1148</v>
      </c>
      <c r="E25" s="38" t="s">
        <v>1149</v>
      </c>
      <c r="F25" s="38">
        <v>478</v>
      </c>
      <c r="G25" s="38" t="s">
        <v>351</v>
      </c>
      <c r="H25" s="48" t="s">
        <v>352</v>
      </c>
      <c r="I25" s="38" t="s">
        <v>32</v>
      </c>
      <c r="J25" s="38" t="s">
        <v>65</v>
      </c>
      <c r="K25" s="38" t="s">
        <v>66</v>
      </c>
      <c r="L25" s="38" t="s">
        <v>62</v>
      </c>
      <c r="M25" s="38"/>
    </row>
    <row r="26" spans="1:13">
      <c r="A26" s="38" t="s">
        <v>1147</v>
      </c>
      <c r="B26" s="38" t="s">
        <v>1145</v>
      </c>
      <c r="C26" s="38" t="s">
        <v>1146</v>
      </c>
      <c r="D26" s="38" t="s">
        <v>1148</v>
      </c>
      <c r="E26" s="38" t="s">
        <v>1149</v>
      </c>
      <c r="F26" s="38">
        <v>471</v>
      </c>
      <c r="G26" s="38" t="s">
        <v>337</v>
      </c>
      <c r="H26" s="48" t="s">
        <v>339</v>
      </c>
      <c r="I26" s="38" t="s">
        <v>32</v>
      </c>
      <c r="J26" s="38" t="s">
        <v>71</v>
      </c>
      <c r="K26" s="38" t="s">
        <v>72</v>
      </c>
      <c r="L26" s="38" t="s">
        <v>62</v>
      </c>
      <c r="M26" s="38"/>
    </row>
    <row r="27" spans="1:13">
      <c r="A27" s="38" t="s">
        <v>1147</v>
      </c>
      <c r="B27" s="38" t="s">
        <v>1145</v>
      </c>
      <c r="C27" s="38" t="s">
        <v>1146</v>
      </c>
      <c r="D27" s="38" t="s">
        <v>1148</v>
      </c>
      <c r="E27" s="38" t="s">
        <v>1149</v>
      </c>
      <c r="F27" s="38">
        <v>460</v>
      </c>
      <c r="G27" s="38" t="s">
        <v>202</v>
      </c>
      <c r="H27" s="48" t="s">
        <v>203</v>
      </c>
      <c r="I27" s="38" t="s">
        <v>199</v>
      </c>
      <c r="J27" s="38" t="s">
        <v>60</v>
      </c>
      <c r="K27" s="38" t="s">
        <v>61</v>
      </c>
      <c r="L27" s="38" t="s">
        <v>62</v>
      </c>
      <c r="M27" s="38"/>
    </row>
    <row r="28" spans="1:13">
      <c r="A28" s="38" t="s">
        <v>1147</v>
      </c>
      <c r="B28" s="38" t="s">
        <v>1145</v>
      </c>
      <c r="C28" s="38" t="s">
        <v>1146</v>
      </c>
      <c r="D28" s="38" t="s">
        <v>1148</v>
      </c>
      <c r="E28" s="38" t="s">
        <v>1149</v>
      </c>
      <c r="F28" s="38">
        <v>447</v>
      </c>
      <c r="G28" s="38" t="s">
        <v>170</v>
      </c>
      <c r="H28" s="48" t="s">
        <v>172</v>
      </c>
      <c r="I28" s="38" t="s">
        <v>30</v>
      </c>
      <c r="J28" s="38" t="s">
        <v>60</v>
      </c>
      <c r="K28" s="38" t="s">
        <v>61</v>
      </c>
      <c r="L28" s="38" t="s">
        <v>62</v>
      </c>
      <c r="M28" s="38"/>
    </row>
    <row r="29" spans="1:13">
      <c r="A29" s="38" t="s">
        <v>1147</v>
      </c>
      <c r="B29" s="38" t="s">
        <v>1145</v>
      </c>
      <c r="C29" s="38" t="s">
        <v>1146</v>
      </c>
      <c r="D29" s="38" t="s">
        <v>1148</v>
      </c>
      <c r="E29" s="38" t="s">
        <v>1149</v>
      </c>
      <c r="F29" s="38">
        <v>447</v>
      </c>
      <c r="G29" s="38" t="s">
        <v>170</v>
      </c>
      <c r="H29" s="48" t="s">
        <v>172</v>
      </c>
      <c r="I29" s="38" t="s">
        <v>30</v>
      </c>
      <c r="J29" s="38" t="s">
        <v>60</v>
      </c>
      <c r="K29" s="38" t="s">
        <v>61</v>
      </c>
      <c r="L29" s="38" t="s">
        <v>1150</v>
      </c>
      <c r="M29" s="38"/>
    </row>
    <row r="30" spans="1:13">
      <c r="A30" s="38" t="s">
        <v>1147</v>
      </c>
      <c r="B30" s="38" t="s">
        <v>1145</v>
      </c>
      <c r="C30" s="38" t="s">
        <v>1146</v>
      </c>
      <c r="D30" s="38" t="s">
        <v>1148</v>
      </c>
      <c r="E30" s="38" t="s">
        <v>1149</v>
      </c>
      <c r="F30" s="38">
        <v>629</v>
      </c>
      <c r="G30" s="38" t="s">
        <v>655</v>
      </c>
      <c r="H30" s="48" t="s">
        <v>657</v>
      </c>
      <c r="I30" s="38" t="s">
        <v>648</v>
      </c>
      <c r="J30" s="38" t="s">
        <v>1151</v>
      </c>
      <c r="K30" s="38" t="s">
        <v>1152</v>
      </c>
      <c r="L30" s="38" t="s">
        <v>1153</v>
      </c>
      <c r="M30" s="38"/>
    </row>
    <row r="31" spans="1:13">
      <c r="A31" s="38" t="s">
        <v>1147</v>
      </c>
      <c r="B31" s="38" t="s">
        <v>1145</v>
      </c>
      <c r="C31" s="38" t="s">
        <v>1146</v>
      </c>
      <c r="D31" s="38" t="s">
        <v>1148</v>
      </c>
      <c r="E31" s="38" t="s">
        <v>1149</v>
      </c>
      <c r="F31" s="38">
        <v>607</v>
      </c>
      <c r="G31" s="38" t="s">
        <v>90</v>
      </c>
      <c r="H31" s="48" t="s">
        <v>91</v>
      </c>
      <c r="I31" s="38" t="s">
        <v>92</v>
      </c>
      <c r="J31" s="38" t="s">
        <v>60</v>
      </c>
      <c r="K31" s="38" t="s">
        <v>61</v>
      </c>
      <c r="L31" s="38" t="s">
        <v>62</v>
      </c>
      <c r="M31" s="38"/>
    </row>
    <row r="32" spans="1:13">
      <c r="A32" s="38" t="s">
        <v>1147</v>
      </c>
      <c r="B32" s="38" t="s">
        <v>1145</v>
      </c>
      <c r="C32" s="38" t="s">
        <v>1146</v>
      </c>
      <c r="D32" s="38" t="s">
        <v>1148</v>
      </c>
      <c r="E32" s="38" t="s">
        <v>1149</v>
      </c>
      <c r="F32" s="38">
        <v>602</v>
      </c>
      <c r="G32" s="38" t="s">
        <v>96</v>
      </c>
      <c r="H32" s="48" t="s">
        <v>97</v>
      </c>
      <c r="I32" s="38" t="s">
        <v>98</v>
      </c>
      <c r="J32" s="38" t="s">
        <v>60</v>
      </c>
      <c r="K32" s="38" t="s">
        <v>61</v>
      </c>
      <c r="L32" s="38" t="s">
        <v>62</v>
      </c>
      <c r="M32" s="38"/>
    </row>
    <row r="33" spans="1:13">
      <c r="A33" s="38" t="s">
        <v>1147</v>
      </c>
      <c r="B33" s="38" t="s">
        <v>1145</v>
      </c>
      <c r="C33" s="38" t="s">
        <v>1146</v>
      </c>
      <c r="D33" s="38" t="s">
        <v>1148</v>
      </c>
      <c r="E33" s="38" t="s">
        <v>1149</v>
      </c>
      <c r="F33" s="38">
        <v>602</v>
      </c>
      <c r="G33" s="38" t="s">
        <v>96</v>
      </c>
      <c r="H33" s="48" t="s">
        <v>97</v>
      </c>
      <c r="I33" s="38" t="s">
        <v>98</v>
      </c>
      <c r="J33" s="38" t="s">
        <v>60</v>
      </c>
      <c r="K33" s="38" t="s">
        <v>61</v>
      </c>
      <c r="L33" s="38" t="s">
        <v>1150</v>
      </c>
      <c r="M33" s="38"/>
    </row>
    <row r="34" spans="1:13">
      <c r="A34" s="38" t="s">
        <v>1147</v>
      </c>
      <c r="B34" s="38" t="s">
        <v>1145</v>
      </c>
      <c r="C34" s="38" t="s">
        <v>1146</v>
      </c>
      <c r="D34" s="38" t="s">
        <v>1148</v>
      </c>
      <c r="E34" s="38" t="s">
        <v>1149</v>
      </c>
      <c r="F34" s="38">
        <v>553</v>
      </c>
      <c r="G34" s="38" t="s">
        <v>589</v>
      </c>
      <c r="H34" s="48" t="s">
        <v>591</v>
      </c>
      <c r="I34" s="38" t="s">
        <v>579</v>
      </c>
      <c r="J34" s="38" t="s">
        <v>94</v>
      </c>
      <c r="K34" s="38" t="s">
        <v>95</v>
      </c>
      <c r="L34" s="38" t="s">
        <v>1153</v>
      </c>
      <c r="M34" s="38"/>
    </row>
    <row r="35" spans="1:13">
      <c r="A35" s="38" t="s">
        <v>1147</v>
      </c>
      <c r="B35" s="38" t="s">
        <v>1145</v>
      </c>
      <c r="C35" s="38" t="s">
        <v>1146</v>
      </c>
      <c r="D35" s="38" t="s">
        <v>1148</v>
      </c>
      <c r="E35" s="38" t="s">
        <v>1149</v>
      </c>
      <c r="F35" s="38">
        <v>550</v>
      </c>
      <c r="G35" s="38" t="s">
        <v>580</v>
      </c>
      <c r="H35" s="48" t="s">
        <v>582</v>
      </c>
      <c r="I35" s="38" t="s">
        <v>579</v>
      </c>
      <c r="J35" s="38" t="s">
        <v>1151</v>
      </c>
      <c r="K35" s="38" t="s">
        <v>1152</v>
      </c>
      <c r="L35" s="38" t="s">
        <v>1154</v>
      </c>
      <c r="M35" s="38"/>
    </row>
    <row r="36" spans="1:13">
      <c r="A36" s="38" t="s">
        <v>1147</v>
      </c>
      <c r="B36" s="38" t="s">
        <v>1145</v>
      </c>
      <c r="C36" s="38" t="s">
        <v>1146</v>
      </c>
      <c r="D36" s="38" t="s">
        <v>1148</v>
      </c>
      <c r="E36" s="38" t="s">
        <v>1149</v>
      </c>
      <c r="F36" s="38">
        <v>528</v>
      </c>
      <c r="G36" s="38" t="s">
        <v>99</v>
      </c>
      <c r="H36" s="48" t="s">
        <v>100</v>
      </c>
      <c r="I36" s="38" t="s">
        <v>101</v>
      </c>
      <c r="J36" s="38" t="s">
        <v>65</v>
      </c>
      <c r="K36" s="38" t="s">
        <v>66</v>
      </c>
      <c r="L36" s="38" t="s">
        <v>62</v>
      </c>
      <c r="M36" s="38"/>
    </row>
    <row r="37" spans="1:13">
      <c r="A37" s="38" t="s">
        <v>1147</v>
      </c>
      <c r="B37" s="38" t="s">
        <v>1145</v>
      </c>
      <c r="C37" s="38" t="s">
        <v>1146</v>
      </c>
      <c r="D37" s="38" t="s">
        <v>1148</v>
      </c>
      <c r="E37" s="38" t="s">
        <v>1149</v>
      </c>
      <c r="F37" s="38">
        <v>490</v>
      </c>
      <c r="G37" s="38" t="s">
        <v>102</v>
      </c>
      <c r="H37" s="48" t="s">
        <v>103</v>
      </c>
      <c r="I37" s="38" t="s">
        <v>32</v>
      </c>
      <c r="J37" s="38" t="s">
        <v>60</v>
      </c>
      <c r="K37" s="38" t="s">
        <v>61</v>
      </c>
      <c r="L37" s="38" t="s">
        <v>62</v>
      </c>
      <c r="M37" s="38"/>
    </row>
    <row r="38" spans="1:13">
      <c r="A38" s="38" t="s">
        <v>1147</v>
      </c>
      <c r="B38" s="38" t="s">
        <v>1145</v>
      </c>
      <c r="C38" s="38" t="s">
        <v>1146</v>
      </c>
      <c r="D38" s="38" t="s">
        <v>1148</v>
      </c>
      <c r="E38" s="38" t="s">
        <v>1149</v>
      </c>
      <c r="F38" s="38">
        <v>484</v>
      </c>
      <c r="G38" s="38" t="s">
        <v>104</v>
      </c>
      <c r="H38" s="48" t="s">
        <v>105</v>
      </c>
      <c r="I38" s="38" t="s">
        <v>32</v>
      </c>
      <c r="J38" s="38" t="s">
        <v>71</v>
      </c>
      <c r="K38" s="38" t="s">
        <v>72</v>
      </c>
      <c r="L38" s="38" t="s">
        <v>62</v>
      </c>
      <c r="M38" s="38"/>
    </row>
    <row r="39" spans="1:13">
      <c r="A39" s="38" t="s">
        <v>1147</v>
      </c>
      <c r="B39" s="38" t="s">
        <v>1145</v>
      </c>
      <c r="C39" s="38" t="s">
        <v>1146</v>
      </c>
      <c r="D39" s="38" t="s">
        <v>1148</v>
      </c>
      <c r="E39" s="38" t="s">
        <v>1149</v>
      </c>
      <c r="F39" s="38">
        <v>725</v>
      </c>
      <c r="G39" s="38" t="s">
        <v>81</v>
      </c>
      <c r="H39" s="48" t="s">
        <v>82</v>
      </c>
      <c r="I39" s="38" t="s">
        <v>11</v>
      </c>
      <c r="J39" s="38" t="s">
        <v>60</v>
      </c>
      <c r="K39" s="38" t="s">
        <v>61</v>
      </c>
      <c r="L39" s="38" t="s">
        <v>62</v>
      </c>
      <c r="M39" s="38"/>
    </row>
    <row r="40" spans="1:13">
      <c r="A40" s="38"/>
      <c r="B40" s="38"/>
      <c r="C40" s="38"/>
      <c r="D40" s="38"/>
      <c r="E40" s="38"/>
      <c r="F40" s="38"/>
      <c r="G40" s="38"/>
      <c r="H40" s="48"/>
      <c r="J40" s="38"/>
      <c r="K40" s="38"/>
      <c r="M40" s="38"/>
    </row>
    <row r="41" spans="1:13">
      <c r="A41" s="38"/>
      <c r="B41" s="38"/>
      <c r="C41" s="38"/>
      <c r="D41" s="38"/>
      <c r="E41" s="38"/>
      <c r="F41" s="38"/>
      <c r="G41" s="38"/>
      <c r="H41" s="48"/>
      <c r="J41" s="38"/>
      <c r="K41" s="38"/>
      <c r="M41" s="38"/>
    </row>
    <row r="42" spans="1:13">
      <c r="A42" s="38"/>
      <c r="B42" s="38"/>
      <c r="C42" s="38"/>
      <c r="D42" s="38"/>
      <c r="E42" s="38"/>
      <c r="F42" s="38"/>
      <c r="G42" s="38"/>
      <c r="H42" s="48"/>
      <c r="J42" s="38"/>
      <c r="K42" s="38"/>
      <c r="M42" s="38"/>
    </row>
    <row r="43" spans="1:13">
      <c r="A43" s="38"/>
      <c r="B43" s="38"/>
      <c r="C43" s="38"/>
      <c r="D43" s="38"/>
      <c r="E43" s="38"/>
      <c r="F43" s="38"/>
      <c r="G43" s="38"/>
      <c r="H43" s="48"/>
      <c r="J43" s="38"/>
      <c r="K43" s="38"/>
      <c r="M43" s="38"/>
    </row>
    <row r="44" spans="1:13">
      <c r="M44" s="38"/>
    </row>
    <row r="45" spans="1:13">
      <c r="M45" s="38"/>
    </row>
    <row r="46" spans="1:13">
      <c r="M46" s="38"/>
    </row>
    <row r="47" spans="1:13">
      <c r="M47" s="38"/>
    </row>
    <row r="48" spans="1:13">
      <c r="M48" s="38"/>
    </row>
    <row r="49" spans="13:13">
      <c r="M49" s="38"/>
    </row>
    <row r="50" spans="13:13">
      <c r="M50" s="38"/>
    </row>
    <row r="51" spans="13:13">
      <c r="M51" s="38"/>
    </row>
    <row r="52" spans="13:13">
      <c r="M52" s="38"/>
    </row>
    <row r="53" spans="13:13">
      <c r="M53" s="38"/>
    </row>
    <row r="54" spans="13:13">
      <c r="M54" s="38"/>
    </row>
    <row r="55" spans="13:13">
      <c r="M55" s="38"/>
    </row>
    <row r="56" spans="13:13">
      <c r="M56" s="38"/>
    </row>
    <row r="57" spans="13:13">
      <c r="M57" s="38"/>
    </row>
    <row r="58" spans="13:13">
      <c r="M58" s="38"/>
    </row>
    <row r="59" spans="13:13">
      <c r="M59" s="38"/>
    </row>
    <row r="60" spans="13:13">
      <c r="M60" s="38"/>
    </row>
    <row r="61" spans="13:13">
      <c r="M61" s="38"/>
    </row>
    <row r="62" spans="13:13">
      <c r="M62" s="38"/>
    </row>
    <row r="63" spans="13:13">
      <c r="M63" s="38"/>
    </row>
    <row r="64" spans="13:13">
      <c r="M64" s="38"/>
    </row>
    <row r="65" spans="13:13">
      <c r="M65" s="38"/>
    </row>
    <row r="66" spans="13:13">
      <c r="M66" s="38"/>
    </row>
    <row r="67" spans="13:13">
      <c r="M67" s="38"/>
    </row>
    <row r="68" spans="13:13">
      <c r="M68" s="38"/>
    </row>
    <row r="69" spans="13:13">
      <c r="M69" s="38"/>
    </row>
    <row r="70" spans="13:13">
      <c r="M70" s="38"/>
    </row>
    <row r="71" spans="13:13">
      <c r="M71" s="38"/>
    </row>
    <row r="72" spans="13:13">
      <c r="M72" s="38"/>
    </row>
    <row r="73" spans="13:13">
      <c r="M73" s="38"/>
    </row>
    <row r="74" spans="13:13">
      <c r="M74" s="38"/>
    </row>
    <row r="75" spans="13:13">
      <c r="M75" s="38"/>
    </row>
    <row r="76" spans="13:13">
      <c r="M76" s="38"/>
    </row>
    <row r="77" spans="13:13">
      <c r="M77" s="38"/>
    </row>
    <row r="78" spans="13:13">
      <c r="M78" s="38"/>
    </row>
    <row r="79" spans="13:13">
      <c r="M79" s="38"/>
    </row>
    <row r="80" spans="13:13">
      <c r="M80" s="3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16"/>
  <sheetViews>
    <sheetView workbookViewId="0">
      <selection activeCell="E313" sqref="E313"/>
    </sheetView>
  </sheetViews>
  <sheetFormatPr baseColWidth="10" defaultRowHeight="15"/>
  <cols>
    <col min="1" max="1" width="13" bestFit="1" customWidth="1"/>
    <col min="2" max="2" width="38.85546875" bestFit="1" customWidth="1"/>
    <col min="3" max="3" width="62" customWidth="1"/>
    <col min="4" max="4" width="18.5703125" customWidth="1"/>
    <col min="5" max="5" width="14.42578125" bestFit="1" customWidth="1"/>
  </cols>
  <sheetData>
    <row r="1" spans="1:6">
      <c r="A1" s="46"/>
      <c r="B1" s="46"/>
      <c r="C1" s="46"/>
      <c r="D1" s="46" t="s">
        <v>1</v>
      </c>
      <c r="E1" s="46" t="s">
        <v>151</v>
      </c>
      <c r="F1" s="46"/>
    </row>
    <row r="2" spans="1:6">
      <c r="A2" s="38" t="s">
        <v>152</v>
      </c>
      <c r="B2" s="38" t="s">
        <v>17</v>
      </c>
      <c r="C2" s="38" t="s">
        <v>153</v>
      </c>
      <c r="D2" s="38" t="s">
        <v>154</v>
      </c>
      <c r="E2" s="38"/>
      <c r="F2" s="38" t="s">
        <v>155</v>
      </c>
    </row>
    <row r="3" spans="1:6">
      <c r="A3" s="38" t="s">
        <v>152</v>
      </c>
      <c r="B3" s="38" t="s">
        <v>17</v>
      </c>
      <c r="C3" s="38" t="s">
        <v>156</v>
      </c>
      <c r="D3" s="38" t="s">
        <v>157</v>
      </c>
      <c r="E3" s="38"/>
      <c r="F3" s="38" t="s">
        <v>158</v>
      </c>
    </row>
    <row r="4" spans="1:6">
      <c r="A4" s="38" t="s">
        <v>152</v>
      </c>
      <c r="B4" s="38" t="s">
        <v>17</v>
      </c>
      <c r="C4" s="38" t="s">
        <v>159</v>
      </c>
      <c r="D4" s="38" t="s">
        <v>160</v>
      </c>
      <c r="E4" s="38"/>
      <c r="F4" s="38" t="s">
        <v>161</v>
      </c>
    </row>
    <row r="5" spans="1:6">
      <c r="A5" s="38" t="s">
        <v>152</v>
      </c>
      <c r="B5" s="38" t="s">
        <v>17</v>
      </c>
      <c r="C5" s="38" t="s">
        <v>162</v>
      </c>
      <c r="D5" s="38" t="s">
        <v>18</v>
      </c>
      <c r="E5" s="38"/>
      <c r="F5" s="38" t="s">
        <v>163</v>
      </c>
    </row>
    <row r="6" spans="1:6">
      <c r="A6" s="38" t="s">
        <v>152</v>
      </c>
      <c r="B6" s="38" t="s">
        <v>30</v>
      </c>
      <c r="C6" s="38" t="s">
        <v>164</v>
      </c>
      <c r="D6" s="38" t="s">
        <v>165</v>
      </c>
      <c r="E6" s="38"/>
      <c r="F6" s="38" t="s">
        <v>166</v>
      </c>
    </row>
    <row r="7" spans="1:6">
      <c r="A7" s="38" t="s">
        <v>152</v>
      </c>
      <c r="B7" s="38" t="s">
        <v>30</v>
      </c>
      <c r="C7" s="38" t="s">
        <v>167</v>
      </c>
      <c r="D7" s="38" t="s">
        <v>168</v>
      </c>
      <c r="E7" s="38"/>
      <c r="F7" s="38" t="s">
        <v>169</v>
      </c>
    </row>
    <row r="8" spans="1:6">
      <c r="A8" s="38" t="s">
        <v>152</v>
      </c>
      <c r="B8" s="38" t="s">
        <v>30</v>
      </c>
      <c r="C8" s="38" t="s">
        <v>170</v>
      </c>
      <c r="D8" s="38" t="s">
        <v>171</v>
      </c>
      <c r="E8" s="47">
        <v>447</v>
      </c>
      <c r="F8" s="38" t="s">
        <v>172</v>
      </c>
    </row>
    <row r="9" spans="1:6">
      <c r="A9" s="38" t="s">
        <v>152</v>
      </c>
      <c r="B9" s="38" t="s">
        <v>30</v>
      </c>
      <c r="C9" s="38" t="s">
        <v>173</v>
      </c>
      <c r="D9" s="38" t="s">
        <v>174</v>
      </c>
      <c r="E9" s="38"/>
      <c r="F9" s="38" t="s">
        <v>175</v>
      </c>
    </row>
    <row r="10" spans="1:6">
      <c r="A10" s="38" t="s">
        <v>152</v>
      </c>
      <c r="B10" s="38" t="s">
        <v>30</v>
      </c>
      <c r="C10" s="38" t="s">
        <v>176</v>
      </c>
      <c r="D10" s="38" t="s">
        <v>135</v>
      </c>
      <c r="E10" s="38"/>
      <c r="F10" s="38" t="s">
        <v>177</v>
      </c>
    </row>
    <row r="11" spans="1:6">
      <c r="A11" s="38" t="s">
        <v>152</v>
      </c>
      <c r="B11" s="38" t="s">
        <v>30</v>
      </c>
      <c r="C11" s="38" t="s">
        <v>178</v>
      </c>
      <c r="D11" s="38" t="s">
        <v>179</v>
      </c>
      <c r="E11" s="38"/>
      <c r="F11" s="38" t="s">
        <v>180</v>
      </c>
    </row>
    <row r="12" spans="1:6">
      <c r="A12" s="38" t="s">
        <v>152</v>
      </c>
      <c r="B12" s="38" t="s">
        <v>30</v>
      </c>
      <c r="C12" s="38" t="s">
        <v>181</v>
      </c>
      <c r="D12" s="38" t="s">
        <v>182</v>
      </c>
      <c r="E12" s="38"/>
      <c r="F12" s="38" t="s">
        <v>183</v>
      </c>
    </row>
    <row r="13" spans="1:6">
      <c r="A13" s="38" t="s">
        <v>152</v>
      </c>
      <c r="B13" s="38" t="s">
        <v>30</v>
      </c>
      <c r="C13" s="38" t="s">
        <v>184</v>
      </c>
      <c r="D13" s="38" t="s">
        <v>185</v>
      </c>
      <c r="E13" s="38"/>
      <c r="F13" s="38" t="s">
        <v>186</v>
      </c>
    </row>
    <row r="14" spans="1:6">
      <c r="A14" s="38" t="s">
        <v>152</v>
      </c>
      <c r="B14" s="38" t="s">
        <v>30</v>
      </c>
      <c r="C14" s="38" t="s">
        <v>187</v>
      </c>
      <c r="D14" s="38" t="s">
        <v>188</v>
      </c>
      <c r="E14" s="38"/>
      <c r="F14" s="38" t="s">
        <v>189</v>
      </c>
    </row>
    <row r="15" spans="1:6">
      <c r="A15" s="38" t="s">
        <v>152</v>
      </c>
      <c r="B15" s="38" t="s">
        <v>30</v>
      </c>
      <c r="C15" s="38" t="s">
        <v>190</v>
      </c>
      <c r="D15" s="38" t="s">
        <v>191</v>
      </c>
      <c r="E15" s="38"/>
      <c r="F15" s="38" t="s">
        <v>192</v>
      </c>
    </row>
    <row r="16" spans="1:6">
      <c r="A16" s="38" t="s">
        <v>152</v>
      </c>
      <c r="B16" s="38" t="s">
        <v>30</v>
      </c>
      <c r="C16" s="38" t="s">
        <v>193</v>
      </c>
      <c r="D16" s="38" t="s">
        <v>194</v>
      </c>
      <c r="E16" s="38"/>
      <c r="F16" s="38" t="s">
        <v>195</v>
      </c>
    </row>
    <row r="17" spans="1:6">
      <c r="A17" s="38" t="s">
        <v>152</v>
      </c>
      <c r="B17" s="38" t="s">
        <v>30</v>
      </c>
      <c r="C17" s="38" t="s">
        <v>79</v>
      </c>
      <c r="D17" s="38" t="s">
        <v>31</v>
      </c>
      <c r="E17" s="78">
        <v>456</v>
      </c>
      <c r="F17" s="38" t="s">
        <v>80</v>
      </c>
    </row>
    <row r="18" spans="1:6">
      <c r="A18" s="38" t="s">
        <v>152</v>
      </c>
      <c r="B18" s="38" t="s">
        <v>30</v>
      </c>
      <c r="C18" s="38" t="s">
        <v>196</v>
      </c>
      <c r="D18" s="38" t="s">
        <v>197</v>
      </c>
      <c r="E18" s="38"/>
      <c r="F18" s="38" t="s">
        <v>198</v>
      </c>
    </row>
    <row r="19" spans="1:6">
      <c r="A19" s="38" t="s">
        <v>152</v>
      </c>
      <c r="B19" s="38" t="s">
        <v>30</v>
      </c>
      <c r="C19" s="38" t="s">
        <v>77</v>
      </c>
      <c r="D19" s="38" t="s">
        <v>120</v>
      </c>
      <c r="E19" s="78">
        <v>458</v>
      </c>
      <c r="F19" s="38" t="s">
        <v>78</v>
      </c>
    </row>
    <row r="20" spans="1:6">
      <c r="A20" s="38" t="s">
        <v>152</v>
      </c>
      <c r="B20" s="38" t="s">
        <v>30</v>
      </c>
      <c r="C20" s="38" t="s">
        <v>75</v>
      </c>
      <c r="D20" s="38" t="s">
        <v>121</v>
      </c>
      <c r="E20" s="78">
        <v>459</v>
      </c>
      <c r="F20" s="38" t="s">
        <v>76</v>
      </c>
    </row>
    <row r="21" spans="1:6">
      <c r="A21" s="38" t="s">
        <v>152</v>
      </c>
      <c r="B21" s="38" t="s">
        <v>199</v>
      </c>
      <c r="C21" s="38" t="s">
        <v>200</v>
      </c>
      <c r="D21" s="38">
        <v>801</v>
      </c>
      <c r="E21" s="38"/>
      <c r="F21" s="38" t="s">
        <v>201</v>
      </c>
    </row>
    <row r="22" spans="1:6">
      <c r="A22" s="38" t="s">
        <v>152</v>
      </c>
      <c r="B22" s="38" t="s">
        <v>199</v>
      </c>
      <c r="C22" s="38" t="s">
        <v>202</v>
      </c>
      <c r="D22" s="38" t="s">
        <v>40</v>
      </c>
      <c r="E22" s="47">
        <v>460</v>
      </c>
      <c r="F22" s="38" t="s">
        <v>203</v>
      </c>
    </row>
    <row r="23" spans="1:6">
      <c r="A23" s="38" t="s">
        <v>152</v>
      </c>
      <c r="B23" s="38" t="s">
        <v>199</v>
      </c>
      <c r="C23" s="38" t="s">
        <v>204</v>
      </c>
      <c r="D23" s="38" t="s">
        <v>205</v>
      </c>
      <c r="E23" s="44"/>
      <c r="F23" s="38" t="s">
        <v>206</v>
      </c>
    </row>
    <row r="24" spans="1:6">
      <c r="A24" s="38" t="s">
        <v>152</v>
      </c>
      <c r="B24" s="38" t="s">
        <v>199</v>
      </c>
      <c r="C24" s="38" t="s">
        <v>207</v>
      </c>
      <c r="D24" s="38" t="s">
        <v>208</v>
      </c>
      <c r="E24" s="44"/>
      <c r="F24" s="38" t="s">
        <v>209</v>
      </c>
    </row>
    <row r="25" spans="1:6">
      <c r="A25" s="38" t="s">
        <v>152</v>
      </c>
      <c r="B25" s="38" t="s">
        <v>210</v>
      </c>
      <c r="C25" s="38" t="s">
        <v>211</v>
      </c>
      <c r="D25" s="38" t="s">
        <v>212</v>
      </c>
      <c r="E25" s="44"/>
      <c r="F25" s="38" t="s">
        <v>213</v>
      </c>
    </row>
    <row r="26" spans="1:6">
      <c r="A26" s="38" t="s">
        <v>152</v>
      </c>
      <c r="B26" s="38" t="s">
        <v>210</v>
      </c>
      <c r="C26" s="38" t="s">
        <v>214</v>
      </c>
      <c r="D26" s="38" t="s">
        <v>215</v>
      </c>
      <c r="E26" s="44"/>
      <c r="F26" s="38" t="s">
        <v>216</v>
      </c>
    </row>
    <row r="27" spans="1:6">
      <c r="A27" s="38" t="s">
        <v>152</v>
      </c>
      <c r="B27" s="38" t="s">
        <v>210</v>
      </c>
      <c r="C27" s="38" t="s">
        <v>217</v>
      </c>
      <c r="D27" s="38" t="s">
        <v>218</v>
      </c>
      <c r="E27" s="44"/>
      <c r="F27" s="38" t="s">
        <v>219</v>
      </c>
    </row>
    <row r="28" spans="1:6">
      <c r="A28" s="38" t="s">
        <v>152</v>
      </c>
      <c r="B28" s="38" t="s">
        <v>98</v>
      </c>
      <c r="C28" s="38" t="s">
        <v>220</v>
      </c>
      <c r="D28" s="38">
        <v>803</v>
      </c>
      <c r="E28" s="38"/>
      <c r="F28" s="38" t="s">
        <v>221</v>
      </c>
    </row>
    <row r="29" spans="1:6">
      <c r="A29" s="38" t="s">
        <v>152</v>
      </c>
      <c r="B29" s="38" t="s">
        <v>98</v>
      </c>
      <c r="C29" s="38" t="s">
        <v>222</v>
      </c>
      <c r="D29" s="38" t="s">
        <v>223</v>
      </c>
      <c r="E29" s="38"/>
      <c r="F29" s="38" t="s">
        <v>224</v>
      </c>
    </row>
    <row r="30" spans="1:6">
      <c r="A30" s="38" t="s">
        <v>152</v>
      </c>
      <c r="B30" s="38" t="s">
        <v>98</v>
      </c>
      <c r="C30" s="38" t="s">
        <v>225</v>
      </c>
      <c r="D30" s="38" t="s">
        <v>226</v>
      </c>
      <c r="E30" s="38"/>
      <c r="F30" s="38" t="s">
        <v>227</v>
      </c>
    </row>
    <row r="31" spans="1:6">
      <c r="A31" s="38" t="s">
        <v>152</v>
      </c>
      <c r="B31" s="38" t="s">
        <v>98</v>
      </c>
      <c r="C31" s="38" t="s">
        <v>228</v>
      </c>
      <c r="D31" s="38" t="s">
        <v>229</v>
      </c>
      <c r="E31" s="38"/>
      <c r="F31" s="38" t="s">
        <v>227</v>
      </c>
    </row>
    <row r="32" spans="1:6">
      <c r="A32" s="38" t="s">
        <v>152</v>
      </c>
      <c r="B32" s="38" t="s">
        <v>98</v>
      </c>
      <c r="C32" s="38" t="s">
        <v>230</v>
      </c>
      <c r="D32" s="38" t="s">
        <v>231</v>
      </c>
      <c r="E32" s="38"/>
      <c r="F32" s="38" t="s">
        <v>232</v>
      </c>
    </row>
    <row r="33" spans="1:6">
      <c r="A33" s="38" t="s">
        <v>152</v>
      </c>
      <c r="B33" s="38" t="s">
        <v>98</v>
      </c>
      <c r="C33" s="38" t="s">
        <v>233</v>
      </c>
      <c r="D33" s="38" t="s">
        <v>234</v>
      </c>
      <c r="E33" s="38"/>
      <c r="F33" s="38" t="s">
        <v>227</v>
      </c>
    </row>
    <row r="34" spans="1:6">
      <c r="A34" s="38" t="s">
        <v>152</v>
      </c>
      <c r="B34" s="38" t="s">
        <v>98</v>
      </c>
      <c r="C34" s="38" t="s">
        <v>235</v>
      </c>
      <c r="D34" s="38" t="s">
        <v>236</v>
      </c>
      <c r="E34" s="38"/>
      <c r="F34" s="38" t="s">
        <v>232</v>
      </c>
    </row>
    <row r="35" spans="1:6">
      <c r="A35" s="38" t="s">
        <v>152</v>
      </c>
      <c r="B35" s="38" t="s">
        <v>98</v>
      </c>
      <c r="C35" s="38" t="s">
        <v>237</v>
      </c>
      <c r="D35" s="38" t="s">
        <v>238</v>
      </c>
      <c r="E35" s="38"/>
      <c r="F35" s="38" t="s">
        <v>232</v>
      </c>
    </row>
    <row r="36" spans="1:6">
      <c r="A36" s="38" t="s">
        <v>152</v>
      </c>
      <c r="B36" s="38" t="s">
        <v>98</v>
      </c>
      <c r="C36" s="38" t="s">
        <v>239</v>
      </c>
      <c r="D36" s="38" t="s">
        <v>240</v>
      </c>
      <c r="E36" s="38"/>
      <c r="F36" s="38" t="s">
        <v>224</v>
      </c>
    </row>
    <row r="37" spans="1:6">
      <c r="A37" s="38" t="s">
        <v>152</v>
      </c>
      <c r="B37" s="38" t="s">
        <v>98</v>
      </c>
      <c r="C37" s="38" t="s">
        <v>241</v>
      </c>
      <c r="D37" s="38" t="s">
        <v>242</v>
      </c>
      <c r="E37" s="38"/>
      <c r="F37" s="38" t="s">
        <v>232</v>
      </c>
    </row>
    <row r="38" spans="1:6">
      <c r="A38" s="38" t="s">
        <v>152</v>
      </c>
      <c r="B38" s="38" t="s">
        <v>98</v>
      </c>
      <c r="C38" s="38" t="s">
        <v>243</v>
      </c>
      <c r="D38" s="38" t="s">
        <v>244</v>
      </c>
      <c r="E38" s="38"/>
      <c r="F38" s="38" t="s">
        <v>227</v>
      </c>
    </row>
    <row r="39" spans="1:6">
      <c r="A39" s="38" t="s">
        <v>152</v>
      </c>
      <c r="B39" s="38" t="s">
        <v>98</v>
      </c>
      <c r="C39" s="38" t="s">
        <v>245</v>
      </c>
      <c r="D39" s="38" t="s">
        <v>246</v>
      </c>
      <c r="E39" s="38"/>
      <c r="F39" s="38" t="s">
        <v>232</v>
      </c>
    </row>
    <row r="40" spans="1:6">
      <c r="A40" s="38" t="s">
        <v>152</v>
      </c>
      <c r="B40" s="38" t="s">
        <v>98</v>
      </c>
      <c r="C40" s="38" t="s">
        <v>247</v>
      </c>
      <c r="D40" s="38" t="s">
        <v>248</v>
      </c>
      <c r="E40" s="38"/>
      <c r="F40" s="38" t="s">
        <v>232</v>
      </c>
    </row>
    <row r="41" spans="1:6">
      <c r="A41" s="38" t="s">
        <v>152</v>
      </c>
      <c r="B41" s="38" t="s">
        <v>98</v>
      </c>
      <c r="C41" s="38" t="s">
        <v>249</v>
      </c>
      <c r="D41" s="38" t="s">
        <v>250</v>
      </c>
      <c r="E41" s="38"/>
      <c r="F41" s="38" t="s">
        <v>232</v>
      </c>
    </row>
    <row r="42" spans="1:6">
      <c r="A42" s="38" t="s">
        <v>152</v>
      </c>
      <c r="B42" s="38" t="s">
        <v>98</v>
      </c>
      <c r="C42" s="38" t="s">
        <v>251</v>
      </c>
      <c r="D42" s="38" t="s">
        <v>252</v>
      </c>
      <c r="E42" s="38"/>
      <c r="F42" s="38" t="s">
        <v>232</v>
      </c>
    </row>
    <row r="43" spans="1:6">
      <c r="A43" s="38" t="s">
        <v>152</v>
      </c>
      <c r="B43" s="38" t="s">
        <v>98</v>
      </c>
      <c r="C43" s="38" t="s">
        <v>253</v>
      </c>
      <c r="D43" s="38" t="s">
        <v>254</v>
      </c>
      <c r="E43" s="38"/>
      <c r="F43" s="38" t="s">
        <v>232</v>
      </c>
    </row>
    <row r="44" spans="1:6">
      <c r="A44" s="38" t="s">
        <v>152</v>
      </c>
      <c r="B44" s="38" t="s">
        <v>98</v>
      </c>
      <c r="C44" s="38" t="s">
        <v>255</v>
      </c>
      <c r="D44" s="38" t="s">
        <v>256</v>
      </c>
      <c r="E44" s="38"/>
      <c r="F44" s="38" t="s">
        <v>232</v>
      </c>
    </row>
    <row r="45" spans="1:6">
      <c r="A45" s="38" t="s">
        <v>152</v>
      </c>
      <c r="B45" s="38" t="s">
        <v>98</v>
      </c>
      <c r="C45" s="38" t="s">
        <v>257</v>
      </c>
      <c r="D45" s="38" t="s">
        <v>258</v>
      </c>
      <c r="E45" s="38"/>
      <c r="F45" s="38" t="s">
        <v>224</v>
      </c>
    </row>
    <row r="46" spans="1:6">
      <c r="A46" s="38" t="s">
        <v>152</v>
      </c>
      <c r="B46" s="38" t="s">
        <v>98</v>
      </c>
      <c r="C46" s="38" t="s">
        <v>259</v>
      </c>
      <c r="D46" s="38" t="s">
        <v>260</v>
      </c>
      <c r="E46" s="38"/>
      <c r="F46" s="38" t="s">
        <v>232</v>
      </c>
    </row>
    <row r="47" spans="1:6">
      <c r="A47" s="38" t="s">
        <v>152</v>
      </c>
      <c r="B47" s="38" t="s">
        <v>98</v>
      </c>
      <c r="C47" s="38" t="s">
        <v>261</v>
      </c>
      <c r="D47" s="38" t="s">
        <v>262</v>
      </c>
      <c r="E47" s="38"/>
      <c r="F47" s="38" t="s">
        <v>232</v>
      </c>
    </row>
    <row r="48" spans="1:6">
      <c r="A48" s="38" t="s">
        <v>152</v>
      </c>
      <c r="B48" s="38" t="s">
        <v>98</v>
      </c>
      <c r="C48" s="38" t="s">
        <v>263</v>
      </c>
      <c r="D48" s="38" t="s">
        <v>264</v>
      </c>
      <c r="E48" s="38"/>
      <c r="F48" s="38" t="s">
        <v>232</v>
      </c>
    </row>
    <row r="49" spans="1:6">
      <c r="A49" s="38" t="s">
        <v>152</v>
      </c>
      <c r="B49" s="38" t="s">
        <v>98</v>
      </c>
      <c r="C49" s="38" t="s">
        <v>265</v>
      </c>
      <c r="D49" s="38" t="s">
        <v>266</v>
      </c>
      <c r="E49" s="38"/>
      <c r="F49" s="38" t="s">
        <v>232</v>
      </c>
    </row>
    <row r="50" spans="1:6">
      <c r="A50" s="38" t="s">
        <v>152</v>
      </c>
      <c r="B50" s="38" t="s">
        <v>98</v>
      </c>
      <c r="C50" s="38" t="s">
        <v>267</v>
      </c>
      <c r="D50" s="38" t="s">
        <v>268</v>
      </c>
      <c r="E50" s="38"/>
      <c r="F50" s="38" t="s">
        <v>232</v>
      </c>
    </row>
    <row r="51" spans="1:6">
      <c r="A51" s="38" t="s">
        <v>152</v>
      </c>
      <c r="B51" s="38" t="s">
        <v>98</v>
      </c>
      <c r="C51" s="38" t="s">
        <v>96</v>
      </c>
      <c r="D51" s="38" t="s">
        <v>42</v>
      </c>
      <c r="E51" s="38"/>
      <c r="F51" s="38" t="s">
        <v>97</v>
      </c>
    </row>
    <row r="52" spans="1:6">
      <c r="A52" s="38" t="s">
        <v>152</v>
      </c>
      <c r="B52" s="38" t="s">
        <v>98</v>
      </c>
      <c r="C52" s="38" t="s">
        <v>269</v>
      </c>
      <c r="D52" s="38" t="s">
        <v>41</v>
      </c>
      <c r="E52" s="38"/>
      <c r="F52" s="38" t="s">
        <v>270</v>
      </c>
    </row>
    <row r="53" spans="1:6">
      <c r="A53" s="38" t="s">
        <v>152</v>
      </c>
      <c r="B53" s="38" t="s">
        <v>98</v>
      </c>
      <c r="C53" s="38" t="s">
        <v>271</v>
      </c>
      <c r="D53" s="38" t="s">
        <v>272</v>
      </c>
      <c r="E53" s="38"/>
      <c r="F53" s="38" t="s">
        <v>227</v>
      </c>
    </row>
    <row r="54" spans="1:6">
      <c r="A54" s="38" t="s">
        <v>152</v>
      </c>
      <c r="B54" s="38" t="s">
        <v>98</v>
      </c>
      <c r="C54" s="38" t="s">
        <v>273</v>
      </c>
      <c r="D54" s="38" t="s">
        <v>147</v>
      </c>
      <c r="E54" s="38"/>
      <c r="F54" s="38" t="s">
        <v>232</v>
      </c>
    </row>
    <row r="55" spans="1:6">
      <c r="A55" s="38" t="s">
        <v>152</v>
      </c>
      <c r="B55" s="38" t="s">
        <v>98</v>
      </c>
      <c r="C55" s="38" t="s">
        <v>274</v>
      </c>
      <c r="D55" s="38" t="s">
        <v>275</v>
      </c>
      <c r="E55" s="38"/>
      <c r="F55" s="38" t="s">
        <v>232</v>
      </c>
    </row>
    <row r="56" spans="1:6">
      <c r="A56" s="38" t="s">
        <v>152</v>
      </c>
      <c r="B56" s="38" t="s">
        <v>98</v>
      </c>
      <c r="C56" s="38" t="s">
        <v>276</v>
      </c>
      <c r="D56" s="38" t="s">
        <v>277</v>
      </c>
      <c r="E56" s="38"/>
      <c r="F56" s="38" t="s">
        <v>232</v>
      </c>
    </row>
    <row r="57" spans="1:6">
      <c r="A57" s="38" t="s">
        <v>152</v>
      </c>
      <c r="B57" s="38" t="s">
        <v>98</v>
      </c>
      <c r="C57" s="38" t="s">
        <v>278</v>
      </c>
      <c r="D57" s="38" t="s">
        <v>279</v>
      </c>
      <c r="E57" s="38"/>
      <c r="F57" s="38" t="s">
        <v>232</v>
      </c>
    </row>
    <row r="58" spans="1:6">
      <c r="A58" s="38" t="s">
        <v>152</v>
      </c>
      <c r="B58" s="38" t="s">
        <v>98</v>
      </c>
      <c r="C58" s="38" t="s">
        <v>280</v>
      </c>
      <c r="D58" s="38" t="s">
        <v>281</v>
      </c>
      <c r="E58" s="38"/>
      <c r="F58" s="38" t="s">
        <v>232</v>
      </c>
    </row>
    <row r="59" spans="1:6">
      <c r="A59" s="38" t="s">
        <v>152</v>
      </c>
      <c r="B59" s="38" t="s">
        <v>98</v>
      </c>
      <c r="C59" s="38" t="s">
        <v>282</v>
      </c>
      <c r="D59" s="38" t="s">
        <v>283</v>
      </c>
      <c r="E59" s="38"/>
      <c r="F59" s="38" t="s">
        <v>224</v>
      </c>
    </row>
    <row r="60" spans="1:6">
      <c r="A60" s="38" t="s">
        <v>152</v>
      </c>
      <c r="B60" s="38" t="s">
        <v>98</v>
      </c>
      <c r="C60" s="38" t="s">
        <v>284</v>
      </c>
      <c r="D60" s="38" t="s">
        <v>285</v>
      </c>
      <c r="E60" s="38"/>
      <c r="F60" s="38" t="s">
        <v>227</v>
      </c>
    </row>
    <row r="61" spans="1:6">
      <c r="A61" s="38" t="s">
        <v>152</v>
      </c>
      <c r="B61" s="38" t="s">
        <v>98</v>
      </c>
      <c r="C61" s="38" t="s">
        <v>286</v>
      </c>
      <c r="D61" s="38" t="s">
        <v>287</v>
      </c>
      <c r="E61" s="38"/>
      <c r="F61" s="38" t="s">
        <v>227</v>
      </c>
    </row>
    <row r="62" spans="1:6">
      <c r="A62" s="38" t="s">
        <v>152</v>
      </c>
      <c r="B62" s="38" t="s">
        <v>98</v>
      </c>
      <c r="C62" s="38" t="s">
        <v>288</v>
      </c>
      <c r="D62" s="38" t="s">
        <v>289</v>
      </c>
      <c r="E62" s="38"/>
      <c r="F62" s="38" t="s">
        <v>227</v>
      </c>
    </row>
    <row r="63" spans="1:6">
      <c r="A63" s="38" t="s">
        <v>152</v>
      </c>
      <c r="B63" s="38" t="s">
        <v>98</v>
      </c>
      <c r="C63" s="38" t="s">
        <v>290</v>
      </c>
      <c r="D63" s="38" t="s">
        <v>291</v>
      </c>
      <c r="E63" s="38"/>
      <c r="F63" s="38" t="s">
        <v>227</v>
      </c>
    </row>
    <row r="64" spans="1:6">
      <c r="A64" s="38" t="s">
        <v>152</v>
      </c>
      <c r="B64" s="38" t="s">
        <v>98</v>
      </c>
      <c r="C64" s="38" t="s">
        <v>292</v>
      </c>
      <c r="D64" s="38" t="s">
        <v>293</v>
      </c>
      <c r="E64" s="38"/>
      <c r="F64" s="38" t="s">
        <v>227</v>
      </c>
    </row>
    <row r="65" spans="1:6">
      <c r="A65" s="38" t="s">
        <v>152</v>
      </c>
      <c r="B65" s="38" t="s">
        <v>98</v>
      </c>
      <c r="C65" s="38" t="s">
        <v>294</v>
      </c>
      <c r="D65" s="38" t="s">
        <v>295</v>
      </c>
      <c r="E65" s="38"/>
      <c r="F65" s="38" t="s">
        <v>227</v>
      </c>
    </row>
    <row r="66" spans="1:6">
      <c r="A66" s="38" t="s">
        <v>152</v>
      </c>
      <c r="B66" s="38" t="s">
        <v>98</v>
      </c>
      <c r="C66" s="38" t="s">
        <v>296</v>
      </c>
      <c r="D66" s="38" t="s">
        <v>297</v>
      </c>
      <c r="E66" s="38"/>
      <c r="F66" s="38" t="s">
        <v>227</v>
      </c>
    </row>
    <row r="67" spans="1:6">
      <c r="A67" s="38" t="s">
        <v>152</v>
      </c>
      <c r="B67" s="38" t="s">
        <v>98</v>
      </c>
      <c r="C67" s="38" t="s">
        <v>298</v>
      </c>
      <c r="D67" s="38" t="s">
        <v>299</v>
      </c>
      <c r="E67" s="38"/>
      <c r="F67" s="38" t="s">
        <v>227</v>
      </c>
    </row>
    <row r="68" spans="1:6">
      <c r="A68" s="38" t="s">
        <v>152</v>
      </c>
      <c r="B68" s="38" t="s">
        <v>98</v>
      </c>
      <c r="C68" s="38" t="s">
        <v>300</v>
      </c>
      <c r="D68" s="38" t="s">
        <v>301</v>
      </c>
      <c r="E68" s="38"/>
      <c r="F68" s="38" t="s">
        <v>232</v>
      </c>
    </row>
    <row r="69" spans="1:6">
      <c r="A69" s="38" t="s">
        <v>152</v>
      </c>
      <c r="B69" s="38" t="s">
        <v>98</v>
      </c>
      <c r="C69" s="38" t="s">
        <v>302</v>
      </c>
      <c r="D69" s="38" t="s">
        <v>303</v>
      </c>
      <c r="E69" s="38"/>
      <c r="F69" s="38" t="s">
        <v>227</v>
      </c>
    </row>
    <row r="70" spans="1:6">
      <c r="A70" s="38" t="s">
        <v>152</v>
      </c>
      <c r="B70" s="38" t="s">
        <v>98</v>
      </c>
      <c r="C70" s="38" t="s">
        <v>304</v>
      </c>
      <c r="D70" s="38" t="s">
        <v>305</v>
      </c>
      <c r="E70" s="38"/>
      <c r="F70" s="38" t="s">
        <v>232</v>
      </c>
    </row>
    <row r="71" spans="1:6">
      <c r="A71" s="38" t="s">
        <v>152</v>
      </c>
      <c r="B71" s="38" t="s">
        <v>98</v>
      </c>
      <c r="C71" s="38" t="s">
        <v>306</v>
      </c>
      <c r="D71" s="38" t="s">
        <v>307</v>
      </c>
      <c r="E71" s="38"/>
      <c r="F71" s="38" t="s">
        <v>232</v>
      </c>
    </row>
    <row r="72" spans="1:6">
      <c r="A72" s="38" t="s">
        <v>152</v>
      </c>
      <c r="B72" s="38" t="s">
        <v>98</v>
      </c>
      <c r="C72" s="38" t="s">
        <v>308</v>
      </c>
      <c r="D72" s="38" t="s">
        <v>309</v>
      </c>
      <c r="E72" s="38"/>
      <c r="F72" s="38" t="s">
        <v>310</v>
      </c>
    </row>
    <row r="73" spans="1:6">
      <c r="A73" s="38" t="s">
        <v>152</v>
      </c>
      <c r="B73" s="38" t="s">
        <v>98</v>
      </c>
      <c r="C73" s="38" t="s">
        <v>311</v>
      </c>
      <c r="D73" s="38" t="s">
        <v>312</v>
      </c>
      <c r="E73" s="38"/>
      <c r="F73" s="38" t="s">
        <v>227</v>
      </c>
    </row>
    <row r="74" spans="1:6">
      <c r="A74" s="38" t="s">
        <v>152</v>
      </c>
      <c r="B74" s="38" t="s">
        <v>98</v>
      </c>
      <c r="C74" s="38" t="s">
        <v>313</v>
      </c>
      <c r="D74" s="38" t="s">
        <v>314</v>
      </c>
      <c r="E74" s="38"/>
      <c r="F74" s="38" t="s">
        <v>227</v>
      </c>
    </row>
    <row r="75" spans="1:6">
      <c r="A75" s="38" t="s">
        <v>152</v>
      </c>
      <c r="B75" s="38" t="s">
        <v>98</v>
      </c>
      <c r="C75" s="38" t="s">
        <v>315</v>
      </c>
      <c r="D75" s="38" t="s">
        <v>316</v>
      </c>
      <c r="E75" s="38"/>
      <c r="F75" s="38" t="s">
        <v>232</v>
      </c>
    </row>
    <row r="76" spans="1:6">
      <c r="A76" s="38" t="s">
        <v>152</v>
      </c>
      <c r="B76" s="38" t="s">
        <v>98</v>
      </c>
      <c r="C76" s="38" t="s">
        <v>317</v>
      </c>
      <c r="D76" s="38" t="s">
        <v>318</v>
      </c>
      <c r="E76" s="38"/>
      <c r="F76" s="38" t="s">
        <v>227</v>
      </c>
    </row>
    <row r="77" spans="1:6">
      <c r="A77" s="38" t="s">
        <v>152</v>
      </c>
      <c r="B77" s="38" t="s">
        <v>98</v>
      </c>
      <c r="C77" s="38" t="s">
        <v>319</v>
      </c>
      <c r="D77" s="38" t="s">
        <v>320</v>
      </c>
      <c r="E77" s="38"/>
      <c r="F77" s="38" t="s">
        <v>227</v>
      </c>
    </row>
    <row r="78" spans="1:6">
      <c r="A78" s="38" t="s">
        <v>152</v>
      </c>
      <c r="B78" s="38" t="s">
        <v>321</v>
      </c>
      <c r="C78" s="38" t="s">
        <v>322</v>
      </c>
      <c r="D78" s="38" t="s">
        <v>323</v>
      </c>
      <c r="E78" s="38"/>
      <c r="F78" s="38" t="s">
        <v>324</v>
      </c>
    </row>
    <row r="79" spans="1:6">
      <c r="A79" s="38" t="s">
        <v>325</v>
      </c>
      <c r="B79" s="38" t="s">
        <v>321</v>
      </c>
      <c r="C79" s="38" t="s">
        <v>322</v>
      </c>
      <c r="D79" s="38" t="s">
        <v>326</v>
      </c>
      <c r="E79" s="38"/>
      <c r="F79" s="38"/>
    </row>
    <row r="80" spans="1:6">
      <c r="A80" s="38" t="s">
        <v>325</v>
      </c>
      <c r="B80" s="38" t="s">
        <v>321</v>
      </c>
      <c r="C80" s="38" t="s">
        <v>322</v>
      </c>
      <c r="D80" s="38" t="s">
        <v>327</v>
      </c>
      <c r="E80" s="38"/>
      <c r="F80" s="38"/>
    </row>
    <row r="81" spans="1:6">
      <c r="A81" s="38" t="s">
        <v>325</v>
      </c>
      <c r="B81" s="38" t="s">
        <v>321</v>
      </c>
      <c r="C81" s="38" t="s">
        <v>322</v>
      </c>
      <c r="D81" s="38" t="s">
        <v>328</v>
      </c>
      <c r="E81" s="38"/>
      <c r="F81" s="38"/>
    </row>
    <row r="82" spans="1:6">
      <c r="A82" s="38" t="s">
        <v>152</v>
      </c>
      <c r="B82" s="38" t="s">
        <v>23</v>
      </c>
      <c r="C82" s="38" t="s">
        <v>73</v>
      </c>
      <c r="D82" s="38" t="s">
        <v>118</v>
      </c>
      <c r="E82" s="78">
        <v>466</v>
      </c>
      <c r="F82" s="38" t="s">
        <v>74</v>
      </c>
    </row>
    <row r="83" spans="1:6">
      <c r="A83" s="38" t="s">
        <v>152</v>
      </c>
      <c r="B83" s="38" t="s">
        <v>23</v>
      </c>
      <c r="C83" s="38" t="s">
        <v>329</v>
      </c>
      <c r="D83" s="38" t="s">
        <v>330</v>
      </c>
      <c r="E83" s="38"/>
      <c r="F83" s="38" t="s">
        <v>331</v>
      </c>
    </row>
    <row r="84" spans="1:6">
      <c r="A84" s="38" t="s">
        <v>152</v>
      </c>
      <c r="B84" s="38" t="s">
        <v>23</v>
      </c>
      <c r="C84" s="38" t="s">
        <v>69</v>
      </c>
      <c r="D84" s="38" t="s">
        <v>119</v>
      </c>
      <c r="E84" s="78">
        <v>468</v>
      </c>
      <c r="F84" s="38" t="s">
        <v>70</v>
      </c>
    </row>
    <row r="85" spans="1:6">
      <c r="A85" s="38" t="s">
        <v>152</v>
      </c>
      <c r="B85" s="38" t="s">
        <v>23</v>
      </c>
      <c r="C85" s="38" t="s">
        <v>332</v>
      </c>
      <c r="D85" s="38" t="s">
        <v>24</v>
      </c>
      <c r="E85" s="38"/>
      <c r="F85" s="38" t="s">
        <v>333</v>
      </c>
    </row>
    <row r="86" spans="1:6">
      <c r="A86" s="38" t="s">
        <v>152</v>
      </c>
      <c r="B86" s="38" t="s">
        <v>32</v>
      </c>
      <c r="C86" s="38" t="s">
        <v>334</v>
      </c>
      <c r="D86" s="38" t="s">
        <v>335</v>
      </c>
      <c r="E86" s="38"/>
      <c r="F86" s="38" t="s">
        <v>336</v>
      </c>
    </row>
    <row r="87" spans="1:6">
      <c r="A87" s="38" t="s">
        <v>152</v>
      </c>
      <c r="B87" s="38" t="s">
        <v>32</v>
      </c>
      <c r="C87" s="38" t="s">
        <v>337</v>
      </c>
      <c r="D87" s="38" t="s">
        <v>338</v>
      </c>
      <c r="E87" s="47">
        <v>471</v>
      </c>
      <c r="F87" s="38" t="s">
        <v>339</v>
      </c>
    </row>
    <row r="88" spans="1:6">
      <c r="A88" s="38" t="s">
        <v>152</v>
      </c>
      <c r="B88" s="38" t="s">
        <v>32</v>
      </c>
      <c r="C88" s="38" t="s">
        <v>67</v>
      </c>
      <c r="D88" s="38" t="s">
        <v>122</v>
      </c>
      <c r="E88" s="78">
        <v>472</v>
      </c>
      <c r="F88" s="38" t="s">
        <v>68</v>
      </c>
    </row>
    <row r="89" spans="1:6">
      <c r="A89" s="38" t="s">
        <v>152</v>
      </c>
      <c r="B89" s="38" t="s">
        <v>32</v>
      </c>
      <c r="C89" s="38" t="s">
        <v>340</v>
      </c>
      <c r="D89" s="38" t="s">
        <v>341</v>
      </c>
      <c r="E89" s="38"/>
      <c r="F89" s="38" t="s">
        <v>342</v>
      </c>
    </row>
    <row r="90" spans="1:6">
      <c r="A90" s="38" t="s">
        <v>152</v>
      </c>
      <c r="B90" s="38" t="s">
        <v>32</v>
      </c>
      <c r="C90" s="38" t="s">
        <v>343</v>
      </c>
      <c r="D90" s="38" t="s">
        <v>136</v>
      </c>
      <c r="E90" s="38"/>
      <c r="F90" s="38" t="s">
        <v>344</v>
      </c>
    </row>
    <row r="91" spans="1:6">
      <c r="A91" s="38" t="s">
        <v>152</v>
      </c>
      <c r="B91" s="38" t="s">
        <v>32</v>
      </c>
      <c r="C91" s="38" t="s">
        <v>63</v>
      </c>
      <c r="D91" s="38" t="s">
        <v>126</v>
      </c>
      <c r="E91" s="78">
        <v>475</v>
      </c>
      <c r="F91" s="38" t="s">
        <v>64</v>
      </c>
    </row>
    <row r="92" spans="1:6">
      <c r="A92" s="38" t="s">
        <v>152</v>
      </c>
      <c r="B92" s="38" t="s">
        <v>32</v>
      </c>
      <c r="C92" s="38" t="s">
        <v>345</v>
      </c>
      <c r="D92" s="38" t="s">
        <v>346</v>
      </c>
      <c r="E92" s="38"/>
      <c r="F92" s="38" t="s">
        <v>347</v>
      </c>
    </row>
    <row r="93" spans="1:6">
      <c r="A93" s="38" t="s">
        <v>152</v>
      </c>
      <c r="B93" s="38" t="s">
        <v>32</v>
      </c>
      <c r="C93" s="38" t="s">
        <v>348</v>
      </c>
      <c r="D93" s="38" t="s">
        <v>349</v>
      </c>
      <c r="E93" s="38"/>
      <c r="F93" s="38" t="s">
        <v>350</v>
      </c>
    </row>
    <row r="94" spans="1:6">
      <c r="A94" s="38" t="s">
        <v>152</v>
      </c>
      <c r="B94" s="38" t="s">
        <v>32</v>
      </c>
      <c r="C94" s="38" t="s">
        <v>351</v>
      </c>
      <c r="D94" s="38" t="s">
        <v>35</v>
      </c>
      <c r="E94" s="47">
        <v>478</v>
      </c>
      <c r="F94" s="38" t="s">
        <v>352</v>
      </c>
    </row>
    <row r="95" spans="1:6">
      <c r="A95" s="38" t="s">
        <v>152</v>
      </c>
      <c r="B95" s="38" t="s">
        <v>32</v>
      </c>
      <c r="C95" s="38" t="s">
        <v>108</v>
      </c>
      <c r="D95" s="38" t="s">
        <v>124</v>
      </c>
      <c r="E95" s="78">
        <v>479</v>
      </c>
      <c r="F95" s="38" t="s">
        <v>109</v>
      </c>
    </row>
    <row r="96" spans="1:6">
      <c r="A96" s="38" t="s">
        <v>152</v>
      </c>
      <c r="B96" s="38" t="s">
        <v>32</v>
      </c>
      <c r="C96" s="38" t="s">
        <v>110</v>
      </c>
      <c r="D96" s="38" t="s">
        <v>34</v>
      </c>
      <c r="E96" s="78">
        <v>480</v>
      </c>
      <c r="F96" s="38" t="s">
        <v>111</v>
      </c>
    </row>
    <row r="97" spans="1:6">
      <c r="A97" s="38" t="s">
        <v>152</v>
      </c>
      <c r="B97" s="38" t="s">
        <v>32</v>
      </c>
      <c r="C97" s="38" t="s">
        <v>353</v>
      </c>
      <c r="D97" s="38" t="s">
        <v>36</v>
      </c>
      <c r="E97" s="38"/>
      <c r="F97" s="38" t="s">
        <v>354</v>
      </c>
    </row>
    <row r="98" spans="1:6">
      <c r="A98" s="38" t="s">
        <v>152</v>
      </c>
      <c r="B98" s="38" t="s">
        <v>32</v>
      </c>
      <c r="C98" s="38" t="s">
        <v>355</v>
      </c>
      <c r="D98" s="38">
        <v>817</v>
      </c>
      <c r="E98" s="38"/>
      <c r="F98" s="38" t="s">
        <v>356</v>
      </c>
    </row>
    <row r="99" spans="1:6">
      <c r="A99" s="38" t="s">
        <v>152</v>
      </c>
      <c r="B99" s="38" t="s">
        <v>32</v>
      </c>
      <c r="C99" s="38" t="s">
        <v>357</v>
      </c>
      <c r="D99" s="38" t="s">
        <v>144</v>
      </c>
      <c r="E99" s="38"/>
      <c r="F99" s="38" t="s">
        <v>358</v>
      </c>
    </row>
    <row r="100" spans="1:6">
      <c r="A100" s="38" t="s">
        <v>152</v>
      </c>
      <c r="B100" s="38" t="s">
        <v>32</v>
      </c>
      <c r="C100" s="38" t="s">
        <v>359</v>
      </c>
      <c r="D100" s="38" t="s">
        <v>360</v>
      </c>
      <c r="E100" s="38"/>
      <c r="F100" s="38" t="s">
        <v>361</v>
      </c>
    </row>
    <row r="101" spans="1:6">
      <c r="A101" s="38" t="s">
        <v>152</v>
      </c>
      <c r="B101" s="38" t="s">
        <v>32</v>
      </c>
      <c r="C101" s="38" t="s">
        <v>104</v>
      </c>
      <c r="D101" s="38" t="s">
        <v>123</v>
      </c>
      <c r="E101" s="78">
        <v>484</v>
      </c>
      <c r="F101" s="38" t="s">
        <v>105</v>
      </c>
    </row>
    <row r="102" spans="1:6">
      <c r="A102" s="38" t="s">
        <v>152</v>
      </c>
      <c r="B102" s="38" t="s">
        <v>32</v>
      </c>
      <c r="C102" s="38" t="s">
        <v>362</v>
      </c>
      <c r="D102" s="38" t="s">
        <v>363</v>
      </c>
      <c r="E102" s="38"/>
      <c r="F102" s="38" t="s">
        <v>364</v>
      </c>
    </row>
    <row r="103" spans="1:6">
      <c r="A103" s="38" t="s">
        <v>152</v>
      </c>
      <c r="B103" s="38" t="s">
        <v>32</v>
      </c>
      <c r="C103" s="38" t="s">
        <v>365</v>
      </c>
      <c r="D103" s="38" t="s">
        <v>366</v>
      </c>
      <c r="E103" s="38"/>
      <c r="F103" s="38" t="s">
        <v>367</v>
      </c>
    </row>
    <row r="104" spans="1:6">
      <c r="A104" s="38" t="s">
        <v>152</v>
      </c>
      <c r="B104" s="38" t="s">
        <v>32</v>
      </c>
      <c r="C104" s="38" t="s">
        <v>368</v>
      </c>
      <c r="D104" s="38" t="s">
        <v>369</v>
      </c>
      <c r="E104" s="38"/>
      <c r="F104" s="38" t="s">
        <v>370</v>
      </c>
    </row>
    <row r="105" spans="1:6">
      <c r="A105" s="38" t="s">
        <v>152</v>
      </c>
      <c r="B105" s="38" t="s">
        <v>32</v>
      </c>
      <c r="C105" s="38" t="s">
        <v>371</v>
      </c>
      <c r="D105" s="38" t="s">
        <v>372</v>
      </c>
      <c r="E105" s="38"/>
      <c r="F105" s="38" t="s">
        <v>373</v>
      </c>
    </row>
    <row r="106" spans="1:6">
      <c r="A106" s="38" t="s">
        <v>152</v>
      </c>
      <c r="B106" s="38" t="s">
        <v>32</v>
      </c>
      <c r="C106" s="38" t="s">
        <v>374</v>
      </c>
      <c r="D106" s="38" t="s">
        <v>37</v>
      </c>
      <c r="E106" s="38"/>
      <c r="F106" s="38" t="s">
        <v>375</v>
      </c>
    </row>
    <row r="107" spans="1:6">
      <c r="A107" s="38" t="s">
        <v>152</v>
      </c>
      <c r="B107" s="38" t="s">
        <v>32</v>
      </c>
      <c r="C107" s="38" t="s">
        <v>102</v>
      </c>
      <c r="D107" s="38" t="s">
        <v>125</v>
      </c>
      <c r="E107" s="78">
        <v>490</v>
      </c>
      <c r="F107" s="38" t="s">
        <v>103</v>
      </c>
    </row>
    <row r="108" spans="1:6">
      <c r="A108" s="38" t="s">
        <v>152</v>
      </c>
      <c r="B108" s="38" t="s">
        <v>32</v>
      </c>
      <c r="C108" s="38" t="s">
        <v>376</v>
      </c>
      <c r="D108" s="38" t="s">
        <v>33</v>
      </c>
      <c r="E108" s="38"/>
      <c r="F108" s="38" t="s">
        <v>377</v>
      </c>
    </row>
    <row r="109" spans="1:6">
      <c r="A109" s="38" t="s">
        <v>152</v>
      </c>
      <c r="B109" s="38" t="s">
        <v>32</v>
      </c>
      <c r="C109" s="38" t="s">
        <v>378</v>
      </c>
      <c r="D109" s="38" t="s">
        <v>379</v>
      </c>
      <c r="E109" s="38"/>
      <c r="F109" s="38" t="s">
        <v>380</v>
      </c>
    </row>
    <row r="110" spans="1:6">
      <c r="A110" s="38" t="s">
        <v>152</v>
      </c>
      <c r="B110" s="38" t="s">
        <v>381</v>
      </c>
      <c r="C110" s="38" t="s">
        <v>382</v>
      </c>
      <c r="D110" s="38" t="s">
        <v>383</v>
      </c>
      <c r="E110" s="38"/>
      <c r="F110" s="38" t="s">
        <v>384</v>
      </c>
    </row>
    <row r="111" spans="1:6">
      <c r="A111" s="38" t="s">
        <v>325</v>
      </c>
      <c r="B111" s="38" t="s">
        <v>381</v>
      </c>
      <c r="C111" s="38" t="s">
        <v>382</v>
      </c>
      <c r="D111" s="38" t="s">
        <v>326</v>
      </c>
      <c r="E111" s="38"/>
      <c r="F111" s="38"/>
    </row>
    <row r="112" spans="1:6">
      <c r="A112" s="38" t="s">
        <v>325</v>
      </c>
      <c r="B112" s="38" t="s">
        <v>381</v>
      </c>
      <c r="C112" s="38" t="s">
        <v>382</v>
      </c>
      <c r="D112" s="38" t="s">
        <v>327</v>
      </c>
      <c r="E112" s="38"/>
      <c r="F112" s="38"/>
    </row>
    <row r="113" spans="1:6">
      <c r="A113" s="38" t="s">
        <v>325</v>
      </c>
      <c r="B113" s="38" t="s">
        <v>381</v>
      </c>
      <c r="C113" s="38" t="s">
        <v>382</v>
      </c>
      <c r="D113" s="38" t="s">
        <v>328</v>
      </c>
      <c r="E113" s="38"/>
      <c r="F113" s="38"/>
    </row>
    <row r="114" spans="1:6">
      <c r="A114" s="38" t="s">
        <v>152</v>
      </c>
      <c r="B114" s="38" t="s">
        <v>381</v>
      </c>
      <c r="C114" s="38" t="s">
        <v>385</v>
      </c>
      <c r="D114" s="38" t="s">
        <v>386</v>
      </c>
      <c r="E114" s="38"/>
      <c r="F114" s="38" t="s">
        <v>387</v>
      </c>
    </row>
    <row r="115" spans="1:6">
      <c r="A115" s="38" t="s">
        <v>325</v>
      </c>
      <c r="B115" s="38" t="s">
        <v>381</v>
      </c>
      <c r="C115" s="38" t="s">
        <v>385</v>
      </c>
      <c r="D115" s="38" t="s">
        <v>326</v>
      </c>
      <c r="E115" s="38"/>
      <c r="F115" s="38"/>
    </row>
    <row r="116" spans="1:6">
      <c r="A116" s="38" t="s">
        <v>325</v>
      </c>
      <c r="B116" s="38" t="s">
        <v>381</v>
      </c>
      <c r="C116" s="38" t="s">
        <v>385</v>
      </c>
      <c r="D116" s="38" t="s">
        <v>327</v>
      </c>
      <c r="E116" s="38"/>
      <c r="F116" s="38"/>
    </row>
    <row r="117" spans="1:6">
      <c r="A117" s="38" t="s">
        <v>325</v>
      </c>
      <c r="B117" s="38" t="s">
        <v>381</v>
      </c>
      <c r="C117" s="38" t="s">
        <v>385</v>
      </c>
      <c r="D117" s="38" t="s">
        <v>328</v>
      </c>
      <c r="E117" s="38"/>
      <c r="F117" s="38"/>
    </row>
    <row r="118" spans="1:6">
      <c r="A118" s="38" t="s">
        <v>152</v>
      </c>
      <c r="B118" s="38" t="s">
        <v>381</v>
      </c>
      <c r="C118" s="38" t="s">
        <v>388</v>
      </c>
      <c r="D118" s="38" t="s">
        <v>389</v>
      </c>
      <c r="E118" s="38"/>
      <c r="F118" s="38" t="s">
        <v>390</v>
      </c>
    </row>
    <row r="119" spans="1:6">
      <c r="A119" s="38" t="s">
        <v>325</v>
      </c>
      <c r="B119" s="38" t="s">
        <v>381</v>
      </c>
      <c r="C119" s="38" t="s">
        <v>388</v>
      </c>
      <c r="D119" s="38" t="s">
        <v>326</v>
      </c>
      <c r="E119" s="38"/>
      <c r="F119" s="38"/>
    </row>
    <row r="120" spans="1:6">
      <c r="A120" s="38" t="s">
        <v>325</v>
      </c>
      <c r="B120" s="38" t="s">
        <v>381</v>
      </c>
      <c r="C120" s="38" t="s">
        <v>388</v>
      </c>
      <c r="D120" s="38" t="s">
        <v>327</v>
      </c>
      <c r="E120" s="38"/>
      <c r="F120" s="38"/>
    </row>
    <row r="121" spans="1:6">
      <c r="A121" s="38" t="s">
        <v>325</v>
      </c>
      <c r="B121" s="38" t="s">
        <v>381</v>
      </c>
      <c r="C121" s="38" t="s">
        <v>388</v>
      </c>
      <c r="D121" s="38" t="s">
        <v>328</v>
      </c>
      <c r="E121" s="38"/>
      <c r="F121" s="38"/>
    </row>
    <row r="122" spans="1:6">
      <c r="A122" s="38" t="s">
        <v>152</v>
      </c>
      <c r="B122" s="38" t="s">
        <v>391</v>
      </c>
      <c r="C122" s="38" t="s">
        <v>392</v>
      </c>
      <c r="D122" s="38" t="s">
        <v>393</v>
      </c>
      <c r="E122" s="38"/>
      <c r="F122" s="38" t="s">
        <v>394</v>
      </c>
    </row>
    <row r="123" spans="1:6">
      <c r="A123" s="38" t="s">
        <v>325</v>
      </c>
      <c r="B123" s="38" t="s">
        <v>391</v>
      </c>
      <c r="C123" s="38" t="s">
        <v>392</v>
      </c>
      <c r="D123" s="38" t="s">
        <v>326</v>
      </c>
      <c r="E123" s="38"/>
      <c r="F123" s="38"/>
    </row>
    <row r="124" spans="1:6">
      <c r="A124" s="38" t="s">
        <v>325</v>
      </c>
      <c r="B124" s="38" t="s">
        <v>391</v>
      </c>
      <c r="C124" s="38" t="s">
        <v>392</v>
      </c>
      <c r="D124" s="38" t="s">
        <v>327</v>
      </c>
      <c r="E124" s="38"/>
      <c r="F124" s="38"/>
    </row>
    <row r="125" spans="1:6">
      <c r="A125" s="38" t="s">
        <v>325</v>
      </c>
      <c r="B125" s="38" t="s">
        <v>391</v>
      </c>
      <c r="C125" s="38" t="s">
        <v>392</v>
      </c>
      <c r="D125" s="38" t="s">
        <v>328</v>
      </c>
      <c r="E125" s="38"/>
      <c r="F125" s="38"/>
    </row>
    <row r="126" spans="1:6">
      <c r="A126" s="38" t="s">
        <v>152</v>
      </c>
      <c r="B126" s="38" t="s">
        <v>391</v>
      </c>
      <c r="C126" s="38" t="s">
        <v>395</v>
      </c>
      <c r="D126" s="38" t="s">
        <v>396</v>
      </c>
      <c r="E126" s="38"/>
      <c r="F126" s="38" t="s">
        <v>397</v>
      </c>
    </row>
    <row r="127" spans="1:6">
      <c r="A127" s="38" t="s">
        <v>325</v>
      </c>
      <c r="B127" s="38" t="s">
        <v>391</v>
      </c>
      <c r="C127" s="38" t="s">
        <v>395</v>
      </c>
      <c r="D127" s="38" t="s">
        <v>326</v>
      </c>
      <c r="E127" s="38"/>
      <c r="F127" s="38"/>
    </row>
    <row r="128" spans="1:6">
      <c r="A128" s="38" t="s">
        <v>325</v>
      </c>
      <c r="B128" s="38" t="s">
        <v>391</v>
      </c>
      <c r="C128" s="38" t="s">
        <v>395</v>
      </c>
      <c r="D128" s="38" t="s">
        <v>327</v>
      </c>
      <c r="E128" s="38"/>
      <c r="F128" s="38"/>
    </row>
    <row r="129" spans="1:6">
      <c r="A129" s="38" t="s">
        <v>325</v>
      </c>
      <c r="B129" s="38" t="s">
        <v>391</v>
      </c>
      <c r="C129" s="38" t="s">
        <v>395</v>
      </c>
      <c r="D129" s="38" t="s">
        <v>328</v>
      </c>
      <c r="E129" s="38"/>
      <c r="F129" s="38"/>
    </row>
    <row r="130" spans="1:6">
      <c r="A130" s="38" t="s">
        <v>152</v>
      </c>
      <c r="B130" s="38" t="s">
        <v>391</v>
      </c>
      <c r="C130" s="38" t="s">
        <v>398</v>
      </c>
      <c r="D130" s="38" t="s">
        <v>399</v>
      </c>
      <c r="E130" s="38"/>
      <c r="F130" s="38" t="s">
        <v>400</v>
      </c>
    </row>
    <row r="131" spans="1:6">
      <c r="A131" s="38" t="s">
        <v>325</v>
      </c>
      <c r="B131" s="38" t="s">
        <v>391</v>
      </c>
      <c r="C131" s="38" t="s">
        <v>398</v>
      </c>
      <c r="D131" s="38" t="s">
        <v>326</v>
      </c>
      <c r="E131" s="38"/>
      <c r="F131" s="38"/>
    </row>
    <row r="132" spans="1:6">
      <c r="A132" s="38" t="s">
        <v>325</v>
      </c>
      <c r="B132" s="38" t="s">
        <v>391</v>
      </c>
      <c r="C132" s="38" t="s">
        <v>398</v>
      </c>
      <c r="D132" s="38" t="s">
        <v>327</v>
      </c>
      <c r="E132" s="38"/>
      <c r="F132" s="38"/>
    </row>
    <row r="133" spans="1:6">
      <c r="A133" s="38" t="s">
        <v>325</v>
      </c>
      <c r="B133" s="38" t="s">
        <v>391</v>
      </c>
      <c r="C133" s="38" t="s">
        <v>398</v>
      </c>
      <c r="D133" s="38" t="s">
        <v>328</v>
      </c>
      <c r="E133" s="38"/>
      <c r="F133" s="38"/>
    </row>
    <row r="134" spans="1:6">
      <c r="A134" s="38" t="s">
        <v>152</v>
      </c>
      <c r="B134" s="38" t="s">
        <v>401</v>
      </c>
      <c r="C134" s="38" t="s">
        <v>402</v>
      </c>
      <c r="D134" s="38" t="s">
        <v>403</v>
      </c>
      <c r="E134" s="38"/>
      <c r="F134" s="38" t="s">
        <v>404</v>
      </c>
    </row>
    <row r="135" spans="1:6">
      <c r="A135" s="38" t="s">
        <v>152</v>
      </c>
      <c r="B135" s="38" t="s">
        <v>401</v>
      </c>
      <c r="C135" s="38" t="s">
        <v>405</v>
      </c>
      <c r="D135" s="38" t="s">
        <v>406</v>
      </c>
      <c r="E135" s="38"/>
      <c r="F135" s="38" t="s">
        <v>407</v>
      </c>
    </row>
    <row r="136" spans="1:6">
      <c r="A136" s="38" t="s">
        <v>152</v>
      </c>
      <c r="B136" s="38" t="s">
        <v>401</v>
      </c>
      <c r="C136" s="38" t="s">
        <v>408</v>
      </c>
      <c r="D136" s="38" t="s">
        <v>409</v>
      </c>
      <c r="E136" s="38"/>
      <c r="F136" s="38" t="s">
        <v>410</v>
      </c>
    </row>
    <row r="137" spans="1:6">
      <c r="A137" s="38" t="s">
        <v>152</v>
      </c>
      <c r="B137" s="38" t="s">
        <v>401</v>
      </c>
      <c r="C137" s="38" t="s">
        <v>411</v>
      </c>
      <c r="D137" s="38" t="s">
        <v>412</v>
      </c>
      <c r="E137" s="38"/>
      <c r="F137" s="38" t="s">
        <v>413</v>
      </c>
    </row>
    <row r="138" spans="1:6">
      <c r="A138" s="38" t="s">
        <v>152</v>
      </c>
      <c r="B138" s="38" t="s">
        <v>401</v>
      </c>
      <c r="C138" s="38" t="s">
        <v>414</v>
      </c>
      <c r="D138" s="38">
        <v>802</v>
      </c>
      <c r="E138" s="38"/>
      <c r="F138" s="38" t="s">
        <v>415</v>
      </c>
    </row>
    <row r="139" spans="1:6">
      <c r="A139" s="38" t="s">
        <v>152</v>
      </c>
      <c r="B139" s="38" t="s">
        <v>416</v>
      </c>
      <c r="C139" s="38" t="s">
        <v>417</v>
      </c>
      <c r="D139" s="38" t="s">
        <v>418</v>
      </c>
      <c r="E139" s="38"/>
      <c r="F139" s="38" t="s">
        <v>419</v>
      </c>
    </row>
    <row r="140" spans="1:6">
      <c r="A140" s="38" t="s">
        <v>152</v>
      </c>
      <c r="B140" s="38" t="s">
        <v>416</v>
      </c>
      <c r="C140" s="38" t="s">
        <v>420</v>
      </c>
      <c r="D140" s="38" t="s">
        <v>421</v>
      </c>
      <c r="E140" s="38"/>
      <c r="F140" s="38" t="s">
        <v>422</v>
      </c>
    </row>
    <row r="141" spans="1:6">
      <c r="A141" s="38" t="s">
        <v>152</v>
      </c>
      <c r="B141" s="38" t="s">
        <v>416</v>
      </c>
      <c r="C141" s="38" t="s">
        <v>423</v>
      </c>
      <c r="D141" s="38" t="s">
        <v>424</v>
      </c>
      <c r="E141" s="38"/>
      <c r="F141" s="38" t="s">
        <v>425</v>
      </c>
    </row>
    <row r="142" spans="1:6">
      <c r="A142" s="38" t="s">
        <v>152</v>
      </c>
      <c r="B142" s="38" t="s">
        <v>416</v>
      </c>
      <c r="C142" s="38" t="s">
        <v>426</v>
      </c>
      <c r="D142" s="38" t="s">
        <v>427</v>
      </c>
      <c r="E142" s="38"/>
      <c r="F142" s="38" t="s">
        <v>428</v>
      </c>
    </row>
    <row r="143" spans="1:6">
      <c r="A143" s="38" t="s">
        <v>152</v>
      </c>
      <c r="B143" s="38" t="s">
        <v>416</v>
      </c>
      <c r="C143" s="38" t="s">
        <v>429</v>
      </c>
      <c r="D143" s="38" t="s">
        <v>430</v>
      </c>
      <c r="E143" s="38"/>
      <c r="F143" s="38" t="s">
        <v>431</v>
      </c>
    </row>
    <row r="144" spans="1:6">
      <c r="A144" s="38" t="s">
        <v>152</v>
      </c>
      <c r="B144" s="38" t="s">
        <v>416</v>
      </c>
      <c r="C144" s="38" t="s">
        <v>432</v>
      </c>
      <c r="D144" s="38" t="s">
        <v>433</v>
      </c>
      <c r="E144" s="38"/>
      <c r="F144" s="38" t="s">
        <v>434</v>
      </c>
    </row>
    <row r="145" spans="1:6">
      <c r="A145" s="38" t="s">
        <v>152</v>
      </c>
      <c r="B145" s="38" t="s">
        <v>416</v>
      </c>
      <c r="C145" s="38" t="s">
        <v>435</v>
      </c>
      <c r="D145" s="38" t="s">
        <v>436</v>
      </c>
      <c r="E145" s="38"/>
      <c r="F145" s="38" t="s">
        <v>437</v>
      </c>
    </row>
    <row r="146" spans="1:6">
      <c r="A146" s="38" t="s">
        <v>152</v>
      </c>
      <c r="B146" s="38" t="s">
        <v>416</v>
      </c>
      <c r="C146" s="38" t="s">
        <v>438</v>
      </c>
      <c r="D146" s="38" t="s">
        <v>439</v>
      </c>
      <c r="E146" s="38"/>
      <c r="F146" s="38" t="s">
        <v>440</v>
      </c>
    </row>
    <row r="147" spans="1:6">
      <c r="A147" s="38" t="s">
        <v>152</v>
      </c>
      <c r="B147" s="38" t="s">
        <v>416</v>
      </c>
      <c r="C147" s="38" t="s">
        <v>441</v>
      </c>
      <c r="D147" s="38" t="s">
        <v>442</v>
      </c>
      <c r="E147" s="38"/>
      <c r="F147" s="38" t="s">
        <v>443</v>
      </c>
    </row>
    <row r="148" spans="1:6">
      <c r="A148" s="38" t="s">
        <v>152</v>
      </c>
      <c r="B148" s="38" t="s">
        <v>416</v>
      </c>
      <c r="C148" s="38" t="s">
        <v>444</v>
      </c>
      <c r="D148" s="38" t="s">
        <v>445</v>
      </c>
      <c r="E148" s="38"/>
      <c r="F148" s="38" t="s">
        <v>446</v>
      </c>
    </row>
    <row r="149" spans="1:6">
      <c r="A149" s="38" t="s">
        <v>152</v>
      </c>
      <c r="B149" s="38" t="s">
        <v>447</v>
      </c>
      <c r="C149" s="38" t="s">
        <v>448</v>
      </c>
      <c r="D149" s="38" t="s">
        <v>449</v>
      </c>
      <c r="E149" s="38"/>
      <c r="F149" s="38" t="s">
        <v>450</v>
      </c>
    </row>
    <row r="150" spans="1:6">
      <c r="A150" s="38" t="s">
        <v>152</v>
      </c>
      <c r="B150" s="38" t="s">
        <v>447</v>
      </c>
      <c r="C150" s="38" t="s">
        <v>451</v>
      </c>
      <c r="D150" s="38" t="s">
        <v>452</v>
      </c>
      <c r="E150" s="38"/>
      <c r="F150" s="38" t="s">
        <v>453</v>
      </c>
    </row>
    <row r="151" spans="1:6">
      <c r="A151" s="38" t="s">
        <v>152</v>
      </c>
      <c r="B151" s="38" t="s">
        <v>447</v>
      </c>
      <c r="C151" s="38" t="s">
        <v>454</v>
      </c>
      <c r="D151" s="38" t="s">
        <v>455</v>
      </c>
      <c r="E151" s="38"/>
      <c r="F151" s="38" t="s">
        <v>456</v>
      </c>
    </row>
    <row r="152" spans="1:6">
      <c r="A152" s="38" t="s">
        <v>152</v>
      </c>
      <c r="B152" s="38" t="s">
        <v>447</v>
      </c>
      <c r="C152" s="38" t="s">
        <v>457</v>
      </c>
      <c r="D152" s="38" t="s">
        <v>458</v>
      </c>
      <c r="E152" s="38"/>
      <c r="F152" s="38" t="s">
        <v>459</v>
      </c>
    </row>
    <row r="153" spans="1:6">
      <c r="A153" s="38" t="s">
        <v>152</v>
      </c>
      <c r="B153" s="38" t="s">
        <v>447</v>
      </c>
      <c r="C153" s="38" t="s">
        <v>460</v>
      </c>
      <c r="D153" s="38" t="s">
        <v>461</v>
      </c>
      <c r="E153" s="38"/>
      <c r="F153" s="38" t="s">
        <v>462</v>
      </c>
    </row>
    <row r="154" spans="1:6">
      <c r="A154" s="38" t="s">
        <v>152</v>
      </c>
      <c r="B154" s="38" t="s">
        <v>447</v>
      </c>
      <c r="C154" s="38" t="s">
        <v>463</v>
      </c>
      <c r="D154" s="38" t="s">
        <v>464</v>
      </c>
      <c r="E154" s="38"/>
      <c r="F154" s="38" t="s">
        <v>465</v>
      </c>
    </row>
    <row r="155" spans="1:6">
      <c r="A155" s="38" t="s">
        <v>152</v>
      </c>
      <c r="B155" s="38" t="s">
        <v>466</v>
      </c>
      <c r="C155" s="38" t="s">
        <v>467</v>
      </c>
      <c r="D155" s="38" t="s">
        <v>468</v>
      </c>
      <c r="E155" s="38"/>
      <c r="F155" s="38" t="s">
        <v>469</v>
      </c>
    </row>
    <row r="156" spans="1:6">
      <c r="A156" s="38" t="s">
        <v>152</v>
      </c>
      <c r="B156" s="38" t="s">
        <v>466</v>
      </c>
      <c r="C156" s="38" t="s">
        <v>470</v>
      </c>
      <c r="D156" s="38" t="s">
        <v>471</v>
      </c>
      <c r="E156" s="38"/>
      <c r="F156" s="38" t="s">
        <v>472</v>
      </c>
    </row>
    <row r="157" spans="1:6">
      <c r="A157" s="38" t="s">
        <v>152</v>
      </c>
      <c r="B157" s="38" t="s">
        <v>466</v>
      </c>
      <c r="C157" s="38" t="s">
        <v>473</v>
      </c>
      <c r="D157" s="38" t="s">
        <v>474</v>
      </c>
      <c r="E157" s="38"/>
      <c r="F157" s="38" t="s">
        <v>475</v>
      </c>
    </row>
    <row r="158" spans="1:6">
      <c r="A158" s="38" t="s">
        <v>152</v>
      </c>
      <c r="B158" s="38" t="s">
        <v>466</v>
      </c>
      <c r="C158" s="38" t="s">
        <v>476</v>
      </c>
      <c r="D158" s="38" t="s">
        <v>477</v>
      </c>
      <c r="E158" s="38"/>
      <c r="F158" s="38" t="s">
        <v>478</v>
      </c>
    </row>
    <row r="159" spans="1:6">
      <c r="A159" s="38" t="s">
        <v>152</v>
      </c>
      <c r="B159" s="38" t="s">
        <v>466</v>
      </c>
      <c r="C159" s="38" t="s">
        <v>479</v>
      </c>
      <c r="D159" s="38" t="s">
        <v>480</v>
      </c>
      <c r="E159" s="38"/>
      <c r="F159" s="38" t="s">
        <v>481</v>
      </c>
    </row>
    <row r="160" spans="1:6">
      <c r="A160" s="38" t="s">
        <v>152</v>
      </c>
      <c r="B160" s="38" t="s">
        <v>466</v>
      </c>
      <c r="C160" s="38" t="s">
        <v>482</v>
      </c>
      <c r="D160" s="38" t="s">
        <v>483</v>
      </c>
      <c r="E160" s="38"/>
      <c r="F160" s="38" t="s">
        <v>484</v>
      </c>
    </row>
    <row r="161" spans="1:6">
      <c r="A161" s="38" t="s">
        <v>152</v>
      </c>
      <c r="B161" s="38" t="s">
        <v>466</v>
      </c>
      <c r="C161" s="38" t="s">
        <v>485</v>
      </c>
      <c r="D161" s="38" t="s">
        <v>486</v>
      </c>
      <c r="E161" s="38"/>
      <c r="F161" s="38" t="s">
        <v>487</v>
      </c>
    </row>
    <row r="162" spans="1:6">
      <c r="A162" s="38" t="s">
        <v>152</v>
      </c>
      <c r="B162" s="38" t="s">
        <v>466</v>
      </c>
      <c r="C162" s="38" t="s">
        <v>488</v>
      </c>
      <c r="D162" s="38" t="s">
        <v>489</v>
      </c>
      <c r="E162" s="38"/>
      <c r="F162" s="38" t="s">
        <v>490</v>
      </c>
    </row>
    <row r="163" spans="1:6">
      <c r="A163" s="38" t="s">
        <v>152</v>
      </c>
      <c r="B163" s="38" t="s">
        <v>491</v>
      </c>
      <c r="C163" s="38" t="s">
        <v>492</v>
      </c>
      <c r="D163" s="38" t="s">
        <v>493</v>
      </c>
      <c r="E163" s="38"/>
      <c r="F163" s="38" t="s">
        <v>494</v>
      </c>
    </row>
    <row r="164" spans="1:6">
      <c r="A164" s="38" t="s">
        <v>152</v>
      </c>
      <c r="B164" s="38" t="s">
        <v>491</v>
      </c>
      <c r="C164" s="38" t="s">
        <v>495</v>
      </c>
      <c r="D164" s="38" t="s">
        <v>496</v>
      </c>
      <c r="E164" s="38"/>
      <c r="F164" s="38" t="s">
        <v>497</v>
      </c>
    </row>
    <row r="165" spans="1:6">
      <c r="A165" s="38" t="s">
        <v>152</v>
      </c>
      <c r="B165" s="38" t="s">
        <v>491</v>
      </c>
      <c r="C165" s="38" t="s">
        <v>498</v>
      </c>
      <c r="D165" s="38" t="s">
        <v>499</v>
      </c>
      <c r="E165" s="38"/>
      <c r="F165" s="38" t="s">
        <v>500</v>
      </c>
    </row>
    <row r="166" spans="1:6">
      <c r="A166" s="38" t="s">
        <v>152</v>
      </c>
      <c r="B166" s="38" t="s">
        <v>491</v>
      </c>
      <c r="C166" s="38" t="s">
        <v>501</v>
      </c>
      <c r="D166" s="38" t="s">
        <v>502</v>
      </c>
      <c r="E166" s="38"/>
      <c r="F166" s="38" t="s">
        <v>503</v>
      </c>
    </row>
    <row r="167" spans="1:6">
      <c r="A167" s="38" t="s">
        <v>152</v>
      </c>
      <c r="B167" s="38" t="s">
        <v>491</v>
      </c>
      <c r="C167" s="38" t="s">
        <v>504</v>
      </c>
      <c r="D167" s="38" t="s">
        <v>505</v>
      </c>
      <c r="E167" s="38"/>
      <c r="F167" s="38" t="s">
        <v>506</v>
      </c>
    </row>
    <row r="168" spans="1:6">
      <c r="A168" s="38" t="s">
        <v>152</v>
      </c>
      <c r="B168" s="38" t="s">
        <v>507</v>
      </c>
      <c r="C168" s="38" t="s">
        <v>508</v>
      </c>
      <c r="D168" s="38" t="s">
        <v>509</v>
      </c>
      <c r="E168" s="38"/>
      <c r="F168" s="38" t="s">
        <v>510</v>
      </c>
    </row>
    <row r="169" spans="1:6">
      <c r="A169" s="38" t="s">
        <v>152</v>
      </c>
      <c r="B169" s="38" t="s">
        <v>101</v>
      </c>
      <c r="C169" s="38" t="s">
        <v>511</v>
      </c>
      <c r="D169" s="38" t="s">
        <v>512</v>
      </c>
      <c r="E169" s="38"/>
      <c r="F169" s="38" t="s">
        <v>513</v>
      </c>
    </row>
    <row r="170" spans="1:6">
      <c r="A170" s="38" t="s">
        <v>152</v>
      </c>
      <c r="B170" s="38" t="s">
        <v>101</v>
      </c>
      <c r="C170" s="38" t="s">
        <v>514</v>
      </c>
      <c r="D170" s="38">
        <v>818</v>
      </c>
      <c r="E170" s="38"/>
      <c r="F170" s="38" t="s">
        <v>100</v>
      </c>
    </row>
    <row r="171" spans="1:6">
      <c r="A171" s="38" t="s">
        <v>152</v>
      </c>
      <c r="B171" s="38" t="s">
        <v>101</v>
      </c>
      <c r="C171" s="38" t="s">
        <v>99</v>
      </c>
      <c r="D171" s="38" t="s">
        <v>15</v>
      </c>
      <c r="E171" s="78">
        <v>528</v>
      </c>
      <c r="F171" s="38" t="s">
        <v>100</v>
      </c>
    </row>
    <row r="172" spans="1:6">
      <c r="A172" s="38" t="s">
        <v>152</v>
      </c>
      <c r="B172" s="38" t="s">
        <v>101</v>
      </c>
      <c r="C172" s="38" t="s">
        <v>515</v>
      </c>
      <c r="D172" s="38" t="s">
        <v>516</v>
      </c>
      <c r="E172" s="38"/>
      <c r="F172" s="38" t="s">
        <v>517</v>
      </c>
    </row>
    <row r="173" spans="1:6">
      <c r="A173" s="38" t="s">
        <v>152</v>
      </c>
      <c r="B173" s="38" t="s">
        <v>101</v>
      </c>
      <c r="C173" s="38" t="s">
        <v>518</v>
      </c>
      <c r="D173" s="38" t="s">
        <v>519</v>
      </c>
      <c r="E173" s="38"/>
      <c r="F173" s="38" t="s">
        <v>434</v>
      </c>
    </row>
    <row r="174" spans="1:6">
      <c r="A174" s="38" t="s">
        <v>152</v>
      </c>
      <c r="B174" s="38" t="s">
        <v>101</v>
      </c>
      <c r="C174" s="38" t="s">
        <v>520</v>
      </c>
      <c r="D174" s="38" t="s">
        <v>521</v>
      </c>
      <c r="E174" s="38"/>
      <c r="F174" s="38" t="s">
        <v>522</v>
      </c>
    </row>
    <row r="175" spans="1:6">
      <c r="A175" s="38" t="s">
        <v>152</v>
      </c>
      <c r="B175" s="38" t="s">
        <v>101</v>
      </c>
      <c r="C175" s="38" t="s">
        <v>523</v>
      </c>
      <c r="D175" s="38" t="s">
        <v>524</v>
      </c>
      <c r="E175" s="38"/>
      <c r="F175" s="38" t="s">
        <v>525</v>
      </c>
    </row>
    <row r="176" spans="1:6">
      <c r="A176" s="38" t="s">
        <v>152</v>
      </c>
      <c r="B176" s="38" t="s">
        <v>101</v>
      </c>
      <c r="C176" s="38" t="s">
        <v>526</v>
      </c>
      <c r="D176" s="38" t="s">
        <v>527</v>
      </c>
      <c r="E176" s="38"/>
      <c r="F176" s="38" t="s">
        <v>528</v>
      </c>
    </row>
    <row r="177" spans="1:6">
      <c r="A177" s="38" t="s">
        <v>152</v>
      </c>
      <c r="B177" s="38" t="s">
        <v>101</v>
      </c>
      <c r="C177" s="38" t="s">
        <v>529</v>
      </c>
      <c r="D177" s="38" t="s">
        <v>530</v>
      </c>
      <c r="E177" s="38"/>
      <c r="F177" s="38" t="s">
        <v>531</v>
      </c>
    </row>
    <row r="178" spans="1:6">
      <c r="A178" s="38" t="s">
        <v>152</v>
      </c>
      <c r="B178" s="38" t="s">
        <v>532</v>
      </c>
      <c r="C178" s="38" t="s">
        <v>533</v>
      </c>
      <c r="D178" s="38" t="s">
        <v>534</v>
      </c>
      <c r="E178" s="38"/>
      <c r="F178" s="38" t="s">
        <v>535</v>
      </c>
    </row>
    <row r="179" spans="1:6">
      <c r="A179" s="38" t="s">
        <v>152</v>
      </c>
      <c r="B179" s="38" t="s">
        <v>532</v>
      </c>
      <c r="C179" s="38" t="s">
        <v>536</v>
      </c>
      <c r="D179" s="38" t="s">
        <v>537</v>
      </c>
      <c r="E179" s="38"/>
      <c r="F179" s="38" t="s">
        <v>538</v>
      </c>
    </row>
    <row r="180" spans="1:6">
      <c r="A180" s="38" t="s">
        <v>152</v>
      </c>
      <c r="B180" s="38" t="s">
        <v>532</v>
      </c>
      <c r="C180" s="38" t="s">
        <v>539</v>
      </c>
      <c r="D180" s="38" t="s">
        <v>540</v>
      </c>
      <c r="E180" s="38"/>
      <c r="F180" s="38" t="s">
        <v>541</v>
      </c>
    </row>
    <row r="181" spans="1:6">
      <c r="A181" s="38" t="s">
        <v>152</v>
      </c>
      <c r="B181" s="38" t="s">
        <v>532</v>
      </c>
      <c r="C181" s="38" t="s">
        <v>542</v>
      </c>
      <c r="D181" s="38" t="s">
        <v>543</v>
      </c>
      <c r="E181" s="38"/>
      <c r="F181" s="38" t="s">
        <v>544</v>
      </c>
    </row>
    <row r="182" spans="1:6">
      <c r="A182" s="38" t="s">
        <v>152</v>
      </c>
      <c r="B182" s="38" t="s">
        <v>532</v>
      </c>
      <c r="C182" s="38" t="s">
        <v>545</v>
      </c>
      <c r="D182" s="38" t="s">
        <v>546</v>
      </c>
      <c r="E182" s="38"/>
      <c r="F182" s="38" t="s">
        <v>547</v>
      </c>
    </row>
    <row r="183" spans="1:6">
      <c r="A183" s="38" t="s">
        <v>152</v>
      </c>
      <c r="B183" s="38" t="s">
        <v>532</v>
      </c>
      <c r="C183" s="38" t="s">
        <v>548</v>
      </c>
      <c r="D183" s="38" t="s">
        <v>549</v>
      </c>
      <c r="E183" s="38"/>
      <c r="F183" s="38" t="s">
        <v>550</v>
      </c>
    </row>
    <row r="184" spans="1:6">
      <c r="A184" s="38" t="s">
        <v>152</v>
      </c>
      <c r="B184" s="38" t="s">
        <v>551</v>
      </c>
      <c r="C184" s="38" t="s">
        <v>552</v>
      </c>
      <c r="D184" s="38" t="s">
        <v>553</v>
      </c>
      <c r="E184" s="38"/>
      <c r="F184" s="38" t="s">
        <v>554</v>
      </c>
    </row>
    <row r="185" spans="1:6">
      <c r="A185" s="38" t="s">
        <v>152</v>
      </c>
      <c r="B185" s="38" t="s">
        <v>551</v>
      </c>
      <c r="C185" s="38" t="s">
        <v>555</v>
      </c>
      <c r="D185" s="38" t="s">
        <v>556</v>
      </c>
      <c r="E185" s="38"/>
      <c r="F185" s="38" t="s">
        <v>557</v>
      </c>
    </row>
    <row r="186" spans="1:6">
      <c r="A186" s="38" t="s">
        <v>152</v>
      </c>
      <c r="B186" s="38" t="s">
        <v>551</v>
      </c>
      <c r="C186" s="38" t="s">
        <v>558</v>
      </c>
      <c r="D186" s="38" t="s">
        <v>559</v>
      </c>
      <c r="E186" s="38"/>
      <c r="F186" s="38" t="s">
        <v>560</v>
      </c>
    </row>
    <row r="187" spans="1:6">
      <c r="A187" s="38" t="s">
        <v>152</v>
      </c>
      <c r="B187" s="38" t="s">
        <v>551</v>
      </c>
      <c r="C187" s="38" t="s">
        <v>561</v>
      </c>
      <c r="D187" s="38" t="s">
        <v>562</v>
      </c>
      <c r="E187" s="38"/>
      <c r="F187" s="38" t="s">
        <v>563</v>
      </c>
    </row>
    <row r="188" spans="1:6">
      <c r="A188" s="38" t="s">
        <v>152</v>
      </c>
      <c r="B188" s="38" t="s">
        <v>551</v>
      </c>
      <c r="C188" s="38" t="s">
        <v>564</v>
      </c>
      <c r="D188" s="38" t="s">
        <v>565</v>
      </c>
      <c r="E188" s="38"/>
      <c r="F188" s="38" t="s">
        <v>566</v>
      </c>
    </row>
    <row r="189" spans="1:6">
      <c r="A189" s="38" t="s">
        <v>152</v>
      </c>
      <c r="B189" s="38" t="s">
        <v>551</v>
      </c>
      <c r="C189" s="38" t="s">
        <v>567</v>
      </c>
      <c r="D189" s="38" t="s">
        <v>568</v>
      </c>
      <c r="E189" s="38"/>
      <c r="F189" s="38" t="s">
        <v>569</v>
      </c>
    </row>
    <row r="190" spans="1:6">
      <c r="A190" s="38" t="s">
        <v>152</v>
      </c>
      <c r="B190" s="38" t="s">
        <v>551</v>
      </c>
      <c r="C190" s="38" t="s">
        <v>570</v>
      </c>
      <c r="D190" s="38" t="s">
        <v>571</v>
      </c>
      <c r="E190" s="38"/>
      <c r="F190" s="38" t="s">
        <v>572</v>
      </c>
    </row>
    <row r="191" spans="1:6">
      <c r="A191" s="38" t="s">
        <v>152</v>
      </c>
      <c r="B191" s="38" t="s">
        <v>551</v>
      </c>
      <c r="C191" s="38" t="s">
        <v>573</v>
      </c>
      <c r="D191" s="38" t="s">
        <v>574</v>
      </c>
      <c r="E191" s="38"/>
      <c r="F191" s="38" t="s">
        <v>575</v>
      </c>
    </row>
    <row r="192" spans="1:6">
      <c r="A192" s="38" t="s">
        <v>152</v>
      </c>
      <c r="B192" s="38" t="s">
        <v>551</v>
      </c>
      <c r="C192" s="38" t="s">
        <v>576</v>
      </c>
      <c r="D192" s="38" t="s">
        <v>577</v>
      </c>
      <c r="E192" s="38"/>
      <c r="F192" s="38" t="s">
        <v>578</v>
      </c>
    </row>
    <row r="193" spans="1:6">
      <c r="A193" s="38" t="s">
        <v>152</v>
      </c>
      <c r="B193" s="38" t="s">
        <v>579</v>
      </c>
      <c r="C193" s="38" t="s">
        <v>580</v>
      </c>
      <c r="D193" s="38" t="s">
        <v>581</v>
      </c>
      <c r="E193" s="47">
        <v>550</v>
      </c>
      <c r="F193" s="38" t="s">
        <v>582</v>
      </c>
    </row>
    <row r="194" spans="1:6">
      <c r="A194" s="38" t="s">
        <v>152</v>
      </c>
      <c r="B194" s="38" t="s">
        <v>579</v>
      </c>
      <c r="C194" s="38" t="s">
        <v>583</v>
      </c>
      <c r="D194" s="38" t="s">
        <v>584</v>
      </c>
      <c r="E194" s="38"/>
      <c r="F194" s="38" t="s">
        <v>585</v>
      </c>
    </row>
    <row r="195" spans="1:6">
      <c r="A195" s="38" t="s">
        <v>152</v>
      </c>
      <c r="B195" s="38" t="s">
        <v>579</v>
      </c>
      <c r="C195" s="38" t="s">
        <v>586</v>
      </c>
      <c r="D195" s="38" t="s">
        <v>587</v>
      </c>
      <c r="E195" s="38"/>
      <c r="F195" s="38" t="s">
        <v>588</v>
      </c>
    </row>
    <row r="196" spans="1:6">
      <c r="A196" s="38" t="s">
        <v>152</v>
      </c>
      <c r="B196" s="38" t="s">
        <v>579</v>
      </c>
      <c r="C196" s="38" t="s">
        <v>589</v>
      </c>
      <c r="D196" s="38" t="s">
        <v>590</v>
      </c>
      <c r="E196" s="47">
        <v>553</v>
      </c>
      <c r="F196" s="38" t="s">
        <v>591</v>
      </c>
    </row>
    <row r="197" spans="1:6">
      <c r="A197" s="38" t="s">
        <v>152</v>
      </c>
      <c r="B197" s="38" t="s">
        <v>579</v>
      </c>
      <c r="C197" s="38" t="s">
        <v>592</v>
      </c>
      <c r="D197" s="38" t="s">
        <v>593</v>
      </c>
      <c r="E197" s="47">
        <v>602</v>
      </c>
      <c r="F197" s="38" t="s">
        <v>594</v>
      </c>
    </row>
    <row r="198" spans="1:6">
      <c r="A198" s="38" t="s">
        <v>152</v>
      </c>
      <c r="B198" s="38" t="s">
        <v>579</v>
      </c>
      <c r="C198" s="38" t="s">
        <v>595</v>
      </c>
      <c r="D198" s="38" t="s">
        <v>596</v>
      </c>
      <c r="E198" s="38"/>
      <c r="F198" s="38" t="s">
        <v>597</v>
      </c>
    </row>
    <row r="199" spans="1:6">
      <c r="A199" s="38" t="s">
        <v>152</v>
      </c>
      <c r="B199" s="38" t="s">
        <v>92</v>
      </c>
      <c r="C199" s="38" t="s">
        <v>93</v>
      </c>
      <c r="D199" s="38" t="s">
        <v>128</v>
      </c>
      <c r="E199" s="78">
        <v>605</v>
      </c>
      <c r="F199" s="38" t="s">
        <v>91</v>
      </c>
    </row>
    <row r="200" spans="1:6">
      <c r="A200" s="38" t="s">
        <v>152</v>
      </c>
      <c r="B200" s="38" t="s">
        <v>92</v>
      </c>
      <c r="C200" s="38" t="s">
        <v>598</v>
      </c>
      <c r="D200" s="38" t="s">
        <v>599</v>
      </c>
      <c r="E200" s="38"/>
      <c r="F200" s="38" t="s">
        <v>91</v>
      </c>
    </row>
    <row r="201" spans="1:6">
      <c r="A201" s="38" t="s">
        <v>152</v>
      </c>
      <c r="B201" s="38" t="s">
        <v>92</v>
      </c>
      <c r="C201" s="38" t="s">
        <v>90</v>
      </c>
      <c r="D201" s="38" t="s">
        <v>127</v>
      </c>
      <c r="E201" s="78">
        <v>607</v>
      </c>
      <c r="F201" s="38" t="s">
        <v>91</v>
      </c>
    </row>
    <row r="202" spans="1:6">
      <c r="A202" s="38" t="s">
        <v>152</v>
      </c>
      <c r="B202" s="38" t="s">
        <v>92</v>
      </c>
      <c r="C202" s="38" t="s">
        <v>600</v>
      </c>
      <c r="D202" s="38" t="s">
        <v>601</v>
      </c>
      <c r="E202" s="38"/>
      <c r="F202" s="38" t="s">
        <v>91</v>
      </c>
    </row>
    <row r="203" spans="1:6">
      <c r="A203" s="38" t="s">
        <v>152</v>
      </c>
      <c r="B203" s="38" t="s">
        <v>92</v>
      </c>
      <c r="C203" s="38" t="s">
        <v>602</v>
      </c>
      <c r="D203" s="38" t="s">
        <v>603</v>
      </c>
      <c r="E203" s="38"/>
      <c r="F203" s="38" t="s">
        <v>91</v>
      </c>
    </row>
    <row r="204" spans="1:6">
      <c r="A204" s="38" t="s">
        <v>152</v>
      </c>
      <c r="B204" s="38" t="s">
        <v>92</v>
      </c>
      <c r="C204" s="38" t="s">
        <v>604</v>
      </c>
      <c r="D204" s="38" t="s">
        <v>605</v>
      </c>
      <c r="E204" s="38"/>
      <c r="F204" s="38" t="s">
        <v>91</v>
      </c>
    </row>
    <row r="205" spans="1:6">
      <c r="A205" s="38" t="s">
        <v>152</v>
      </c>
      <c r="B205" s="38" t="s">
        <v>92</v>
      </c>
      <c r="C205" s="38" t="s">
        <v>606</v>
      </c>
      <c r="D205" s="38" t="s">
        <v>607</v>
      </c>
      <c r="E205" s="38"/>
      <c r="F205" s="38" t="s">
        <v>91</v>
      </c>
    </row>
    <row r="206" spans="1:6">
      <c r="A206" s="38" t="s">
        <v>152</v>
      </c>
      <c r="B206" s="38" t="s">
        <v>92</v>
      </c>
      <c r="C206" s="38" t="s">
        <v>608</v>
      </c>
      <c r="D206" s="38" t="s">
        <v>609</v>
      </c>
      <c r="E206" s="38"/>
      <c r="F206" s="38" t="s">
        <v>91</v>
      </c>
    </row>
    <row r="207" spans="1:6">
      <c r="A207" s="38" t="s">
        <v>152</v>
      </c>
      <c r="B207" s="38" t="s">
        <v>20</v>
      </c>
      <c r="C207" s="38" t="s">
        <v>610</v>
      </c>
      <c r="D207" s="38" t="s">
        <v>611</v>
      </c>
      <c r="E207" s="38"/>
      <c r="F207" s="38" t="s">
        <v>612</v>
      </c>
    </row>
    <row r="208" spans="1:6">
      <c r="A208" s="38" t="s">
        <v>152</v>
      </c>
      <c r="B208" s="38" t="s">
        <v>20</v>
      </c>
      <c r="C208" s="38" t="s">
        <v>613</v>
      </c>
      <c r="D208" s="38" t="s">
        <v>614</v>
      </c>
      <c r="E208" s="38"/>
      <c r="F208" s="38" t="s">
        <v>615</v>
      </c>
    </row>
    <row r="209" spans="1:6">
      <c r="A209" s="38" t="s">
        <v>152</v>
      </c>
      <c r="B209" s="38" t="s">
        <v>20</v>
      </c>
      <c r="C209" s="38" t="s">
        <v>616</v>
      </c>
      <c r="D209" s="38" t="s">
        <v>140</v>
      </c>
      <c r="E209" s="38"/>
      <c r="F209" s="38" t="s">
        <v>617</v>
      </c>
    </row>
    <row r="210" spans="1:6">
      <c r="A210" s="38" t="s">
        <v>152</v>
      </c>
      <c r="B210" s="38" t="s">
        <v>20</v>
      </c>
      <c r="C210" s="38" t="s">
        <v>618</v>
      </c>
      <c r="D210" s="38" t="s">
        <v>619</v>
      </c>
      <c r="E210" s="38"/>
      <c r="F210" s="38" t="s">
        <v>620</v>
      </c>
    </row>
    <row r="211" spans="1:6">
      <c r="A211" s="38" t="s">
        <v>152</v>
      </c>
      <c r="B211" s="38" t="s">
        <v>20</v>
      </c>
      <c r="C211" s="38" t="s">
        <v>621</v>
      </c>
      <c r="D211" s="38" t="s">
        <v>622</v>
      </c>
      <c r="E211" s="38"/>
      <c r="F211" s="38" t="s">
        <v>623</v>
      </c>
    </row>
    <row r="212" spans="1:6">
      <c r="A212" s="38" t="s">
        <v>152</v>
      </c>
      <c r="B212" s="38" t="s">
        <v>20</v>
      </c>
      <c r="C212" s="38" t="s">
        <v>624</v>
      </c>
      <c r="D212" s="38" t="s">
        <v>625</v>
      </c>
      <c r="E212" s="38"/>
      <c r="F212" s="38" t="s">
        <v>626</v>
      </c>
    </row>
    <row r="213" spans="1:6">
      <c r="A213" s="38" t="s">
        <v>152</v>
      </c>
      <c r="B213" s="38" t="s">
        <v>20</v>
      </c>
      <c r="C213" s="38" t="s">
        <v>627</v>
      </c>
      <c r="D213" s="38" t="s">
        <v>628</v>
      </c>
      <c r="E213" s="38"/>
      <c r="F213" s="38" t="s">
        <v>629</v>
      </c>
    </row>
    <row r="214" spans="1:6">
      <c r="A214" s="38" t="s">
        <v>152</v>
      </c>
      <c r="B214" s="38" t="s">
        <v>20</v>
      </c>
      <c r="C214" s="38" t="s">
        <v>630</v>
      </c>
      <c r="D214" s="38" t="s">
        <v>22</v>
      </c>
      <c r="E214" s="38"/>
      <c r="F214" s="38" t="s">
        <v>631</v>
      </c>
    </row>
    <row r="215" spans="1:6">
      <c r="A215" s="38" t="s">
        <v>152</v>
      </c>
      <c r="B215" s="38" t="s">
        <v>20</v>
      </c>
      <c r="C215" s="38" t="s">
        <v>632</v>
      </c>
      <c r="D215" s="38" t="s">
        <v>21</v>
      </c>
      <c r="E215" s="38"/>
      <c r="F215" s="38" t="s">
        <v>633</v>
      </c>
    </row>
    <row r="216" spans="1:6">
      <c r="A216" s="38" t="s">
        <v>152</v>
      </c>
      <c r="B216" s="38" t="s">
        <v>20</v>
      </c>
      <c r="C216" s="38" t="s">
        <v>634</v>
      </c>
      <c r="D216" s="38" t="s">
        <v>635</v>
      </c>
      <c r="E216" s="38"/>
      <c r="F216" s="38" t="s">
        <v>636</v>
      </c>
    </row>
    <row r="217" spans="1:6">
      <c r="A217" s="38" t="s">
        <v>152</v>
      </c>
      <c r="B217" s="38" t="s">
        <v>20</v>
      </c>
      <c r="C217" s="38" t="s">
        <v>637</v>
      </c>
      <c r="D217" s="38" t="s">
        <v>638</v>
      </c>
      <c r="E217" s="38"/>
      <c r="F217" s="38" t="s">
        <v>639</v>
      </c>
    </row>
    <row r="218" spans="1:6">
      <c r="A218" s="38" t="s">
        <v>152</v>
      </c>
      <c r="B218" s="38" t="s">
        <v>20</v>
      </c>
      <c r="C218" s="38" t="s">
        <v>640</v>
      </c>
      <c r="D218" s="38" t="s">
        <v>141</v>
      </c>
      <c r="E218" s="38"/>
      <c r="F218" s="38" t="s">
        <v>641</v>
      </c>
    </row>
    <row r="219" spans="1:6">
      <c r="A219" s="38" t="s">
        <v>152</v>
      </c>
      <c r="B219" s="38" t="s">
        <v>20</v>
      </c>
      <c r="C219" s="38" t="s">
        <v>642</v>
      </c>
      <c r="D219" s="38" t="s">
        <v>643</v>
      </c>
      <c r="E219" s="38"/>
      <c r="F219" s="38" t="s">
        <v>644</v>
      </c>
    </row>
    <row r="220" spans="1:6">
      <c r="A220" s="38" t="s">
        <v>152</v>
      </c>
      <c r="B220" s="38" t="s">
        <v>20</v>
      </c>
      <c r="C220" s="38" t="s">
        <v>645</v>
      </c>
      <c r="D220" s="38" t="s">
        <v>646</v>
      </c>
      <c r="E220" s="38"/>
      <c r="F220" s="38" t="s">
        <v>647</v>
      </c>
    </row>
    <row r="221" spans="1:6">
      <c r="A221" s="38" t="s">
        <v>152</v>
      </c>
      <c r="B221" s="38" t="s">
        <v>648</v>
      </c>
      <c r="C221" s="38" t="s">
        <v>649</v>
      </c>
      <c r="D221" s="38" t="s">
        <v>650</v>
      </c>
      <c r="E221" s="38"/>
      <c r="F221" s="38" t="s">
        <v>651</v>
      </c>
    </row>
    <row r="222" spans="1:6">
      <c r="A222" s="38" t="s">
        <v>152</v>
      </c>
      <c r="B222" s="38" t="s">
        <v>648</v>
      </c>
      <c r="C222" s="38" t="s">
        <v>652</v>
      </c>
      <c r="D222" s="38" t="s">
        <v>653</v>
      </c>
      <c r="E222" s="38"/>
      <c r="F222" s="38" t="s">
        <v>654</v>
      </c>
    </row>
    <row r="223" spans="1:6">
      <c r="A223" s="38" t="s">
        <v>152</v>
      </c>
      <c r="B223" s="38" t="s">
        <v>648</v>
      </c>
      <c r="C223" s="38" t="s">
        <v>655</v>
      </c>
      <c r="D223" s="38" t="s">
        <v>656</v>
      </c>
      <c r="E223" s="47">
        <v>629</v>
      </c>
      <c r="F223" s="38" t="s">
        <v>657</v>
      </c>
    </row>
    <row r="224" spans="1:6">
      <c r="A224" s="38" t="s">
        <v>152</v>
      </c>
      <c r="B224" s="38" t="s">
        <v>648</v>
      </c>
      <c r="C224" s="38" t="s">
        <v>658</v>
      </c>
      <c r="D224" s="38" t="s">
        <v>659</v>
      </c>
      <c r="E224" s="38"/>
      <c r="F224" s="38" t="s">
        <v>660</v>
      </c>
    </row>
    <row r="225" spans="1:6">
      <c r="A225" s="38" t="s">
        <v>152</v>
      </c>
      <c r="B225" s="38" t="s">
        <v>648</v>
      </c>
      <c r="C225" s="38" t="s">
        <v>661</v>
      </c>
      <c r="D225" s="38" t="s">
        <v>662</v>
      </c>
      <c r="E225" s="38"/>
      <c r="F225" s="38" t="s">
        <v>663</v>
      </c>
    </row>
    <row r="226" spans="1:6">
      <c r="A226" s="38" t="s">
        <v>152</v>
      </c>
      <c r="B226" s="38" t="s">
        <v>648</v>
      </c>
      <c r="C226" s="38" t="s">
        <v>664</v>
      </c>
      <c r="D226" s="38" t="s">
        <v>665</v>
      </c>
      <c r="E226" s="38"/>
      <c r="F226" s="38" t="s">
        <v>666</v>
      </c>
    </row>
    <row r="227" spans="1:6">
      <c r="A227" s="38" t="s">
        <v>152</v>
      </c>
      <c r="B227" s="38" t="s">
        <v>648</v>
      </c>
      <c r="C227" s="38" t="s">
        <v>667</v>
      </c>
      <c r="D227" s="38" t="s">
        <v>668</v>
      </c>
      <c r="E227" s="38"/>
      <c r="F227" s="38" t="s">
        <v>663</v>
      </c>
    </row>
    <row r="228" spans="1:6">
      <c r="A228" s="38" t="s">
        <v>152</v>
      </c>
      <c r="B228" s="38" t="s">
        <v>648</v>
      </c>
      <c r="C228" s="38" t="s">
        <v>669</v>
      </c>
      <c r="D228" s="38" t="s">
        <v>670</v>
      </c>
      <c r="E228" s="38"/>
      <c r="F228" s="38" t="s">
        <v>671</v>
      </c>
    </row>
    <row r="229" spans="1:6">
      <c r="A229" s="38" t="s">
        <v>152</v>
      </c>
      <c r="B229" s="38" t="s">
        <v>648</v>
      </c>
      <c r="C229" s="38" t="s">
        <v>672</v>
      </c>
      <c r="D229" s="38" t="s">
        <v>673</v>
      </c>
      <c r="E229" s="38"/>
      <c r="F229" s="38" t="s">
        <v>674</v>
      </c>
    </row>
    <row r="230" spans="1:6">
      <c r="A230" s="38" t="s">
        <v>152</v>
      </c>
      <c r="B230" s="38" t="s">
        <v>648</v>
      </c>
      <c r="C230" s="38" t="s">
        <v>675</v>
      </c>
      <c r="D230" s="38" t="s">
        <v>676</v>
      </c>
      <c r="E230" s="38"/>
      <c r="F230" s="38" t="s">
        <v>677</v>
      </c>
    </row>
    <row r="231" spans="1:6">
      <c r="A231" s="38" t="s">
        <v>152</v>
      </c>
      <c r="B231" s="38" t="s">
        <v>648</v>
      </c>
      <c r="C231" s="38" t="s">
        <v>678</v>
      </c>
      <c r="D231" s="38" t="s">
        <v>679</v>
      </c>
      <c r="E231" s="38"/>
      <c r="F231" s="38" t="s">
        <v>680</v>
      </c>
    </row>
    <row r="232" spans="1:6">
      <c r="A232" s="38" t="s">
        <v>152</v>
      </c>
      <c r="B232" s="38" t="s">
        <v>648</v>
      </c>
      <c r="C232" s="38" t="s">
        <v>681</v>
      </c>
      <c r="D232" s="38" t="s">
        <v>682</v>
      </c>
      <c r="E232" s="38"/>
      <c r="F232" s="38" t="s">
        <v>683</v>
      </c>
    </row>
    <row r="233" spans="1:6">
      <c r="A233" s="38" t="s">
        <v>152</v>
      </c>
      <c r="B233" s="38" t="s">
        <v>648</v>
      </c>
      <c r="C233" s="38" t="s">
        <v>684</v>
      </c>
      <c r="D233" s="38" t="s">
        <v>685</v>
      </c>
      <c r="E233" s="38"/>
      <c r="F233" s="38" t="s">
        <v>686</v>
      </c>
    </row>
    <row r="234" spans="1:6">
      <c r="A234" s="38" t="s">
        <v>152</v>
      </c>
      <c r="B234" s="38" t="s">
        <v>648</v>
      </c>
      <c r="C234" s="38" t="s">
        <v>687</v>
      </c>
      <c r="D234" s="38" t="s">
        <v>688</v>
      </c>
      <c r="E234" s="38"/>
      <c r="F234" s="38" t="s">
        <v>689</v>
      </c>
    </row>
    <row r="235" spans="1:6">
      <c r="A235" s="38" t="s">
        <v>152</v>
      </c>
      <c r="B235" s="38" t="s">
        <v>648</v>
      </c>
      <c r="C235" s="38" t="s">
        <v>690</v>
      </c>
      <c r="D235" s="38" t="s">
        <v>691</v>
      </c>
      <c r="E235" s="38"/>
      <c r="F235" s="38" t="s">
        <v>692</v>
      </c>
    </row>
    <row r="236" spans="1:6">
      <c r="A236" s="38" t="s">
        <v>152</v>
      </c>
      <c r="B236" s="38" t="s">
        <v>648</v>
      </c>
      <c r="C236" s="38" t="s">
        <v>693</v>
      </c>
      <c r="D236" s="38" t="s">
        <v>694</v>
      </c>
      <c r="E236" s="38"/>
      <c r="F236" s="38" t="s">
        <v>695</v>
      </c>
    </row>
    <row r="237" spans="1:6">
      <c r="A237" s="38" t="s">
        <v>152</v>
      </c>
      <c r="B237" s="38" t="s">
        <v>648</v>
      </c>
      <c r="C237" s="38" t="s">
        <v>696</v>
      </c>
      <c r="D237" s="38" t="s">
        <v>697</v>
      </c>
      <c r="E237" s="38"/>
      <c r="F237" s="38" t="s">
        <v>698</v>
      </c>
    </row>
    <row r="238" spans="1:6">
      <c r="A238" s="38" t="s">
        <v>152</v>
      </c>
      <c r="B238" s="38" t="s">
        <v>648</v>
      </c>
      <c r="C238" s="38" t="s">
        <v>699</v>
      </c>
      <c r="D238" s="38" t="s">
        <v>700</v>
      </c>
      <c r="E238" s="38"/>
      <c r="F238" s="38" t="s">
        <v>701</v>
      </c>
    </row>
    <row r="239" spans="1:6">
      <c r="A239" s="38" t="s">
        <v>152</v>
      </c>
      <c r="B239" s="38" t="s">
        <v>648</v>
      </c>
      <c r="C239" s="38" t="s">
        <v>702</v>
      </c>
      <c r="D239" s="38" t="s">
        <v>703</v>
      </c>
      <c r="E239" s="38"/>
      <c r="F239" s="38" t="s">
        <v>704</v>
      </c>
    </row>
    <row r="240" spans="1:6">
      <c r="A240" s="38" t="s">
        <v>152</v>
      </c>
      <c r="B240" s="38" t="s">
        <v>648</v>
      </c>
      <c r="C240" s="38" t="s">
        <v>705</v>
      </c>
      <c r="D240" s="38" t="s">
        <v>706</v>
      </c>
      <c r="E240" s="38"/>
      <c r="F240" s="38" t="s">
        <v>707</v>
      </c>
    </row>
    <row r="241" spans="1:6">
      <c r="A241" s="38" t="s">
        <v>152</v>
      </c>
      <c r="B241" s="38" t="s">
        <v>648</v>
      </c>
      <c r="C241" s="38" t="s">
        <v>708</v>
      </c>
      <c r="D241" s="38" t="s">
        <v>709</v>
      </c>
      <c r="E241" s="38"/>
      <c r="F241" s="38" t="s">
        <v>710</v>
      </c>
    </row>
    <row r="242" spans="1:6">
      <c r="A242" s="38" t="s">
        <v>152</v>
      </c>
      <c r="B242" s="38" t="s">
        <v>648</v>
      </c>
      <c r="C242" s="38" t="s">
        <v>711</v>
      </c>
      <c r="D242" s="38" t="s">
        <v>712</v>
      </c>
      <c r="E242" s="38"/>
      <c r="F242" s="38" t="s">
        <v>713</v>
      </c>
    </row>
    <row r="243" spans="1:6">
      <c r="A243" s="38" t="s">
        <v>152</v>
      </c>
      <c r="B243" s="38" t="s">
        <v>648</v>
      </c>
      <c r="C243" s="38" t="s">
        <v>714</v>
      </c>
      <c r="D243" s="38" t="s">
        <v>715</v>
      </c>
      <c r="E243" s="38"/>
      <c r="F243" s="38" t="s">
        <v>716</v>
      </c>
    </row>
    <row r="244" spans="1:6">
      <c r="A244" s="38" t="s">
        <v>152</v>
      </c>
      <c r="B244" s="38" t="s">
        <v>648</v>
      </c>
      <c r="C244" s="38" t="s">
        <v>717</v>
      </c>
      <c r="D244" s="38" t="s">
        <v>718</v>
      </c>
      <c r="E244" s="38"/>
      <c r="F244" s="38" t="s">
        <v>719</v>
      </c>
    </row>
    <row r="245" spans="1:6">
      <c r="A245" s="38" t="s">
        <v>152</v>
      </c>
      <c r="B245" s="38" t="s">
        <v>145</v>
      </c>
      <c r="C245" s="38" t="s">
        <v>720</v>
      </c>
      <c r="D245" s="38">
        <v>804</v>
      </c>
      <c r="E245" s="38"/>
      <c r="F245" s="38" t="s">
        <v>721</v>
      </c>
    </row>
    <row r="246" spans="1:6">
      <c r="A246" s="38" t="s">
        <v>152</v>
      </c>
      <c r="B246" s="38" t="s">
        <v>145</v>
      </c>
      <c r="C246" s="38" t="s">
        <v>722</v>
      </c>
      <c r="D246" s="38" t="s">
        <v>723</v>
      </c>
      <c r="E246" s="38"/>
      <c r="F246" s="38" t="s">
        <v>724</v>
      </c>
    </row>
    <row r="247" spans="1:6">
      <c r="A247" s="38" t="s">
        <v>152</v>
      </c>
      <c r="B247" s="38" t="s">
        <v>145</v>
      </c>
      <c r="C247" s="38" t="s">
        <v>725</v>
      </c>
      <c r="D247" s="38" t="s">
        <v>726</v>
      </c>
      <c r="E247" s="38"/>
      <c r="F247" s="38" t="s">
        <v>727</v>
      </c>
    </row>
    <row r="248" spans="1:6">
      <c r="A248" s="38" t="s">
        <v>152</v>
      </c>
      <c r="B248" s="38" t="s">
        <v>145</v>
      </c>
      <c r="C248" s="38" t="s">
        <v>728</v>
      </c>
      <c r="D248" s="38">
        <v>805</v>
      </c>
      <c r="E248" s="38"/>
      <c r="F248" s="38" t="s">
        <v>729</v>
      </c>
    </row>
    <row r="249" spans="1:6">
      <c r="A249" s="38" t="s">
        <v>152</v>
      </c>
      <c r="B249" s="38" t="s">
        <v>145</v>
      </c>
      <c r="C249" s="38" t="s">
        <v>730</v>
      </c>
      <c r="D249" s="38" t="s">
        <v>731</v>
      </c>
      <c r="E249" s="38"/>
      <c r="F249" s="38" t="s">
        <v>732</v>
      </c>
    </row>
    <row r="250" spans="1:6">
      <c r="A250" s="38" t="s">
        <v>152</v>
      </c>
      <c r="B250" s="38" t="s">
        <v>145</v>
      </c>
      <c r="C250" s="38" t="s">
        <v>733</v>
      </c>
      <c r="D250" s="38">
        <v>806</v>
      </c>
      <c r="E250" s="38"/>
      <c r="F250" s="38" t="s">
        <v>734</v>
      </c>
    </row>
    <row r="251" spans="1:6">
      <c r="A251" s="38" t="s">
        <v>152</v>
      </c>
      <c r="B251" s="38" t="s">
        <v>145</v>
      </c>
      <c r="C251" s="38" t="s">
        <v>735</v>
      </c>
      <c r="D251" s="38" t="s">
        <v>146</v>
      </c>
      <c r="E251" s="38"/>
      <c r="F251" s="38" t="s">
        <v>736</v>
      </c>
    </row>
    <row r="252" spans="1:6">
      <c r="A252" s="38" t="s">
        <v>152</v>
      </c>
      <c r="B252" s="38" t="s">
        <v>145</v>
      </c>
      <c r="C252" s="38" t="s">
        <v>737</v>
      </c>
      <c r="D252" s="38" t="s">
        <v>738</v>
      </c>
      <c r="E252" s="38"/>
      <c r="F252" s="38" t="s">
        <v>739</v>
      </c>
    </row>
    <row r="253" spans="1:6">
      <c r="A253" s="38" t="s">
        <v>152</v>
      </c>
      <c r="B253" s="38" t="s">
        <v>145</v>
      </c>
      <c r="C253" s="38" t="s">
        <v>740</v>
      </c>
      <c r="D253" s="38">
        <v>807</v>
      </c>
      <c r="E253" s="38"/>
      <c r="F253" s="38" t="s">
        <v>741</v>
      </c>
    </row>
    <row r="254" spans="1:6">
      <c r="A254" s="38" t="s">
        <v>152</v>
      </c>
      <c r="B254" s="38" t="s">
        <v>145</v>
      </c>
      <c r="C254" s="38" t="s">
        <v>742</v>
      </c>
      <c r="D254" s="38" t="s">
        <v>743</v>
      </c>
      <c r="E254" s="38"/>
      <c r="F254" s="38" t="s">
        <v>744</v>
      </c>
    </row>
    <row r="255" spans="1:6">
      <c r="A255" s="38" t="s">
        <v>152</v>
      </c>
      <c r="B255" s="38" t="s">
        <v>145</v>
      </c>
      <c r="C255" s="38" t="s">
        <v>745</v>
      </c>
      <c r="D255" s="38">
        <v>808</v>
      </c>
      <c r="E255" s="38"/>
      <c r="F255" s="38" t="s">
        <v>746</v>
      </c>
    </row>
    <row r="256" spans="1:6">
      <c r="A256" s="38" t="s">
        <v>152</v>
      </c>
      <c r="B256" s="38" t="s">
        <v>747</v>
      </c>
      <c r="C256" s="38" t="s">
        <v>748</v>
      </c>
      <c r="D256" s="38" t="s">
        <v>749</v>
      </c>
      <c r="E256" s="38"/>
      <c r="F256" s="38" t="s">
        <v>750</v>
      </c>
    </row>
    <row r="257" spans="1:6">
      <c r="A257" s="38" t="s">
        <v>152</v>
      </c>
      <c r="B257" s="38" t="s">
        <v>747</v>
      </c>
      <c r="C257" s="38" t="s">
        <v>751</v>
      </c>
      <c r="D257" s="38" t="s">
        <v>752</v>
      </c>
      <c r="E257" s="38"/>
      <c r="F257" s="38" t="s">
        <v>753</v>
      </c>
    </row>
    <row r="258" spans="1:6">
      <c r="A258" s="38" t="s">
        <v>152</v>
      </c>
      <c r="B258" s="38" t="s">
        <v>747</v>
      </c>
      <c r="C258" s="38" t="s">
        <v>754</v>
      </c>
      <c r="D258" s="38" t="s">
        <v>755</v>
      </c>
      <c r="E258" s="38"/>
      <c r="F258" s="38" t="s">
        <v>756</v>
      </c>
    </row>
    <row r="259" spans="1:6">
      <c r="A259" s="38" t="s">
        <v>152</v>
      </c>
      <c r="B259" s="38" t="s">
        <v>747</v>
      </c>
      <c r="C259" s="38" t="s">
        <v>757</v>
      </c>
      <c r="D259" s="38" t="s">
        <v>758</v>
      </c>
      <c r="E259" s="38"/>
      <c r="F259" s="38" t="s">
        <v>759</v>
      </c>
    </row>
    <row r="260" spans="1:6">
      <c r="A260" s="38" t="s">
        <v>152</v>
      </c>
      <c r="B260" s="38" t="s">
        <v>747</v>
      </c>
      <c r="C260" s="38" t="s">
        <v>760</v>
      </c>
      <c r="D260" s="38" t="s">
        <v>761</v>
      </c>
      <c r="E260" s="38"/>
      <c r="F260" s="38" t="s">
        <v>762</v>
      </c>
    </row>
    <row r="261" spans="1:6">
      <c r="A261" s="38" t="s">
        <v>152</v>
      </c>
      <c r="B261" s="38" t="s">
        <v>763</v>
      </c>
      <c r="C261" s="38" t="s">
        <v>764</v>
      </c>
      <c r="D261" s="38" t="s">
        <v>765</v>
      </c>
      <c r="E261" s="38"/>
      <c r="F261" s="38" t="s">
        <v>766</v>
      </c>
    </row>
    <row r="262" spans="1:6">
      <c r="A262" s="38" t="s">
        <v>152</v>
      </c>
      <c r="B262" s="38" t="s">
        <v>763</v>
      </c>
      <c r="C262" s="38" t="s">
        <v>767</v>
      </c>
      <c r="D262" s="38" t="s">
        <v>768</v>
      </c>
      <c r="E262" s="38"/>
      <c r="F262" s="38" t="s">
        <v>769</v>
      </c>
    </row>
    <row r="263" spans="1:6">
      <c r="A263" s="38" t="s">
        <v>152</v>
      </c>
      <c r="B263" s="38" t="s">
        <v>763</v>
      </c>
      <c r="C263" s="38" t="s">
        <v>770</v>
      </c>
      <c r="D263" s="38" t="s">
        <v>771</v>
      </c>
      <c r="E263" s="38"/>
      <c r="F263" s="38" t="s">
        <v>772</v>
      </c>
    </row>
    <row r="264" spans="1:6">
      <c r="A264" s="38" t="s">
        <v>152</v>
      </c>
      <c r="B264" s="38" t="s">
        <v>763</v>
      </c>
      <c r="C264" s="38" t="s">
        <v>773</v>
      </c>
      <c r="D264" s="38" t="s">
        <v>774</v>
      </c>
      <c r="E264" s="38"/>
      <c r="F264" s="38" t="s">
        <v>775</v>
      </c>
    </row>
    <row r="265" spans="1:6">
      <c r="A265" s="38" t="s">
        <v>152</v>
      </c>
      <c r="B265" s="38" t="s">
        <v>763</v>
      </c>
      <c r="C265" s="38" t="s">
        <v>776</v>
      </c>
      <c r="D265" s="38" t="s">
        <v>777</v>
      </c>
      <c r="E265" s="38"/>
      <c r="F265" s="38" t="s">
        <v>778</v>
      </c>
    </row>
    <row r="266" spans="1:6">
      <c r="A266" s="38" t="s">
        <v>152</v>
      </c>
      <c r="B266" s="38" t="s">
        <v>763</v>
      </c>
      <c r="C266" s="38" t="s">
        <v>779</v>
      </c>
      <c r="D266" s="38" t="s">
        <v>780</v>
      </c>
      <c r="E266" s="38"/>
      <c r="F266" s="38" t="s">
        <v>781</v>
      </c>
    </row>
    <row r="267" spans="1:6">
      <c r="A267" s="38" t="s">
        <v>152</v>
      </c>
      <c r="B267" s="38" t="s">
        <v>763</v>
      </c>
      <c r="C267" s="38" t="s">
        <v>782</v>
      </c>
      <c r="D267" s="38" t="s">
        <v>783</v>
      </c>
      <c r="E267" s="38"/>
      <c r="F267" s="38" t="s">
        <v>784</v>
      </c>
    </row>
    <row r="268" spans="1:6">
      <c r="A268" s="38" t="s">
        <v>152</v>
      </c>
      <c r="B268" s="38" t="s">
        <v>763</v>
      </c>
      <c r="C268" s="38" t="s">
        <v>785</v>
      </c>
      <c r="D268" s="38" t="s">
        <v>786</v>
      </c>
      <c r="E268" s="38"/>
      <c r="F268" s="38" t="s">
        <v>787</v>
      </c>
    </row>
    <row r="269" spans="1:6">
      <c r="A269" s="38" t="s">
        <v>152</v>
      </c>
      <c r="B269" s="38" t="s">
        <v>763</v>
      </c>
      <c r="C269" s="38" t="s">
        <v>788</v>
      </c>
      <c r="D269" s="38" t="s">
        <v>789</v>
      </c>
      <c r="E269" s="38"/>
      <c r="F269" s="38" t="s">
        <v>790</v>
      </c>
    </row>
    <row r="270" spans="1:6">
      <c r="A270" s="38" t="s">
        <v>152</v>
      </c>
      <c r="B270" s="38" t="s">
        <v>763</v>
      </c>
      <c r="C270" s="38" t="s">
        <v>791</v>
      </c>
      <c r="D270" s="38" t="s">
        <v>792</v>
      </c>
      <c r="E270" s="38"/>
      <c r="F270" s="38" t="s">
        <v>793</v>
      </c>
    </row>
    <row r="271" spans="1:6">
      <c r="A271" s="38" t="s">
        <v>152</v>
      </c>
      <c r="B271" s="38" t="s">
        <v>763</v>
      </c>
      <c r="C271" s="38" t="s">
        <v>794</v>
      </c>
      <c r="D271" s="38" t="s">
        <v>795</v>
      </c>
      <c r="E271" s="38"/>
      <c r="F271" s="38" t="s">
        <v>796</v>
      </c>
    </row>
    <row r="272" spans="1:6">
      <c r="A272" s="38" t="s">
        <v>152</v>
      </c>
      <c r="B272" s="38" t="s">
        <v>763</v>
      </c>
      <c r="C272" s="38" t="s">
        <v>797</v>
      </c>
      <c r="D272" s="38" t="s">
        <v>798</v>
      </c>
      <c r="E272" s="38"/>
      <c r="F272" s="38" t="s">
        <v>799</v>
      </c>
    </row>
    <row r="273" spans="1:6">
      <c r="A273" s="38" t="s">
        <v>152</v>
      </c>
      <c r="B273" s="38" t="s">
        <v>763</v>
      </c>
      <c r="C273" s="38" t="s">
        <v>800</v>
      </c>
      <c r="D273" s="38" t="s">
        <v>801</v>
      </c>
      <c r="E273" s="38"/>
      <c r="F273" s="38" t="s">
        <v>802</v>
      </c>
    </row>
    <row r="274" spans="1:6">
      <c r="A274" s="38" t="s">
        <v>152</v>
      </c>
      <c r="B274" s="38" t="s">
        <v>763</v>
      </c>
      <c r="C274" s="38" t="s">
        <v>803</v>
      </c>
      <c r="D274" s="38" t="s">
        <v>804</v>
      </c>
      <c r="E274" s="38"/>
      <c r="F274" s="38" t="s">
        <v>805</v>
      </c>
    </row>
    <row r="275" spans="1:6">
      <c r="A275" s="38" t="s">
        <v>152</v>
      </c>
      <c r="B275" s="38" t="s">
        <v>806</v>
      </c>
      <c r="C275" s="38" t="s">
        <v>807</v>
      </c>
      <c r="D275" s="38" t="s">
        <v>808</v>
      </c>
      <c r="E275" s="38"/>
      <c r="F275" s="38" t="s">
        <v>809</v>
      </c>
    </row>
    <row r="276" spans="1:6">
      <c r="A276" s="38" t="s">
        <v>152</v>
      </c>
      <c r="B276" s="38" t="s">
        <v>806</v>
      </c>
      <c r="C276" s="38" t="s">
        <v>810</v>
      </c>
      <c r="D276" s="38">
        <v>809</v>
      </c>
      <c r="E276" s="38"/>
      <c r="F276" s="38" t="s">
        <v>811</v>
      </c>
    </row>
    <row r="277" spans="1:6">
      <c r="A277" s="38" t="s">
        <v>152</v>
      </c>
      <c r="B277" s="38" t="s">
        <v>806</v>
      </c>
      <c r="C277" s="38" t="s">
        <v>812</v>
      </c>
      <c r="D277" s="38" t="s">
        <v>142</v>
      </c>
      <c r="E277" s="38"/>
      <c r="F277" s="38" t="s">
        <v>813</v>
      </c>
    </row>
    <row r="278" spans="1:6">
      <c r="A278" s="38" t="s">
        <v>152</v>
      </c>
      <c r="B278" s="38" t="s">
        <v>143</v>
      </c>
      <c r="C278" s="38" t="s">
        <v>814</v>
      </c>
      <c r="D278" s="38" t="s">
        <v>815</v>
      </c>
      <c r="E278" s="47">
        <v>678</v>
      </c>
      <c r="F278" s="38" t="s">
        <v>816</v>
      </c>
    </row>
    <row r="279" spans="1:6">
      <c r="A279" s="38" t="s">
        <v>152</v>
      </c>
      <c r="B279" s="38" t="s">
        <v>143</v>
      </c>
      <c r="C279" s="38" t="s">
        <v>817</v>
      </c>
      <c r="D279" s="38">
        <v>819</v>
      </c>
      <c r="E279" s="38"/>
      <c r="F279" s="38" t="s">
        <v>818</v>
      </c>
    </row>
    <row r="280" spans="1:6">
      <c r="A280" s="38" t="s">
        <v>152</v>
      </c>
      <c r="B280" s="38" t="s">
        <v>143</v>
      </c>
      <c r="C280" s="38" t="s">
        <v>819</v>
      </c>
      <c r="D280" s="38" t="s">
        <v>820</v>
      </c>
      <c r="E280" s="47">
        <v>679</v>
      </c>
      <c r="F280" s="38" t="s">
        <v>818</v>
      </c>
    </row>
    <row r="281" spans="1:6">
      <c r="A281" s="38" t="s">
        <v>152</v>
      </c>
      <c r="B281" s="38" t="s">
        <v>143</v>
      </c>
      <c r="C281" s="38" t="s">
        <v>821</v>
      </c>
      <c r="D281" s="38" t="s">
        <v>29</v>
      </c>
      <c r="E281" s="38"/>
      <c r="F281" s="38" t="s">
        <v>822</v>
      </c>
    </row>
    <row r="282" spans="1:6">
      <c r="A282" s="38" t="s">
        <v>152</v>
      </c>
      <c r="B282" s="38" t="s">
        <v>143</v>
      </c>
      <c r="C282" s="38" t="s">
        <v>823</v>
      </c>
      <c r="D282" s="38" t="s">
        <v>824</v>
      </c>
      <c r="E282" s="38"/>
      <c r="F282" s="38" t="s">
        <v>825</v>
      </c>
    </row>
    <row r="283" spans="1:6">
      <c r="A283" s="38" t="s">
        <v>152</v>
      </c>
      <c r="B283" s="38" t="s">
        <v>143</v>
      </c>
      <c r="C283" s="38" t="s">
        <v>826</v>
      </c>
      <c r="D283" s="38" t="s">
        <v>827</v>
      </c>
      <c r="E283" s="38"/>
      <c r="F283" s="38" t="s">
        <v>828</v>
      </c>
    </row>
    <row r="284" spans="1:6">
      <c r="A284" s="38" t="s">
        <v>152</v>
      </c>
      <c r="B284" s="38" t="s">
        <v>143</v>
      </c>
      <c r="C284" s="38" t="s">
        <v>829</v>
      </c>
      <c r="D284" s="38">
        <v>810</v>
      </c>
      <c r="E284" s="38"/>
      <c r="F284" s="38" t="s">
        <v>830</v>
      </c>
    </row>
    <row r="285" spans="1:6">
      <c r="A285" s="38" t="s">
        <v>152</v>
      </c>
      <c r="B285" s="38" t="s">
        <v>143</v>
      </c>
      <c r="C285" s="38" t="s">
        <v>831</v>
      </c>
      <c r="D285" s="38" t="s">
        <v>28</v>
      </c>
      <c r="E285" s="38"/>
      <c r="F285" s="38" t="s">
        <v>832</v>
      </c>
    </row>
    <row r="286" spans="1:6">
      <c r="A286" s="38" t="s">
        <v>152</v>
      </c>
      <c r="B286" s="38" t="s">
        <v>143</v>
      </c>
      <c r="C286" s="38" t="s">
        <v>833</v>
      </c>
      <c r="D286" s="38" t="s">
        <v>27</v>
      </c>
      <c r="E286" s="38"/>
      <c r="F286" s="38" t="s">
        <v>834</v>
      </c>
    </row>
    <row r="287" spans="1:6">
      <c r="A287" s="38" t="s">
        <v>152</v>
      </c>
      <c r="B287" s="38" t="s">
        <v>143</v>
      </c>
      <c r="C287" s="38" t="s">
        <v>835</v>
      </c>
      <c r="D287" s="38" t="s">
        <v>836</v>
      </c>
      <c r="E287" s="38"/>
      <c r="F287" s="38" t="s">
        <v>837</v>
      </c>
    </row>
    <row r="288" spans="1:6">
      <c r="A288" s="38" t="s">
        <v>152</v>
      </c>
      <c r="B288" s="38" t="s">
        <v>143</v>
      </c>
      <c r="C288" s="38" t="s">
        <v>838</v>
      </c>
      <c r="D288" s="38" t="s">
        <v>839</v>
      </c>
      <c r="E288" s="38"/>
      <c r="F288" s="38" t="s">
        <v>840</v>
      </c>
    </row>
    <row r="289" spans="1:6">
      <c r="A289" s="38" t="s">
        <v>152</v>
      </c>
      <c r="B289" s="38" t="s">
        <v>143</v>
      </c>
      <c r="C289" s="38" t="s">
        <v>841</v>
      </c>
      <c r="D289" s="38" t="s">
        <v>842</v>
      </c>
      <c r="E289" s="38"/>
      <c r="F289" s="38" t="s">
        <v>843</v>
      </c>
    </row>
    <row r="290" spans="1:6">
      <c r="A290" s="38" t="s">
        <v>152</v>
      </c>
      <c r="B290" s="38" t="s">
        <v>143</v>
      </c>
      <c r="C290" s="38" t="s">
        <v>844</v>
      </c>
      <c r="D290" s="38" t="s">
        <v>845</v>
      </c>
      <c r="E290" s="38"/>
      <c r="F290" s="38" t="s">
        <v>846</v>
      </c>
    </row>
    <row r="291" spans="1:6">
      <c r="A291" s="38" t="s">
        <v>152</v>
      </c>
      <c r="B291" s="38" t="s">
        <v>143</v>
      </c>
      <c r="C291" s="38" t="s">
        <v>847</v>
      </c>
      <c r="D291" s="38" t="s">
        <v>848</v>
      </c>
      <c r="E291" s="38"/>
      <c r="F291" s="38" t="s">
        <v>849</v>
      </c>
    </row>
    <row r="292" spans="1:6">
      <c r="A292" s="38" t="s">
        <v>152</v>
      </c>
      <c r="B292" s="38" t="s">
        <v>143</v>
      </c>
      <c r="C292" s="38" t="s">
        <v>850</v>
      </c>
      <c r="D292" s="38" t="s">
        <v>851</v>
      </c>
      <c r="E292" s="38"/>
      <c r="F292" s="38" t="s">
        <v>852</v>
      </c>
    </row>
    <row r="293" spans="1:6">
      <c r="A293" s="38" t="s">
        <v>152</v>
      </c>
      <c r="B293" s="38" t="s">
        <v>143</v>
      </c>
      <c r="C293" s="38" t="s">
        <v>853</v>
      </c>
      <c r="D293" s="38" t="s">
        <v>854</v>
      </c>
      <c r="E293" s="38"/>
      <c r="F293" s="38" t="s">
        <v>855</v>
      </c>
    </row>
    <row r="294" spans="1:6">
      <c r="A294" s="38" t="s">
        <v>152</v>
      </c>
      <c r="B294" s="38" t="s">
        <v>143</v>
      </c>
      <c r="C294" s="38" t="s">
        <v>856</v>
      </c>
      <c r="D294" s="38" t="s">
        <v>857</v>
      </c>
      <c r="E294" s="38"/>
      <c r="F294" s="38" t="s">
        <v>858</v>
      </c>
    </row>
    <row r="295" spans="1:6">
      <c r="A295" s="38" t="s">
        <v>152</v>
      </c>
      <c r="B295" s="38" t="s">
        <v>143</v>
      </c>
      <c r="C295" s="38" t="s">
        <v>859</v>
      </c>
      <c r="D295" s="38" t="s">
        <v>860</v>
      </c>
      <c r="E295" s="38"/>
      <c r="F295" s="38" t="s">
        <v>861</v>
      </c>
    </row>
    <row r="296" spans="1:6">
      <c r="A296" s="38" t="s">
        <v>152</v>
      </c>
      <c r="B296" s="38" t="s">
        <v>143</v>
      </c>
      <c r="C296" s="38" t="s">
        <v>862</v>
      </c>
      <c r="D296" s="38" t="s">
        <v>863</v>
      </c>
      <c r="E296" s="38"/>
      <c r="F296" s="38" t="s">
        <v>864</v>
      </c>
    </row>
    <row r="297" spans="1:6">
      <c r="A297" s="38" t="s">
        <v>152</v>
      </c>
      <c r="B297" s="38" t="s">
        <v>865</v>
      </c>
      <c r="C297" s="38" t="s">
        <v>866</v>
      </c>
      <c r="D297" s="38" t="s">
        <v>867</v>
      </c>
      <c r="E297" s="38"/>
      <c r="F297" s="38" t="s">
        <v>868</v>
      </c>
    </row>
    <row r="298" spans="1:6">
      <c r="A298" s="38" t="s">
        <v>152</v>
      </c>
      <c r="B298" s="38" t="s">
        <v>865</v>
      </c>
      <c r="C298" s="38" t="s">
        <v>869</v>
      </c>
      <c r="D298" s="38" t="s">
        <v>870</v>
      </c>
      <c r="E298" s="38"/>
      <c r="F298" s="38" t="s">
        <v>871</v>
      </c>
    </row>
    <row r="299" spans="1:6">
      <c r="A299" s="38" t="s">
        <v>152</v>
      </c>
      <c r="B299" s="38" t="s">
        <v>865</v>
      </c>
      <c r="C299" s="38" t="s">
        <v>872</v>
      </c>
      <c r="D299" s="38" t="s">
        <v>873</v>
      </c>
      <c r="E299" s="38"/>
      <c r="F299" s="38" t="s">
        <v>874</v>
      </c>
    </row>
    <row r="300" spans="1:6">
      <c r="A300" s="38" t="s">
        <v>152</v>
      </c>
      <c r="B300" s="38" t="s">
        <v>865</v>
      </c>
      <c r="C300" s="38" t="s">
        <v>875</v>
      </c>
      <c r="D300" s="38" t="s">
        <v>876</v>
      </c>
      <c r="E300" s="38"/>
      <c r="F300" s="38" t="s">
        <v>877</v>
      </c>
    </row>
    <row r="301" spans="1:6">
      <c r="A301" s="38" t="s">
        <v>152</v>
      </c>
      <c r="B301" s="38" t="s">
        <v>38</v>
      </c>
      <c r="C301" s="38" t="s">
        <v>878</v>
      </c>
      <c r="D301" s="38" t="s">
        <v>148</v>
      </c>
      <c r="E301" s="38"/>
      <c r="F301" s="38" t="s">
        <v>879</v>
      </c>
    </row>
    <row r="302" spans="1:6">
      <c r="A302" s="38" t="s">
        <v>152</v>
      </c>
      <c r="B302" s="38" t="s">
        <v>38</v>
      </c>
      <c r="C302" s="38" t="s">
        <v>880</v>
      </c>
      <c r="D302" s="38" t="s">
        <v>150</v>
      </c>
      <c r="E302" s="38"/>
      <c r="F302" s="38" t="s">
        <v>881</v>
      </c>
    </row>
    <row r="303" spans="1:6">
      <c r="A303" s="38" t="s">
        <v>152</v>
      </c>
      <c r="B303" s="38" t="s">
        <v>38</v>
      </c>
      <c r="C303" s="38" t="s">
        <v>882</v>
      </c>
      <c r="D303" s="38">
        <v>811</v>
      </c>
      <c r="E303" s="38"/>
      <c r="F303" s="38" t="s">
        <v>883</v>
      </c>
    </row>
    <row r="304" spans="1:6">
      <c r="A304" s="38" t="s">
        <v>152</v>
      </c>
      <c r="B304" s="38" t="s">
        <v>38</v>
      </c>
      <c r="C304" s="38" t="s">
        <v>884</v>
      </c>
      <c r="D304" s="38" t="s">
        <v>149</v>
      </c>
      <c r="E304" s="38"/>
      <c r="F304" s="38" t="s">
        <v>885</v>
      </c>
    </row>
    <row r="305" spans="1:6">
      <c r="A305" s="38" t="s">
        <v>152</v>
      </c>
      <c r="B305" s="38" t="s">
        <v>38</v>
      </c>
      <c r="C305" s="38" t="s">
        <v>886</v>
      </c>
      <c r="D305" s="38" t="s">
        <v>138</v>
      </c>
      <c r="E305" s="47">
        <v>702</v>
      </c>
      <c r="F305" s="38" t="s">
        <v>887</v>
      </c>
    </row>
    <row r="306" spans="1:6">
      <c r="A306" s="38" t="s">
        <v>152</v>
      </c>
      <c r="B306" s="38" t="s">
        <v>38</v>
      </c>
      <c r="C306" s="38" t="s">
        <v>888</v>
      </c>
      <c r="D306" s="38" t="s">
        <v>39</v>
      </c>
      <c r="E306" s="38"/>
      <c r="F306" s="38" t="s">
        <v>889</v>
      </c>
    </row>
    <row r="307" spans="1:6">
      <c r="A307" s="38" t="s">
        <v>152</v>
      </c>
      <c r="B307" s="38" t="s">
        <v>890</v>
      </c>
      <c r="C307" s="38" t="s">
        <v>891</v>
      </c>
      <c r="D307" s="38" t="s">
        <v>892</v>
      </c>
      <c r="E307" s="38"/>
      <c r="F307" s="38" t="s">
        <v>893</v>
      </c>
    </row>
    <row r="308" spans="1:6">
      <c r="A308" s="38" t="s">
        <v>152</v>
      </c>
      <c r="B308" s="38" t="s">
        <v>890</v>
      </c>
      <c r="C308" s="38" t="s">
        <v>894</v>
      </c>
      <c r="D308" s="38" t="s">
        <v>895</v>
      </c>
      <c r="E308" s="38"/>
      <c r="F308" s="38" t="s">
        <v>896</v>
      </c>
    </row>
    <row r="309" spans="1:6">
      <c r="A309" s="38" t="s">
        <v>152</v>
      </c>
      <c r="B309" s="38" t="s">
        <v>890</v>
      </c>
      <c r="C309" s="38" t="s">
        <v>897</v>
      </c>
      <c r="D309" s="38" t="s">
        <v>898</v>
      </c>
      <c r="E309" s="38"/>
      <c r="F309" s="38" t="s">
        <v>569</v>
      </c>
    </row>
    <row r="310" spans="1:6">
      <c r="A310" s="38" t="s">
        <v>152</v>
      </c>
      <c r="B310" s="38" t="s">
        <v>890</v>
      </c>
      <c r="C310" s="38" t="s">
        <v>899</v>
      </c>
      <c r="D310" s="38" t="s">
        <v>900</v>
      </c>
      <c r="E310" s="38"/>
      <c r="F310" s="38" t="s">
        <v>901</v>
      </c>
    </row>
    <row r="311" spans="1:6">
      <c r="A311" s="38" t="s">
        <v>152</v>
      </c>
      <c r="B311" s="38" t="s">
        <v>85</v>
      </c>
      <c r="C311" s="38" t="s">
        <v>88</v>
      </c>
      <c r="D311" s="38" t="s">
        <v>132</v>
      </c>
      <c r="E311" s="78">
        <v>708</v>
      </c>
      <c r="F311" s="38" t="s">
        <v>902</v>
      </c>
    </row>
    <row r="312" spans="1:6">
      <c r="A312" s="38" t="s">
        <v>152</v>
      </c>
      <c r="B312" s="38" t="s">
        <v>85</v>
      </c>
      <c r="C312" s="38" t="s">
        <v>903</v>
      </c>
      <c r="D312" s="38" t="s">
        <v>904</v>
      </c>
      <c r="E312" s="38"/>
      <c r="F312" s="38" t="s">
        <v>905</v>
      </c>
    </row>
    <row r="313" spans="1:6">
      <c r="A313" s="38" t="s">
        <v>152</v>
      </c>
      <c r="B313" s="38" t="s">
        <v>85</v>
      </c>
      <c r="C313" s="38" t="s">
        <v>86</v>
      </c>
      <c r="D313" s="38" t="s">
        <v>134</v>
      </c>
      <c r="E313" s="78">
        <v>710</v>
      </c>
      <c r="F313" s="38" t="s">
        <v>87</v>
      </c>
    </row>
    <row r="314" spans="1:6">
      <c r="A314" s="38" t="s">
        <v>152</v>
      </c>
      <c r="B314" s="38" t="s">
        <v>85</v>
      </c>
      <c r="C314" s="38" t="s">
        <v>906</v>
      </c>
      <c r="D314" s="38" t="s">
        <v>907</v>
      </c>
      <c r="E314" s="38"/>
      <c r="F314" s="38" t="s">
        <v>908</v>
      </c>
    </row>
    <row r="315" spans="1:6">
      <c r="A315" s="38" t="s">
        <v>152</v>
      </c>
      <c r="B315" s="38" t="s">
        <v>85</v>
      </c>
      <c r="C315" s="38" t="s">
        <v>909</v>
      </c>
      <c r="D315" s="38" t="s">
        <v>910</v>
      </c>
      <c r="E315" s="38"/>
      <c r="F315" s="38" t="s">
        <v>911</v>
      </c>
    </row>
    <row r="316" spans="1:6">
      <c r="A316" s="38" t="s">
        <v>152</v>
      </c>
      <c r="B316" s="38" t="s">
        <v>85</v>
      </c>
      <c r="C316" s="38" t="s">
        <v>912</v>
      </c>
      <c r="D316" s="38" t="s">
        <v>913</v>
      </c>
      <c r="E316" s="38"/>
      <c r="F316" s="38" t="s">
        <v>914</v>
      </c>
    </row>
    <row r="317" spans="1:6">
      <c r="A317" s="38" t="s">
        <v>152</v>
      </c>
      <c r="B317" s="38" t="s">
        <v>85</v>
      </c>
      <c r="C317" s="38" t="s">
        <v>83</v>
      </c>
      <c r="D317" s="38" t="s">
        <v>133</v>
      </c>
      <c r="E317" s="78">
        <v>714</v>
      </c>
      <c r="F317" s="38" t="s">
        <v>84</v>
      </c>
    </row>
    <row r="318" spans="1:6">
      <c r="A318" s="38" t="s">
        <v>152</v>
      </c>
      <c r="B318" s="38" t="s">
        <v>85</v>
      </c>
      <c r="C318" s="38" t="s">
        <v>915</v>
      </c>
      <c r="D318" s="38" t="s">
        <v>916</v>
      </c>
      <c r="E318" s="38"/>
      <c r="F318" s="38" t="s">
        <v>84</v>
      </c>
    </row>
    <row r="319" spans="1:6">
      <c r="A319" s="38" t="s">
        <v>152</v>
      </c>
      <c r="B319" s="38" t="s">
        <v>85</v>
      </c>
      <c r="C319" s="38" t="s">
        <v>917</v>
      </c>
      <c r="D319" s="38" t="s">
        <v>918</v>
      </c>
      <c r="E319" s="38"/>
      <c r="F319" s="38" t="s">
        <v>919</v>
      </c>
    </row>
    <row r="320" spans="1:6">
      <c r="A320" s="38" t="s">
        <v>152</v>
      </c>
      <c r="B320" s="38" t="s">
        <v>85</v>
      </c>
      <c r="C320" s="38" t="s">
        <v>920</v>
      </c>
      <c r="D320" s="38" t="s">
        <v>921</v>
      </c>
      <c r="E320" s="38"/>
      <c r="F320" s="38" t="s">
        <v>922</v>
      </c>
    </row>
    <row r="321" spans="1:6">
      <c r="A321" s="38" t="s">
        <v>152</v>
      </c>
      <c r="B321" s="38" t="s">
        <v>85</v>
      </c>
      <c r="C321" s="38" t="s">
        <v>923</v>
      </c>
      <c r="D321" s="38" t="s">
        <v>137</v>
      </c>
      <c r="E321" s="38"/>
      <c r="F321" s="38" t="s">
        <v>924</v>
      </c>
    </row>
    <row r="322" spans="1:6">
      <c r="A322" s="38" t="s">
        <v>152</v>
      </c>
      <c r="B322" s="38" t="s">
        <v>85</v>
      </c>
      <c r="C322" s="38" t="s">
        <v>925</v>
      </c>
      <c r="D322" s="38" t="s">
        <v>926</v>
      </c>
      <c r="E322" s="38"/>
      <c r="F322" s="38" t="s">
        <v>927</v>
      </c>
    </row>
    <row r="323" spans="1:6">
      <c r="A323" s="38" t="s">
        <v>152</v>
      </c>
      <c r="B323" s="38" t="s">
        <v>928</v>
      </c>
      <c r="C323" s="38" t="s">
        <v>929</v>
      </c>
      <c r="D323" s="38" t="s">
        <v>930</v>
      </c>
      <c r="E323" s="38"/>
      <c r="F323" s="38" t="s">
        <v>931</v>
      </c>
    </row>
    <row r="324" spans="1:6">
      <c r="A324" s="38" t="s">
        <v>152</v>
      </c>
      <c r="B324" s="38" t="s">
        <v>928</v>
      </c>
      <c r="C324" s="38" t="s">
        <v>932</v>
      </c>
      <c r="D324" s="38" t="s">
        <v>933</v>
      </c>
      <c r="E324" s="38"/>
      <c r="F324" s="38" t="s">
        <v>934</v>
      </c>
    </row>
    <row r="325" spans="1:6">
      <c r="A325" s="38" t="s">
        <v>152</v>
      </c>
      <c r="B325" s="38" t="s">
        <v>928</v>
      </c>
      <c r="C325" s="38" t="s">
        <v>935</v>
      </c>
      <c r="D325" s="38" t="s">
        <v>936</v>
      </c>
      <c r="E325" s="38"/>
      <c r="F325" s="38" t="s">
        <v>937</v>
      </c>
    </row>
    <row r="326" spans="1:6">
      <c r="A326" s="38" t="s">
        <v>152</v>
      </c>
      <c r="B326" s="38" t="s">
        <v>928</v>
      </c>
      <c r="C326" s="38" t="s">
        <v>938</v>
      </c>
      <c r="D326" s="38" t="s">
        <v>939</v>
      </c>
      <c r="E326" s="38"/>
      <c r="F326" s="38" t="s">
        <v>940</v>
      </c>
    </row>
    <row r="327" spans="1:6">
      <c r="A327" s="38" t="s">
        <v>152</v>
      </c>
      <c r="B327" s="38" t="s">
        <v>928</v>
      </c>
      <c r="C327" s="38" t="s">
        <v>941</v>
      </c>
      <c r="D327" s="38" t="s">
        <v>942</v>
      </c>
      <c r="E327" s="38"/>
      <c r="F327" s="38" t="s">
        <v>943</v>
      </c>
    </row>
    <row r="328" spans="1:6">
      <c r="A328" s="38" t="s">
        <v>152</v>
      </c>
      <c r="B328" s="38" t="s">
        <v>11</v>
      </c>
      <c r="C328" s="38" t="s">
        <v>944</v>
      </c>
      <c r="D328" s="38">
        <v>812</v>
      </c>
      <c r="E328" s="38"/>
      <c r="F328" s="38" t="s">
        <v>945</v>
      </c>
    </row>
    <row r="329" spans="1:6">
      <c r="A329" s="38" t="s">
        <v>152</v>
      </c>
      <c r="B329" s="38" t="s">
        <v>11</v>
      </c>
      <c r="C329" s="38" t="s">
        <v>81</v>
      </c>
      <c r="D329" s="38" t="s">
        <v>115</v>
      </c>
      <c r="E329" s="78">
        <v>725</v>
      </c>
      <c r="F329" s="38" t="s">
        <v>82</v>
      </c>
    </row>
    <row r="330" spans="1:6">
      <c r="A330" s="38" t="s">
        <v>152</v>
      </c>
      <c r="B330" s="38" t="s">
        <v>11</v>
      </c>
      <c r="C330" s="38" t="s">
        <v>946</v>
      </c>
      <c r="D330" s="38" t="s">
        <v>139</v>
      </c>
      <c r="E330" s="38"/>
      <c r="F330" s="38" t="s">
        <v>947</v>
      </c>
    </row>
    <row r="331" spans="1:6">
      <c r="A331" s="38" t="s">
        <v>152</v>
      </c>
      <c r="B331" s="38" t="s">
        <v>11</v>
      </c>
      <c r="C331" s="38" t="s">
        <v>948</v>
      </c>
      <c r="D331" s="38" t="s">
        <v>949</v>
      </c>
      <c r="E331" s="38"/>
      <c r="F331" s="38" t="s">
        <v>950</v>
      </c>
    </row>
    <row r="332" spans="1:6">
      <c r="A332" s="38" t="s">
        <v>152</v>
      </c>
      <c r="B332" s="38" t="s">
        <v>11</v>
      </c>
      <c r="C332" s="38" t="s">
        <v>951</v>
      </c>
      <c r="D332" s="38" t="s">
        <v>952</v>
      </c>
      <c r="E332" s="38"/>
      <c r="F332" s="38" t="s">
        <v>953</v>
      </c>
    </row>
    <row r="333" spans="1:6">
      <c r="A333" s="38" t="s">
        <v>152</v>
      </c>
      <c r="B333" s="38" t="s">
        <v>11</v>
      </c>
      <c r="C333" s="38" t="s">
        <v>954</v>
      </c>
      <c r="D333" s="38" t="s">
        <v>955</v>
      </c>
      <c r="E333" s="38"/>
      <c r="F333" s="38" t="s">
        <v>956</v>
      </c>
    </row>
    <row r="334" spans="1:6">
      <c r="A334" s="38" t="s">
        <v>152</v>
      </c>
      <c r="B334" s="38" t="s">
        <v>11</v>
      </c>
      <c r="C334" s="38" t="s">
        <v>957</v>
      </c>
      <c r="D334" s="38" t="s">
        <v>12</v>
      </c>
      <c r="E334" s="38"/>
      <c r="F334" s="38" t="s">
        <v>958</v>
      </c>
    </row>
    <row r="335" spans="1:6">
      <c r="A335" s="38" t="s">
        <v>152</v>
      </c>
      <c r="B335" s="38" t="s">
        <v>11</v>
      </c>
      <c r="C335" s="38" t="s">
        <v>959</v>
      </c>
      <c r="D335" s="38" t="s">
        <v>960</v>
      </c>
      <c r="E335" s="38"/>
      <c r="F335" s="38" t="s">
        <v>961</v>
      </c>
    </row>
    <row r="336" spans="1:6">
      <c r="A336" s="38" t="s">
        <v>152</v>
      </c>
      <c r="B336" s="38" t="s">
        <v>962</v>
      </c>
      <c r="C336" s="38" t="s">
        <v>963</v>
      </c>
      <c r="D336" s="38" t="s">
        <v>964</v>
      </c>
      <c r="E336" s="38"/>
      <c r="F336" s="38" t="s">
        <v>965</v>
      </c>
    </row>
    <row r="337" spans="1:6">
      <c r="A337" s="38" t="s">
        <v>152</v>
      </c>
      <c r="B337" s="38" t="s">
        <v>962</v>
      </c>
      <c r="C337" s="38" t="s">
        <v>966</v>
      </c>
      <c r="D337" s="38" t="s">
        <v>967</v>
      </c>
      <c r="E337" s="38"/>
      <c r="F337" s="38" t="s">
        <v>968</v>
      </c>
    </row>
    <row r="338" spans="1:6">
      <c r="A338" s="38" t="s">
        <v>152</v>
      </c>
      <c r="B338" s="38" t="s">
        <v>962</v>
      </c>
      <c r="C338" s="38" t="s">
        <v>969</v>
      </c>
      <c r="D338" s="38" t="s">
        <v>970</v>
      </c>
      <c r="E338" s="38"/>
      <c r="F338" s="38" t="s">
        <v>971</v>
      </c>
    </row>
    <row r="339" spans="1:6">
      <c r="A339" s="38" t="s">
        <v>152</v>
      </c>
      <c r="B339" s="38" t="s">
        <v>962</v>
      </c>
      <c r="C339" s="38" t="s">
        <v>972</v>
      </c>
      <c r="D339" s="38" t="s">
        <v>973</v>
      </c>
      <c r="E339" s="38"/>
      <c r="F339" s="38" t="s">
        <v>974</v>
      </c>
    </row>
    <row r="340" spans="1:6">
      <c r="A340" s="38" t="s">
        <v>152</v>
      </c>
      <c r="B340" s="38" t="s">
        <v>962</v>
      </c>
      <c r="C340" s="38" t="s">
        <v>975</v>
      </c>
      <c r="D340" s="38" t="s">
        <v>976</v>
      </c>
      <c r="E340" s="38"/>
      <c r="F340" s="38" t="s">
        <v>977</v>
      </c>
    </row>
    <row r="341" spans="1:6">
      <c r="A341" s="38" t="s">
        <v>152</v>
      </c>
      <c r="B341" s="38" t="s">
        <v>962</v>
      </c>
      <c r="C341" s="38" t="s">
        <v>978</v>
      </c>
      <c r="D341" s="38" t="s">
        <v>979</v>
      </c>
      <c r="E341" s="38"/>
      <c r="F341" s="38" t="s">
        <v>980</v>
      </c>
    </row>
    <row r="342" spans="1:6">
      <c r="A342" s="38" t="s">
        <v>152</v>
      </c>
      <c r="B342" s="38" t="s">
        <v>962</v>
      </c>
      <c r="C342" s="38" t="s">
        <v>981</v>
      </c>
      <c r="D342" s="38">
        <v>813</v>
      </c>
      <c r="E342" s="38"/>
      <c r="F342" s="38" t="s">
        <v>982</v>
      </c>
    </row>
    <row r="343" spans="1:6">
      <c r="A343" s="38" t="s">
        <v>152</v>
      </c>
      <c r="B343" s="38" t="s">
        <v>983</v>
      </c>
      <c r="C343" s="38" t="s">
        <v>984</v>
      </c>
      <c r="D343" s="38" t="s">
        <v>985</v>
      </c>
      <c r="E343" s="38"/>
      <c r="F343" s="38" t="s">
        <v>986</v>
      </c>
    </row>
    <row r="344" spans="1:6">
      <c r="A344" s="38" t="s">
        <v>152</v>
      </c>
      <c r="B344" s="38" t="s">
        <v>983</v>
      </c>
      <c r="C344" s="38" t="s">
        <v>987</v>
      </c>
      <c r="D344" s="38" t="s">
        <v>988</v>
      </c>
      <c r="E344" s="38"/>
      <c r="F344" s="38" t="s">
        <v>989</v>
      </c>
    </row>
    <row r="345" spans="1:6">
      <c r="A345" s="38" t="s">
        <v>152</v>
      </c>
      <c r="B345" s="38" t="s">
        <v>983</v>
      </c>
      <c r="C345" s="38" t="s">
        <v>990</v>
      </c>
      <c r="D345" s="38" t="s">
        <v>991</v>
      </c>
      <c r="E345" s="38"/>
      <c r="F345" s="38" t="s">
        <v>992</v>
      </c>
    </row>
    <row r="346" spans="1:6">
      <c r="A346" s="38" t="s">
        <v>152</v>
      </c>
      <c r="B346" s="38" t="s">
        <v>983</v>
      </c>
      <c r="C346" s="38" t="s">
        <v>993</v>
      </c>
      <c r="D346" s="38" t="s">
        <v>994</v>
      </c>
      <c r="E346" s="38"/>
      <c r="F346" s="38" t="s">
        <v>995</v>
      </c>
    </row>
    <row r="347" spans="1:6">
      <c r="A347" s="38" t="s">
        <v>152</v>
      </c>
      <c r="B347" s="38" t="s">
        <v>996</v>
      </c>
      <c r="C347" s="38" t="s">
        <v>997</v>
      </c>
      <c r="D347" s="38" t="s">
        <v>998</v>
      </c>
      <c r="E347" s="38"/>
      <c r="F347" s="38" t="s">
        <v>999</v>
      </c>
    </row>
    <row r="348" spans="1:6">
      <c r="A348" s="38" t="s">
        <v>152</v>
      </c>
      <c r="B348" s="38" t="s">
        <v>996</v>
      </c>
      <c r="C348" s="38" t="s">
        <v>1000</v>
      </c>
      <c r="D348" s="38" t="s">
        <v>1001</v>
      </c>
      <c r="E348" s="38"/>
      <c r="F348" s="38" t="s">
        <v>1002</v>
      </c>
    </row>
    <row r="349" spans="1:6">
      <c r="A349" s="38" t="s">
        <v>152</v>
      </c>
      <c r="B349" s="38" t="s">
        <v>996</v>
      </c>
      <c r="C349" s="38" t="s">
        <v>1003</v>
      </c>
      <c r="D349" s="38" t="s">
        <v>1004</v>
      </c>
      <c r="E349" s="38"/>
      <c r="F349" s="38" t="s">
        <v>1005</v>
      </c>
    </row>
    <row r="350" spans="1:6">
      <c r="A350" s="38" t="s">
        <v>152</v>
      </c>
      <c r="B350" s="38" t="s">
        <v>996</v>
      </c>
      <c r="C350" s="38" t="s">
        <v>1006</v>
      </c>
      <c r="D350" s="38" t="s">
        <v>1007</v>
      </c>
      <c r="E350" s="38"/>
      <c r="F350" s="38" t="s">
        <v>1008</v>
      </c>
    </row>
    <row r="351" spans="1:6">
      <c r="A351" s="38" t="s">
        <v>152</v>
      </c>
      <c r="B351" s="38" t="s">
        <v>996</v>
      </c>
      <c r="C351" s="38" t="s">
        <v>1009</v>
      </c>
      <c r="D351" s="38" t="s">
        <v>1010</v>
      </c>
      <c r="E351" s="38"/>
      <c r="F351" s="38" t="s">
        <v>1011</v>
      </c>
    </row>
    <row r="352" spans="1:6">
      <c r="A352" s="38" t="s">
        <v>152</v>
      </c>
      <c r="B352" s="38" t="s">
        <v>996</v>
      </c>
      <c r="C352" s="38" t="s">
        <v>1012</v>
      </c>
      <c r="D352" s="38" t="s">
        <v>1013</v>
      </c>
      <c r="E352" s="38"/>
      <c r="F352" s="38" t="s">
        <v>1014</v>
      </c>
    </row>
    <row r="353" spans="1:6">
      <c r="A353" s="38" t="s">
        <v>152</v>
      </c>
      <c r="B353" s="38" t="s">
        <v>996</v>
      </c>
      <c r="C353" s="38" t="s">
        <v>1015</v>
      </c>
      <c r="D353" s="38" t="s">
        <v>1016</v>
      </c>
      <c r="E353" s="38"/>
      <c r="F353" s="38" t="s">
        <v>1017</v>
      </c>
    </row>
    <row r="354" spans="1:6">
      <c r="A354" s="38" t="s">
        <v>152</v>
      </c>
      <c r="B354" s="38" t="s">
        <v>996</v>
      </c>
      <c r="C354" s="38" t="s">
        <v>1018</v>
      </c>
      <c r="D354" s="38" t="s">
        <v>1019</v>
      </c>
      <c r="E354" s="38"/>
      <c r="F354" s="38" t="s">
        <v>1020</v>
      </c>
    </row>
    <row r="355" spans="1:6">
      <c r="A355" s="38" t="s">
        <v>152</v>
      </c>
      <c r="B355" s="38" t="s">
        <v>996</v>
      </c>
      <c r="C355" s="38" t="s">
        <v>1021</v>
      </c>
      <c r="D355" s="38">
        <v>814</v>
      </c>
      <c r="E355" s="38"/>
      <c r="F355" s="38" t="s">
        <v>1022</v>
      </c>
    </row>
    <row r="356" spans="1:6">
      <c r="A356" s="38" t="s">
        <v>152</v>
      </c>
      <c r="B356" s="38" t="s">
        <v>996</v>
      </c>
      <c r="C356" s="38" t="s">
        <v>1023</v>
      </c>
      <c r="D356" s="38" t="s">
        <v>1024</v>
      </c>
      <c r="E356" s="38"/>
      <c r="F356" s="38" t="s">
        <v>1025</v>
      </c>
    </row>
    <row r="357" spans="1:6">
      <c r="A357" s="38" t="s">
        <v>152</v>
      </c>
      <c r="B357" s="38" t="s">
        <v>996</v>
      </c>
      <c r="C357" s="38" t="s">
        <v>1026</v>
      </c>
      <c r="D357" s="38" t="s">
        <v>1027</v>
      </c>
      <c r="E357" s="38"/>
      <c r="F357" s="38" t="s">
        <v>1028</v>
      </c>
    </row>
    <row r="358" spans="1:6">
      <c r="A358" s="38" t="s">
        <v>152</v>
      </c>
      <c r="B358" s="38" t="s">
        <v>996</v>
      </c>
      <c r="C358" s="38" t="s">
        <v>1029</v>
      </c>
      <c r="D358" s="38" t="s">
        <v>1030</v>
      </c>
      <c r="E358" s="38"/>
      <c r="F358" s="38" t="s">
        <v>1031</v>
      </c>
    </row>
    <row r="359" spans="1:6">
      <c r="A359" s="38" t="s">
        <v>152</v>
      </c>
      <c r="B359" s="38" t="s">
        <v>996</v>
      </c>
      <c r="C359" s="38" t="s">
        <v>1032</v>
      </c>
      <c r="D359" s="38" t="s">
        <v>1033</v>
      </c>
      <c r="E359" s="38"/>
      <c r="F359" s="38" t="s">
        <v>1034</v>
      </c>
    </row>
    <row r="360" spans="1:6">
      <c r="A360" s="38" t="s">
        <v>152</v>
      </c>
      <c r="B360" s="38" t="s">
        <v>996</v>
      </c>
      <c r="C360" s="38" t="s">
        <v>1035</v>
      </c>
      <c r="D360" s="38" t="s">
        <v>1036</v>
      </c>
      <c r="E360" s="38"/>
      <c r="F360" s="38" t="s">
        <v>1037</v>
      </c>
    </row>
    <row r="361" spans="1:6">
      <c r="A361" s="38" t="s">
        <v>152</v>
      </c>
      <c r="B361" s="38" t="s">
        <v>996</v>
      </c>
      <c r="C361" s="38" t="s">
        <v>1038</v>
      </c>
      <c r="D361" s="38" t="s">
        <v>1039</v>
      </c>
      <c r="E361" s="38"/>
      <c r="F361" s="38" t="s">
        <v>1040</v>
      </c>
    </row>
    <row r="362" spans="1:6">
      <c r="A362" s="38" t="s">
        <v>152</v>
      </c>
      <c r="B362" s="38" t="s">
        <v>13</v>
      </c>
      <c r="C362" s="38" t="s">
        <v>1041</v>
      </c>
      <c r="D362" s="38" t="s">
        <v>1042</v>
      </c>
      <c r="E362" s="38"/>
      <c r="F362" s="38" t="s">
        <v>1043</v>
      </c>
    </row>
    <row r="363" spans="1:6">
      <c r="A363" s="38" t="s">
        <v>152</v>
      </c>
      <c r="B363" s="38" t="s">
        <v>13</v>
      </c>
      <c r="C363" s="38" t="s">
        <v>1044</v>
      </c>
      <c r="D363" s="38" t="s">
        <v>14</v>
      </c>
      <c r="E363" s="38"/>
      <c r="F363" s="38" t="s">
        <v>1045</v>
      </c>
    </row>
    <row r="364" spans="1:6">
      <c r="A364" s="38" t="s">
        <v>152</v>
      </c>
      <c r="B364" s="38" t="s">
        <v>13</v>
      </c>
      <c r="C364" s="38" t="s">
        <v>1046</v>
      </c>
      <c r="D364" s="38" t="s">
        <v>1047</v>
      </c>
      <c r="E364" s="38"/>
      <c r="F364" s="38" t="s">
        <v>1048</v>
      </c>
    </row>
    <row r="365" spans="1:6">
      <c r="A365" s="38" t="s">
        <v>152</v>
      </c>
      <c r="B365" s="38" t="s">
        <v>13</v>
      </c>
      <c r="C365" s="38" t="s">
        <v>1049</v>
      </c>
      <c r="D365" s="38">
        <v>815</v>
      </c>
      <c r="E365" s="38"/>
      <c r="F365" s="38" t="s">
        <v>1050</v>
      </c>
    </row>
    <row r="366" spans="1:6">
      <c r="A366" s="38" t="s">
        <v>152</v>
      </c>
      <c r="B366" s="38" t="s">
        <v>13</v>
      </c>
      <c r="C366" s="38" t="s">
        <v>1051</v>
      </c>
      <c r="D366" s="38">
        <v>816</v>
      </c>
      <c r="E366" s="38"/>
      <c r="F366" s="38" t="s">
        <v>1052</v>
      </c>
    </row>
    <row r="367" spans="1:6">
      <c r="A367" s="38" t="s">
        <v>152</v>
      </c>
      <c r="B367" s="38" t="s">
        <v>13</v>
      </c>
      <c r="C367" s="38" t="s">
        <v>1053</v>
      </c>
      <c r="D367" s="38" t="s">
        <v>1054</v>
      </c>
      <c r="E367" s="38"/>
      <c r="F367" s="38" t="s">
        <v>1055</v>
      </c>
    </row>
    <row r="368" spans="1:6">
      <c r="A368" s="38" t="s">
        <v>152</v>
      </c>
      <c r="B368" s="38" t="s">
        <v>13</v>
      </c>
      <c r="C368" s="38" t="s">
        <v>1056</v>
      </c>
      <c r="D368" s="38" t="s">
        <v>1057</v>
      </c>
      <c r="E368" s="38"/>
      <c r="F368" s="38" t="s">
        <v>1058</v>
      </c>
    </row>
    <row r="369" spans="1:6">
      <c r="A369" s="38" t="s">
        <v>152</v>
      </c>
      <c r="B369" s="38" t="s">
        <v>1059</v>
      </c>
      <c r="C369" s="38" t="s">
        <v>1060</v>
      </c>
      <c r="D369" s="38" t="s">
        <v>1061</v>
      </c>
      <c r="E369" s="38"/>
      <c r="F369" s="38" t="s">
        <v>1062</v>
      </c>
    </row>
    <row r="370" spans="1:6">
      <c r="A370" s="38" t="s">
        <v>325</v>
      </c>
      <c r="B370" s="38" t="s">
        <v>1059</v>
      </c>
      <c r="C370" s="38" t="s">
        <v>1060</v>
      </c>
      <c r="D370" s="38" t="s">
        <v>326</v>
      </c>
      <c r="E370" s="38"/>
      <c r="F370" s="38"/>
    </row>
    <row r="371" spans="1:6">
      <c r="A371" s="38" t="s">
        <v>325</v>
      </c>
      <c r="B371" s="38" t="s">
        <v>1059</v>
      </c>
      <c r="C371" s="38" t="s">
        <v>1060</v>
      </c>
      <c r="D371" s="38" t="s">
        <v>327</v>
      </c>
      <c r="E371" s="38"/>
      <c r="F371" s="38"/>
    </row>
    <row r="372" spans="1:6">
      <c r="A372" s="38" t="s">
        <v>325</v>
      </c>
      <c r="B372" s="38" t="s">
        <v>1059</v>
      </c>
      <c r="C372" s="38" t="s">
        <v>1060</v>
      </c>
      <c r="D372" s="38" t="s">
        <v>328</v>
      </c>
      <c r="E372" s="38"/>
      <c r="F372" s="38"/>
    </row>
    <row r="373" spans="1:6">
      <c r="A373" s="38" t="s">
        <v>152</v>
      </c>
      <c r="B373" s="38" t="s">
        <v>1059</v>
      </c>
      <c r="C373" s="38" t="s">
        <v>1063</v>
      </c>
      <c r="D373" s="38" t="s">
        <v>1064</v>
      </c>
      <c r="E373" s="38"/>
      <c r="F373" s="38" t="s">
        <v>1065</v>
      </c>
    </row>
    <row r="374" spans="1:6">
      <c r="A374" s="38" t="s">
        <v>325</v>
      </c>
      <c r="B374" s="38" t="s">
        <v>1059</v>
      </c>
      <c r="C374" s="38" t="s">
        <v>1063</v>
      </c>
      <c r="D374" s="38" t="s">
        <v>326</v>
      </c>
      <c r="E374" s="38"/>
      <c r="F374" s="38"/>
    </row>
    <row r="375" spans="1:6">
      <c r="A375" s="38" t="s">
        <v>325</v>
      </c>
      <c r="B375" s="38" t="s">
        <v>1059</v>
      </c>
      <c r="C375" s="38" t="s">
        <v>1063</v>
      </c>
      <c r="D375" s="38" t="s">
        <v>327</v>
      </c>
      <c r="E375" s="38"/>
      <c r="F375" s="38"/>
    </row>
    <row r="376" spans="1:6">
      <c r="A376" s="38" t="s">
        <v>325</v>
      </c>
      <c r="B376" s="38" t="s">
        <v>1059</v>
      </c>
      <c r="C376" s="38" t="s">
        <v>1063</v>
      </c>
      <c r="D376" s="38" t="s">
        <v>328</v>
      </c>
      <c r="E376" s="38"/>
      <c r="F376" s="38"/>
    </row>
    <row r="377" spans="1:6">
      <c r="A377" s="38" t="s">
        <v>152</v>
      </c>
      <c r="B377" s="38" t="s">
        <v>25</v>
      </c>
      <c r="C377" s="38" t="s">
        <v>1066</v>
      </c>
      <c r="D377" s="38" t="s">
        <v>1067</v>
      </c>
      <c r="E377" s="38"/>
      <c r="F377" s="38" t="s">
        <v>1068</v>
      </c>
    </row>
    <row r="378" spans="1:6">
      <c r="A378" s="38" t="s">
        <v>325</v>
      </c>
      <c r="B378" s="38" t="s">
        <v>25</v>
      </c>
      <c r="C378" s="38" t="s">
        <v>1066</v>
      </c>
      <c r="D378" s="38" t="s">
        <v>326</v>
      </c>
      <c r="E378" s="38"/>
      <c r="F378" s="38"/>
    </row>
    <row r="379" spans="1:6">
      <c r="A379" s="38" t="s">
        <v>325</v>
      </c>
      <c r="B379" s="38" t="s">
        <v>25</v>
      </c>
      <c r="C379" s="38" t="s">
        <v>1066</v>
      </c>
      <c r="D379" s="38" t="s">
        <v>327</v>
      </c>
      <c r="E379" s="38"/>
      <c r="F379" s="38"/>
    </row>
    <row r="380" spans="1:6">
      <c r="A380" s="38" t="s">
        <v>325</v>
      </c>
      <c r="B380" s="38" t="s">
        <v>25</v>
      </c>
      <c r="C380" s="38" t="s">
        <v>1066</v>
      </c>
      <c r="D380" s="38" t="s">
        <v>328</v>
      </c>
      <c r="E380" s="38"/>
      <c r="F380" s="38"/>
    </row>
    <row r="381" spans="1:6">
      <c r="A381" s="38" t="s">
        <v>152</v>
      </c>
      <c r="B381" s="38" t="s">
        <v>25</v>
      </c>
      <c r="C381" s="38" t="s">
        <v>1069</v>
      </c>
      <c r="D381" s="38" t="s">
        <v>1070</v>
      </c>
      <c r="E381" s="38"/>
      <c r="F381" s="38" t="s">
        <v>1071</v>
      </c>
    </row>
    <row r="382" spans="1:6">
      <c r="A382" s="38" t="s">
        <v>152</v>
      </c>
      <c r="B382" s="38" t="s">
        <v>25</v>
      </c>
      <c r="C382" s="38" t="s">
        <v>1072</v>
      </c>
      <c r="D382" s="38" t="s">
        <v>26</v>
      </c>
      <c r="E382" s="38"/>
      <c r="F382" s="38" t="s">
        <v>487</v>
      </c>
    </row>
    <row r="383" spans="1:6">
      <c r="A383" s="38" t="s">
        <v>152</v>
      </c>
      <c r="B383" s="38" t="s">
        <v>1073</v>
      </c>
      <c r="C383" s="38" t="s">
        <v>1074</v>
      </c>
      <c r="D383" s="38" t="s">
        <v>1075</v>
      </c>
      <c r="E383" s="38"/>
      <c r="F383" s="38" t="s">
        <v>1076</v>
      </c>
    </row>
    <row r="384" spans="1:6">
      <c r="A384" s="38" t="s">
        <v>325</v>
      </c>
      <c r="B384" s="38" t="s">
        <v>1073</v>
      </c>
      <c r="C384" s="38" t="s">
        <v>1074</v>
      </c>
      <c r="D384" s="38" t="s">
        <v>326</v>
      </c>
      <c r="E384" s="38"/>
      <c r="F384" s="38"/>
    </row>
    <row r="385" spans="1:6">
      <c r="A385" s="38" t="s">
        <v>325</v>
      </c>
      <c r="B385" s="38" t="s">
        <v>1073</v>
      </c>
      <c r="C385" s="38" t="s">
        <v>1074</v>
      </c>
      <c r="D385" s="38" t="s">
        <v>327</v>
      </c>
      <c r="E385" s="38"/>
      <c r="F385" s="38"/>
    </row>
    <row r="386" spans="1:6">
      <c r="A386" s="38" t="s">
        <v>325</v>
      </c>
      <c r="B386" s="38" t="s">
        <v>1073</v>
      </c>
      <c r="C386" s="38" t="s">
        <v>1074</v>
      </c>
      <c r="D386" s="38" t="s">
        <v>328</v>
      </c>
      <c r="E386" s="38"/>
      <c r="F386" s="38"/>
    </row>
    <row r="387" spans="1:6">
      <c r="A387" s="38" t="s">
        <v>152</v>
      </c>
      <c r="B387" s="38" t="s">
        <v>1073</v>
      </c>
      <c r="C387" s="38" t="s">
        <v>1077</v>
      </c>
      <c r="D387" s="38" t="s">
        <v>1078</v>
      </c>
      <c r="E387" s="38"/>
      <c r="F387" s="38" t="s">
        <v>1079</v>
      </c>
    </row>
    <row r="388" spans="1:6">
      <c r="A388" s="38" t="s">
        <v>325</v>
      </c>
      <c r="B388" s="38" t="s">
        <v>1073</v>
      </c>
      <c r="C388" s="38" t="s">
        <v>1077</v>
      </c>
      <c r="D388" s="38" t="s">
        <v>326</v>
      </c>
      <c r="E388" s="38"/>
      <c r="F388" s="38"/>
    </row>
    <row r="389" spans="1:6">
      <c r="A389" s="38" t="s">
        <v>325</v>
      </c>
      <c r="B389" s="38" t="s">
        <v>1073</v>
      </c>
      <c r="C389" s="38" t="s">
        <v>1077</v>
      </c>
      <c r="D389" s="38" t="s">
        <v>327</v>
      </c>
      <c r="E389" s="38"/>
      <c r="F389" s="38"/>
    </row>
    <row r="390" spans="1:6">
      <c r="A390" s="38" t="s">
        <v>325</v>
      </c>
      <c r="B390" s="38" t="s">
        <v>1073</v>
      </c>
      <c r="C390" s="38" t="s">
        <v>1077</v>
      </c>
      <c r="D390" s="38" t="s">
        <v>328</v>
      </c>
      <c r="E390" s="38"/>
      <c r="F390" s="38"/>
    </row>
    <row r="391" spans="1:6">
      <c r="A391" s="38" t="s">
        <v>152</v>
      </c>
      <c r="B391" s="38" t="s">
        <v>1073</v>
      </c>
      <c r="C391" s="38" t="s">
        <v>1080</v>
      </c>
      <c r="D391" s="38" t="s">
        <v>1081</v>
      </c>
      <c r="E391" s="38"/>
      <c r="F391" s="38" t="s">
        <v>1082</v>
      </c>
    </row>
    <row r="392" spans="1:6">
      <c r="A392" s="38" t="s">
        <v>325</v>
      </c>
      <c r="B392" s="38" t="s">
        <v>1073</v>
      </c>
      <c r="C392" s="38" t="s">
        <v>1080</v>
      </c>
      <c r="D392" s="38" t="s">
        <v>326</v>
      </c>
      <c r="E392" s="38"/>
      <c r="F392" s="38"/>
    </row>
    <row r="393" spans="1:6">
      <c r="A393" s="38" t="s">
        <v>325</v>
      </c>
      <c r="B393" s="38" t="s">
        <v>1073</v>
      </c>
      <c r="C393" s="38" t="s">
        <v>1080</v>
      </c>
      <c r="D393" s="38" t="s">
        <v>327</v>
      </c>
      <c r="E393" s="38"/>
      <c r="F393" s="38"/>
    </row>
    <row r="394" spans="1:6">
      <c r="A394" s="38" t="s">
        <v>325</v>
      </c>
      <c r="B394" s="38" t="s">
        <v>1073</v>
      </c>
      <c r="C394" s="38" t="s">
        <v>1080</v>
      </c>
      <c r="D394" s="38" t="s">
        <v>328</v>
      </c>
      <c r="E394" s="38"/>
      <c r="F394" s="38"/>
    </row>
    <row r="395" spans="1:6">
      <c r="A395" s="38" t="s">
        <v>152</v>
      </c>
      <c r="B395" s="38" t="s">
        <v>59</v>
      </c>
      <c r="C395" s="38" t="s">
        <v>1083</v>
      </c>
      <c r="D395" s="38" t="s">
        <v>1084</v>
      </c>
      <c r="E395" s="38"/>
      <c r="F395" s="38" t="s">
        <v>1085</v>
      </c>
    </row>
    <row r="396" spans="1:6">
      <c r="A396" s="38" t="s">
        <v>152</v>
      </c>
      <c r="B396" s="38" t="s">
        <v>59</v>
      </c>
      <c r="C396" s="38" t="s">
        <v>1086</v>
      </c>
      <c r="D396" s="38" t="s">
        <v>1087</v>
      </c>
      <c r="E396" s="38"/>
      <c r="F396" s="38" t="s">
        <v>1088</v>
      </c>
    </row>
    <row r="397" spans="1:6">
      <c r="A397" s="38" t="s">
        <v>152</v>
      </c>
      <c r="B397" s="38" t="s">
        <v>59</v>
      </c>
      <c r="C397" s="38" t="s">
        <v>1089</v>
      </c>
      <c r="D397" s="38" t="s">
        <v>1090</v>
      </c>
      <c r="E397" s="38"/>
      <c r="F397" s="38" t="s">
        <v>1091</v>
      </c>
    </row>
    <row r="398" spans="1:6">
      <c r="A398" s="38" t="s">
        <v>152</v>
      </c>
      <c r="B398" s="38" t="s">
        <v>59</v>
      </c>
      <c r="C398" s="38" t="s">
        <v>106</v>
      </c>
      <c r="D398" s="38" t="s">
        <v>117</v>
      </c>
      <c r="E398" s="78">
        <v>766</v>
      </c>
      <c r="F398" s="38" t="s">
        <v>107</v>
      </c>
    </row>
    <row r="399" spans="1:6">
      <c r="A399" s="38" t="s">
        <v>152</v>
      </c>
      <c r="B399" s="38" t="s">
        <v>59</v>
      </c>
      <c r="C399" s="38" t="s">
        <v>57</v>
      </c>
      <c r="D399" s="38" t="s">
        <v>116</v>
      </c>
      <c r="E399" s="78">
        <v>767</v>
      </c>
      <c r="F399" s="38" t="s">
        <v>58</v>
      </c>
    </row>
    <row r="400" spans="1:6">
      <c r="A400" s="38" t="s">
        <v>152</v>
      </c>
      <c r="B400" s="38" t="s">
        <v>59</v>
      </c>
      <c r="C400" s="38" t="s">
        <v>1092</v>
      </c>
      <c r="D400" s="38" t="s">
        <v>1093</v>
      </c>
      <c r="E400" s="38"/>
      <c r="F400" s="38" t="s">
        <v>1094</v>
      </c>
    </row>
    <row r="401" spans="1:6">
      <c r="A401" s="38" t="s">
        <v>152</v>
      </c>
      <c r="B401" s="38" t="s">
        <v>59</v>
      </c>
      <c r="C401" s="38" t="s">
        <v>1095</v>
      </c>
      <c r="D401" s="38" t="s">
        <v>1096</v>
      </c>
      <c r="E401" s="38"/>
      <c r="F401" s="38" t="s">
        <v>1097</v>
      </c>
    </row>
    <row r="402" spans="1:6">
      <c r="A402" s="38" t="s">
        <v>152</v>
      </c>
      <c r="B402" s="38" t="s">
        <v>59</v>
      </c>
      <c r="C402" s="38" t="s">
        <v>1098</v>
      </c>
      <c r="D402" s="38" t="s">
        <v>1099</v>
      </c>
      <c r="E402" s="38"/>
      <c r="F402" s="38" t="s">
        <v>1100</v>
      </c>
    </row>
    <row r="403" spans="1:6">
      <c r="A403" s="38" t="s">
        <v>152</v>
      </c>
      <c r="B403" s="38" t="s">
        <v>1101</v>
      </c>
      <c r="C403" s="38" t="s">
        <v>1102</v>
      </c>
      <c r="D403" s="38" t="s">
        <v>1103</v>
      </c>
      <c r="E403" s="38"/>
      <c r="F403" s="38" t="s">
        <v>1104</v>
      </c>
    </row>
    <row r="404" spans="1:6">
      <c r="A404" s="38" t="s">
        <v>152</v>
      </c>
      <c r="B404" s="38" t="s">
        <v>1101</v>
      </c>
      <c r="C404" s="38" t="s">
        <v>1105</v>
      </c>
      <c r="D404" s="38" t="s">
        <v>1106</v>
      </c>
      <c r="E404" s="38"/>
      <c r="F404" s="38" t="s">
        <v>1107</v>
      </c>
    </row>
    <row r="405" spans="1:6">
      <c r="A405" s="38" t="s">
        <v>152</v>
      </c>
      <c r="B405" s="38" t="s">
        <v>1101</v>
      </c>
      <c r="C405" s="38" t="s">
        <v>1108</v>
      </c>
      <c r="D405" s="38" t="s">
        <v>1109</v>
      </c>
      <c r="E405" s="38"/>
      <c r="F405" s="38" t="s">
        <v>1110</v>
      </c>
    </row>
    <row r="406" spans="1:6">
      <c r="A406" s="38" t="s">
        <v>152</v>
      </c>
      <c r="B406" s="38" t="s">
        <v>1101</v>
      </c>
      <c r="C406" s="38" t="s">
        <v>1111</v>
      </c>
      <c r="D406" s="38" t="s">
        <v>1112</v>
      </c>
      <c r="E406" s="38"/>
      <c r="F406" s="38" t="s">
        <v>1113</v>
      </c>
    </row>
    <row r="407" spans="1:6">
      <c r="A407" s="38" t="s">
        <v>152</v>
      </c>
      <c r="B407" s="38" t="s">
        <v>1101</v>
      </c>
      <c r="C407" s="38" t="s">
        <v>1114</v>
      </c>
      <c r="D407" s="38" t="s">
        <v>1115</v>
      </c>
      <c r="E407" s="38"/>
      <c r="F407" s="38" t="s">
        <v>1116</v>
      </c>
    </row>
    <row r="408" spans="1:6">
      <c r="A408" s="38" t="s">
        <v>152</v>
      </c>
      <c r="B408" s="38" t="s">
        <v>1101</v>
      </c>
      <c r="C408" s="38" t="s">
        <v>1117</v>
      </c>
      <c r="D408" s="38" t="s">
        <v>1118</v>
      </c>
      <c r="E408" s="38"/>
      <c r="F408" s="38" t="s">
        <v>1119</v>
      </c>
    </row>
    <row r="409" spans="1:6">
      <c r="A409" s="38" t="s">
        <v>152</v>
      </c>
      <c r="B409" s="38" t="s">
        <v>1101</v>
      </c>
      <c r="C409" s="38" t="s">
        <v>1120</v>
      </c>
      <c r="D409" s="38" t="s">
        <v>1121</v>
      </c>
      <c r="E409" s="38"/>
      <c r="F409" s="38" t="s">
        <v>778</v>
      </c>
    </row>
    <row r="410" spans="1:6">
      <c r="A410" s="38" t="s">
        <v>152</v>
      </c>
      <c r="B410" s="38" t="s">
        <v>1101</v>
      </c>
      <c r="C410" s="38" t="s">
        <v>1122</v>
      </c>
      <c r="D410" s="38" t="s">
        <v>1123</v>
      </c>
      <c r="E410" s="38"/>
      <c r="F410" s="38" t="s">
        <v>566</v>
      </c>
    </row>
    <row r="411" spans="1:6">
      <c r="A411" s="38" t="s">
        <v>152</v>
      </c>
      <c r="B411" s="38" t="s">
        <v>1101</v>
      </c>
      <c r="C411" s="38" t="s">
        <v>1124</v>
      </c>
      <c r="D411" s="38" t="s">
        <v>1125</v>
      </c>
      <c r="E411" s="38"/>
      <c r="F411" s="38" t="s">
        <v>569</v>
      </c>
    </row>
    <row r="412" spans="1:6">
      <c r="A412" s="38" t="s">
        <v>152</v>
      </c>
      <c r="B412" s="38" t="s">
        <v>1101</v>
      </c>
      <c r="C412" s="38" t="s">
        <v>1126</v>
      </c>
      <c r="D412" s="38" t="s">
        <v>1127</v>
      </c>
      <c r="E412" s="38"/>
      <c r="F412" s="38" t="s">
        <v>569</v>
      </c>
    </row>
    <row r="413" spans="1:6">
      <c r="A413" s="38" t="s">
        <v>152</v>
      </c>
      <c r="B413" s="38" t="s">
        <v>1101</v>
      </c>
      <c r="C413" s="38" t="s">
        <v>1128</v>
      </c>
      <c r="D413" s="38" t="s">
        <v>1129</v>
      </c>
      <c r="E413" s="38"/>
      <c r="F413" s="38" t="s">
        <v>1130</v>
      </c>
    </row>
    <row r="414" spans="1:6">
      <c r="A414" s="38" t="s">
        <v>152</v>
      </c>
      <c r="B414" s="38" t="s">
        <v>1101</v>
      </c>
      <c r="C414" s="38" t="s">
        <v>1131</v>
      </c>
      <c r="D414" s="38" t="s">
        <v>1132</v>
      </c>
      <c r="E414" s="38"/>
      <c r="F414" s="38" t="s">
        <v>1133</v>
      </c>
    </row>
    <row r="415" spans="1:6">
      <c r="A415" s="38" t="s">
        <v>152</v>
      </c>
      <c r="B415" s="38" t="s">
        <v>1101</v>
      </c>
      <c r="C415" s="38" t="s">
        <v>1134</v>
      </c>
      <c r="D415" s="38" t="s">
        <v>1135</v>
      </c>
      <c r="E415" s="38"/>
      <c r="F415" s="38" t="s">
        <v>1136</v>
      </c>
    </row>
    <row r="416" spans="1:6">
      <c r="A416" s="38" t="s">
        <v>152</v>
      </c>
      <c r="B416" s="38" t="s">
        <v>1101</v>
      </c>
      <c r="C416" s="38" t="s">
        <v>1137</v>
      </c>
      <c r="D416" s="38" t="s">
        <v>1138</v>
      </c>
      <c r="E416" s="38"/>
      <c r="F416" s="38" t="s">
        <v>1139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502"/>
  <sheetViews>
    <sheetView workbookViewId="0">
      <selection activeCell="F3" sqref="F3"/>
    </sheetView>
  </sheetViews>
  <sheetFormatPr baseColWidth="10" defaultRowHeight="15"/>
  <cols>
    <col min="3" max="3" width="2.42578125" customWidth="1"/>
    <col min="4" max="4" width="4.42578125" customWidth="1"/>
    <col min="6" max="6" width="6.140625" customWidth="1"/>
    <col min="8" max="8" width="4" customWidth="1"/>
  </cols>
  <sheetData>
    <row r="1" spans="1:8">
      <c r="A1" t="s">
        <v>1142</v>
      </c>
      <c r="B1" t="s">
        <v>47</v>
      </c>
      <c r="E1" t="s">
        <v>43</v>
      </c>
      <c r="G1" t="s">
        <v>1144</v>
      </c>
    </row>
    <row r="2" spans="1:8">
      <c r="A2" s="38" t="s">
        <v>54</v>
      </c>
      <c r="B2" s="38" t="s">
        <v>55</v>
      </c>
      <c r="D2">
        <f>IF(A2="","",IF(COUNTIF(A$2:A2,A2)&gt;1,"",
MAX($D$1:$D1)+1))</f>
        <v>1</v>
      </c>
      <c r="E2" t="str">
        <f ca="1">IF(ROWS($D$2:$D2)&gt;MAX($D$2:$D$502),"",OFFSET($A$2,MATCH(ROWS($D$2:$D2),$D$2:$D$502,0)-1,0))</f>
        <v>FRA000630</v>
      </c>
      <c r="F2">
        <f ca="1">IF(ISNA(MATCH(Feuil1!$B$3,OFFSET(Listes!$A$2:$A$502,SUM(F$1:F1),0),0)),"",MATCH(Feuil1!$B$3,OFFSET(Listes!$A$2:$A$502,SUM(F$1:F1),0),0))</f>
        <v>2</v>
      </c>
      <c r="G2" t="str">
        <f ca="1">IF(F2="","",INDEX($B$2:$B$302,SUM($F$2:F2)))</f>
        <v>478C08</v>
      </c>
      <c r="H2" s="59"/>
    </row>
    <row r="3" spans="1:8">
      <c r="A3" s="38" t="s">
        <v>1147</v>
      </c>
      <c r="B3" s="38" t="s">
        <v>1148</v>
      </c>
      <c r="D3" s="38">
        <f>IF(A3="","",IF(COUNTIF(A$2:A3,A3)&gt;1,"",
MAX($D$1:$D2)+1))</f>
        <v>2</v>
      </c>
      <c r="E3" s="38" t="str">
        <f ca="1">IF(ROWS($D$2:$D3)&gt;MAX($D$2:$D$502),"",OFFSET($A$2,MATCH(ROWS($D$2:$D3),$D$2:$D$502,0)-1,0))</f>
        <v>FRA007297</v>
      </c>
      <c r="F3" s="38" t="str">
        <f ca="1">IF(ISNA(MATCH(Feuil1!$B$3,OFFSET(Listes!$A$2:$A$502,SUM(F$1:F2),0),0)),"",MATCH(Feuil1!$B$3,OFFSET(Listes!$A$2:$A$502,SUM(F$1:F2),0),0))</f>
        <v/>
      </c>
      <c r="G3" s="38" t="str">
        <f ca="1">IF(F3="","",INDEX($B$2:$B$302,SUM($F$2:F3)))</f>
        <v/>
      </c>
    </row>
    <row r="4" spans="1:8">
      <c r="A4" s="38"/>
      <c r="B4" s="38"/>
      <c r="D4" s="38" t="str">
        <f>IF(A4="","",IF(COUNTIF(A$2:A4,A4)&gt;1,"",
MAX($D$1:$D3)+1))</f>
        <v/>
      </c>
      <c r="E4" s="38" t="str">
        <f ca="1">IF(ROWS($D$2:$D4)&gt;MAX($D$2:$D$502),"",OFFSET($A$2,MATCH(ROWS($D$2:$D4),$D$2:$D$502,0)-1,0))</f>
        <v/>
      </c>
      <c r="F4" s="38" t="str">
        <f ca="1">IF(ISNA(MATCH(Feuil1!$B$3,OFFSET(Listes!$A$2:$A$502,SUM(F$1:F3),0),0)),"",MATCH(Feuil1!$B$3,OFFSET(Listes!$A$2:$A$502,SUM(F$1:F3),0),0))</f>
        <v/>
      </c>
      <c r="G4" s="38" t="str">
        <f ca="1">IF(F4="","",INDEX($B$2:$B$302,SUM($F$2:F4)))</f>
        <v/>
      </c>
    </row>
    <row r="5" spans="1:8">
      <c r="A5" s="38"/>
      <c r="B5" s="38"/>
      <c r="D5" s="38" t="str">
        <f>IF(A5="","",IF(COUNTIF(A$2:A5,A5)&gt;1,"",
MAX($D$1:$D4)+1))</f>
        <v/>
      </c>
      <c r="E5" s="38" t="str">
        <f ca="1">IF(ROWS($D$2:$D5)&gt;MAX($D$2:$D$502),"",OFFSET($A$2,MATCH(ROWS($D$2:$D5),$D$2:$D$502,0)-1,0))</f>
        <v/>
      </c>
      <c r="F5" s="38" t="str">
        <f ca="1">IF(ISNA(MATCH(Feuil1!$B$3,OFFSET(Listes!$A$2:$A$502,SUM(F$1:F4),0),0)),"",MATCH(Feuil1!$B$3,OFFSET(Listes!$A$2:$A$502,SUM(F$1:F4),0),0))</f>
        <v/>
      </c>
      <c r="G5" s="38" t="str">
        <f ca="1">IF(F5="","",INDEX($B$2:$B$302,SUM($F$2:F5)))</f>
        <v/>
      </c>
    </row>
    <row r="6" spans="1:8">
      <c r="A6" s="38"/>
      <c r="B6" s="38"/>
      <c r="D6" s="38" t="str">
        <f>IF(A6="","",IF(COUNTIF(A$2:A6,A6)&gt;1,"",
MAX($D$1:$D5)+1))</f>
        <v/>
      </c>
      <c r="E6" s="38" t="str">
        <f ca="1">IF(ROWS($D$2:$D6)&gt;MAX($D$2:$D$502),"",OFFSET($A$2,MATCH(ROWS($D$2:$D6),$D$2:$D$502,0)-1,0))</f>
        <v/>
      </c>
      <c r="F6" s="38" t="str">
        <f ca="1">IF(ISNA(MATCH(Feuil1!$B$3,OFFSET(Listes!$A$2:$A$502,SUM(F$1:F5),0),0)),"",MATCH(Feuil1!$B$3,OFFSET(Listes!$A$2:$A$502,SUM(F$1:F5),0),0))</f>
        <v/>
      </c>
      <c r="G6" s="38" t="str">
        <f ca="1">IF(F6="","",INDEX($B$2:$B$302,SUM($F$2:F6)))</f>
        <v/>
      </c>
    </row>
    <row r="7" spans="1:8">
      <c r="A7" s="38"/>
      <c r="B7" s="38"/>
      <c r="D7" s="38" t="str">
        <f>IF(A7="","",IF(COUNTIF(A$2:A7,A7)&gt;1,"",
MAX($D$1:$D6)+1))</f>
        <v/>
      </c>
      <c r="E7" s="38" t="str">
        <f ca="1">IF(ROWS($D$2:$D7)&gt;MAX($D$2:$D$502),"",OFFSET($A$2,MATCH(ROWS($D$2:$D7),$D$2:$D$502,0)-1,0))</f>
        <v/>
      </c>
      <c r="F7" s="38" t="str">
        <f ca="1">IF(ISNA(MATCH(Feuil1!$B$3,OFFSET(Listes!$A$2:$A$502,SUM(F$1:F6),0),0)),"",MATCH(Feuil1!$B$3,OFFSET(Listes!$A$2:$A$502,SUM(F$1:F6),0),0))</f>
        <v/>
      </c>
      <c r="G7" s="38" t="str">
        <f ca="1">IF(F7="","",INDEX($B$2:$B$302,SUM($F$2:F7)))</f>
        <v/>
      </c>
    </row>
    <row r="8" spans="1:8">
      <c r="A8" s="38"/>
      <c r="B8" s="38"/>
      <c r="D8" s="38" t="str">
        <f>IF(A8="","",IF(COUNTIF(A$2:A8,A8)&gt;1,"",
MAX($D$1:$D7)+1))</f>
        <v/>
      </c>
      <c r="E8" s="38" t="str">
        <f ca="1">IF(ROWS($D$2:$D8)&gt;MAX($D$2:$D$502),"",OFFSET($A$2,MATCH(ROWS($D$2:$D8),$D$2:$D$502,0)-1,0))</f>
        <v/>
      </c>
      <c r="F8" s="38" t="str">
        <f ca="1">IF(ISNA(MATCH(Feuil1!$B$3,OFFSET(Listes!$A$2:$A$502,SUM(F$1:F7),0),0)),"",MATCH(Feuil1!$B$3,OFFSET(Listes!$A$2:$A$502,SUM(F$1:F7),0),0))</f>
        <v/>
      </c>
      <c r="G8" s="38" t="str">
        <f ca="1">IF(F8="","",INDEX($B$2:$B$302,SUM($F$2:F8)))</f>
        <v/>
      </c>
    </row>
    <row r="9" spans="1:8">
      <c r="A9" s="38"/>
      <c r="B9" s="38"/>
      <c r="D9" s="38" t="str">
        <f>IF(A9="","",IF(COUNTIF(A$2:A9,A9)&gt;1,"",
MAX($D$1:$D8)+1))</f>
        <v/>
      </c>
      <c r="E9" s="38" t="str">
        <f ca="1">IF(ROWS($D$2:$D9)&gt;MAX($D$2:$D$502),"",OFFSET($A$2,MATCH(ROWS($D$2:$D9),$D$2:$D$502,0)-1,0))</f>
        <v/>
      </c>
      <c r="F9" s="38" t="str">
        <f ca="1">IF(ISNA(MATCH(Feuil1!$B$3,OFFSET(Listes!$A$2:$A$502,SUM(F$1:F8),0),0)),"",MATCH(Feuil1!$B$3,OFFSET(Listes!$A$2:$A$502,SUM(F$1:F8),0),0))</f>
        <v/>
      </c>
      <c r="G9" s="38" t="str">
        <f ca="1">IF(F9="","",INDEX($B$2:$B$302,SUM($F$2:F9)))</f>
        <v/>
      </c>
    </row>
    <row r="10" spans="1:8">
      <c r="A10" s="38"/>
      <c r="B10" s="38"/>
      <c r="D10" s="38" t="str">
        <f>IF(A10="","",IF(COUNTIF(A$2:A10,A10)&gt;1,"",
MAX($D$1:$D9)+1))</f>
        <v/>
      </c>
      <c r="E10" s="38" t="str">
        <f ca="1">IF(ROWS($D$2:$D10)&gt;MAX($D$2:$D$502),"",OFFSET($A$2,MATCH(ROWS($D$2:$D10),$D$2:$D$502,0)-1,0))</f>
        <v/>
      </c>
      <c r="F10" s="38" t="str">
        <f ca="1">IF(ISNA(MATCH(Feuil1!$B$3,OFFSET(Listes!$A$2:$A$502,SUM(F$1:F9),0),0)),"",MATCH(Feuil1!$B$3,OFFSET(Listes!$A$2:$A$502,SUM(F$1:F9),0),0))</f>
        <v/>
      </c>
      <c r="G10" s="38" t="str">
        <f ca="1">IF(F10="","",INDEX($B$2:$B$302,SUM($F$2:F10)))</f>
        <v/>
      </c>
    </row>
    <row r="11" spans="1:8">
      <c r="A11" s="38"/>
      <c r="B11" s="38"/>
      <c r="D11" s="38" t="str">
        <f>IF(A11="","",IF(COUNTIF(A$2:A11,A11)&gt;1,"",
MAX($D$1:$D10)+1))</f>
        <v/>
      </c>
      <c r="E11" s="38" t="str">
        <f ca="1">IF(ROWS($D$2:$D11)&gt;MAX($D$2:$D$502),"",OFFSET($A$2,MATCH(ROWS($D$2:$D11),$D$2:$D$502,0)-1,0))</f>
        <v/>
      </c>
      <c r="F11" s="38" t="str">
        <f ca="1">IF(ISNA(MATCH(Feuil1!$B$3,OFFSET(Listes!$A$2:$A$502,SUM(F$1:F10),0),0)),"",MATCH(Feuil1!$B$3,OFFSET(Listes!$A$2:$A$502,SUM(F$1:F10),0),0))</f>
        <v/>
      </c>
      <c r="G11" s="38" t="str">
        <f ca="1">IF(F11="","",INDEX($B$2:$B$302,SUM($F$2:F11)))</f>
        <v/>
      </c>
    </row>
    <row r="12" spans="1:8">
      <c r="A12" s="38"/>
      <c r="B12" s="38"/>
      <c r="D12" s="38" t="str">
        <f>IF(A12="","",IF(COUNTIF(A$2:A12,A12)&gt;1,"",
MAX($D$1:$D11)+1))</f>
        <v/>
      </c>
      <c r="E12" s="38" t="str">
        <f ca="1">IF(ROWS($D$2:$D12)&gt;MAX($D$2:$D$502),"",OFFSET($A$2,MATCH(ROWS($D$2:$D12),$D$2:$D$502,0)-1,0))</f>
        <v/>
      </c>
      <c r="F12" s="38" t="str">
        <f ca="1">IF(ISNA(MATCH(Feuil1!$B$3,OFFSET(Listes!$A$2:$A$502,SUM(F$1:F11),0),0)),"",MATCH(Feuil1!$B$3,OFFSET(Listes!$A$2:$A$502,SUM(F$1:F11),0),0))</f>
        <v/>
      </c>
      <c r="G12" s="38" t="str">
        <f ca="1">IF(F12="","",INDEX($B$2:$B$302,SUM($F$2:F12)))</f>
        <v/>
      </c>
    </row>
    <row r="13" spans="1:8">
      <c r="A13" s="38"/>
      <c r="B13" s="38"/>
      <c r="D13" s="38" t="str">
        <f>IF(A13="","",IF(COUNTIF(A$2:A13,A13)&gt;1,"",
MAX($D$1:$D12)+1))</f>
        <v/>
      </c>
      <c r="E13" s="38" t="str">
        <f ca="1">IF(ROWS($D$2:$D13)&gt;MAX($D$2:$D$502),"",OFFSET($A$2,MATCH(ROWS($D$2:$D13),$D$2:$D$502,0)-1,0))</f>
        <v/>
      </c>
      <c r="F13" s="38" t="str">
        <f ca="1">IF(ISNA(MATCH(Feuil1!$B$3,OFFSET(Listes!$A$2:$A$502,SUM(F$1:F12),0),0)),"",MATCH(Feuil1!$B$3,OFFSET(Listes!$A$2:$A$502,SUM(F$1:F12),0),0))</f>
        <v/>
      </c>
      <c r="G13" s="38" t="str">
        <f ca="1">IF(F13="","",INDEX($B$2:$B$302,SUM($F$2:F13)))</f>
        <v/>
      </c>
    </row>
    <row r="14" spans="1:8">
      <c r="A14" s="38"/>
      <c r="B14" s="38"/>
      <c r="D14" s="38" t="str">
        <f>IF(A14="","",IF(COUNTIF(A$2:A14,A14)&gt;1,"",
MAX($D$1:$D13)+1))</f>
        <v/>
      </c>
      <c r="E14" s="38" t="str">
        <f ca="1">IF(ROWS($D$2:$D14)&gt;MAX($D$2:$D$502),"",OFFSET($A$2,MATCH(ROWS($D$2:$D14),$D$2:$D$502,0)-1,0))</f>
        <v/>
      </c>
      <c r="F14" s="38" t="str">
        <f ca="1">IF(ISNA(MATCH(Feuil1!$B$3,OFFSET(Listes!$A$2:$A$502,SUM(F$1:F13),0),0)),"",MATCH(Feuil1!$B$3,OFFSET(Listes!$A$2:$A$502,SUM(F$1:F13),0),0))</f>
        <v/>
      </c>
      <c r="G14" s="38" t="str">
        <f ca="1">IF(F14="","",INDEX($B$2:$B$302,SUM($F$2:F14)))</f>
        <v/>
      </c>
      <c r="H14" s="60"/>
    </row>
    <row r="15" spans="1:8">
      <c r="A15" s="38"/>
      <c r="B15" s="38"/>
      <c r="D15" s="38" t="str">
        <f>IF(A15="","",IF(COUNTIF(A$2:A15,A15)&gt;1,"",
MAX($D$1:$D14)+1))</f>
        <v/>
      </c>
      <c r="E15" s="38" t="str">
        <f ca="1">IF(ROWS($D$2:$D15)&gt;MAX($D$2:$D$502),"",OFFSET($A$2,MATCH(ROWS($D$2:$D15),$D$2:$D$502,0)-1,0))</f>
        <v/>
      </c>
      <c r="F15" s="38" t="str">
        <f ca="1">IF(ISNA(MATCH(Feuil1!$B$3,OFFSET(Listes!$A$2:$A$502,SUM(F$1:F14),0),0)),"",MATCH(Feuil1!$B$3,OFFSET(Listes!$A$2:$A$502,SUM(F$1:F14),0),0))</f>
        <v/>
      </c>
      <c r="G15" s="38" t="str">
        <f ca="1">IF(F15="","",INDEX($B$2:$B$302,SUM($F$2:F15)))</f>
        <v/>
      </c>
    </row>
    <row r="16" spans="1:8">
      <c r="A16" s="38"/>
      <c r="B16" s="38"/>
      <c r="D16" s="38" t="str">
        <f>IF(A16="","",IF(COUNTIF(A$2:A16,A16)&gt;1,"",
MAX($D$1:$D15)+1))</f>
        <v/>
      </c>
      <c r="E16" s="38" t="str">
        <f ca="1">IF(ROWS($D$2:$D16)&gt;MAX($D$2:$D$502),"",OFFSET($A$2,MATCH(ROWS($D$2:$D16),$D$2:$D$502,0)-1,0))</f>
        <v/>
      </c>
      <c r="F16" s="38" t="str">
        <f ca="1">IF(ISNA(MATCH(Feuil1!$B$3,OFFSET(Listes!$A$2:$A$502,SUM(F$1:F15),0),0)),"",MATCH(Feuil1!$B$3,OFFSET(Listes!$A$2:$A$502,SUM(F$1:F15),0),0))</f>
        <v/>
      </c>
      <c r="G16" s="38" t="str">
        <f ca="1">IF(F16="","",INDEX($B$2:$B$302,SUM($F$2:F16)))</f>
        <v/>
      </c>
    </row>
    <row r="17" spans="1:7">
      <c r="A17" s="38"/>
      <c r="B17" s="38"/>
      <c r="D17" s="38" t="str">
        <f>IF(A17="","",IF(COUNTIF(A$2:A17,A17)&gt;1,"",
MAX($D$1:$D16)+1))</f>
        <v/>
      </c>
      <c r="E17" s="38" t="str">
        <f ca="1">IF(ROWS($D$2:$D17)&gt;MAX($D$2:$D$502),"",OFFSET($A$2,MATCH(ROWS($D$2:$D17),$D$2:$D$502,0)-1,0))</f>
        <v/>
      </c>
      <c r="F17" s="38" t="str">
        <f ca="1">IF(ISNA(MATCH(Feuil1!$B$3,OFFSET(Listes!$A$2:$A$502,SUM(F$1:F16),0),0)),"",MATCH(Feuil1!$B$3,OFFSET(Listes!$A$2:$A$502,SUM(F$1:F16),0),0))</f>
        <v/>
      </c>
      <c r="G17" s="38" t="str">
        <f ca="1">IF(F17="","",INDEX($B$2:$B$302,SUM($F$2:F17)))</f>
        <v/>
      </c>
    </row>
    <row r="18" spans="1:7">
      <c r="A18" s="38"/>
      <c r="B18" s="38"/>
      <c r="D18" s="38" t="str">
        <f>IF(A18="","",IF(COUNTIF(A$2:A18,A18)&gt;1,"",
MAX($D$1:$D17)+1))</f>
        <v/>
      </c>
      <c r="E18" s="38" t="str">
        <f ca="1">IF(ROWS($D$2:$D18)&gt;MAX($D$2:$D$502),"",OFFSET($A$2,MATCH(ROWS($D$2:$D18),$D$2:$D$502,0)-1,0))</f>
        <v/>
      </c>
      <c r="F18" s="38" t="str">
        <f ca="1">IF(ISNA(MATCH(Feuil1!$B$3,OFFSET(Listes!$A$2:$A$502,SUM(F$1:F17),0),0)),"",MATCH(Feuil1!$B$3,OFFSET(Listes!$A$2:$A$502,SUM(F$1:F17),0),0))</f>
        <v/>
      </c>
      <c r="G18" s="38" t="str">
        <f ca="1">IF(F18="","",INDEX($B$2:$B$302,SUM($F$2:F18)))</f>
        <v/>
      </c>
    </row>
    <row r="19" spans="1:7">
      <c r="A19" s="38"/>
      <c r="B19" s="38"/>
      <c r="D19" s="38" t="str">
        <f>IF(A19="","",IF(COUNTIF(A$2:A19,A19)&gt;1,"",
MAX($D$1:$D18)+1))</f>
        <v/>
      </c>
      <c r="E19" s="38" t="str">
        <f ca="1">IF(ROWS($D$2:$D19)&gt;MAX($D$2:$D$502),"",OFFSET($A$2,MATCH(ROWS($D$2:$D19),$D$2:$D$502,0)-1,0))</f>
        <v/>
      </c>
      <c r="F19" s="38" t="str">
        <f ca="1">IF(ISNA(MATCH(Feuil1!$B$3,OFFSET(Listes!$A$2:$A$502,SUM(F$1:F18),0),0)),"",MATCH(Feuil1!$B$3,OFFSET(Listes!$A$2:$A$502,SUM(F$1:F18),0),0))</f>
        <v/>
      </c>
      <c r="G19" s="38" t="str">
        <f ca="1">IF(F19="","",INDEX($B$2:$B$302,SUM($F$2:F19)))</f>
        <v/>
      </c>
    </row>
    <row r="20" spans="1:7">
      <c r="A20" s="38"/>
      <c r="B20" s="38"/>
      <c r="D20" s="38" t="str">
        <f>IF(A20="","",IF(COUNTIF(A$2:A20,A20)&gt;1,"",
MAX($D$1:$D19)+1))</f>
        <v/>
      </c>
      <c r="E20" s="38" t="str">
        <f ca="1">IF(ROWS($D$2:$D20)&gt;MAX($D$2:$D$502),"",OFFSET($A$2,MATCH(ROWS($D$2:$D20),$D$2:$D$502,0)-1,0))</f>
        <v/>
      </c>
      <c r="F20" s="38" t="str">
        <f ca="1">IF(ISNA(MATCH(Feuil1!$B$3,OFFSET(Listes!$A$2:$A$502,SUM(F$1:F19),0),0)),"",MATCH(Feuil1!$B$3,OFFSET(Listes!$A$2:$A$502,SUM(F$1:F19),0),0))</f>
        <v/>
      </c>
      <c r="G20" s="38" t="str">
        <f ca="1">IF(F20="","",INDEX($B$2:$B$302,SUM($F$2:F20)))</f>
        <v/>
      </c>
    </row>
    <row r="21" spans="1:7">
      <c r="A21" s="38"/>
      <c r="B21" s="38"/>
      <c r="D21" s="38" t="str">
        <f>IF(A21="","",IF(COUNTIF(A$2:A21,A21)&gt;1,"",
MAX($D$1:$D20)+1))</f>
        <v/>
      </c>
      <c r="E21" s="38" t="str">
        <f ca="1">IF(ROWS($D$2:$D21)&gt;MAX($D$2:$D$502),"",OFFSET($A$2,MATCH(ROWS($D$2:$D21),$D$2:$D$502,0)-1,0))</f>
        <v/>
      </c>
      <c r="F21" s="38" t="str">
        <f ca="1">IF(ISNA(MATCH(Feuil1!$B$3,OFFSET(Listes!$A$2:$A$502,SUM(F$1:F20),0),0)),"",MATCH(Feuil1!$B$3,OFFSET(Listes!$A$2:$A$502,SUM(F$1:F20),0),0))</f>
        <v/>
      </c>
      <c r="G21" s="38" t="str">
        <f ca="1">IF(F21="","",INDEX($B$2:$B$302,SUM($F$2:F21)))</f>
        <v/>
      </c>
    </row>
    <row r="22" spans="1:7">
      <c r="A22" s="38"/>
      <c r="B22" s="38"/>
      <c r="D22" s="38" t="str">
        <f>IF(A22="","",IF(COUNTIF(A$2:A22,A22)&gt;1,"",
MAX($D$1:$D21)+1))</f>
        <v/>
      </c>
      <c r="E22" s="38" t="str">
        <f ca="1">IF(ROWS($D$2:$D22)&gt;MAX($D$2:$D$502),"",OFFSET($A$2,MATCH(ROWS($D$2:$D22),$D$2:$D$502,0)-1,0))</f>
        <v/>
      </c>
      <c r="F22" s="38" t="str">
        <f ca="1">IF(ISNA(MATCH(Feuil1!$B$3,OFFSET(Listes!$A$2:$A$502,SUM(F$1:F21),0),0)),"",MATCH(Feuil1!$B$3,OFFSET(Listes!$A$2:$A$502,SUM(F$1:F21),0),0))</f>
        <v/>
      </c>
      <c r="G22" s="38" t="str">
        <f ca="1">IF(F22="","",INDEX($B$2:$B$302,SUM($F$2:F22)))</f>
        <v/>
      </c>
    </row>
    <row r="23" spans="1:7">
      <c r="A23" s="38"/>
      <c r="D23" s="38" t="str">
        <f>IF(A23="","",IF(COUNTIF(A$2:A23,A23)&gt;1,"",
MAX($D$1:$D22)+1))</f>
        <v/>
      </c>
      <c r="E23" s="38" t="str">
        <f ca="1">IF(ROWS($D$2:$D23)&gt;MAX($D$2:$D$502),"",OFFSET($A$2,MATCH(ROWS($D$2:$D23),$D$2:$D$502,0)-1,0))</f>
        <v/>
      </c>
      <c r="F23" s="38" t="str">
        <f ca="1">IF(ISNA(MATCH(Feuil1!$B$3,OFFSET(Listes!$A$2:$A$502,SUM(F$1:F22),0),0)),"",MATCH(Feuil1!$B$3,OFFSET(Listes!$A$2:$A$502,SUM(F$1:F22),0),0))</f>
        <v/>
      </c>
      <c r="G23" s="38" t="str">
        <f ca="1">IF(F23="","",INDEX($B$2:$B$302,SUM($F$2:F23)))</f>
        <v/>
      </c>
    </row>
    <row r="24" spans="1:7">
      <c r="A24" s="38"/>
      <c r="B24" s="38"/>
      <c r="D24" s="38" t="str">
        <f>IF(A24="","",IF(COUNTIF(A$2:A24,A24)&gt;1,"",
MAX($D$1:$D23)+1))</f>
        <v/>
      </c>
      <c r="E24" s="38" t="str">
        <f ca="1">IF(ROWS($D$2:$D24)&gt;MAX($D$2:$D$502),"",OFFSET($A$2,MATCH(ROWS($D$2:$D24),$D$2:$D$502,0)-1,0))</f>
        <v/>
      </c>
      <c r="F24" s="38" t="str">
        <f ca="1">IF(ISNA(MATCH(Feuil1!$B$3,OFFSET(Listes!$A$2:$A$502,SUM(F$1:F23),0),0)),"",MATCH(Feuil1!$B$3,OFFSET(Listes!$A$2:$A$502,SUM(F$1:F23),0),0))</f>
        <v/>
      </c>
      <c r="G24" s="38" t="str">
        <f ca="1">IF(F24="","",INDEX($B$2:$B$302,SUM($F$2:F24)))</f>
        <v/>
      </c>
    </row>
    <row r="25" spans="1:7">
      <c r="A25" s="38"/>
      <c r="B25" s="38"/>
      <c r="D25" s="38" t="str">
        <f>IF(A25="","",IF(COUNTIF(A$2:A25,A25)&gt;1,"",
MAX($D$1:$D24)+1))</f>
        <v/>
      </c>
      <c r="E25" s="38" t="str">
        <f ca="1">IF(ROWS($D$2:$D25)&gt;MAX($D$2:$D$502),"",OFFSET($A$2,MATCH(ROWS($D$2:$D25),$D$2:$D$502,0)-1,0))</f>
        <v/>
      </c>
      <c r="F25" s="38" t="str">
        <f ca="1">IF(ISNA(MATCH(Feuil1!$B$3,OFFSET(Listes!$A$2:$A$502,SUM(F$1:F24),0),0)),"",MATCH(Feuil1!$B$3,OFFSET(Listes!$A$2:$A$502,SUM(F$1:F24),0),0))</f>
        <v/>
      </c>
      <c r="G25" s="38" t="str">
        <f ca="1">IF(F25="","",INDEX($B$2:$B$302,SUM($F$2:F25)))</f>
        <v/>
      </c>
    </row>
    <row r="26" spans="1:7">
      <c r="A26" s="38"/>
      <c r="B26" s="38"/>
      <c r="D26" s="38" t="str">
        <f>IF(A26="","",IF(COUNTIF(A$2:A26,A26)&gt;1,"",
MAX($D$1:$D25)+1))</f>
        <v/>
      </c>
      <c r="E26" s="38" t="str">
        <f ca="1">IF(ROWS($D$2:$D26)&gt;MAX($D$2:$D$502),"",OFFSET($A$2,MATCH(ROWS($D$2:$D26),$D$2:$D$502,0)-1,0))</f>
        <v/>
      </c>
      <c r="F26" s="38" t="str">
        <f ca="1">IF(ISNA(MATCH(Feuil1!$B$3,OFFSET(Listes!$A$2:$A$502,SUM(F$1:F25),0),0)),"",MATCH(Feuil1!$B$3,OFFSET(Listes!$A$2:$A$502,SUM(F$1:F25),0),0))</f>
        <v/>
      </c>
      <c r="G26" s="38" t="str">
        <f ca="1">IF(F26="","",INDEX($B$2:$B$302,SUM($F$2:F26)))</f>
        <v/>
      </c>
    </row>
    <row r="27" spans="1:7">
      <c r="A27" s="38"/>
      <c r="B27" s="38"/>
      <c r="D27" s="38" t="str">
        <f>IF(A27="","",IF(COUNTIF(A$2:A27,A27)&gt;1,"",
MAX($D$1:$D26)+1))</f>
        <v/>
      </c>
      <c r="E27" s="38" t="str">
        <f ca="1">IF(ROWS($D$2:$D27)&gt;MAX($D$2:$D$502),"",OFFSET($A$2,MATCH(ROWS($D$2:$D27),$D$2:$D$502,0)-1,0))</f>
        <v/>
      </c>
      <c r="F27" s="38" t="str">
        <f ca="1">IF(ISNA(MATCH(Feuil1!$B$3,OFFSET(Listes!$A$2:$A$502,SUM(F$1:F26),0),0)),"",MATCH(Feuil1!$B$3,OFFSET(Listes!$A$2:$A$502,SUM(F$1:F26),0),0))</f>
        <v/>
      </c>
      <c r="G27" s="38" t="str">
        <f ca="1">IF(F27="","",INDEX($B$2:$B$302,SUM($F$2:F27)))</f>
        <v/>
      </c>
    </row>
    <row r="28" spans="1:7">
      <c r="A28" s="38"/>
      <c r="B28" s="38"/>
      <c r="D28" s="38" t="str">
        <f>IF(A28="","",IF(COUNTIF(A$2:A28,A28)&gt;1,"",
MAX($D$1:$D27)+1))</f>
        <v/>
      </c>
      <c r="E28" s="38" t="str">
        <f ca="1">IF(ROWS($D$2:$D28)&gt;MAX($D$2:$D$502),"",OFFSET($A$2,MATCH(ROWS($D$2:$D28),$D$2:$D$502,0)-1,0))</f>
        <v/>
      </c>
      <c r="F28" s="38" t="str">
        <f ca="1">IF(ISNA(MATCH(Feuil1!$B$3,OFFSET(Listes!$A$2:$A$502,SUM(F$1:F27),0),0)),"",MATCH(Feuil1!$B$3,OFFSET(Listes!$A$2:$A$502,SUM(F$1:F27),0),0))</f>
        <v/>
      </c>
      <c r="G28" s="38" t="str">
        <f ca="1">IF(F28="","",INDEX($B$2:$B$302,SUM($F$2:F28)))</f>
        <v/>
      </c>
    </row>
    <row r="29" spans="1:7">
      <c r="A29" s="38"/>
      <c r="B29" s="38"/>
      <c r="D29" s="38" t="str">
        <f>IF(A29="","",IF(COUNTIF(A$2:A29,A29)&gt;1,"",
MAX($D$1:$D28)+1))</f>
        <v/>
      </c>
      <c r="E29" s="38" t="str">
        <f ca="1">IF(ROWS($D$2:$D29)&gt;MAX($D$2:$D$502),"",OFFSET($A$2,MATCH(ROWS($D$2:$D29),$D$2:$D$502,0)-1,0))</f>
        <v/>
      </c>
      <c r="F29" s="38" t="str">
        <f ca="1">IF(ISNA(MATCH(Feuil1!$B$3,OFFSET(Listes!$A$2:$A$502,SUM(F$1:F28),0),0)),"",MATCH(Feuil1!$B$3,OFFSET(Listes!$A$2:$A$502,SUM(F$1:F28),0),0))</f>
        <v/>
      </c>
      <c r="G29" s="38" t="str">
        <f ca="1">IF(F29="","",INDEX($B$2:$B$302,SUM($F$2:F29)))</f>
        <v/>
      </c>
    </row>
    <row r="30" spans="1:7">
      <c r="A30" s="38"/>
      <c r="B30" s="38"/>
      <c r="D30" s="38" t="str">
        <f>IF(A30="","",IF(COUNTIF(A$2:A30,A30)&gt;1,"",
MAX($D$1:$D29)+1))</f>
        <v/>
      </c>
      <c r="E30" s="38" t="str">
        <f ca="1">IF(ROWS($D$2:$D30)&gt;MAX($D$2:$D$502),"",OFFSET($A$2,MATCH(ROWS($D$2:$D30),$D$2:$D$502,0)-1,0))</f>
        <v/>
      </c>
      <c r="F30" s="38" t="str">
        <f ca="1">IF(ISNA(MATCH(Feuil1!$B$3,OFFSET(Listes!$A$2:$A$502,SUM(F$1:F29),0),0)),"",MATCH(Feuil1!$B$3,OFFSET(Listes!$A$2:$A$502,SUM(F$1:F29),0),0))</f>
        <v/>
      </c>
      <c r="G30" s="38" t="str">
        <f ca="1">IF(F30="","",INDEX($B$2:$B$302,SUM($F$2:F30)))</f>
        <v/>
      </c>
    </row>
    <row r="31" spans="1:7">
      <c r="A31" s="38"/>
      <c r="B31" s="38"/>
      <c r="D31" s="38" t="str">
        <f>IF(A31="","",IF(COUNTIF(A$2:A31,A31)&gt;1,"",
MAX($D$1:$D30)+1))</f>
        <v/>
      </c>
      <c r="E31" s="38" t="str">
        <f ca="1">IF(ROWS($D$2:$D31)&gt;MAX($D$2:$D$502),"",OFFSET($A$2,MATCH(ROWS($D$2:$D31),$D$2:$D$502,0)-1,0))</f>
        <v/>
      </c>
      <c r="F31" s="38" t="str">
        <f ca="1">IF(ISNA(MATCH(Feuil1!$B$3,OFFSET(Listes!$A$2:$A$502,SUM(F$1:F30),0),0)),"",MATCH(Feuil1!$B$3,OFFSET(Listes!$A$2:$A$502,SUM(F$1:F30),0),0))</f>
        <v/>
      </c>
      <c r="G31" s="38" t="str">
        <f ca="1">IF(F31="","",INDEX($B$2:$B$302,SUM($F$2:F31)))</f>
        <v/>
      </c>
    </row>
    <row r="32" spans="1:7">
      <c r="A32" s="38"/>
      <c r="B32" s="38"/>
      <c r="D32" s="38" t="str">
        <f>IF(A32="","",IF(COUNTIF(A$2:A32,A32)&gt;1,"",
MAX($D$1:$D31)+1))</f>
        <v/>
      </c>
      <c r="E32" s="38" t="str">
        <f ca="1">IF(ROWS($D$2:$D32)&gt;MAX($D$2:$D$502),"",OFFSET($A$2,MATCH(ROWS($D$2:$D32),$D$2:$D$502,0)-1,0))</f>
        <v/>
      </c>
      <c r="F32" s="38" t="str">
        <f ca="1">IF(ISNA(MATCH(Feuil1!$B$3,OFFSET(Listes!$A$2:$A$502,SUM(F$1:F31),0),0)),"",MATCH(Feuil1!$B$3,OFFSET(Listes!$A$2:$A$502,SUM(F$1:F31),0),0))</f>
        <v/>
      </c>
      <c r="G32" s="38" t="str">
        <f ca="1">IF(F32="","",INDEX($B$2:$B$302,SUM($F$2:F32)))</f>
        <v/>
      </c>
    </row>
    <row r="33" spans="1:7">
      <c r="A33" s="38"/>
      <c r="B33" s="38"/>
      <c r="D33" s="38" t="str">
        <f>IF(A33="","",IF(COUNTIF(A$2:A33,A33)&gt;1,"",
MAX($D$1:$D32)+1))</f>
        <v/>
      </c>
      <c r="E33" s="38" t="str">
        <f ca="1">IF(ROWS($D$2:$D33)&gt;MAX($D$2:$D$502),"",OFFSET($A$2,MATCH(ROWS($D$2:$D33),$D$2:$D$502,0)-1,0))</f>
        <v/>
      </c>
      <c r="F33" s="38" t="str">
        <f ca="1">IF(ISNA(MATCH(Feuil1!$B$3,OFFSET(Listes!$A$2:$A$502,SUM(F$1:F32),0),0)),"",MATCH(Feuil1!$B$3,OFFSET(Listes!$A$2:$A$502,SUM(F$1:F32),0),0))</f>
        <v/>
      </c>
      <c r="G33" s="38" t="str">
        <f ca="1">IF(F33="","",INDEX($B$2:$B$302,SUM($F$2:F33)))</f>
        <v/>
      </c>
    </row>
    <row r="34" spans="1:7">
      <c r="A34" s="38"/>
      <c r="B34" s="38"/>
      <c r="D34" s="38" t="str">
        <f>IF(A34="","",IF(COUNTIF(A$2:A34,A34)&gt;1,"",
MAX($D$1:$D33)+1))</f>
        <v/>
      </c>
      <c r="E34" s="38" t="str">
        <f ca="1">IF(ROWS($D$2:$D34)&gt;MAX($D$2:$D$502),"",OFFSET($A$2,MATCH(ROWS($D$2:$D34),$D$2:$D$502,0)-1,0))</f>
        <v/>
      </c>
      <c r="F34" s="38" t="str">
        <f ca="1">IF(ISNA(MATCH(Feuil1!$B$3,OFFSET(Listes!$A$2:$A$502,SUM(F$1:F33),0),0)),"",MATCH(Feuil1!$B$3,OFFSET(Listes!$A$2:$A$502,SUM(F$1:F33),0),0))</f>
        <v/>
      </c>
      <c r="G34" s="38" t="str">
        <f ca="1">IF(F34="","",INDEX($B$2:$B$302,SUM($F$2:F34)))</f>
        <v/>
      </c>
    </row>
    <row r="35" spans="1:7">
      <c r="A35" s="38"/>
      <c r="B35" s="38"/>
      <c r="D35" s="38" t="str">
        <f>IF(A35="","",IF(COUNTIF(A$2:A35,A35)&gt;1,"",
MAX($D$1:$D34)+1))</f>
        <v/>
      </c>
      <c r="E35" s="38" t="str">
        <f ca="1">IF(ROWS($D$2:$D35)&gt;MAX($D$2:$D$502),"",OFFSET($A$2,MATCH(ROWS($D$2:$D35),$D$2:$D$502,0)-1,0))</f>
        <v/>
      </c>
      <c r="F35" s="38" t="str">
        <f ca="1">IF(ISNA(MATCH(Feuil1!$B$3,OFFSET(Listes!$A$2:$A$502,SUM(F$1:F34),0),0)),"",MATCH(Feuil1!$B$3,OFFSET(Listes!$A$2:$A$502,SUM(F$1:F34),0),0))</f>
        <v/>
      </c>
      <c r="G35" s="38" t="str">
        <f ca="1">IF(F35="","",INDEX($B$2:$B$302,SUM($F$2:F35)))</f>
        <v/>
      </c>
    </row>
    <row r="36" spans="1:7">
      <c r="A36" s="38"/>
      <c r="B36" s="38"/>
      <c r="D36" s="38" t="str">
        <f>IF(A36="","",IF(COUNTIF(A$2:A36,A36)&gt;1,"",
MAX($D$1:$D35)+1))</f>
        <v/>
      </c>
      <c r="E36" s="38" t="str">
        <f ca="1">IF(ROWS($D$2:$D36)&gt;MAX($D$2:$D$502),"",OFFSET($A$2,MATCH(ROWS($D$2:$D36),$D$2:$D$502,0)-1,0))</f>
        <v/>
      </c>
      <c r="F36" s="38" t="str">
        <f ca="1">IF(ISNA(MATCH(Feuil1!$B$3,OFFSET(Listes!$A$2:$A$502,SUM(F$1:F35),0),0)),"",MATCH(Feuil1!$B$3,OFFSET(Listes!$A$2:$A$502,SUM(F$1:F35),0),0))</f>
        <v/>
      </c>
      <c r="G36" s="38" t="str">
        <f ca="1">IF(F36="","",INDEX($B$2:$B$302,SUM($F$2:F36)))</f>
        <v/>
      </c>
    </row>
    <row r="37" spans="1:7">
      <c r="A37" s="38"/>
      <c r="B37" s="38"/>
      <c r="D37" s="38" t="str">
        <f>IF(A37="","",IF(COUNTIF(A$2:A37,A37)&gt;1,"",
MAX($D$1:$D36)+1))</f>
        <v/>
      </c>
      <c r="E37" s="38" t="str">
        <f ca="1">IF(ROWS($D$2:$D37)&gt;MAX($D$2:$D$502),"",OFFSET($A$2,MATCH(ROWS($D$2:$D37),$D$2:$D$502,0)-1,0))</f>
        <v/>
      </c>
      <c r="F37" s="38" t="str">
        <f ca="1">IF(ISNA(MATCH(Feuil1!$B$3,OFFSET(Listes!$A$2:$A$502,SUM(F$1:F36),0),0)),"",MATCH(Feuil1!$B$3,OFFSET(Listes!$A$2:$A$502,SUM(F$1:F36),0),0))</f>
        <v/>
      </c>
      <c r="G37" s="38" t="str">
        <f ca="1">IF(F37="","",INDEX($B$2:$B$302,SUM($F$2:F37)))</f>
        <v/>
      </c>
    </row>
    <row r="38" spans="1:7">
      <c r="A38" s="38"/>
      <c r="B38" s="38"/>
      <c r="D38" s="38" t="str">
        <f>IF(A38="","",IF(COUNTIF(A$2:A38,A38)&gt;1,"",
MAX($D$1:$D37)+1))</f>
        <v/>
      </c>
      <c r="E38" s="38" t="str">
        <f ca="1">IF(ROWS($D$2:$D38)&gt;MAX($D$2:$D$502),"",OFFSET($A$2,MATCH(ROWS($D$2:$D38),$D$2:$D$502,0)-1,0))</f>
        <v/>
      </c>
      <c r="F38" s="38" t="str">
        <f ca="1">IF(ISNA(MATCH(Feuil1!$B$3,OFFSET(Listes!$A$2:$A$502,SUM(F$1:F37),0),0)),"",MATCH(Feuil1!$B$3,OFFSET(Listes!$A$2:$A$502,SUM(F$1:F37),0),0))</f>
        <v/>
      </c>
      <c r="G38" s="38" t="str">
        <f ca="1">IF(F38="","",INDEX($B$2:$B$302,SUM($F$2:F38)))</f>
        <v/>
      </c>
    </row>
    <row r="39" spans="1:7">
      <c r="A39" s="38"/>
      <c r="B39" s="38"/>
      <c r="D39" s="38" t="str">
        <f>IF(A39="","",IF(COUNTIF(A$2:A39,A39)&gt;1,"",
MAX($D$1:$D38)+1))</f>
        <v/>
      </c>
      <c r="E39" s="38" t="str">
        <f ca="1">IF(ROWS($D$2:$D39)&gt;MAX($D$2:$D$502),"",OFFSET($A$2,MATCH(ROWS($D$2:$D39),$D$2:$D$502,0)-1,0))</f>
        <v/>
      </c>
      <c r="F39" s="38" t="str">
        <f ca="1">IF(ISNA(MATCH(Feuil1!$B$3,OFFSET(Listes!$A$2:$A$502,SUM(F$1:F38),0),0)),"",MATCH(Feuil1!$B$3,OFFSET(Listes!$A$2:$A$502,SUM(F$1:F38),0),0))</f>
        <v/>
      </c>
      <c r="G39" s="38" t="str">
        <f ca="1">IF(F39="","",INDEX($B$2:$B$302,SUM($F$2:F39)))</f>
        <v/>
      </c>
    </row>
    <row r="40" spans="1:7">
      <c r="A40" s="38"/>
      <c r="B40" s="38"/>
      <c r="D40" s="38" t="str">
        <f>IF(A40="","",IF(COUNTIF(A$2:A40,A40)&gt;1,"",
MAX($D$1:$D39)+1))</f>
        <v/>
      </c>
      <c r="E40" s="38" t="str">
        <f ca="1">IF(ROWS($D$2:$D40)&gt;MAX($D$2:$D$502),"",OFFSET($A$2,MATCH(ROWS($D$2:$D40),$D$2:$D$502,0)-1,0))</f>
        <v/>
      </c>
      <c r="F40" s="38" t="str">
        <f ca="1">IF(ISNA(MATCH(Feuil1!$B$3,OFFSET(Listes!$A$2:$A$502,SUM(F$1:F39),0),0)),"",MATCH(Feuil1!$B$3,OFFSET(Listes!$A$2:$A$502,SUM(F$1:F39),0),0))</f>
        <v/>
      </c>
      <c r="G40" s="38" t="str">
        <f ca="1">IF(F40="","",INDEX($B$2:$B$302,SUM($F$2:F40)))</f>
        <v/>
      </c>
    </row>
    <row r="41" spans="1:7">
      <c r="A41" s="38"/>
      <c r="B41" s="38"/>
      <c r="D41" s="38" t="str">
        <f>IF(A41="","",IF(COUNTIF(A$2:A41,A41)&gt;1,"",
MAX($D$1:$D40)+1))</f>
        <v/>
      </c>
      <c r="E41" s="38" t="str">
        <f ca="1">IF(ROWS($D$2:$D41)&gt;MAX($D$2:$D$502),"",OFFSET($A$2,MATCH(ROWS($D$2:$D41),$D$2:$D$502,0)-1,0))</f>
        <v/>
      </c>
      <c r="F41" s="38" t="str">
        <f ca="1">IF(ISNA(MATCH(Feuil1!$B$3,OFFSET(Listes!$A$2:$A$502,SUM(F$1:F40),0),0)),"",MATCH(Feuil1!$B$3,OFFSET(Listes!$A$2:$A$502,SUM(F$1:F40),0),0))</f>
        <v/>
      </c>
      <c r="G41" s="38" t="str">
        <f ca="1">IF(F41="","",INDEX($B$2:$B$302,SUM($F$2:F41)))</f>
        <v/>
      </c>
    </row>
    <row r="42" spans="1:7">
      <c r="A42" s="38"/>
      <c r="B42" s="38"/>
      <c r="D42" s="38" t="str">
        <f>IF(A42="","",IF(COUNTIF(A$2:A42,A42)&gt;1,"",
MAX($D$1:$D41)+1))</f>
        <v/>
      </c>
      <c r="E42" s="38" t="str">
        <f ca="1">IF(ROWS($D$2:$D42)&gt;MAX($D$2:$D$502),"",OFFSET($A$2,MATCH(ROWS($D$2:$D42),$D$2:$D$502,0)-1,0))</f>
        <v/>
      </c>
      <c r="F42" s="38" t="str">
        <f ca="1">IF(ISNA(MATCH(Feuil1!$B$3,OFFSET(Listes!$A$2:$A$502,SUM(F$1:F41),0),0)),"",MATCH(Feuil1!$B$3,OFFSET(Listes!$A$2:$A$502,SUM(F$1:F41),0),0))</f>
        <v/>
      </c>
      <c r="G42" s="38" t="str">
        <f ca="1">IF(F42="","",INDEX($B$2:$B$302,SUM($F$2:F42)))</f>
        <v/>
      </c>
    </row>
    <row r="43" spans="1:7">
      <c r="A43" s="38"/>
      <c r="B43" s="38"/>
      <c r="D43" s="38" t="str">
        <f>IF(A43="","",IF(COUNTIF(A$2:A43,A43)&gt;1,"",
MAX($D$1:$D42)+1))</f>
        <v/>
      </c>
      <c r="E43" s="38" t="str">
        <f ca="1">IF(ROWS($D$2:$D43)&gt;MAX($D$2:$D$502),"",OFFSET($A$2,MATCH(ROWS($D$2:$D43),$D$2:$D$502,0)-1,0))</f>
        <v/>
      </c>
      <c r="F43" s="38" t="str">
        <f ca="1">IF(ISNA(MATCH(Feuil1!$B$3,OFFSET(Listes!$A$2:$A$502,SUM(F$1:F42),0),0)),"",MATCH(Feuil1!$B$3,OFFSET(Listes!$A$2:$A$502,SUM(F$1:F42),0),0))</f>
        <v/>
      </c>
      <c r="G43" s="38" t="str">
        <f ca="1">IF(F43="","",INDEX($B$2:$B$302,SUM($F$2:F43)))</f>
        <v/>
      </c>
    </row>
    <row r="44" spans="1:7">
      <c r="A44" s="38"/>
      <c r="D44" s="38" t="str">
        <f>IF(A44="","",IF(COUNTIF(A$2:A44,A44)&gt;1,"",
MAX($D$1:$D43)+1))</f>
        <v/>
      </c>
      <c r="E44" s="38" t="str">
        <f ca="1">IF(ROWS($D$2:$D44)&gt;MAX($D$2:$D$502),"",OFFSET($A$2,MATCH(ROWS($D$2:$D44),$D$2:$D$502,0)-1,0))</f>
        <v/>
      </c>
      <c r="F44" s="38" t="str">
        <f ca="1">IF(ISNA(MATCH(Feuil1!$B$3,OFFSET(Listes!$A$2:$A$502,SUM(F$1:F43),0),0)),"",MATCH(Feuil1!$B$3,OFFSET(Listes!$A$2:$A$502,SUM(F$1:F43),0),0))</f>
        <v/>
      </c>
      <c r="G44" s="38" t="str">
        <f ca="1">IF(F44="","",INDEX($B$2:$B$302,SUM($F$2:F44)))</f>
        <v/>
      </c>
    </row>
    <row r="45" spans="1:7">
      <c r="A45" s="38"/>
      <c r="D45" s="38" t="str">
        <f>IF(A45="","",IF(COUNTIF(A$2:A45,A45)&gt;1,"",
MAX($D$1:$D44)+1))</f>
        <v/>
      </c>
      <c r="E45" s="38" t="str">
        <f ca="1">IF(ROWS($D$2:$D45)&gt;MAX($D$2:$D$502),"",OFFSET($A$2,MATCH(ROWS($D$2:$D45),$D$2:$D$502,0)-1,0))</f>
        <v/>
      </c>
      <c r="F45" s="38" t="str">
        <f ca="1">IF(ISNA(MATCH(Feuil1!$B$3,OFFSET(Listes!$A$2:$A$502,SUM(F$1:F44),0),0)),"",MATCH(Feuil1!$B$3,OFFSET(Listes!$A$2:$A$502,SUM(F$1:F44),0),0))</f>
        <v/>
      </c>
      <c r="G45" s="38" t="str">
        <f ca="1">IF(F45="","",INDEX($B$2:$B$302,SUM($F$2:F45)))</f>
        <v/>
      </c>
    </row>
    <row r="46" spans="1:7">
      <c r="A46" s="38"/>
      <c r="D46" s="38" t="str">
        <f>IF(A46="","",IF(COUNTIF(A$2:A46,A46)&gt;1,"",
MAX($D$1:$D45)+1))</f>
        <v/>
      </c>
      <c r="E46" s="38" t="str">
        <f ca="1">IF(ROWS($D$2:$D46)&gt;MAX($D$2:$D$502),"",OFFSET($A$2,MATCH(ROWS($D$2:$D46),$D$2:$D$502,0)-1,0))</f>
        <v/>
      </c>
      <c r="F46" s="38" t="str">
        <f ca="1">IF(ISNA(MATCH(Feuil1!$B$3,OFFSET(Listes!$A$2:$A$502,SUM(F$1:F45),0),0)),"",MATCH(Feuil1!$B$3,OFFSET(Listes!$A$2:$A$502,SUM(F$1:F45),0),0))</f>
        <v/>
      </c>
      <c r="G46" s="38" t="str">
        <f ca="1">IF(F46="","",INDEX($B$2:$B$302,SUM($F$2:F46)))</f>
        <v/>
      </c>
    </row>
    <row r="47" spans="1:7">
      <c r="A47" s="38"/>
      <c r="D47" s="38" t="str">
        <f>IF(A47="","",IF(COUNTIF(A$2:A47,A47)&gt;1,"",
MAX($D$1:$D46)+1))</f>
        <v/>
      </c>
      <c r="E47" s="38" t="str">
        <f ca="1">IF(ROWS($D$2:$D47)&gt;MAX($D$2:$D$502),"",OFFSET($A$2,MATCH(ROWS($D$2:$D47),$D$2:$D$502,0)-1,0))</f>
        <v/>
      </c>
      <c r="F47" s="38" t="str">
        <f ca="1">IF(ISNA(MATCH(Feuil1!$B$3,OFFSET(Listes!$A$2:$A$502,SUM(F$1:F46),0),0)),"",MATCH(Feuil1!$B$3,OFFSET(Listes!$A$2:$A$502,SUM(F$1:F46),0),0))</f>
        <v/>
      </c>
      <c r="G47" s="38" t="str">
        <f ca="1">IF(F47="","",INDEX($B$2:$B$302,SUM($F$2:F47)))</f>
        <v/>
      </c>
    </row>
    <row r="48" spans="1:7">
      <c r="A48" s="38"/>
      <c r="D48" s="38" t="str">
        <f>IF(A48="","",IF(COUNTIF(A$2:A48,A48)&gt;1,"",
MAX($D$1:$D47)+1))</f>
        <v/>
      </c>
      <c r="E48" s="38" t="str">
        <f ca="1">IF(ROWS($D$2:$D48)&gt;MAX($D$2:$D$502),"",OFFSET($A$2,MATCH(ROWS($D$2:$D48),$D$2:$D$502,0)-1,0))</f>
        <v/>
      </c>
      <c r="F48" s="38" t="str">
        <f ca="1">IF(ISNA(MATCH(Feuil1!$B$3,OFFSET(Listes!$A$2:$A$502,SUM(F$1:F47),0),0)),"",MATCH(Feuil1!$B$3,OFFSET(Listes!$A$2:$A$502,SUM(F$1:F47),0),0))</f>
        <v/>
      </c>
      <c r="G48" s="38" t="str">
        <f ca="1">IF(F48="","",INDEX($B$2:$B$302,SUM($F$2:F48)))</f>
        <v/>
      </c>
    </row>
    <row r="49" spans="1:7">
      <c r="A49" s="38"/>
      <c r="D49" s="38" t="str">
        <f>IF(A49="","",IF(COUNTIF(A$2:A49,A49)&gt;1,"",
MAX($D$1:$D48)+1))</f>
        <v/>
      </c>
      <c r="E49" s="38" t="str">
        <f ca="1">IF(ROWS($D$2:$D49)&gt;MAX($D$2:$D$502),"",OFFSET($A$2,MATCH(ROWS($D$2:$D49),$D$2:$D$502,0)-1,0))</f>
        <v/>
      </c>
      <c r="F49" s="38" t="str">
        <f ca="1">IF(ISNA(MATCH(Feuil1!$B$3,OFFSET(Listes!$A$2:$A$502,SUM(F$1:F48),0),0)),"",MATCH(Feuil1!$B$3,OFFSET(Listes!$A$2:$A$502,SUM(F$1:F48),0),0))</f>
        <v/>
      </c>
      <c r="G49" s="38" t="str">
        <f ca="1">IF(F49="","",INDEX($B$2:$B$302,SUM($F$2:F49)))</f>
        <v/>
      </c>
    </row>
    <row r="50" spans="1:7">
      <c r="A50" s="38"/>
      <c r="D50" s="38" t="str">
        <f>IF(A50="","",IF(COUNTIF(A$2:A50,A50)&gt;1,"",
MAX($D$1:$D49)+1))</f>
        <v/>
      </c>
      <c r="E50" s="38" t="str">
        <f ca="1">IF(ROWS($D$2:$D50)&gt;MAX($D$2:$D$502),"",OFFSET($A$2,MATCH(ROWS($D$2:$D50),$D$2:$D$502,0)-1,0))</f>
        <v/>
      </c>
      <c r="F50" s="38" t="str">
        <f ca="1">IF(ISNA(MATCH(Feuil1!$B$3,OFFSET(Listes!$A$2:$A$502,SUM(F$1:F49),0),0)),"",MATCH(Feuil1!$B$3,OFFSET(Listes!$A$2:$A$502,SUM(F$1:F49),0),0))</f>
        <v/>
      </c>
      <c r="G50" s="38" t="str">
        <f ca="1">IF(F50="","",INDEX($B$2:$B$302,SUM($F$2:F50)))</f>
        <v/>
      </c>
    </row>
    <row r="51" spans="1:7">
      <c r="A51" s="38"/>
      <c r="D51" s="38" t="str">
        <f>IF(A51="","",IF(COUNTIF(A$2:A51,A51)&gt;1,"",
MAX($D$1:$D50)+1))</f>
        <v/>
      </c>
      <c r="F51" s="38" t="str">
        <f ca="1">IF(ISNA(MATCH(Feuil1!$B$3,OFFSET(Listes!$A$2:$A$502,SUM(F$1:F50),0),0)),"",MATCH(Feuil1!$B$3,OFFSET(Listes!$A$2:$A$502,SUM(F$1:F50),0),0))</f>
        <v/>
      </c>
      <c r="G51" s="38" t="str">
        <f ca="1">IF(F51="","",INDEX($B$2:$B$302,SUM($F$2:F51)))</f>
        <v/>
      </c>
    </row>
    <row r="52" spans="1:7">
      <c r="A52" s="38"/>
      <c r="D52" s="38" t="str">
        <f>IF(A52="","",IF(COUNTIF(A$2:A52,A52)&gt;1,"",
MAX($D$1:$D51)+1))</f>
        <v/>
      </c>
      <c r="F52" s="38" t="str">
        <f ca="1">IF(ISNA(MATCH(Feuil1!$B$3,OFFSET(Listes!$A$2:$A$502,SUM(F$1:F51),0),0)),"",MATCH(Feuil1!$B$3,OFFSET(Listes!$A$2:$A$502,SUM(F$1:F51),0),0))</f>
        <v/>
      </c>
      <c r="G52" s="38" t="str">
        <f ca="1">IF(F52="","",INDEX($B$2:$B$302,SUM($F$2:F52)))</f>
        <v/>
      </c>
    </row>
    <row r="53" spans="1:7">
      <c r="A53" s="38"/>
      <c r="D53" s="38" t="str">
        <f>IF(A53="","",IF(COUNTIF(A$2:A53,A53)&gt;1,"",
MAX($D$1:$D52)+1))</f>
        <v/>
      </c>
      <c r="F53" s="38" t="str">
        <f ca="1">IF(ISNA(MATCH(Feuil1!$B$3,OFFSET(Listes!$A$2:$A$502,SUM(F$1:F52),0),0)),"",MATCH(Feuil1!$B$3,OFFSET(Listes!$A$2:$A$502,SUM(F$1:F52),0),0))</f>
        <v/>
      </c>
      <c r="G53" s="38" t="str">
        <f ca="1">IF(F53="","",INDEX($B$2:$B$302,SUM($F$2:F53)))</f>
        <v/>
      </c>
    </row>
    <row r="54" spans="1:7">
      <c r="A54" s="38"/>
      <c r="D54" s="38" t="str">
        <f>IF(A54="","",IF(COUNTIF(A$2:A54,A54)&gt;1,"",
MAX($D$1:$D53)+1))</f>
        <v/>
      </c>
      <c r="F54" s="38" t="str">
        <f ca="1">IF(ISNA(MATCH(Feuil1!$B$3,OFFSET(Listes!$A$2:$A$502,SUM(F$1:F53),0),0)),"",MATCH(Feuil1!$B$3,OFFSET(Listes!$A$2:$A$502,SUM(F$1:F53),0),0))</f>
        <v/>
      </c>
      <c r="G54" s="38" t="str">
        <f ca="1">IF(F54="","",INDEX($B$2:$B$302,SUM($F$2:F54)))</f>
        <v/>
      </c>
    </row>
    <row r="55" spans="1:7">
      <c r="A55" s="38"/>
      <c r="D55" s="38" t="str">
        <f>IF(A55="","",IF(COUNTIF(A$2:A55,A55)&gt;1,"",
MAX($D$1:$D54)+1))</f>
        <v/>
      </c>
      <c r="F55" s="38" t="str">
        <f ca="1">IF(ISNA(MATCH(Feuil1!$B$3,OFFSET(Listes!$A$2:$A$502,SUM(F$1:F54),0),0)),"",MATCH(Feuil1!$B$3,OFFSET(Listes!$A$2:$A$502,SUM(F$1:F54),0),0))</f>
        <v/>
      </c>
      <c r="G55" s="38" t="str">
        <f ca="1">IF(F55="","",INDEX($B$2:$B$302,SUM($F$2:F55)))</f>
        <v/>
      </c>
    </row>
    <row r="56" spans="1:7">
      <c r="A56" s="38"/>
      <c r="D56" s="38" t="str">
        <f>IF(A56="","",IF(COUNTIF(A$2:A56,A56)&gt;1,"",
MAX($D$1:$D55)+1))</f>
        <v/>
      </c>
      <c r="F56" s="38" t="str">
        <f ca="1">IF(ISNA(MATCH(Feuil1!$B$3,OFFSET(Listes!$A$2:$A$502,SUM(F$1:F55),0),0)),"",MATCH(Feuil1!$B$3,OFFSET(Listes!$A$2:$A$502,SUM(F$1:F55),0),0))</f>
        <v/>
      </c>
      <c r="G56" s="38" t="str">
        <f ca="1">IF(F56="","",INDEX($B$2:$B$302,SUM($F$2:F56)))</f>
        <v/>
      </c>
    </row>
    <row r="57" spans="1:7">
      <c r="A57" s="38"/>
      <c r="D57" s="38" t="str">
        <f>IF(A57="","",IF(COUNTIF(A$2:A57,A57)&gt;1,"",
MAX($D$1:$D56)+1))</f>
        <v/>
      </c>
      <c r="F57" s="38" t="str">
        <f ca="1">IF(ISNA(MATCH(Feuil1!$B$3,OFFSET(Listes!$A$2:$A$502,SUM(F$1:F56),0),0)),"",MATCH(Feuil1!$B$3,OFFSET(Listes!$A$2:$A$502,SUM(F$1:F56),0),0))</f>
        <v/>
      </c>
      <c r="G57" s="38" t="str">
        <f ca="1">IF(F57="","",INDEX($B$2:$B$302,SUM($F$2:F57)))</f>
        <v/>
      </c>
    </row>
    <row r="58" spans="1:7">
      <c r="A58" s="38"/>
      <c r="D58" s="38" t="str">
        <f>IF(A58="","",IF(COUNTIF(A$2:A58,A58)&gt;1,"",
MAX($D$1:$D57)+1))</f>
        <v/>
      </c>
      <c r="F58" s="38" t="str">
        <f ca="1">IF(ISNA(MATCH(Feuil1!$B$3,OFFSET(Listes!$A$2:$A$502,SUM(F$1:F57),0),0)),"",MATCH(Feuil1!$B$3,OFFSET(Listes!$A$2:$A$502,SUM(F$1:F57),0),0))</f>
        <v/>
      </c>
      <c r="G58" s="38" t="str">
        <f ca="1">IF(F58="","",INDEX($B$2:$B$302,SUM($F$2:F58)))</f>
        <v/>
      </c>
    </row>
    <row r="59" spans="1:7">
      <c r="A59" s="38"/>
      <c r="D59" s="38" t="str">
        <f>IF(A59="","",IF(COUNTIF(A$2:A59,A59)&gt;1,"",
MAX($D$1:$D58)+1))</f>
        <v/>
      </c>
      <c r="F59" s="38" t="str">
        <f ca="1">IF(ISNA(MATCH(Feuil1!$B$3,OFFSET(Listes!$A$2:$A$502,SUM(F$1:F58),0),0)),"",MATCH(Feuil1!$B$3,OFFSET(Listes!$A$2:$A$502,SUM(F$1:F58),0),0))</f>
        <v/>
      </c>
      <c r="G59" s="38" t="str">
        <f ca="1">IF(F59="","",INDEX($B$2:$B$302,SUM($F$2:F59)))</f>
        <v/>
      </c>
    </row>
    <row r="60" spans="1:7">
      <c r="A60" s="38"/>
      <c r="D60" s="38" t="str">
        <f>IF(A60="","",IF(COUNTIF(A$2:A60,A60)&gt;1,"",
MAX($D$1:$D59)+1))</f>
        <v/>
      </c>
      <c r="F60" s="38" t="str">
        <f ca="1">IF(ISNA(MATCH(Feuil1!$B$3,OFFSET(Listes!$A$2:$A$502,SUM(F$1:F59),0),0)),"",MATCH(Feuil1!$B$3,OFFSET(Listes!$A$2:$A$502,SUM(F$1:F59),0),0))</f>
        <v/>
      </c>
      <c r="G60" s="38" t="str">
        <f ca="1">IF(F60="","",INDEX($B$2:$B$302,SUM($F$2:F60)))</f>
        <v/>
      </c>
    </row>
    <row r="61" spans="1:7">
      <c r="A61" s="38"/>
      <c r="D61" s="38" t="str">
        <f>IF(A61="","",IF(COUNTIF(A$2:A61,A61)&gt;1,"",
MAX($D$1:$D60)+1))</f>
        <v/>
      </c>
      <c r="F61" s="38" t="str">
        <f ca="1">IF(ISNA(MATCH(Feuil1!$B$3,OFFSET(Listes!$A$2:$A$502,SUM(F$1:F60),0),0)),"",MATCH(Feuil1!$B$3,OFFSET(Listes!$A$2:$A$502,SUM(F$1:F60),0),0))</f>
        <v/>
      </c>
      <c r="G61" s="38" t="str">
        <f ca="1">IF(F61="","",INDEX($B$2:$B$302,SUM($F$2:F61)))</f>
        <v/>
      </c>
    </row>
    <row r="62" spans="1:7">
      <c r="A62" s="38"/>
      <c r="D62" s="38" t="str">
        <f>IF(A62="","",IF(COUNTIF(A$2:A62,A62)&gt;1,"",
MAX($D$1:$D61)+1))</f>
        <v/>
      </c>
      <c r="F62" s="38" t="str">
        <f ca="1">IF(ISNA(MATCH(Feuil1!$B$3,OFFSET(Listes!$A$2:$A$502,SUM(F$1:F61),0),0)),"",MATCH(Feuil1!$B$3,OFFSET(Listes!$A$2:$A$502,SUM(F$1:F61),0),0))</f>
        <v/>
      </c>
      <c r="G62" s="38" t="str">
        <f ca="1">IF(F62="","",INDEX($B$2:$B$302,SUM($F$2:F62)))</f>
        <v/>
      </c>
    </row>
    <row r="63" spans="1:7">
      <c r="A63" s="38"/>
      <c r="D63" s="38" t="str">
        <f>IF(A63="","",IF(COUNTIF(A$2:A63,A63)&gt;1,"",
MAX($D$1:$D62)+1))</f>
        <v/>
      </c>
      <c r="F63" s="38" t="str">
        <f ca="1">IF(ISNA(MATCH(Feuil1!$B$3,OFFSET(Listes!$A$2:$A$502,SUM(F$1:F62),0),0)),"",MATCH(Feuil1!$B$3,OFFSET(Listes!$A$2:$A$502,SUM(F$1:F62),0),0))</f>
        <v/>
      </c>
      <c r="G63" s="38" t="str">
        <f ca="1">IF(F63="","",INDEX($B$2:$B$302,SUM($F$2:F63)))</f>
        <v/>
      </c>
    </row>
    <row r="64" spans="1:7">
      <c r="A64" s="38"/>
      <c r="D64" s="38" t="str">
        <f>IF(A64="","",IF(COUNTIF(A$2:A64,A64)&gt;1,"",
MAX($D$1:$D63)+1))</f>
        <v/>
      </c>
      <c r="F64" s="38" t="str">
        <f ca="1">IF(ISNA(MATCH(Feuil1!$B$3,OFFSET(Listes!$A$2:$A$502,SUM(F$1:F63),0),0)),"",MATCH(Feuil1!$B$3,OFFSET(Listes!$A$2:$A$502,SUM(F$1:F63),0),0))</f>
        <v/>
      </c>
      <c r="G64" s="38" t="str">
        <f ca="1">IF(F64="","",INDEX($B$2:$B$302,SUM($F$2:F64)))</f>
        <v/>
      </c>
    </row>
    <row r="65" spans="1:7">
      <c r="A65" s="38"/>
      <c r="D65" s="38" t="str">
        <f>IF(A65="","",IF(COUNTIF(A$2:A65,A65)&gt;1,"",
MAX($D$1:$D64)+1))</f>
        <v/>
      </c>
      <c r="F65" s="38" t="str">
        <f ca="1">IF(ISNA(MATCH(Feuil1!$B$3,OFFSET(Listes!$A$2:$A$502,SUM(F$1:F64),0),0)),"",MATCH(Feuil1!$B$3,OFFSET(Listes!$A$2:$A$502,SUM(F$1:F64),0),0))</f>
        <v/>
      </c>
      <c r="G65" s="38" t="str">
        <f ca="1">IF(F65="","",INDEX($B$2:$B$302,SUM($F$2:F65)))</f>
        <v/>
      </c>
    </row>
    <row r="66" spans="1:7">
      <c r="A66" s="38"/>
      <c r="D66" s="38" t="str">
        <f>IF(A66="","",IF(COUNTIF(A$2:A66,A66)&gt;1,"",
MAX($D$1:$D65)+1))</f>
        <v/>
      </c>
      <c r="F66" s="38" t="str">
        <f ca="1">IF(ISNA(MATCH(Feuil1!$B$3,OFFSET(Listes!$A$2:$A$502,SUM(F$1:F65),0),0)),"",MATCH(Feuil1!$B$3,OFFSET(Listes!$A$2:$A$502,SUM(F$1:F65),0),0))</f>
        <v/>
      </c>
      <c r="G66" s="38" t="str">
        <f ca="1">IF(F66="","",INDEX($B$2:$B$302,SUM($F$2:F66)))</f>
        <v/>
      </c>
    </row>
    <row r="67" spans="1:7">
      <c r="A67" s="38"/>
      <c r="D67" s="38" t="str">
        <f>IF(A67="","",IF(COUNTIF(A$2:A67,A67)&gt;1,"",
MAX($D$1:$D66)+1))</f>
        <v/>
      </c>
      <c r="F67" s="38" t="str">
        <f ca="1">IF(ISNA(MATCH(Feuil1!$B$3,OFFSET(Listes!$A$2:$A$502,SUM(F$1:F66),0),0)),"",MATCH(Feuil1!$B$3,OFFSET(Listes!$A$2:$A$502,SUM(F$1:F66),0),0))</f>
        <v/>
      </c>
      <c r="G67" s="38" t="str">
        <f ca="1">IF(F67="","",INDEX($B$2:$B$302,SUM($F$2:F67)))</f>
        <v/>
      </c>
    </row>
    <row r="68" spans="1:7">
      <c r="A68" s="38"/>
      <c r="D68" s="38" t="str">
        <f>IF(A68="","",IF(COUNTIF(A$2:A68,A68)&gt;1,"",
MAX($D$1:$D67)+1))</f>
        <v/>
      </c>
      <c r="F68" s="38" t="str">
        <f ca="1">IF(ISNA(MATCH(Feuil1!$B$3,OFFSET(Listes!$A$2:$A$502,SUM(F$1:F67),0),0)),"",MATCH(Feuil1!$B$3,OFFSET(Listes!$A$2:$A$502,SUM(F$1:F67),0),0))</f>
        <v/>
      </c>
      <c r="G68" s="38" t="str">
        <f ca="1">IF(F68="","",INDEX($B$2:$B$302,SUM($F$2:F68)))</f>
        <v/>
      </c>
    </row>
    <row r="69" spans="1:7">
      <c r="A69" s="38"/>
      <c r="D69" s="38" t="str">
        <f>IF(A69="","",IF(COUNTIF(A$2:A69,A69)&gt;1,"",
MAX($D$1:$D68)+1))</f>
        <v/>
      </c>
      <c r="F69" s="38" t="str">
        <f ca="1">IF(ISNA(MATCH(Feuil1!$B$3,OFFSET(Listes!$A$2:$A$502,SUM(F$1:F68),0),0)),"",MATCH(Feuil1!$B$3,OFFSET(Listes!$A$2:$A$502,SUM(F$1:F68),0),0))</f>
        <v/>
      </c>
      <c r="G69" s="38" t="str">
        <f ca="1">IF(F69="","",INDEX($B$2:$B$302,SUM($F$2:F69)))</f>
        <v/>
      </c>
    </row>
    <row r="70" spans="1:7">
      <c r="A70" s="38"/>
      <c r="D70" s="38" t="str">
        <f>IF(A70="","",IF(COUNTIF(A$2:A70,A70)&gt;1,"",
MAX($D$1:$D69)+1))</f>
        <v/>
      </c>
      <c r="F70" s="38" t="str">
        <f ca="1">IF(ISNA(MATCH(Feuil1!$B$3,OFFSET(Listes!$A$2:$A$502,SUM(F$1:F69),0),0)),"",MATCH(Feuil1!$B$3,OFFSET(Listes!$A$2:$A$502,SUM(F$1:F69),0),0))</f>
        <v/>
      </c>
      <c r="G70" s="38" t="str">
        <f ca="1">IF(F70="","",INDEX($B$2:$B$302,SUM($F$2:F70)))</f>
        <v/>
      </c>
    </row>
    <row r="71" spans="1:7">
      <c r="A71" s="38"/>
      <c r="D71" s="38" t="str">
        <f>IF(A71="","",IF(COUNTIF(A$2:A71,A71)&gt;1,"",
MAX($D$1:$D70)+1))</f>
        <v/>
      </c>
      <c r="F71" s="38" t="str">
        <f ca="1">IF(ISNA(MATCH(Feuil1!$B$3,OFFSET(Listes!$A$2:$A$502,SUM(F$1:F70),0),0)),"",MATCH(Feuil1!$B$3,OFFSET(Listes!$A$2:$A$502,SUM(F$1:F70),0),0))</f>
        <v/>
      </c>
      <c r="G71" s="38" t="str">
        <f ca="1">IF(F71="","",INDEX($B$2:$B$302,SUM($F$2:F71)))</f>
        <v/>
      </c>
    </row>
    <row r="72" spans="1:7">
      <c r="A72" s="38"/>
      <c r="D72" s="38" t="str">
        <f>IF(A72="","",IF(COUNTIF(A$2:A72,A72)&gt;1,"",
MAX($D$1:$D71)+1))</f>
        <v/>
      </c>
      <c r="F72" s="38" t="str">
        <f ca="1">IF(ISNA(MATCH(Feuil1!$B$3,OFFSET(Listes!$A$2:$A$502,SUM(F$1:F71),0),0)),"",MATCH(Feuil1!$B$3,OFFSET(Listes!$A$2:$A$502,SUM(F$1:F71),0),0))</f>
        <v/>
      </c>
      <c r="G72" s="38" t="str">
        <f ca="1">IF(F72="","",INDEX($B$2:$B$302,SUM($F$2:F72)))</f>
        <v/>
      </c>
    </row>
    <row r="73" spans="1:7">
      <c r="A73" s="38"/>
      <c r="D73" s="38" t="str">
        <f>IF(A73="","",IF(COUNTIF(A$2:A73,A73)&gt;1,"",
MAX($D$1:$D72)+1))</f>
        <v/>
      </c>
      <c r="F73" s="38" t="str">
        <f ca="1">IF(ISNA(MATCH(Feuil1!$B$3,OFFSET(Listes!$A$2:$A$502,SUM(F$1:F72),0),0)),"",MATCH(Feuil1!$B$3,OFFSET(Listes!$A$2:$A$502,SUM(F$1:F72),0),0))</f>
        <v/>
      </c>
      <c r="G73" s="38" t="str">
        <f ca="1">IF(F73="","",INDEX($B$2:$B$302,SUM($F$2:F73)))</f>
        <v/>
      </c>
    </row>
    <row r="74" spans="1:7">
      <c r="A74" s="38"/>
      <c r="D74" s="38" t="str">
        <f>IF(A74="","",IF(COUNTIF(A$2:A74,A74)&gt;1,"",
MAX($D$1:$D73)+1))</f>
        <v/>
      </c>
      <c r="F74" s="38" t="str">
        <f ca="1">IF(ISNA(MATCH(Feuil1!$B$3,OFFSET(Listes!$A$2:$A$502,SUM(F$1:F73),0),0)),"",MATCH(Feuil1!$B$3,OFFSET(Listes!$A$2:$A$502,SUM(F$1:F73),0),0))</f>
        <v/>
      </c>
      <c r="G74" s="38" t="str">
        <f ca="1">IF(F74="","",INDEX($B$2:$B$302,SUM($F$2:F74)))</f>
        <v/>
      </c>
    </row>
    <row r="75" spans="1:7">
      <c r="A75" s="38"/>
      <c r="D75" s="38" t="str">
        <f>IF(A75="","",IF(COUNTIF(A$2:A75,A75)&gt;1,"",
MAX($D$1:$D74)+1))</f>
        <v/>
      </c>
      <c r="F75" s="38" t="str">
        <f ca="1">IF(ISNA(MATCH(Feuil1!$B$3,OFFSET(Listes!$A$2:$A$502,SUM(F$1:F74),0),0)),"",MATCH(Feuil1!$B$3,OFFSET(Listes!$A$2:$A$502,SUM(F$1:F74),0),0))</f>
        <v/>
      </c>
      <c r="G75" s="38" t="str">
        <f ca="1">IF(F75="","",INDEX($B$2:$B$302,SUM($F$2:F75)))</f>
        <v/>
      </c>
    </row>
    <row r="76" spans="1:7">
      <c r="A76" s="38"/>
      <c r="D76" s="38" t="str">
        <f>IF(A76="","",IF(COUNTIF(A$2:A76,A76)&gt;1,"",
MAX($D$1:$D75)+1))</f>
        <v/>
      </c>
      <c r="F76" s="38" t="str">
        <f ca="1">IF(ISNA(MATCH(Feuil1!$B$3,OFFSET(Listes!$A$2:$A$502,SUM(F$1:F75),0),0)),"",MATCH(Feuil1!$B$3,OFFSET(Listes!$A$2:$A$502,SUM(F$1:F75),0),0))</f>
        <v/>
      </c>
      <c r="G76" s="38" t="str">
        <f ca="1">IF(F76="","",INDEX($B$2:$B$302,SUM($F$2:F76)))</f>
        <v/>
      </c>
    </row>
    <row r="77" spans="1:7">
      <c r="A77" s="38"/>
      <c r="D77" s="38" t="str">
        <f>IF(A77="","",IF(COUNTIF(A$2:A77,A77)&gt;1,"",
MAX($D$1:$D76)+1))</f>
        <v/>
      </c>
      <c r="F77" s="38" t="str">
        <f ca="1">IF(ISNA(MATCH(Feuil1!$B$3,OFFSET(Listes!$A$2:$A$502,SUM(F$1:F76),0),0)),"",MATCH(Feuil1!$B$3,OFFSET(Listes!$A$2:$A$502,SUM(F$1:F76),0),0))</f>
        <v/>
      </c>
      <c r="G77" s="38" t="str">
        <f ca="1">IF(F77="","",INDEX($B$2:$B$302,SUM($F$2:F77)))</f>
        <v/>
      </c>
    </row>
    <row r="78" spans="1:7">
      <c r="A78" s="38"/>
      <c r="D78" s="38" t="str">
        <f>IF(A78="","",IF(COUNTIF(A$2:A78,A78)&gt;1,"",
MAX($D$1:$D77)+1))</f>
        <v/>
      </c>
      <c r="F78" s="38" t="str">
        <f ca="1">IF(ISNA(MATCH(Feuil1!$B$3,OFFSET(Listes!$A$2:$A$502,SUM(F$1:F77),0),0)),"",MATCH(Feuil1!$B$3,OFFSET(Listes!$A$2:$A$502,SUM(F$1:F77),0),0))</f>
        <v/>
      </c>
      <c r="G78" s="38" t="str">
        <f ca="1">IF(F78="","",INDEX($B$2:$B$302,SUM($F$2:F78)))</f>
        <v/>
      </c>
    </row>
    <row r="79" spans="1:7">
      <c r="A79" s="38"/>
      <c r="D79" s="38" t="str">
        <f>IF(A79="","",IF(COUNTIF(A$2:A79,A79)&gt;1,"",
MAX($D$1:$D78)+1))</f>
        <v/>
      </c>
      <c r="F79" s="38" t="str">
        <f ca="1">IF(ISNA(MATCH(Feuil1!$B$3,OFFSET(Listes!$A$2:$A$502,SUM(F$1:F78),0),0)),"",MATCH(Feuil1!$B$3,OFFSET(Listes!$A$2:$A$502,SUM(F$1:F78),0),0))</f>
        <v/>
      </c>
      <c r="G79" s="38" t="str">
        <f ca="1">IF(F79="","",INDEX($B$2:$B$302,SUM($F$2:F79)))</f>
        <v/>
      </c>
    </row>
    <row r="80" spans="1:7">
      <c r="A80" s="38"/>
      <c r="D80" s="38" t="str">
        <f>IF(A80="","",IF(COUNTIF(A$2:A80,A80)&gt;1,"",
MAX($D$1:$D79)+1))</f>
        <v/>
      </c>
      <c r="F80" s="38" t="str">
        <f ca="1">IF(ISNA(MATCH(Feuil1!$B$3,OFFSET(Listes!$A$2:$A$502,SUM(F$1:F79),0),0)),"",MATCH(Feuil1!$B$3,OFFSET(Listes!$A$2:$A$502,SUM(F$1:F79),0),0))</f>
        <v/>
      </c>
      <c r="G80" s="38" t="str">
        <f ca="1">IF(F80="","",INDEX($B$2:$B$302,SUM($F$2:F80)))</f>
        <v/>
      </c>
    </row>
    <row r="81" spans="1:7">
      <c r="A81" s="38"/>
      <c r="D81" s="38" t="str">
        <f>IF(A81="","",IF(COUNTIF(A$2:A81,A81)&gt;1,"",
MAX($D$1:$D80)+1))</f>
        <v/>
      </c>
      <c r="F81" s="38" t="str">
        <f ca="1">IF(ISNA(MATCH(Feuil1!$B$3,OFFSET(Listes!$A$2:$A$502,SUM(F$1:F80),0),0)),"",MATCH(Feuil1!$B$3,OFFSET(Listes!$A$2:$A$502,SUM(F$1:F80),0),0))</f>
        <v/>
      </c>
      <c r="G81" s="38" t="str">
        <f ca="1">IF(F81="","",INDEX($B$2:$B$302,SUM($F$2:F81)))</f>
        <v/>
      </c>
    </row>
    <row r="82" spans="1:7">
      <c r="A82" s="38"/>
      <c r="D82" s="38" t="str">
        <f>IF(A82="","",IF(COUNTIF(A$2:A82,A82)&gt;1,"",
MAX($D$1:$D81)+1))</f>
        <v/>
      </c>
      <c r="F82" s="38" t="str">
        <f ca="1">IF(ISNA(MATCH(Feuil1!$B$3,OFFSET(Listes!$A$2:$A$502,SUM(F$1:F81),0),0)),"",MATCH(Feuil1!$B$3,OFFSET(Listes!$A$2:$A$502,SUM(F$1:F81),0),0))</f>
        <v/>
      </c>
      <c r="G82" s="38" t="str">
        <f ca="1">IF(F82="","",INDEX($B$2:$B$302,SUM($F$2:F82)))</f>
        <v/>
      </c>
    </row>
    <row r="83" spans="1:7">
      <c r="A83" s="38"/>
      <c r="D83" s="38" t="str">
        <f>IF(A83="","",IF(COUNTIF(A$2:A83,A83)&gt;1,"",
MAX($D$1:$D82)+1))</f>
        <v/>
      </c>
      <c r="F83" s="38" t="str">
        <f ca="1">IF(ISNA(MATCH(Feuil1!$B$3,OFFSET(Listes!$A$2:$A$502,SUM(F$1:F82),0),0)),"",MATCH(Feuil1!$B$3,OFFSET(Listes!$A$2:$A$502,SUM(F$1:F82),0),0))</f>
        <v/>
      </c>
      <c r="G83" s="38" t="str">
        <f ca="1">IF(F83="","",INDEX($B$2:$B$302,SUM($F$2:F83)))</f>
        <v/>
      </c>
    </row>
    <row r="84" spans="1:7">
      <c r="A84" s="38"/>
      <c r="D84" s="38" t="str">
        <f>IF(A84="","",IF(COUNTIF(A$2:A84,A84)&gt;1,"",
MAX($D$1:$D83)+1))</f>
        <v/>
      </c>
      <c r="F84" s="38" t="str">
        <f ca="1">IF(ISNA(MATCH(Feuil1!$B$3,OFFSET(Listes!$A$2:$A$502,SUM(F$1:F83),0),0)),"",MATCH(Feuil1!$B$3,OFFSET(Listes!$A$2:$A$502,SUM(F$1:F83),0),0))</f>
        <v/>
      </c>
      <c r="G84" s="38" t="str">
        <f ca="1">IF(F84="","",INDEX($B$2:$B$302,SUM($F$2:F84)))</f>
        <v/>
      </c>
    </row>
    <row r="85" spans="1:7">
      <c r="A85" s="38"/>
      <c r="D85" s="38" t="str">
        <f>IF(A85="","",IF(COUNTIF(A$2:A85,A85)&gt;1,"",
MAX($D$1:$D84)+1))</f>
        <v/>
      </c>
      <c r="F85" s="38" t="str">
        <f ca="1">IF(ISNA(MATCH(Feuil1!$B$3,OFFSET(Listes!$A$2:$A$502,SUM(F$1:F84),0),0)),"",MATCH(Feuil1!$B$3,OFFSET(Listes!$A$2:$A$502,SUM(F$1:F84),0),0))</f>
        <v/>
      </c>
      <c r="G85" s="38" t="str">
        <f ca="1">IF(F85="","",INDEX($B$2:$B$302,SUM($F$2:F85)))</f>
        <v/>
      </c>
    </row>
    <row r="86" spans="1:7">
      <c r="A86" s="38"/>
      <c r="D86" s="38" t="str">
        <f>IF(A86="","",IF(COUNTIF(A$2:A86,A86)&gt;1,"",
MAX($D$1:$D85)+1))</f>
        <v/>
      </c>
      <c r="F86" s="38" t="str">
        <f ca="1">IF(ISNA(MATCH(Feuil1!$B$3,OFFSET(Listes!$A$2:$A$502,SUM(F$1:F85),0),0)),"",MATCH(Feuil1!$B$3,OFFSET(Listes!$A$2:$A$502,SUM(F$1:F85),0),0))</f>
        <v/>
      </c>
      <c r="G86" s="38" t="str">
        <f ca="1">IF(F86="","",INDEX($B$2:$B$302,SUM($F$2:F86)))</f>
        <v/>
      </c>
    </row>
    <row r="87" spans="1:7">
      <c r="A87" s="38"/>
      <c r="D87" s="38" t="str">
        <f>IF(A87="","",IF(COUNTIF(A$2:A87,A87)&gt;1,"",
MAX($D$1:$D86)+1))</f>
        <v/>
      </c>
      <c r="F87" s="38" t="str">
        <f ca="1">IF(ISNA(MATCH(Feuil1!$B$3,OFFSET(Listes!$A$2:$A$502,SUM(F$1:F86),0),0)),"",MATCH(Feuil1!$B$3,OFFSET(Listes!$A$2:$A$502,SUM(F$1:F86),0),0))</f>
        <v/>
      </c>
      <c r="G87" s="38" t="str">
        <f ca="1">IF(F87="","",INDEX($B$2:$B$302,SUM($F$2:F87)))</f>
        <v/>
      </c>
    </row>
    <row r="88" spans="1:7">
      <c r="A88" s="38"/>
      <c r="D88" s="38" t="str">
        <f>IF(A88="","",IF(COUNTIF(A$2:A88,A88)&gt;1,"",
MAX($D$1:$D87)+1))</f>
        <v/>
      </c>
      <c r="F88" s="38" t="str">
        <f ca="1">IF(ISNA(MATCH(Feuil1!$B$3,OFFSET(Listes!$A$2:$A$502,SUM(F$1:F87),0),0)),"",MATCH(Feuil1!$B$3,OFFSET(Listes!$A$2:$A$502,SUM(F$1:F87),0),0))</f>
        <v/>
      </c>
      <c r="G88" s="38" t="str">
        <f ca="1">IF(F88="","",INDEX($B$2:$B$302,SUM($F$2:F88)))</f>
        <v/>
      </c>
    </row>
    <row r="89" spans="1:7">
      <c r="A89" s="38"/>
      <c r="D89" s="38" t="str">
        <f>IF(A89="","",IF(COUNTIF(A$2:A89,A89)&gt;1,"",
MAX($D$1:$D88)+1))</f>
        <v/>
      </c>
      <c r="F89" s="38" t="str">
        <f ca="1">IF(ISNA(MATCH(Feuil1!$B$3,OFFSET(Listes!$A$2:$A$502,SUM(F$1:F88),0),0)),"",MATCH(Feuil1!$B$3,OFFSET(Listes!$A$2:$A$502,SUM(F$1:F88),0),0))</f>
        <v/>
      </c>
      <c r="G89" s="38" t="str">
        <f ca="1">IF(F89="","",INDEX($B$2:$B$302,SUM($F$2:F89)))</f>
        <v/>
      </c>
    </row>
    <row r="90" spans="1:7">
      <c r="A90" s="38"/>
      <c r="D90" s="38" t="str">
        <f>IF(A90="","",IF(COUNTIF(A$2:A90,A90)&gt;1,"",
MAX($D$1:$D89)+1))</f>
        <v/>
      </c>
      <c r="F90" s="38" t="str">
        <f ca="1">IF(ISNA(MATCH(Feuil1!$B$3,OFFSET(Listes!$A$2:$A$502,SUM(F$1:F89),0),0)),"",MATCH(Feuil1!$B$3,OFFSET(Listes!$A$2:$A$502,SUM(F$1:F89),0),0))</f>
        <v/>
      </c>
      <c r="G90" s="38" t="str">
        <f ca="1">IF(F90="","",INDEX($B$2:$B$302,SUM($F$2:F90)))</f>
        <v/>
      </c>
    </row>
    <row r="91" spans="1:7">
      <c r="A91" s="38"/>
      <c r="D91" s="38" t="str">
        <f>IF(A91="","",IF(COUNTIF(A$2:A91,A91)&gt;1,"",
MAX($D$1:$D90)+1))</f>
        <v/>
      </c>
      <c r="F91" s="38" t="str">
        <f ca="1">IF(ISNA(MATCH(Feuil1!$B$3,OFFSET(Listes!$A$2:$A$502,SUM(F$1:F90),0),0)),"",MATCH(Feuil1!$B$3,OFFSET(Listes!$A$2:$A$502,SUM(F$1:F90),0),0))</f>
        <v/>
      </c>
      <c r="G91" s="38" t="str">
        <f ca="1">IF(F91="","",INDEX($B$2:$B$302,SUM($F$2:F91)))</f>
        <v/>
      </c>
    </row>
    <row r="92" spans="1:7">
      <c r="A92" s="38"/>
      <c r="D92" s="38" t="str">
        <f>IF(A92="","",IF(COUNTIF(A$2:A92,A92)&gt;1,"",
MAX($D$1:$D91)+1))</f>
        <v/>
      </c>
      <c r="F92" s="38" t="str">
        <f ca="1">IF(ISNA(MATCH(Feuil1!$B$3,OFFSET(Listes!$A$2:$A$502,SUM(F$1:F91),0),0)),"",MATCH(Feuil1!$B$3,OFFSET(Listes!$A$2:$A$502,SUM(F$1:F91),0),0))</f>
        <v/>
      </c>
      <c r="G92" s="38" t="str">
        <f ca="1">IF(F92="","",INDEX($B$2:$B$302,SUM($F$2:F92)))</f>
        <v/>
      </c>
    </row>
    <row r="93" spans="1:7">
      <c r="A93" s="38"/>
      <c r="D93" s="38" t="str">
        <f>IF(A93="","",IF(COUNTIF(A$2:A93,A93)&gt;1,"",
MAX($D$1:$D92)+1))</f>
        <v/>
      </c>
      <c r="F93" s="38" t="str">
        <f ca="1">IF(ISNA(MATCH(Feuil1!$B$3,OFFSET(Listes!$A$2:$A$502,SUM(F$1:F92),0),0)),"",MATCH(Feuil1!$B$3,OFFSET(Listes!$A$2:$A$502,SUM(F$1:F92),0),0))</f>
        <v/>
      </c>
      <c r="G93" s="38" t="str">
        <f ca="1">IF(F93="","",INDEX($B$2:$B$302,SUM($F$2:F93)))</f>
        <v/>
      </c>
    </row>
    <row r="94" spans="1:7">
      <c r="A94" s="38"/>
      <c r="D94" s="38" t="str">
        <f>IF(A94="","",IF(COUNTIF(A$2:A94,A94)&gt;1,"",
MAX($D$1:$D93)+1))</f>
        <v/>
      </c>
      <c r="F94" s="38" t="str">
        <f ca="1">IF(ISNA(MATCH(Feuil1!$B$3,OFFSET(Listes!$A$2:$A$502,SUM(F$1:F93),0),0)),"",MATCH(Feuil1!$B$3,OFFSET(Listes!$A$2:$A$502,SUM(F$1:F93),0),0))</f>
        <v/>
      </c>
      <c r="G94" s="38" t="str">
        <f ca="1">IF(F94="","",INDEX($B$2:$B$302,SUM($F$2:F94)))</f>
        <v/>
      </c>
    </row>
    <row r="95" spans="1:7">
      <c r="A95" s="38"/>
      <c r="D95" s="38" t="str">
        <f>IF(A95="","",IF(COUNTIF(A$2:A95,A95)&gt;1,"",
MAX($D$1:$D94)+1))</f>
        <v/>
      </c>
      <c r="F95" s="38" t="str">
        <f ca="1">IF(ISNA(MATCH(Feuil1!$B$3,OFFSET(Listes!$A$2:$A$502,SUM(F$1:F94),0),0)),"",MATCH(Feuil1!$B$3,OFFSET(Listes!$A$2:$A$502,SUM(F$1:F94),0),0))</f>
        <v/>
      </c>
      <c r="G95" s="38" t="str">
        <f ca="1">IF(F95="","",INDEX($B$2:$B$302,SUM($F$2:F95)))</f>
        <v/>
      </c>
    </row>
    <row r="96" spans="1:7">
      <c r="A96" s="38"/>
      <c r="D96" s="38" t="str">
        <f>IF(A96="","",IF(COUNTIF(A$2:A96,A96)&gt;1,"",
MAX($D$1:$D95)+1))</f>
        <v/>
      </c>
      <c r="F96" s="38" t="str">
        <f ca="1">IF(ISNA(MATCH(Feuil1!$B$3,OFFSET(Listes!$A$2:$A$502,SUM(F$1:F95),0),0)),"",MATCH(Feuil1!$B$3,OFFSET(Listes!$A$2:$A$502,SUM(F$1:F95),0),0))</f>
        <v/>
      </c>
      <c r="G96" s="38" t="str">
        <f ca="1">IF(F96="","",INDEX($B$2:$B$302,SUM($F$2:F96)))</f>
        <v/>
      </c>
    </row>
    <row r="97" spans="1:7">
      <c r="A97" s="38"/>
      <c r="D97" s="38" t="str">
        <f>IF(A97="","",IF(COUNTIF(A$2:A97,A97)&gt;1,"",
MAX($D$1:$D96)+1))</f>
        <v/>
      </c>
      <c r="F97" s="38" t="str">
        <f ca="1">IF(ISNA(MATCH(Feuil1!$B$3,OFFSET(Listes!$A$2:$A$502,SUM(F$1:F96),0),0)),"",MATCH(Feuil1!$B$3,OFFSET(Listes!$A$2:$A$502,SUM(F$1:F96),0),0))</f>
        <v/>
      </c>
      <c r="G97" s="38" t="str">
        <f ca="1">IF(F97="","",INDEX($B$2:$B$302,SUM($F$2:F97)))</f>
        <v/>
      </c>
    </row>
    <row r="98" spans="1:7">
      <c r="A98" s="38"/>
      <c r="D98" s="38" t="str">
        <f>IF(A98="","",IF(COUNTIF(A$2:A98,A98)&gt;1,"",
MAX($D$1:$D97)+1))</f>
        <v/>
      </c>
      <c r="F98" s="38" t="str">
        <f ca="1">IF(ISNA(MATCH(Feuil1!$B$3,OFFSET(Listes!$A$2:$A$502,SUM(F$1:F97),0),0)),"",MATCH(Feuil1!$B$3,OFFSET(Listes!$A$2:$A$502,SUM(F$1:F97),0),0))</f>
        <v/>
      </c>
      <c r="G98" s="38" t="str">
        <f ca="1">IF(F98="","",INDEX($B$2:$B$302,SUM($F$2:F98)))</f>
        <v/>
      </c>
    </row>
    <row r="99" spans="1:7">
      <c r="A99" s="38"/>
      <c r="D99" s="38" t="str">
        <f>IF(A99="","",IF(COUNTIF(A$2:A99,A99)&gt;1,"",
MAX($D$1:$D98)+1))</f>
        <v/>
      </c>
      <c r="F99" s="38" t="str">
        <f ca="1">IF(ISNA(MATCH(Feuil1!$B$3,OFFSET(Listes!$A$2:$A$502,SUM(F$1:F98),0),0)),"",MATCH(Feuil1!$B$3,OFFSET(Listes!$A$2:$A$502,SUM(F$1:F98),0),0))</f>
        <v/>
      </c>
      <c r="G99" s="38" t="str">
        <f ca="1">IF(F99="","",INDEX($B$2:$B$302,SUM($F$2:F99)))</f>
        <v/>
      </c>
    </row>
    <row r="100" spans="1:7">
      <c r="A100" s="38"/>
      <c r="D100" s="38" t="str">
        <f>IF(A100="","",IF(COUNTIF(A$2:A100,A100)&gt;1,"",
MAX($D$1:$D99)+1))</f>
        <v/>
      </c>
      <c r="F100" s="38" t="str">
        <f ca="1">IF(ISNA(MATCH(Feuil1!$B$3,OFFSET(Listes!$A$2:$A$502,SUM(F$1:F99),0),0)),"",MATCH(Feuil1!$B$3,OFFSET(Listes!$A$2:$A$502,SUM(F$1:F99),0),0))</f>
        <v/>
      </c>
      <c r="G100" s="38" t="str">
        <f ca="1">IF(F100="","",INDEX($B$2:$B$302,SUM($F$2:F100)))</f>
        <v/>
      </c>
    </row>
    <row r="101" spans="1:7">
      <c r="A101" s="38"/>
      <c r="D101" s="38" t="str">
        <f>IF(A101="","",IF(COUNTIF(A$2:A101,A101)&gt;1,"",
MAX($D$1:$D100)+1))</f>
        <v/>
      </c>
      <c r="F101" s="38" t="str">
        <f ca="1">IF(ISNA(MATCH(Feuil1!$B$3,OFFSET(Listes!$A$2:$A$502,SUM(F$1:F100),0),0)),"",MATCH(Feuil1!$B$3,OFFSET(Listes!$A$2:$A$502,SUM(F$1:F100),0),0))</f>
        <v/>
      </c>
      <c r="G101" s="38" t="str">
        <f ca="1">IF(F101="","",INDEX($B$2:$B$302,SUM($F$2:F101)))</f>
        <v/>
      </c>
    </row>
    <row r="102" spans="1:7">
      <c r="A102" s="38"/>
      <c r="D102" s="38" t="str">
        <f>IF(A102="","",IF(COUNTIF(A$2:A102,A102)&gt;1,"",
MAX($D$1:$D101)+1))</f>
        <v/>
      </c>
      <c r="F102" s="38" t="str">
        <f ca="1">IF(ISNA(MATCH(Feuil1!$B$3,OFFSET(Listes!$A$2:$A$502,SUM(F$1:F101),0),0)),"",MATCH(Feuil1!$B$3,OFFSET(Listes!$A$2:$A$502,SUM(F$1:F101),0),0))</f>
        <v/>
      </c>
      <c r="G102" s="38" t="str">
        <f ca="1">IF(F102="","",INDEX($B$2:$B$302,SUM($F$2:F102)))</f>
        <v/>
      </c>
    </row>
    <row r="103" spans="1:7">
      <c r="A103" s="38"/>
      <c r="D103" s="38" t="str">
        <f>IF(A103="","",IF(COUNTIF(A$2:A103,A103)&gt;1,"",
MAX($D$1:$D102)+1))</f>
        <v/>
      </c>
      <c r="G103" s="38" t="str">
        <f>IF(F103="","",INDEX($B$2:$B$302,SUM($F$2:F103)))</f>
        <v/>
      </c>
    </row>
    <row r="104" spans="1:7">
      <c r="A104" s="38"/>
      <c r="D104" s="38" t="str">
        <f>IF(A104="","",IF(COUNTIF(A$2:A104,A104)&gt;1,"",
MAX($D$1:$D103)+1))</f>
        <v/>
      </c>
      <c r="G104" s="38" t="str">
        <f>IF(F104="","",INDEX($B$2:$B$302,SUM($F$2:F104)))</f>
        <v/>
      </c>
    </row>
    <row r="105" spans="1:7">
      <c r="A105" s="38"/>
      <c r="D105" s="38" t="str">
        <f>IF(A105="","",IF(COUNTIF(A$2:A105,A105)&gt;1,"",
MAX($D$1:$D104)+1))</f>
        <v/>
      </c>
      <c r="G105" s="38" t="str">
        <f>IF(F105="","",INDEX($B$2:$B$302,SUM($F$2:F105)))</f>
        <v/>
      </c>
    </row>
    <row r="106" spans="1:7">
      <c r="A106" s="38"/>
      <c r="D106" s="38" t="str">
        <f>IF(A106="","",IF(COUNTIF(A$2:A106,A106)&gt;1,"",
MAX($D$1:$D105)+1))</f>
        <v/>
      </c>
      <c r="G106" s="38" t="str">
        <f>IF(F106="","",INDEX($B$2:$B$302,SUM($F$2:F106)))</f>
        <v/>
      </c>
    </row>
    <row r="107" spans="1:7">
      <c r="A107" s="38"/>
      <c r="D107" s="38" t="str">
        <f>IF(A107="","",IF(COUNTIF(A$2:A107,A107)&gt;1,"",
MAX($D$1:$D106)+1))</f>
        <v/>
      </c>
      <c r="G107" s="38" t="str">
        <f>IF(F107="","",INDEX($B$2:$B$302,SUM($F$2:F107)))</f>
        <v/>
      </c>
    </row>
    <row r="108" spans="1:7">
      <c r="A108" s="38"/>
      <c r="D108" s="38" t="str">
        <f>IF(A108="","",IF(COUNTIF(A$2:A108,A108)&gt;1,"",
MAX($D$1:$D107)+1))</f>
        <v/>
      </c>
      <c r="G108" s="38" t="str">
        <f>IF(F108="","",INDEX($B$2:$B$302,SUM($F$2:F108)))</f>
        <v/>
      </c>
    </row>
    <row r="109" spans="1:7">
      <c r="A109" s="38"/>
      <c r="D109" s="38" t="str">
        <f>IF(A109="","",IF(COUNTIF(A$2:A109,A109)&gt;1,"",
MAX($D$1:$D108)+1))</f>
        <v/>
      </c>
      <c r="G109" s="38" t="str">
        <f>IF(F109="","",INDEX($B$2:$B$302,SUM($F$2:F109)))</f>
        <v/>
      </c>
    </row>
    <row r="110" spans="1:7">
      <c r="A110" s="38"/>
      <c r="D110" s="38" t="str">
        <f>IF(A110="","",IF(COUNTIF(A$2:A110,A110)&gt;1,"",
MAX($D$1:$D109)+1))</f>
        <v/>
      </c>
      <c r="G110" s="38" t="str">
        <f>IF(F110="","",INDEX($B$2:$B$302,SUM($F$2:F110)))</f>
        <v/>
      </c>
    </row>
    <row r="111" spans="1:7">
      <c r="A111" s="38"/>
      <c r="D111" s="38" t="str">
        <f>IF(A111="","",IF(COUNTIF(A$2:A111,A111)&gt;1,"",
MAX($D$1:$D110)+1))</f>
        <v/>
      </c>
      <c r="G111" s="38" t="str">
        <f>IF(F111="","",INDEX($B$2:$B$302,SUM($F$2:F111)))</f>
        <v/>
      </c>
    </row>
    <row r="112" spans="1:7">
      <c r="A112" s="38"/>
      <c r="D112" s="38" t="str">
        <f>IF(A112="","",IF(COUNTIF(A$2:A112,A112)&gt;1,"",
MAX($D$1:$D111)+1))</f>
        <v/>
      </c>
      <c r="G112" s="38" t="str">
        <f>IF(F112="","",INDEX($B$2:$B$302,SUM($F$2:F112)))</f>
        <v/>
      </c>
    </row>
    <row r="113" spans="1:7">
      <c r="A113" s="38"/>
      <c r="D113" s="38" t="str">
        <f>IF(A113="","",IF(COUNTIF(A$2:A113,A113)&gt;1,"",
MAX($D$1:$D112)+1))</f>
        <v/>
      </c>
      <c r="G113" s="38" t="str">
        <f>IF(F113="","",INDEX($B$2:$B$302,SUM($F$2:F113)))</f>
        <v/>
      </c>
    </row>
    <row r="114" spans="1:7">
      <c r="A114" s="38"/>
      <c r="D114" s="38" t="str">
        <f>IF(A114="","",IF(COUNTIF(A$2:A114,A114)&gt;1,"",
MAX($D$1:$D113)+1))</f>
        <v/>
      </c>
      <c r="G114" s="38" t="str">
        <f>IF(F114="","",INDEX($B$2:$B$302,SUM($F$2:F114)))</f>
        <v/>
      </c>
    </row>
    <row r="115" spans="1:7">
      <c r="A115" s="38"/>
      <c r="D115" s="38" t="str">
        <f>IF(A115="","",IF(COUNTIF(A$2:A115,A115)&gt;1,"",
MAX($D$1:$D114)+1))</f>
        <v/>
      </c>
      <c r="G115" s="38" t="str">
        <f>IF(F115="","",INDEX($B$2:$B$302,SUM($F$2:F115)))</f>
        <v/>
      </c>
    </row>
    <row r="116" spans="1:7">
      <c r="A116" s="38"/>
      <c r="D116" s="38" t="str">
        <f>IF(A116="","",IF(COUNTIF(A$2:A116,A116)&gt;1,"",
MAX($D$1:$D115)+1))</f>
        <v/>
      </c>
      <c r="G116" s="38" t="str">
        <f>IF(F116="","",INDEX($B$2:$B$302,SUM($F$2:F116)))</f>
        <v/>
      </c>
    </row>
    <row r="117" spans="1:7">
      <c r="A117" s="38"/>
      <c r="D117" s="38" t="str">
        <f>IF(A117="","",IF(COUNTIF(A$2:A117,A117)&gt;1,"",
MAX($D$1:$D116)+1))</f>
        <v/>
      </c>
      <c r="G117" s="38" t="str">
        <f>IF(F117="","",INDEX($B$2:$B$302,SUM($F$2:F117)))</f>
        <v/>
      </c>
    </row>
    <row r="118" spans="1:7">
      <c r="A118" s="38"/>
      <c r="D118" s="38" t="str">
        <f>IF(A118="","",IF(COUNTIF(A$2:A118,A118)&gt;1,"",
MAX($D$1:$D117)+1))</f>
        <v/>
      </c>
      <c r="G118" s="38" t="str">
        <f>IF(F118="","",INDEX($B$2:$B$302,SUM($F$2:F118)))</f>
        <v/>
      </c>
    </row>
    <row r="119" spans="1:7">
      <c r="A119" s="38"/>
      <c r="D119" s="38" t="str">
        <f>IF(A119="","",IF(COUNTIF(A$2:A119,A119)&gt;1,"",
MAX($D$1:$D118)+1))</f>
        <v/>
      </c>
      <c r="G119" s="38" t="str">
        <f>IF(F119="","",INDEX($B$2:$B$302,SUM($F$2:F119)))</f>
        <v/>
      </c>
    </row>
    <row r="120" spans="1:7">
      <c r="A120" s="38"/>
      <c r="D120" s="38" t="str">
        <f>IF(A120="","",IF(COUNTIF(A$2:A120,A120)&gt;1,"",
MAX($D$1:$D119)+1))</f>
        <v/>
      </c>
      <c r="G120" s="38" t="str">
        <f>IF(F120="","",INDEX($B$2:$B$302,SUM($F$2:F120)))</f>
        <v/>
      </c>
    </row>
    <row r="121" spans="1:7">
      <c r="A121" s="38"/>
      <c r="D121" s="38" t="str">
        <f>IF(A121="","",IF(COUNTIF(A$2:A121,A121)&gt;1,"",
MAX($D$1:$D120)+1))</f>
        <v/>
      </c>
      <c r="G121" s="38" t="str">
        <f>IF(F121="","",INDEX($B$2:$B$302,SUM($F$2:F121)))</f>
        <v/>
      </c>
    </row>
    <row r="122" spans="1:7">
      <c r="A122" s="38"/>
      <c r="D122" s="38" t="str">
        <f>IF(A122="","",IF(COUNTIF(A$2:A122,A122)&gt;1,"",
MAX($D$1:$D121)+1))</f>
        <v/>
      </c>
      <c r="G122" s="38" t="str">
        <f>IF(F122="","",INDEX($B$2:$B$302,SUM($F$2:F122)))</f>
        <v/>
      </c>
    </row>
    <row r="123" spans="1:7">
      <c r="A123" s="38"/>
      <c r="D123" s="38" t="str">
        <f>IF(A123="","",IF(COUNTIF(A$2:A123,A123)&gt;1,"",
MAX($D$1:$D122)+1))</f>
        <v/>
      </c>
      <c r="G123" s="38" t="str">
        <f>IF(F123="","",INDEX($B$2:$B$302,SUM($F$2:F123)))</f>
        <v/>
      </c>
    </row>
    <row r="124" spans="1:7">
      <c r="A124" s="38"/>
      <c r="D124" s="38" t="str">
        <f>IF(A124="","",IF(COUNTIF(A$2:A124,A124)&gt;1,"",
MAX($D$1:$D123)+1))</f>
        <v/>
      </c>
      <c r="G124" s="38" t="str">
        <f>IF(F124="","",INDEX($B$2:$B$302,SUM($F$2:F124)))</f>
        <v/>
      </c>
    </row>
    <row r="125" spans="1:7">
      <c r="A125" s="38"/>
      <c r="D125" s="38" t="str">
        <f>IF(A125="","",IF(COUNTIF(A$2:A125,A125)&gt;1,"",
MAX($D$1:$D124)+1))</f>
        <v/>
      </c>
      <c r="G125" s="38" t="str">
        <f>IF(F125="","",INDEX($B$2:$B$302,SUM($F$2:F125)))</f>
        <v/>
      </c>
    </row>
    <row r="126" spans="1:7">
      <c r="A126" s="38"/>
      <c r="D126" s="38" t="str">
        <f>IF(A126="","",IF(COUNTIF(A$2:A126,A126)&gt;1,"",
MAX($D$1:$D125)+1))</f>
        <v/>
      </c>
      <c r="G126" s="38" t="str">
        <f>IF(F126="","",INDEX($B$2:$B$302,SUM($F$2:F126)))</f>
        <v/>
      </c>
    </row>
    <row r="127" spans="1:7">
      <c r="A127" s="38"/>
      <c r="D127" s="38" t="str">
        <f>IF(A127="","",IF(COUNTIF(A$2:A127,A127)&gt;1,"",
MAX($D$1:$D126)+1))</f>
        <v/>
      </c>
      <c r="G127" s="38" t="str">
        <f>IF(F127="","",INDEX($B$2:$B$302,SUM($F$2:F127)))</f>
        <v/>
      </c>
    </row>
    <row r="128" spans="1:7">
      <c r="A128" s="38"/>
      <c r="D128" s="38" t="str">
        <f>IF(A128="","",IF(COUNTIF(A$2:A128,A128)&gt;1,"",
MAX($D$1:$D127)+1))</f>
        <v/>
      </c>
      <c r="G128" s="38" t="str">
        <f>IF(F128="","",INDEX($B$2:$B$302,SUM($F$2:F128)))</f>
        <v/>
      </c>
    </row>
    <row r="129" spans="1:7">
      <c r="A129" s="38"/>
      <c r="D129" s="38" t="str">
        <f>IF(A129="","",IF(COUNTIF(A$2:A129,A129)&gt;1,"",
MAX($D$1:$D128)+1))</f>
        <v/>
      </c>
      <c r="G129" s="38" t="str">
        <f>IF(F129="","",INDEX($B$2:$B$302,SUM($F$2:F129)))</f>
        <v/>
      </c>
    </row>
    <row r="130" spans="1:7">
      <c r="A130" s="38"/>
      <c r="D130" s="38" t="str">
        <f>IF(A130="","",IF(COUNTIF(A$2:A130,A130)&gt;1,"",
MAX($D$1:$D129)+1))</f>
        <v/>
      </c>
      <c r="G130" s="38" t="str">
        <f>IF(F130="","",INDEX($B$2:$B$302,SUM($F$2:F130)))</f>
        <v/>
      </c>
    </row>
    <row r="131" spans="1:7">
      <c r="A131" s="38"/>
      <c r="D131" s="38" t="str">
        <f>IF(A131="","",IF(COUNTIF(A$2:A131,A131)&gt;1,"",
MAX($D$1:$D130)+1))</f>
        <v/>
      </c>
      <c r="G131" s="38" t="str">
        <f>IF(F131="","",INDEX($B$2:$B$302,SUM($F$2:F131)))</f>
        <v/>
      </c>
    </row>
    <row r="132" spans="1:7">
      <c r="A132" s="38"/>
      <c r="D132" s="38" t="str">
        <f>IF(A132="","",IF(COUNTIF(A$2:A132,A132)&gt;1,"",
MAX($D$1:$D131)+1))</f>
        <v/>
      </c>
      <c r="G132" s="38" t="str">
        <f>IF(F132="","",INDEX($B$2:$B$302,SUM($F$2:F132)))</f>
        <v/>
      </c>
    </row>
    <row r="133" spans="1:7">
      <c r="A133" s="38"/>
      <c r="D133" s="38" t="str">
        <f>IF(A133="","",IF(COUNTIF(A$2:A133,A133)&gt;1,"",
MAX($D$1:$D132)+1))</f>
        <v/>
      </c>
      <c r="G133" s="38" t="str">
        <f>IF(F133="","",INDEX($B$2:$B$302,SUM($F$2:F133)))</f>
        <v/>
      </c>
    </row>
    <row r="134" spans="1:7">
      <c r="A134" s="38"/>
      <c r="D134" s="38" t="str">
        <f>IF(A134="","",IF(COUNTIF(A$2:A134,A134)&gt;1,"",
MAX($D$1:$D133)+1))</f>
        <v/>
      </c>
      <c r="G134" s="38" t="str">
        <f>IF(F134="","",INDEX($B$2:$B$302,SUM($F$2:F134)))</f>
        <v/>
      </c>
    </row>
    <row r="135" spans="1:7">
      <c r="A135" s="38"/>
      <c r="D135" s="38" t="str">
        <f>IF(A135="","",IF(COUNTIF(A$2:A135,A135)&gt;1,"",
MAX($D$1:$D134)+1))</f>
        <v/>
      </c>
      <c r="G135" s="38" t="str">
        <f>IF(F135="","",INDEX($B$2:$B$302,SUM($F$2:F135)))</f>
        <v/>
      </c>
    </row>
    <row r="136" spans="1:7">
      <c r="A136" s="38"/>
      <c r="D136" s="38" t="str">
        <f>IF(A136="","",IF(COUNTIF(A$2:A136,A136)&gt;1,"",
MAX($D$1:$D135)+1))</f>
        <v/>
      </c>
      <c r="G136" s="38" t="str">
        <f>IF(F136="","",INDEX($B$2:$B$302,SUM($F$2:F136)))</f>
        <v/>
      </c>
    </row>
    <row r="137" spans="1:7">
      <c r="A137" s="38"/>
      <c r="D137" s="38" t="str">
        <f>IF(A137="","",IF(COUNTIF(A$2:A137,A137)&gt;1,"",
MAX($D$1:$D136)+1))</f>
        <v/>
      </c>
      <c r="G137" s="38" t="str">
        <f>IF(F137="","",INDEX($B$2:$B$302,SUM($F$2:F137)))</f>
        <v/>
      </c>
    </row>
    <row r="138" spans="1:7">
      <c r="A138" s="38"/>
      <c r="D138" s="38" t="str">
        <f>IF(A138="","",IF(COUNTIF(A$2:A138,A138)&gt;1,"",
MAX($D$1:$D137)+1))</f>
        <v/>
      </c>
      <c r="G138" s="38" t="str">
        <f>IF(F138="","",INDEX($B$2:$B$302,SUM($F$2:F138)))</f>
        <v/>
      </c>
    </row>
    <row r="139" spans="1:7">
      <c r="A139" s="38"/>
      <c r="D139" s="38" t="str">
        <f>IF(A139="","",IF(COUNTIF(A$2:A139,A139)&gt;1,"",
MAX($D$1:$D138)+1))</f>
        <v/>
      </c>
      <c r="G139" s="38" t="str">
        <f>IF(F139="","",INDEX($B$2:$B$302,SUM($F$2:F139)))</f>
        <v/>
      </c>
    </row>
    <row r="140" spans="1:7">
      <c r="A140" s="38"/>
      <c r="D140" s="38" t="str">
        <f>IF(A140="","",IF(COUNTIF(A$2:A140,A140)&gt;1,"",
MAX($D$1:$D139)+1))</f>
        <v/>
      </c>
      <c r="G140" s="38" t="str">
        <f>IF(F140="","",INDEX($B$2:$B$302,SUM($F$2:F140)))</f>
        <v/>
      </c>
    </row>
    <row r="141" spans="1:7">
      <c r="A141" s="38"/>
      <c r="D141" s="38" t="str">
        <f>IF(A141="","",IF(COUNTIF(A$2:A141,A141)&gt;1,"",
MAX($D$1:$D140)+1))</f>
        <v/>
      </c>
      <c r="G141" s="38" t="str">
        <f>IF(F141="","",INDEX($B$2:$B$302,SUM($F$2:F141)))</f>
        <v/>
      </c>
    </row>
    <row r="142" spans="1:7">
      <c r="A142" s="38"/>
      <c r="D142" s="38" t="str">
        <f>IF(A142="","",IF(COUNTIF(A$2:A142,A142)&gt;1,"",
MAX($D$1:$D141)+1))</f>
        <v/>
      </c>
      <c r="G142" s="38" t="str">
        <f>IF(F142="","",INDEX($B$2:$B$302,SUM($F$2:F142)))</f>
        <v/>
      </c>
    </row>
    <row r="143" spans="1:7">
      <c r="A143" s="38"/>
      <c r="D143" s="38" t="str">
        <f>IF(A143="","",IF(COUNTIF(A$2:A143,A143)&gt;1,"",
MAX($D$1:$D142)+1))</f>
        <v/>
      </c>
      <c r="G143" s="38" t="str">
        <f>IF(F143="","",INDEX($B$2:$B$302,SUM($F$2:F143)))</f>
        <v/>
      </c>
    </row>
    <row r="144" spans="1:7">
      <c r="A144" s="38"/>
      <c r="D144" s="38" t="str">
        <f>IF(A144="","",IF(COUNTIF(A$2:A144,A144)&gt;1,"",
MAX($D$1:$D143)+1))</f>
        <v/>
      </c>
      <c r="G144" s="38" t="str">
        <f>IF(F144="","",INDEX($B$2:$B$302,SUM($F$2:F144)))</f>
        <v/>
      </c>
    </row>
    <row r="145" spans="1:7">
      <c r="A145" s="38"/>
      <c r="D145" s="38" t="str">
        <f>IF(A145="","",IF(COUNTIF(A$2:A145,A145)&gt;1,"",
MAX($D$1:$D144)+1))</f>
        <v/>
      </c>
      <c r="G145" s="38" t="str">
        <f>IF(F145="","",INDEX($B$2:$B$302,SUM($F$2:F145)))</f>
        <v/>
      </c>
    </row>
    <row r="146" spans="1:7">
      <c r="A146" s="38"/>
      <c r="D146" s="38" t="str">
        <f>IF(A146="","",IF(COUNTIF(A$2:A146,A146)&gt;1,"",
MAX($D$1:$D145)+1))</f>
        <v/>
      </c>
      <c r="G146" s="38" t="str">
        <f>IF(F146="","",INDEX($B$2:$B$302,SUM($F$2:F146)))</f>
        <v/>
      </c>
    </row>
    <row r="147" spans="1:7">
      <c r="A147" s="38"/>
      <c r="D147" s="38" t="str">
        <f>IF(A147="","",IF(COUNTIF(A$2:A147,A147)&gt;1,"",
MAX($D$1:$D146)+1))</f>
        <v/>
      </c>
      <c r="G147" s="38" t="str">
        <f>IF(F147="","",INDEX($B$2:$B$302,SUM($F$2:F147)))</f>
        <v/>
      </c>
    </row>
    <row r="148" spans="1:7">
      <c r="A148" s="38"/>
      <c r="D148" s="38" t="str">
        <f>IF(A148="","",IF(COUNTIF(A$2:A148,A148)&gt;1,"",
MAX($D$1:$D147)+1))</f>
        <v/>
      </c>
      <c r="G148" s="38" t="str">
        <f>IF(F148="","",INDEX($B$2:$B$302,SUM($F$2:F148)))</f>
        <v/>
      </c>
    </row>
    <row r="149" spans="1:7">
      <c r="A149" s="38"/>
      <c r="D149" s="38" t="str">
        <f>IF(A149="","",IF(COUNTIF(A$2:A149,A149)&gt;1,"",
MAX($D$1:$D148)+1))</f>
        <v/>
      </c>
      <c r="G149" s="38" t="str">
        <f>IF(F149="","",INDEX($B$2:$B$302,SUM($F$2:F149)))</f>
        <v/>
      </c>
    </row>
    <row r="150" spans="1:7">
      <c r="A150" s="38"/>
      <c r="D150" s="38" t="str">
        <f>IF(A150="","",IF(COUNTIF(A$2:A150,A150)&gt;1,"",
MAX($D$1:$D149)+1))</f>
        <v/>
      </c>
      <c r="G150" s="38" t="str">
        <f>IF(F150="","",INDEX($B$2:$B$302,SUM($F$2:F150)))</f>
        <v/>
      </c>
    </row>
    <row r="151" spans="1:7">
      <c r="A151" s="38"/>
      <c r="D151" s="38" t="str">
        <f>IF(A151="","",IF(COUNTIF(A$2:A151,A151)&gt;1,"",
MAX($D$1:$D150)+1))</f>
        <v/>
      </c>
      <c r="G151" s="38" t="str">
        <f>IF(F151="","",INDEX($B$2:$B$302,SUM($F$2:F151)))</f>
        <v/>
      </c>
    </row>
    <row r="152" spans="1:7">
      <c r="A152" s="38"/>
      <c r="D152" s="38" t="str">
        <f>IF(A152="","",IF(COUNTIF(A$2:A152,A152)&gt;1,"",
MAX($D$1:$D151)+1))</f>
        <v/>
      </c>
      <c r="G152" s="38" t="str">
        <f>IF(F152="","",INDEX($B$2:$B$302,SUM($F$2:F152)))</f>
        <v/>
      </c>
    </row>
    <row r="153" spans="1:7">
      <c r="A153" s="38"/>
      <c r="D153" s="38" t="str">
        <f>IF(A153="","",IF(COUNTIF(A$2:A153,A153)&gt;1,"",
MAX($D$1:$D152)+1))</f>
        <v/>
      </c>
      <c r="G153" s="38" t="str">
        <f>IF(F153="","",INDEX($B$2:$B$302,SUM($F$2:F153)))</f>
        <v/>
      </c>
    </row>
    <row r="154" spans="1:7">
      <c r="A154" s="38"/>
      <c r="D154" s="38" t="str">
        <f>IF(A154="","",IF(COUNTIF(A$2:A154,A154)&gt;1,"",
MAX($D$1:$D153)+1))</f>
        <v/>
      </c>
      <c r="G154" s="38" t="str">
        <f>IF(F154="","",INDEX($B$2:$B$302,SUM($F$2:F154)))</f>
        <v/>
      </c>
    </row>
    <row r="155" spans="1:7">
      <c r="A155" s="38"/>
      <c r="D155" s="38" t="str">
        <f>IF(A155="","",IF(COUNTIF(A$2:A155,A155)&gt;1,"",
MAX($D$1:$D154)+1))</f>
        <v/>
      </c>
      <c r="G155" s="38" t="str">
        <f>IF(F155="","",INDEX($B$2:$B$302,SUM($F$2:F155)))</f>
        <v/>
      </c>
    </row>
    <row r="156" spans="1:7">
      <c r="A156" s="38"/>
      <c r="D156" s="38" t="str">
        <f>IF(A156="","",IF(COUNTIF(A$2:A156,A156)&gt;1,"",
MAX($D$1:$D155)+1))</f>
        <v/>
      </c>
      <c r="G156" s="38" t="str">
        <f>IF(F156="","",INDEX($B$2:$B$302,SUM($F$2:F156)))</f>
        <v/>
      </c>
    </row>
    <row r="157" spans="1:7">
      <c r="A157" s="38"/>
      <c r="D157" s="38" t="str">
        <f>IF(A157="","",IF(COUNTIF(A$2:A157,A157)&gt;1,"",
MAX($D$1:$D156)+1))</f>
        <v/>
      </c>
      <c r="G157" s="38" t="str">
        <f>IF(F157="","",INDEX($B$2:$B$302,SUM($F$2:F157)))</f>
        <v/>
      </c>
    </row>
    <row r="158" spans="1:7">
      <c r="A158" s="38"/>
      <c r="D158" s="38" t="str">
        <f>IF(A158="","",IF(COUNTIF(A$2:A158,A158)&gt;1,"",
MAX($D$1:$D157)+1))</f>
        <v/>
      </c>
      <c r="G158" s="38" t="str">
        <f>IF(F158="","",INDEX($B$2:$B$302,SUM($F$2:F158)))</f>
        <v/>
      </c>
    </row>
    <row r="159" spans="1:7">
      <c r="A159" s="38"/>
      <c r="D159" s="38" t="str">
        <f>IF(A159="","",IF(COUNTIF(A$2:A159,A159)&gt;1,"",
MAX($D$1:$D158)+1))</f>
        <v/>
      </c>
      <c r="G159" s="38" t="str">
        <f>IF(F159="","",INDEX($B$2:$B$302,SUM($F$2:F159)))</f>
        <v/>
      </c>
    </row>
    <row r="160" spans="1:7">
      <c r="A160" s="38"/>
      <c r="D160" s="38" t="str">
        <f>IF(A160="","",IF(COUNTIF(A$2:A160,A160)&gt;1,"",
MAX($D$1:$D159)+1))</f>
        <v/>
      </c>
      <c r="G160" s="38" t="str">
        <f>IF(F160="","",INDEX($B$2:$B$302,SUM($F$2:F160)))</f>
        <v/>
      </c>
    </row>
    <row r="161" spans="1:7">
      <c r="A161" s="38"/>
      <c r="D161" s="38" t="str">
        <f>IF(A161="","",IF(COUNTIF(A$2:A161,A161)&gt;1,"",
MAX($D$1:$D160)+1))</f>
        <v/>
      </c>
      <c r="G161" s="38" t="str">
        <f>IF(F161="","",INDEX($B$2:$B$302,SUM($F$2:F161)))</f>
        <v/>
      </c>
    </row>
    <row r="162" spans="1:7">
      <c r="A162" s="38"/>
      <c r="D162" s="38" t="str">
        <f>IF(A162="","",IF(COUNTIF(A$2:A162,A162)&gt;1,"",
MAX($D$1:$D161)+1))</f>
        <v/>
      </c>
      <c r="G162" s="38" t="str">
        <f>IF(F162="","",INDEX($B$2:$B$302,SUM($F$2:F162)))</f>
        <v/>
      </c>
    </row>
    <row r="163" spans="1:7">
      <c r="A163" s="38"/>
      <c r="D163" s="38" t="str">
        <f>IF(A163="","",IF(COUNTIF(A$2:A163,A163)&gt;1,"",
MAX($D$1:$D162)+1))</f>
        <v/>
      </c>
      <c r="G163" s="38" t="str">
        <f>IF(F163="","",INDEX($B$2:$B$302,SUM($F$2:F163)))</f>
        <v/>
      </c>
    </row>
    <row r="164" spans="1:7">
      <c r="A164" s="38"/>
      <c r="D164" s="38" t="str">
        <f>IF(A164="","",IF(COUNTIF(A$2:A164,A164)&gt;1,"",
MAX($D$1:$D163)+1))</f>
        <v/>
      </c>
      <c r="G164" s="38" t="str">
        <f>IF(F164="","",INDEX($B$2:$B$302,SUM($F$2:F164)))</f>
        <v/>
      </c>
    </row>
    <row r="165" spans="1:7">
      <c r="A165" s="38"/>
      <c r="D165" s="38" t="str">
        <f>IF(A165="","",IF(COUNTIF(A$2:A165,A165)&gt;1,"",
MAX($D$1:$D164)+1))</f>
        <v/>
      </c>
      <c r="G165" s="38" t="str">
        <f>IF(F165="","",INDEX($B$2:$B$302,SUM($F$2:F165)))</f>
        <v/>
      </c>
    </row>
    <row r="166" spans="1:7">
      <c r="A166" s="38"/>
      <c r="D166" s="38" t="str">
        <f>IF(A166="","",IF(COUNTIF(A$2:A166,A166)&gt;1,"",
MAX($D$1:$D165)+1))</f>
        <v/>
      </c>
      <c r="G166" s="38" t="str">
        <f>IF(F166="","",INDEX($B$2:$B$302,SUM($F$2:F166)))</f>
        <v/>
      </c>
    </row>
    <row r="167" spans="1:7">
      <c r="A167" s="38"/>
      <c r="D167" s="38" t="str">
        <f>IF(A167="","",IF(COUNTIF(A$2:A167,A167)&gt;1,"",
MAX($D$1:$D166)+1))</f>
        <v/>
      </c>
      <c r="G167" s="38" t="str">
        <f>IF(F167="","",INDEX($B$2:$B$302,SUM($F$2:F167)))</f>
        <v/>
      </c>
    </row>
    <row r="168" spans="1:7">
      <c r="A168" s="38"/>
      <c r="D168" s="38" t="str">
        <f>IF(A168="","",IF(COUNTIF(A$2:A168,A168)&gt;1,"",
MAX($D$1:$D167)+1))</f>
        <v/>
      </c>
      <c r="G168" s="38" t="str">
        <f>IF(F168="","",INDEX($B$2:$B$302,SUM($F$2:F168)))</f>
        <v/>
      </c>
    </row>
    <row r="169" spans="1:7">
      <c r="A169" s="38"/>
      <c r="D169" s="38" t="str">
        <f>IF(A169="","",IF(COUNTIF(A$2:A169,A169)&gt;1,"",
MAX($D$1:$D168)+1))</f>
        <v/>
      </c>
      <c r="G169" s="38" t="str">
        <f>IF(F169="","",INDEX($B$2:$B$302,SUM($F$2:F169)))</f>
        <v/>
      </c>
    </row>
    <row r="170" spans="1:7">
      <c r="A170" s="38"/>
      <c r="D170" s="38" t="str">
        <f>IF(A170="","",IF(COUNTIF(A$2:A170,A170)&gt;1,"",
MAX($D$1:$D169)+1))</f>
        <v/>
      </c>
      <c r="G170" s="38" t="str">
        <f>IF(F170="","",INDEX($B$2:$B$302,SUM($F$2:F170)))</f>
        <v/>
      </c>
    </row>
    <row r="171" spans="1:7">
      <c r="A171" s="38"/>
      <c r="D171" s="38" t="str">
        <f>IF(A171="","",IF(COUNTIF(A$2:A171,A171)&gt;1,"",
MAX($D$1:$D170)+1))</f>
        <v/>
      </c>
      <c r="G171" s="38" t="str">
        <f>IF(F171="","",INDEX($B$2:$B$302,SUM($F$2:F171)))</f>
        <v/>
      </c>
    </row>
    <row r="172" spans="1:7">
      <c r="A172" s="38"/>
      <c r="D172" s="38" t="str">
        <f>IF(A172="","",IF(COUNTIF(A$2:A172,A172)&gt;1,"",
MAX($D$1:$D171)+1))</f>
        <v/>
      </c>
      <c r="G172" s="38" t="str">
        <f>IF(F172="","",INDEX($B$2:$B$302,SUM($F$2:F172)))</f>
        <v/>
      </c>
    </row>
    <row r="173" spans="1:7">
      <c r="A173" s="38"/>
      <c r="D173" s="38" t="str">
        <f>IF(A173="","",IF(COUNTIF(A$2:A173,A173)&gt;1,"",
MAX($D$1:$D172)+1))</f>
        <v/>
      </c>
      <c r="G173" s="38" t="str">
        <f>IF(F173="","",INDEX($B$2:$B$302,SUM($F$2:F173)))</f>
        <v/>
      </c>
    </row>
    <row r="174" spans="1:7">
      <c r="A174" s="38"/>
      <c r="D174" s="38" t="str">
        <f>IF(A174="","",IF(COUNTIF(A$2:A174,A174)&gt;1,"",
MAX($D$1:$D173)+1))</f>
        <v/>
      </c>
      <c r="G174" s="38" t="str">
        <f>IF(F174="","",INDEX($B$2:$B$302,SUM($F$2:F174)))</f>
        <v/>
      </c>
    </row>
    <row r="175" spans="1:7">
      <c r="A175" s="38"/>
      <c r="D175" s="38" t="str">
        <f>IF(A175="","",IF(COUNTIF(A$2:A175,A175)&gt;1,"",
MAX($D$1:$D174)+1))</f>
        <v/>
      </c>
      <c r="G175" s="38" t="str">
        <f>IF(F175="","",INDEX($B$2:$B$302,SUM($F$2:F175)))</f>
        <v/>
      </c>
    </row>
    <row r="176" spans="1:7">
      <c r="A176" s="38"/>
      <c r="D176" s="38" t="str">
        <f>IF(A176="","",IF(COUNTIF(A$2:A176,A176)&gt;1,"",
MAX($D$1:$D175)+1))</f>
        <v/>
      </c>
      <c r="G176" s="38" t="str">
        <f>IF(F176="","",INDEX($B$2:$B$302,SUM($F$2:F176)))</f>
        <v/>
      </c>
    </row>
    <row r="177" spans="1:7">
      <c r="A177" s="38"/>
      <c r="D177" s="38" t="str">
        <f>IF(A177="","",IF(COUNTIF(A$2:A177,A177)&gt;1,"",
MAX($D$1:$D176)+1))</f>
        <v/>
      </c>
      <c r="G177" s="38" t="str">
        <f>IF(F177="","",INDEX($B$2:$B$302,SUM($F$2:F177)))</f>
        <v/>
      </c>
    </row>
    <row r="178" spans="1:7">
      <c r="A178" s="38"/>
      <c r="D178" s="38" t="str">
        <f>IF(A178="","",IF(COUNTIF(A$2:A178,A178)&gt;1,"",
MAX($D$1:$D177)+1))</f>
        <v/>
      </c>
      <c r="G178" s="38" t="str">
        <f>IF(F178="","",INDEX($B$2:$B$302,SUM($F$2:F178)))</f>
        <v/>
      </c>
    </row>
    <row r="179" spans="1:7">
      <c r="A179" s="38"/>
      <c r="D179" s="38" t="str">
        <f>IF(A179="","",IF(COUNTIF(A$2:A179,A179)&gt;1,"",
MAX($D$1:$D178)+1))</f>
        <v/>
      </c>
      <c r="G179" s="38" t="str">
        <f>IF(F179="","",INDEX($B$2:$B$302,SUM($F$2:F179)))</f>
        <v/>
      </c>
    </row>
    <row r="180" spans="1:7">
      <c r="A180" s="38"/>
      <c r="D180" s="38" t="str">
        <f>IF(A180="","",IF(COUNTIF(A$2:A180,A180)&gt;1,"",
MAX($D$1:$D179)+1))</f>
        <v/>
      </c>
      <c r="G180" s="38" t="str">
        <f>IF(F180="","",INDEX($B$2:$B$302,SUM($F$2:F180)))</f>
        <v/>
      </c>
    </row>
    <row r="181" spans="1:7">
      <c r="A181" s="38"/>
      <c r="D181" s="38" t="str">
        <f>IF(A181="","",IF(COUNTIF(A$2:A181,A181)&gt;1,"",
MAX($D$1:$D180)+1))</f>
        <v/>
      </c>
      <c r="G181" s="38" t="str">
        <f>IF(F181="","",INDEX($B$2:$B$302,SUM($F$2:F181)))</f>
        <v/>
      </c>
    </row>
    <row r="182" spans="1:7">
      <c r="A182" s="38"/>
      <c r="D182" s="38" t="str">
        <f>IF(A182="","",IF(COUNTIF(A$2:A182,A182)&gt;1,"",
MAX($D$1:$D181)+1))</f>
        <v/>
      </c>
      <c r="G182" s="38" t="str">
        <f>IF(F182="","",INDEX($B$2:$B$302,SUM($F$2:F182)))</f>
        <v/>
      </c>
    </row>
    <row r="183" spans="1:7">
      <c r="A183" s="38"/>
      <c r="D183" s="38" t="str">
        <f>IF(A183="","",IF(COUNTIF(A$2:A183,A183)&gt;1,"",
MAX($D$1:$D182)+1))</f>
        <v/>
      </c>
      <c r="G183" s="38" t="str">
        <f>IF(F183="","",INDEX($B$2:$B$302,SUM($F$2:F183)))</f>
        <v/>
      </c>
    </row>
    <row r="184" spans="1:7">
      <c r="A184" s="38"/>
      <c r="D184" s="38" t="str">
        <f>IF(A184="","",IF(COUNTIF(A$2:A184,A184)&gt;1,"",
MAX($D$1:$D183)+1))</f>
        <v/>
      </c>
      <c r="G184" s="38" t="str">
        <f>IF(F184="","",INDEX($B$2:$B$302,SUM($F$2:F184)))</f>
        <v/>
      </c>
    </row>
    <row r="185" spans="1:7">
      <c r="A185" s="38"/>
      <c r="D185" s="38" t="str">
        <f>IF(A185="","",IF(COUNTIF(A$2:A185,A185)&gt;1,"",
MAX($D$1:$D184)+1))</f>
        <v/>
      </c>
      <c r="G185" s="38" t="str">
        <f>IF(F185="","",INDEX($B$2:$B$302,SUM($F$2:F185)))</f>
        <v/>
      </c>
    </row>
    <row r="186" spans="1:7">
      <c r="A186" s="38"/>
      <c r="D186" s="38" t="str">
        <f>IF(A186="","",IF(COUNTIF(A$2:A186,A186)&gt;1,"",
MAX($D$1:$D185)+1))</f>
        <v/>
      </c>
      <c r="G186" s="38" t="str">
        <f>IF(F186="","",INDEX($B$2:$B$302,SUM($F$2:F186)))</f>
        <v/>
      </c>
    </row>
    <row r="187" spans="1:7">
      <c r="A187" s="38"/>
      <c r="D187" s="38" t="str">
        <f>IF(A187="","",IF(COUNTIF(A$2:A187,A187)&gt;1,"",
MAX($D$1:$D186)+1))</f>
        <v/>
      </c>
      <c r="G187" s="38" t="str">
        <f>IF(F187="","",INDEX($B$2:$B$302,SUM($F$2:F187)))</f>
        <v/>
      </c>
    </row>
    <row r="188" spans="1:7">
      <c r="A188" s="38"/>
      <c r="D188" s="38" t="str">
        <f>IF(A188="","",IF(COUNTIF(A$2:A188,A188)&gt;1,"",
MAX($D$1:$D187)+1))</f>
        <v/>
      </c>
      <c r="G188" s="38" t="str">
        <f>IF(F188="","",INDEX($B$2:$B$302,SUM($F$2:F188)))</f>
        <v/>
      </c>
    </row>
    <row r="189" spans="1:7">
      <c r="A189" s="38"/>
      <c r="D189" s="38" t="str">
        <f>IF(A189="","",IF(COUNTIF(A$2:A189,A189)&gt;1,"",
MAX($D$1:$D188)+1))</f>
        <v/>
      </c>
      <c r="G189" s="38" t="str">
        <f>IF(F189="","",INDEX($B$2:$B$302,SUM($F$2:F189)))</f>
        <v/>
      </c>
    </row>
    <row r="190" spans="1:7">
      <c r="A190" s="38"/>
      <c r="D190" s="38" t="str">
        <f>IF(A190="","",IF(COUNTIF(A$2:A190,A190)&gt;1,"",
MAX($D$1:$D189)+1))</f>
        <v/>
      </c>
      <c r="G190" s="38" t="str">
        <f>IF(F190="","",INDEX($B$2:$B$302,SUM($F$2:F190)))</f>
        <v/>
      </c>
    </row>
    <row r="191" spans="1:7">
      <c r="A191" s="38"/>
      <c r="D191" s="38" t="str">
        <f>IF(A191="","",IF(COUNTIF(A$2:A191,A191)&gt;1,"",
MAX($D$1:$D190)+1))</f>
        <v/>
      </c>
      <c r="G191" s="38" t="str">
        <f>IF(F191="","",INDEX($B$2:$B$302,SUM($F$2:F191)))</f>
        <v/>
      </c>
    </row>
    <row r="192" spans="1:7">
      <c r="A192" s="38"/>
      <c r="D192" s="38" t="str">
        <f>IF(A192="","",IF(COUNTIF(A$2:A192,A192)&gt;1,"",
MAX($D$1:$D191)+1))</f>
        <v/>
      </c>
      <c r="G192" s="38" t="str">
        <f>IF(F192="","",INDEX($B$2:$B$302,SUM($F$2:F192)))</f>
        <v/>
      </c>
    </row>
    <row r="193" spans="1:7">
      <c r="A193" s="38"/>
      <c r="D193" s="38" t="str">
        <f>IF(A193="","",IF(COUNTIF(A$2:A193,A193)&gt;1,"",
MAX($D$1:$D192)+1))</f>
        <v/>
      </c>
      <c r="G193" s="38" t="str">
        <f>IF(F193="","",INDEX($B$2:$B$302,SUM($F$2:F193)))</f>
        <v/>
      </c>
    </row>
    <row r="194" spans="1:7">
      <c r="A194" s="38"/>
      <c r="D194" s="38" t="str">
        <f>IF(A194="","",IF(COUNTIF(A$2:A194,A194)&gt;1,"",
MAX($D$1:$D193)+1))</f>
        <v/>
      </c>
      <c r="G194" s="38" t="str">
        <f>IF(F194="","",INDEX($B$2:$B$302,SUM($F$2:F194)))</f>
        <v/>
      </c>
    </row>
    <row r="195" spans="1:7">
      <c r="A195" s="38"/>
      <c r="D195" s="38" t="str">
        <f>IF(A195="","",IF(COUNTIF(A$2:A195,A195)&gt;1,"",
MAX($D$1:$D194)+1))</f>
        <v/>
      </c>
      <c r="G195" s="38" t="str">
        <f>IF(F195="","",INDEX($B$2:$B$302,SUM($F$2:F195)))</f>
        <v/>
      </c>
    </row>
    <row r="196" spans="1:7">
      <c r="A196" s="38"/>
      <c r="D196" s="38" t="str">
        <f>IF(A196="","",IF(COUNTIF(A$2:A196,A196)&gt;1,"",
MAX($D$1:$D195)+1))</f>
        <v/>
      </c>
      <c r="G196" s="38" t="str">
        <f>IF(F196="","",INDEX($B$2:$B$302,SUM($F$2:F196)))</f>
        <v/>
      </c>
    </row>
    <row r="197" spans="1:7">
      <c r="A197" s="38"/>
      <c r="D197" s="38" t="str">
        <f>IF(A197="","",IF(COUNTIF(A$2:A197,A197)&gt;1,"",
MAX($D$1:$D196)+1))</f>
        <v/>
      </c>
      <c r="G197" s="38" t="str">
        <f>IF(F197="","",INDEX($B$2:$B$302,SUM($F$2:F197)))</f>
        <v/>
      </c>
    </row>
    <row r="198" spans="1:7">
      <c r="A198" s="38"/>
      <c r="D198" s="38" t="str">
        <f>IF(A198="","",IF(COUNTIF(A$2:A198,A198)&gt;1,"",
MAX($D$1:$D197)+1))</f>
        <v/>
      </c>
      <c r="G198" s="38" t="str">
        <f>IF(F198="","",INDEX($B$2:$B$302,SUM($F$2:F198)))</f>
        <v/>
      </c>
    </row>
    <row r="199" spans="1:7">
      <c r="A199" s="38"/>
      <c r="D199" s="38" t="str">
        <f>IF(A199="","",IF(COUNTIF(A$2:A199,A199)&gt;1,"",
MAX($D$1:$D198)+1))</f>
        <v/>
      </c>
      <c r="G199" s="38" t="str">
        <f>IF(F199="","",INDEX($B$2:$B$302,SUM($F$2:F199)))</f>
        <v/>
      </c>
    </row>
    <row r="200" spans="1:7">
      <c r="A200" s="38"/>
      <c r="D200" s="38" t="str">
        <f>IF(A200="","",IF(COUNTIF(A$2:A200,A200)&gt;1,"",
MAX($D$1:$D199)+1))</f>
        <v/>
      </c>
      <c r="G200" s="38" t="str">
        <f>IF(F200="","",INDEX($B$2:$B$302,SUM($F$2:F200)))</f>
        <v/>
      </c>
    </row>
    <row r="201" spans="1:7">
      <c r="A201" s="38"/>
      <c r="D201" s="38" t="str">
        <f>IF(A201="","",IF(COUNTIF(A$2:A201,A201)&gt;1,"",
MAX($D$1:$D200)+1))</f>
        <v/>
      </c>
      <c r="G201" s="38" t="str">
        <f>IF(F201="","",INDEX($B$2:$B$302,SUM($F$2:F201)))</f>
        <v/>
      </c>
    </row>
    <row r="202" spans="1:7">
      <c r="A202" s="38"/>
      <c r="D202" s="38" t="str">
        <f>IF(A202="","",IF(COUNTIF(A$2:A202,A202)&gt;1,"",
MAX($D$1:$D201)+1))</f>
        <v/>
      </c>
      <c r="G202" s="38" t="str">
        <f>IF(F202="","",INDEX($B$2:$B$302,SUM($F$2:F202)))</f>
        <v/>
      </c>
    </row>
    <row r="203" spans="1:7">
      <c r="A203" s="38"/>
      <c r="D203" s="38" t="str">
        <f>IF(A203="","",IF(COUNTIF(A$2:A203,A203)&gt;1,"",
MAX($D$1:$D202)+1))</f>
        <v/>
      </c>
      <c r="G203" s="38" t="str">
        <f>IF(F203="","",INDEX($B$2:$B$302,SUM($F$2:F203)))</f>
        <v/>
      </c>
    </row>
    <row r="204" spans="1:7">
      <c r="A204" s="38"/>
      <c r="D204" s="38" t="str">
        <f>IF(A204="","",IF(COUNTIF(A$2:A204,A204)&gt;1,"",
MAX($D$1:$D203)+1))</f>
        <v/>
      </c>
      <c r="G204" s="38" t="str">
        <f>IF(F204="","",INDEX($B$2:$B$302,SUM($F$2:F204)))</f>
        <v/>
      </c>
    </row>
    <row r="205" spans="1:7">
      <c r="A205" s="38"/>
      <c r="D205" s="38" t="str">
        <f>IF(A205="","",IF(COUNTIF(A$2:A205,A205)&gt;1,"",
MAX($D$1:$D204)+1))</f>
        <v/>
      </c>
      <c r="G205" s="38" t="str">
        <f>IF(F205="","",INDEX($B$2:$B$302,SUM($F$2:F205)))</f>
        <v/>
      </c>
    </row>
    <row r="206" spans="1:7">
      <c r="A206" s="38"/>
      <c r="D206" s="38" t="str">
        <f>IF(A206="","",IF(COUNTIF(A$2:A206,A206)&gt;1,"",
MAX($D$1:$D205)+1))</f>
        <v/>
      </c>
      <c r="G206" s="38" t="str">
        <f>IF(F206="","",INDEX($B$2:$B$302,SUM($F$2:F206)))</f>
        <v/>
      </c>
    </row>
    <row r="207" spans="1:7">
      <c r="A207" s="38"/>
      <c r="D207" s="38" t="str">
        <f>IF(A207="","",IF(COUNTIF(A$2:A207,A207)&gt;1,"",
MAX($D$1:$D206)+1))</f>
        <v/>
      </c>
      <c r="G207" s="38" t="str">
        <f>IF(F207="","",INDEX($B$2:$B$302,SUM($F$2:F207)))</f>
        <v/>
      </c>
    </row>
    <row r="208" spans="1:7">
      <c r="A208" s="38"/>
      <c r="D208" s="38" t="str">
        <f>IF(A208="","",IF(COUNTIF(A$2:A208,A208)&gt;1,"",
MAX($D$1:$D207)+1))</f>
        <v/>
      </c>
      <c r="G208" s="38" t="str">
        <f>IF(F208="","",INDEX($B$2:$B$302,SUM($F$2:F208)))</f>
        <v/>
      </c>
    </row>
    <row r="209" spans="1:7">
      <c r="A209" s="38"/>
      <c r="D209" s="38" t="str">
        <f>IF(A209="","",IF(COUNTIF(A$2:A209,A209)&gt;1,"",
MAX($D$1:$D208)+1))</f>
        <v/>
      </c>
      <c r="G209" s="38" t="str">
        <f>IF(F209="","",INDEX($B$2:$B$302,SUM($F$2:F209)))</f>
        <v/>
      </c>
    </row>
    <row r="210" spans="1:7">
      <c r="A210" s="38"/>
      <c r="D210" s="38" t="str">
        <f>IF(A210="","",IF(COUNTIF(A$2:A210,A210)&gt;1,"",
MAX($D$1:$D209)+1))</f>
        <v/>
      </c>
      <c r="G210" s="38" t="str">
        <f>IF(F210="","",INDEX($B$2:$B$302,SUM($F$2:F210)))</f>
        <v/>
      </c>
    </row>
    <row r="211" spans="1:7">
      <c r="A211" s="38"/>
      <c r="D211" s="38" t="str">
        <f>IF(A211="","",IF(COUNTIF(A$2:A211,A211)&gt;1,"",
MAX($D$1:$D210)+1))</f>
        <v/>
      </c>
      <c r="G211" s="38" t="str">
        <f>IF(F211="","",INDEX($B$2:$B$302,SUM($F$2:F211)))</f>
        <v/>
      </c>
    </row>
    <row r="212" spans="1:7">
      <c r="A212" s="38"/>
      <c r="D212" s="38" t="str">
        <f>IF(A212="","",IF(COUNTIF(A$2:A212,A212)&gt;1,"",
MAX($D$1:$D211)+1))</f>
        <v/>
      </c>
      <c r="G212" s="38" t="str">
        <f>IF(F212="","",INDEX($B$2:$B$302,SUM($F$2:F212)))</f>
        <v/>
      </c>
    </row>
    <row r="213" spans="1:7">
      <c r="A213" s="38"/>
      <c r="D213" s="38" t="str">
        <f>IF(A213="","",IF(COUNTIF(A$2:A213,A213)&gt;1,"",
MAX($D$1:$D212)+1))</f>
        <v/>
      </c>
      <c r="G213" s="38" t="str">
        <f>IF(F213="","",INDEX($B$2:$B$302,SUM($F$2:F213)))</f>
        <v/>
      </c>
    </row>
    <row r="214" spans="1:7">
      <c r="A214" s="38"/>
      <c r="D214" s="38" t="str">
        <f>IF(A214="","",IF(COUNTIF(A$2:A214,A214)&gt;1,"",
MAX($D$1:$D213)+1))</f>
        <v/>
      </c>
      <c r="G214" s="38" t="str">
        <f>IF(F214="","",INDEX($B$2:$B$302,SUM($F$2:F214)))</f>
        <v/>
      </c>
    </row>
    <row r="215" spans="1:7">
      <c r="A215" s="38"/>
      <c r="D215" s="38" t="str">
        <f>IF(A215="","",IF(COUNTIF(A$2:A215,A215)&gt;1,"",
MAX($D$1:$D214)+1))</f>
        <v/>
      </c>
      <c r="G215" s="38" t="str">
        <f>IF(F215="","",INDEX($B$2:$B$302,SUM($F$2:F215)))</f>
        <v/>
      </c>
    </row>
    <row r="216" spans="1:7">
      <c r="A216" s="38"/>
      <c r="D216" s="38" t="str">
        <f>IF(A216="","",IF(COUNTIF(A$2:A216,A216)&gt;1,"",
MAX($D$1:$D215)+1))</f>
        <v/>
      </c>
      <c r="G216" s="38" t="str">
        <f>IF(F216="","",INDEX($B$2:$B$302,SUM($F$2:F216)))</f>
        <v/>
      </c>
    </row>
    <row r="217" spans="1:7">
      <c r="A217" s="38"/>
      <c r="D217" s="38" t="str">
        <f>IF(A217="","",IF(COUNTIF(A$2:A217,A217)&gt;1,"",
MAX($D$1:$D216)+1))</f>
        <v/>
      </c>
      <c r="G217" s="38" t="str">
        <f>IF(F217="","",INDEX($B$2:$B$302,SUM($F$2:F217)))</f>
        <v/>
      </c>
    </row>
    <row r="218" spans="1:7">
      <c r="A218" s="38"/>
      <c r="D218" s="38" t="str">
        <f>IF(A218="","",IF(COUNTIF(A$2:A218,A218)&gt;1,"",
MAX($D$1:$D217)+1))</f>
        <v/>
      </c>
      <c r="G218" s="38" t="str">
        <f>IF(F218="","",INDEX($B$2:$B$302,SUM($F$2:F218)))</f>
        <v/>
      </c>
    </row>
    <row r="219" spans="1:7">
      <c r="A219" s="38"/>
      <c r="D219" s="38" t="str">
        <f>IF(A219="","",IF(COUNTIF(A$2:A219,A219)&gt;1,"",
MAX($D$1:$D218)+1))</f>
        <v/>
      </c>
      <c r="G219" s="38" t="str">
        <f>IF(F219="","",INDEX($B$2:$B$302,SUM($F$2:F219)))</f>
        <v/>
      </c>
    </row>
    <row r="220" spans="1:7">
      <c r="A220" s="38"/>
      <c r="D220" s="38" t="str">
        <f>IF(A220="","",IF(COUNTIF(A$2:A220,A220)&gt;1,"",
MAX($D$1:$D219)+1))</f>
        <v/>
      </c>
      <c r="G220" s="38" t="str">
        <f>IF(F220="","",INDEX($B$2:$B$302,SUM($F$2:F220)))</f>
        <v/>
      </c>
    </row>
    <row r="221" spans="1:7">
      <c r="A221" s="38"/>
      <c r="D221" s="38" t="str">
        <f>IF(A221="","",IF(COUNTIF(A$2:A221,A221)&gt;1,"",
MAX($D$1:$D220)+1))</f>
        <v/>
      </c>
      <c r="G221" s="38" t="str">
        <f>IF(F221="","",INDEX($B$2:$B$302,SUM($F$2:F221)))</f>
        <v/>
      </c>
    </row>
    <row r="222" spans="1:7">
      <c r="A222" s="38"/>
      <c r="D222" s="38" t="str">
        <f>IF(A222="","",IF(COUNTIF(A$2:A222,A222)&gt;1,"",
MAX($D$1:$D221)+1))</f>
        <v/>
      </c>
      <c r="G222" s="38" t="str">
        <f>IF(F222="","",INDEX($B$2:$B$302,SUM($F$2:F222)))</f>
        <v/>
      </c>
    </row>
    <row r="223" spans="1:7">
      <c r="A223" s="38"/>
      <c r="D223" s="38" t="str">
        <f>IF(A223="","",IF(COUNTIF(A$2:A223,A223)&gt;1,"",
MAX($D$1:$D222)+1))</f>
        <v/>
      </c>
      <c r="G223" s="38" t="str">
        <f>IF(F223="","",INDEX($B$2:$B$302,SUM($F$2:F223)))</f>
        <v/>
      </c>
    </row>
    <row r="224" spans="1:7">
      <c r="A224" s="38"/>
      <c r="D224" s="38" t="str">
        <f>IF(A224="","",IF(COUNTIF(A$2:A224,A224)&gt;1,"",
MAX($D$1:$D223)+1))</f>
        <v/>
      </c>
      <c r="G224" s="38" t="str">
        <f>IF(F224="","",INDEX($B$2:$B$302,SUM($F$2:F224)))</f>
        <v/>
      </c>
    </row>
    <row r="225" spans="1:7">
      <c r="A225" s="38"/>
      <c r="D225" s="38" t="str">
        <f>IF(A225="","",IF(COUNTIF(A$2:A225,A225)&gt;1,"",
MAX($D$1:$D224)+1))</f>
        <v/>
      </c>
      <c r="G225" s="38" t="str">
        <f>IF(F225="","",INDEX($B$2:$B$302,SUM($F$2:F225)))</f>
        <v/>
      </c>
    </row>
    <row r="226" spans="1:7">
      <c r="A226" s="38"/>
      <c r="D226" s="38" t="str">
        <f>IF(A226="","",IF(COUNTIF(A$2:A226,A226)&gt;1,"",
MAX($D$1:$D225)+1))</f>
        <v/>
      </c>
      <c r="G226" s="38" t="str">
        <f>IF(F226="","",INDEX($B$2:$B$302,SUM($F$2:F226)))</f>
        <v/>
      </c>
    </row>
    <row r="227" spans="1:7">
      <c r="A227" s="38"/>
      <c r="D227" s="38" t="str">
        <f>IF(A227="","",IF(COUNTIF(A$2:A227,A227)&gt;1,"",
MAX($D$1:$D226)+1))</f>
        <v/>
      </c>
      <c r="G227" s="38" t="str">
        <f>IF(F227="","",INDEX($B$2:$B$302,SUM($F$2:F227)))</f>
        <v/>
      </c>
    </row>
    <row r="228" spans="1:7">
      <c r="A228" s="38"/>
      <c r="D228" s="38" t="str">
        <f>IF(A228="","",IF(COUNTIF(A$2:A228,A228)&gt;1,"",
MAX($D$1:$D227)+1))</f>
        <v/>
      </c>
      <c r="G228" s="38" t="str">
        <f>IF(F228="","",INDEX($B$2:$B$302,SUM($F$2:F228)))</f>
        <v/>
      </c>
    </row>
    <row r="229" spans="1:7">
      <c r="A229" s="38"/>
      <c r="D229" s="38" t="str">
        <f>IF(A229="","",IF(COUNTIF(A$2:A229,A229)&gt;1,"",
MAX($D$1:$D228)+1))</f>
        <v/>
      </c>
      <c r="G229" s="38" t="str">
        <f>IF(F229="","",INDEX($B$2:$B$302,SUM($F$2:F229)))</f>
        <v/>
      </c>
    </row>
    <row r="230" spans="1:7">
      <c r="A230" s="38"/>
      <c r="D230" s="38" t="str">
        <f>IF(A230="","",IF(COUNTIF(A$2:A230,A230)&gt;1,"",
MAX($D$1:$D229)+1))</f>
        <v/>
      </c>
      <c r="G230" s="38" t="str">
        <f>IF(F230="","",INDEX($B$2:$B$302,SUM($F$2:F230)))</f>
        <v/>
      </c>
    </row>
    <row r="231" spans="1:7">
      <c r="A231" s="38"/>
      <c r="D231" s="38" t="str">
        <f>IF(A231="","",IF(COUNTIF(A$2:A231,A231)&gt;1,"",
MAX($D$1:$D230)+1))</f>
        <v/>
      </c>
      <c r="G231" s="38" t="str">
        <f>IF(F231="","",INDEX($B$2:$B$302,SUM($F$2:F231)))</f>
        <v/>
      </c>
    </row>
    <row r="232" spans="1:7">
      <c r="A232" s="38"/>
      <c r="D232" s="38" t="str">
        <f>IF(A232="","",IF(COUNTIF(A$2:A232,A232)&gt;1,"",
MAX($D$1:$D231)+1))</f>
        <v/>
      </c>
      <c r="G232" s="38" t="str">
        <f>IF(F232="","",INDEX($B$2:$B$302,SUM($F$2:F232)))</f>
        <v/>
      </c>
    </row>
    <row r="233" spans="1:7">
      <c r="A233" s="38"/>
      <c r="D233" s="38" t="str">
        <f>IF(A233="","",IF(COUNTIF(A$2:A233,A233)&gt;1,"",
MAX($D$1:$D232)+1))</f>
        <v/>
      </c>
      <c r="G233" s="38" t="str">
        <f>IF(F233="","",INDEX($B$2:$B$302,SUM($F$2:F233)))</f>
        <v/>
      </c>
    </row>
    <row r="234" spans="1:7">
      <c r="A234" s="38"/>
      <c r="D234" s="38" t="str">
        <f>IF(A234="","",IF(COUNTIF(A$2:A234,A234)&gt;1,"",
MAX($D$1:$D233)+1))</f>
        <v/>
      </c>
      <c r="G234" s="38" t="str">
        <f>IF(F234="","",INDEX($B$2:$B$302,SUM($F$2:F234)))</f>
        <v/>
      </c>
    </row>
    <row r="235" spans="1:7">
      <c r="A235" s="38"/>
      <c r="D235" s="38" t="str">
        <f>IF(A235="","",IF(COUNTIF(A$2:A235,A235)&gt;1,"",
MAX($D$1:$D234)+1))</f>
        <v/>
      </c>
      <c r="G235" s="38" t="str">
        <f>IF(F235="","",INDEX($B$2:$B$302,SUM($F$2:F235)))</f>
        <v/>
      </c>
    </row>
    <row r="236" spans="1:7">
      <c r="A236" s="38"/>
      <c r="D236" s="38" t="str">
        <f>IF(A236="","",IF(COUNTIF(A$2:A236,A236)&gt;1,"",
MAX($D$1:$D235)+1))</f>
        <v/>
      </c>
      <c r="G236" s="38" t="str">
        <f>IF(F236="","",INDEX($B$2:$B$302,SUM($F$2:F236)))</f>
        <v/>
      </c>
    </row>
    <row r="237" spans="1:7">
      <c r="A237" s="38"/>
      <c r="D237" s="38" t="str">
        <f>IF(A237="","",IF(COUNTIF(A$2:A237,A237)&gt;1,"",
MAX($D$1:$D236)+1))</f>
        <v/>
      </c>
      <c r="G237" s="38" t="str">
        <f>IF(F237="","",INDEX($B$2:$B$302,SUM($F$2:F237)))</f>
        <v/>
      </c>
    </row>
    <row r="238" spans="1:7">
      <c r="A238" s="38"/>
      <c r="D238" s="38" t="str">
        <f>IF(A238="","",IF(COUNTIF(A$2:A238,A238)&gt;1,"",
MAX($D$1:$D237)+1))</f>
        <v/>
      </c>
      <c r="G238" s="38" t="str">
        <f>IF(F238="","",INDEX($B$2:$B$302,SUM($F$2:F238)))</f>
        <v/>
      </c>
    </row>
    <row r="239" spans="1:7">
      <c r="A239" s="38"/>
      <c r="D239" s="38" t="str">
        <f>IF(A239="","",IF(COUNTIF(A$2:A239,A239)&gt;1,"",
MAX($D$1:$D238)+1))</f>
        <v/>
      </c>
      <c r="G239" s="38" t="str">
        <f>IF(F239="","",INDEX($B$2:$B$302,SUM($F$2:F239)))</f>
        <v/>
      </c>
    </row>
    <row r="240" spans="1:7">
      <c r="A240" s="38"/>
      <c r="D240" s="38" t="str">
        <f>IF(A240="","",IF(COUNTIF(A$2:A240,A240)&gt;1,"",
MAX($D$1:$D239)+1))</f>
        <v/>
      </c>
      <c r="G240" s="38" t="str">
        <f>IF(F240="","",INDEX($B$2:$B$302,SUM($F$2:F240)))</f>
        <v/>
      </c>
    </row>
    <row r="241" spans="1:7">
      <c r="A241" s="38"/>
      <c r="D241" s="38" t="str">
        <f>IF(A241="","",IF(COUNTIF(A$2:A241,A241)&gt;1,"",
MAX($D$1:$D240)+1))</f>
        <v/>
      </c>
      <c r="G241" s="38" t="str">
        <f>IF(F241="","",INDEX($B$2:$B$302,SUM($F$2:F241)))</f>
        <v/>
      </c>
    </row>
    <row r="242" spans="1:7">
      <c r="A242" s="38"/>
      <c r="D242" s="38" t="str">
        <f>IF(A242="","",IF(COUNTIF(A$2:A242,A242)&gt;1,"",
MAX($D$1:$D241)+1))</f>
        <v/>
      </c>
      <c r="G242" s="38" t="str">
        <f>IF(F242="","",INDEX($B$2:$B$302,SUM($F$2:F242)))</f>
        <v/>
      </c>
    </row>
    <row r="243" spans="1:7">
      <c r="A243" s="38"/>
      <c r="D243" s="38" t="str">
        <f>IF(A243="","",IF(COUNTIF(A$2:A243,A243)&gt;1,"",
MAX($D$1:$D242)+1))</f>
        <v/>
      </c>
      <c r="G243" s="38" t="str">
        <f>IF(F243="","",INDEX($B$2:$B$302,SUM($F$2:F243)))</f>
        <v/>
      </c>
    </row>
    <row r="244" spans="1:7">
      <c r="A244" s="38"/>
      <c r="D244" s="38" t="str">
        <f>IF(A244="","",IF(COUNTIF(A$2:A244,A244)&gt;1,"",
MAX($D$1:$D243)+1))</f>
        <v/>
      </c>
      <c r="G244" s="38" t="str">
        <f>IF(F244="","",INDEX($B$2:$B$302,SUM($F$2:F244)))</f>
        <v/>
      </c>
    </row>
    <row r="245" spans="1:7">
      <c r="A245" s="38"/>
      <c r="D245" s="38" t="str">
        <f>IF(A245="","",IF(COUNTIF(A$2:A245,A245)&gt;1,"",
MAX($D$1:$D244)+1))</f>
        <v/>
      </c>
      <c r="G245" s="38" t="str">
        <f>IF(F245="","",INDEX($B$2:$B$302,SUM($F$2:F245)))</f>
        <v/>
      </c>
    </row>
    <row r="246" spans="1:7">
      <c r="A246" s="38"/>
      <c r="D246" s="38" t="str">
        <f>IF(A246="","",IF(COUNTIF(A$2:A246,A246)&gt;1,"",
MAX($D$1:$D245)+1))</f>
        <v/>
      </c>
      <c r="G246" s="38" t="str">
        <f>IF(F246="","",INDEX($B$2:$B$302,SUM($F$2:F246)))</f>
        <v/>
      </c>
    </row>
    <row r="247" spans="1:7">
      <c r="A247" s="38"/>
      <c r="D247" s="38" t="str">
        <f>IF(A247="","",IF(COUNTIF(A$2:A247,A247)&gt;1,"",
MAX($D$1:$D246)+1))</f>
        <v/>
      </c>
      <c r="G247" s="38" t="str">
        <f>IF(F247="","",INDEX($B$2:$B$302,SUM($F$2:F247)))</f>
        <v/>
      </c>
    </row>
    <row r="248" spans="1:7">
      <c r="A248" s="38"/>
      <c r="D248" s="38" t="str">
        <f>IF(A248="","",IF(COUNTIF(A$2:A248,A248)&gt;1,"",
MAX($D$1:$D247)+1))</f>
        <v/>
      </c>
      <c r="G248" s="38" t="str">
        <f>IF(F248="","",INDEX($B$2:$B$302,SUM($F$2:F248)))</f>
        <v/>
      </c>
    </row>
    <row r="249" spans="1:7">
      <c r="A249" s="38"/>
      <c r="D249" s="38" t="str">
        <f>IF(A249="","",IF(COUNTIF(A$2:A249,A249)&gt;1,"",
MAX($D$1:$D248)+1))</f>
        <v/>
      </c>
      <c r="G249" s="38" t="str">
        <f>IF(F249="","",INDEX($B$2:$B$302,SUM($F$2:F249)))</f>
        <v/>
      </c>
    </row>
    <row r="250" spans="1:7">
      <c r="A250" s="38"/>
      <c r="D250" s="38" t="str">
        <f>IF(A250="","",IF(COUNTIF(A$2:A250,A250)&gt;1,"",
MAX($D$1:$D249)+1))</f>
        <v/>
      </c>
      <c r="G250" s="38" t="str">
        <f>IF(F250="","",INDEX($B$2:$B$302,SUM($F$2:F250)))</f>
        <v/>
      </c>
    </row>
    <row r="251" spans="1:7">
      <c r="A251" s="38"/>
      <c r="D251" s="38" t="str">
        <f>IF(A251="","",IF(COUNTIF(A$2:A251,A251)&gt;1,"",
MAX($D$1:$D250)+1))</f>
        <v/>
      </c>
      <c r="G251" s="38" t="str">
        <f>IF(F251="","",INDEX($B$2:$B$302,SUM($F$2:F251)))</f>
        <v/>
      </c>
    </row>
    <row r="252" spans="1:7">
      <c r="A252" s="38"/>
      <c r="D252" s="38" t="str">
        <f>IF(A252="","",IF(COUNTIF(A$2:A252,A252)&gt;1,"",
MAX($D$1:$D251)+1))</f>
        <v/>
      </c>
      <c r="G252" s="38" t="str">
        <f>IF(F252="","",INDEX($B$2:$B$302,SUM($F$2:F252)))</f>
        <v/>
      </c>
    </row>
    <row r="253" spans="1:7">
      <c r="A253" s="38"/>
      <c r="D253" s="38" t="str">
        <f>IF(A253="","",IF(COUNTIF(A$2:A253,A253)&gt;1,"",
MAX($D$1:$D252)+1))</f>
        <v/>
      </c>
      <c r="G253" s="38" t="str">
        <f>IF(F253="","",INDEX($B$2:$B$302,SUM($F$2:F253)))</f>
        <v/>
      </c>
    </row>
    <row r="254" spans="1:7">
      <c r="A254" s="38"/>
      <c r="D254" s="38" t="str">
        <f>IF(A254="","",IF(COUNTIF(A$2:A254,A254)&gt;1,"",
MAX($D$1:$D253)+1))</f>
        <v/>
      </c>
      <c r="G254" s="38" t="str">
        <f>IF(F254="","",INDEX($B$2:$B$302,SUM($F$2:F254)))</f>
        <v/>
      </c>
    </row>
    <row r="255" spans="1:7">
      <c r="A255" s="38"/>
      <c r="D255" s="38" t="str">
        <f>IF(A255="","",IF(COUNTIF(A$2:A255,A255)&gt;1,"",
MAX($D$1:$D254)+1))</f>
        <v/>
      </c>
      <c r="G255" s="38" t="str">
        <f>IF(F255="","",INDEX($B$2:$B$302,SUM($F$2:F255)))</f>
        <v/>
      </c>
    </row>
    <row r="256" spans="1:7">
      <c r="A256" s="38"/>
      <c r="D256" s="38" t="str">
        <f>IF(A256="","",IF(COUNTIF(A$2:A256,A256)&gt;1,"",
MAX($D$1:$D255)+1))</f>
        <v/>
      </c>
      <c r="G256" s="38" t="str">
        <f>IF(F256="","",INDEX($B$2:$B$302,SUM($F$2:F256)))</f>
        <v/>
      </c>
    </row>
    <row r="257" spans="1:7">
      <c r="A257" s="38"/>
      <c r="D257" s="38" t="str">
        <f>IF(A257="","",IF(COUNTIF(A$2:A257,A257)&gt;1,"",
MAX($D$1:$D256)+1))</f>
        <v/>
      </c>
      <c r="G257" s="38" t="str">
        <f>IF(F257="","",INDEX($B$2:$B$302,SUM($F$2:F257)))</f>
        <v/>
      </c>
    </row>
    <row r="258" spans="1:7">
      <c r="A258" s="38"/>
      <c r="D258" s="38" t="str">
        <f>IF(A258="","",IF(COUNTIF(A$2:A258,A258)&gt;1,"",
MAX($D$1:$D257)+1))</f>
        <v/>
      </c>
      <c r="G258" s="38" t="str">
        <f>IF(F258="","",INDEX($B$2:$B$302,SUM($F$2:F258)))</f>
        <v/>
      </c>
    </row>
    <row r="259" spans="1:7">
      <c r="A259" s="38"/>
      <c r="D259" s="38" t="str">
        <f>IF(A259="","",IF(COUNTIF(A$2:A259,A259)&gt;1,"",
MAX($D$1:$D258)+1))</f>
        <v/>
      </c>
      <c r="G259" s="38" t="str">
        <f>IF(F259="","",INDEX($B$2:$B$302,SUM($F$2:F259)))</f>
        <v/>
      </c>
    </row>
    <row r="260" spans="1:7">
      <c r="A260" s="38"/>
      <c r="D260" s="38" t="str">
        <f>IF(A260="","",IF(COUNTIF(A$2:A260,A260)&gt;1,"",
MAX($D$1:$D259)+1))</f>
        <v/>
      </c>
      <c r="G260" s="38" t="str">
        <f>IF(F260="","",INDEX($B$2:$B$302,SUM($F$2:F260)))</f>
        <v/>
      </c>
    </row>
    <row r="261" spans="1:7">
      <c r="A261" s="38"/>
      <c r="D261" s="38" t="str">
        <f>IF(A261="","",IF(COUNTIF(A$2:A261,A261)&gt;1,"",
MAX($D$1:$D260)+1))</f>
        <v/>
      </c>
      <c r="G261" s="38" t="str">
        <f>IF(F261="","",INDEX($B$2:$B$302,SUM($F$2:F261)))</f>
        <v/>
      </c>
    </row>
    <row r="262" spans="1:7">
      <c r="A262" s="38"/>
      <c r="D262" s="38" t="str">
        <f>IF(A262="","",IF(COUNTIF(A$2:A262,A262)&gt;1,"",
MAX($D$1:$D261)+1))</f>
        <v/>
      </c>
      <c r="G262" s="38" t="str">
        <f>IF(F262="","",INDEX($B$2:$B$302,SUM($F$2:F262)))</f>
        <v/>
      </c>
    </row>
    <row r="263" spans="1:7">
      <c r="A263" s="38"/>
      <c r="D263" s="38" t="str">
        <f>IF(A263="","",IF(COUNTIF(A$2:A263,A263)&gt;1,"",
MAX($D$1:$D262)+1))</f>
        <v/>
      </c>
      <c r="G263" s="38" t="str">
        <f>IF(F263="","",INDEX($B$2:$B$302,SUM($F$2:F263)))</f>
        <v/>
      </c>
    </row>
    <row r="264" spans="1:7">
      <c r="A264" s="38"/>
      <c r="D264" s="38" t="str">
        <f>IF(A264="","",IF(COUNTIF(A$2:A264,A264)&gt;1,"",
MAX($D$1:$D263)+1))</f>
        <v/>
      </c>
      <c r="G264" s="38" t="str">
        <f>IF(F264="","",INDEX($B$2:$B$302,SUM($F$2:F264)))</f>
        <v/>
      </c>
    </row>
    <row r="265" spans="1:7">
      <c r="A265" s="38"/>
      <c r="D265" s="38" t="str">
        <f>IF(A265="","",IF(COUNTIF(A$2:A265,A265)&gt;1,"",
MAX($D$1:$D264)+1))</f>
        <v/>
      </c>
      <c r="G265" s="38" t="str">
        <f>IF(F265="","",INDEX($B$2:$B$302,SUM($F$2:F265)))</f>
        <v/>
      </c>
    </row>
    <row r="266" spans="1:7">
      <c r="A266" s="38"/>
      <c r="D266" s="38" t="str">
        <f>IF(A266="","",IF(COUNTIF(A$2:A266,A266)&gt;1,"",
MAX($D$1:$D265)+1))</f>
        <v/>
      </c>
      <c r="G266" s="38" t="str">
        <f>IF(F266="","",INDEX($B$2:$B$302,SUM($F$2:F266)))</f>
        <v/>
      </c>
    </row>
    <row r="267" spans="1:7">
      <c r="A267" s="38"/>
      <c r="D267" s="38" t="str">
        <f>IF(A267="","",IF(COUNTIF(A$2:A267,A267)&gt;1,"",
MAX($D$1:$D266)+1))</f>
        <v/>
      </c>
      <c r="G267" s="38" t="str">
        <f>IF(F267="","",INDEX($B$2:$B$302,SUM($F$2:F267)))</f>
        <v/>
      </c>
    </row>
    <row r="268" spans="1:7">
      <c r="A268" s="38"/>
      <c r="D268" s="38" t="str">
        <f>IF(A268="","",IF(COUNTIF(A$2:A268,A268)&gt;1,"",
MAX($D$1:$D267)+1))</f>
        <v/>
      </c>
      <c r="G268" s="38" t="str">
        <f>IF(F268="","",INDEX($B$2:$B$302,SUM($F$2:F268)))</f>
        <v/>
      </c>
    </row>
    <row r="269" spans="1:7">
      <c r="A269" s="38"/>
      <c r="D269" s="38" t="str">
        <f>IF(A269="","",IF(COUNTIF(A$2:A269,A269)&gt;1,"",
MAX($D$1:$D268)+1))</f>
        <v/>
      </c>
      <c r="G269" s="38" t="str">
        <f>IF(F269="","",INDEX($B$2:$B$302,SUM($F$2:F269)))</f>
        <v/>
      </c>
    </row>
    <row r="270" spans="1:7">
      <c r="A270" s="38"/>
      <c r="D270" s="38" t="str">
        <f>IF(A270="","",IF(COUNTIF(A$2:A270,A270)&gt;1,"",
MAX($D$1:$D269)+1))</f>
        <v/>
      </c>
      <c r="G270" s="38" t="str">
        <f>IF(F270="","",INDEX($B$2:$B$302,SUM($F$2:F270)))</f>
        <v/>
      </c>
    </row>
    <row r="271" spans="1:7">
      <c r="A271" s="38"/>
      <c r="D271" s="38" t="str">
        <f>IF(A271="","",IF(COUNTIF(A$2:A271,A271)&gt;1,"",
MAX($D$1:$D270)+1))</f>
        <v/>
      </c>
      <c r="G271" s="38" t="str">
        <f>IF(F271="","",INDEX($B$2:$B$302,SUM($F$2:F271)))</f>
        <v/>
      </c>
    </row>
    <row r="272" spans="1:7">
      <c r="A272" s="38"/>
      <c r="D272" s="38" t="str">
        <f>IF(A272="","",IF(COUNTIF(A$2:A272,A272)&gt;1,"",
MAX($D$1:$D271)+1))</f>
        <v/>
      </c>
      <c r="G272" s="38" t="str">
        <f>IF(F272="","",INDEX($B$2:$B$302,SUM($F$2:F272)))</f>
        <v/>
      </c>
    </row>
    <row r="273" spans="1:7">
      <c r="A273" s="38"/>
      <c r="D273" s="38" t="str">
        <f>IF(A273="","",IF(COUNTIF(A$2:A273,A273)&gt;1,"",
MAX($D$1:$D272)+1))</f>
        <v/>
      </c>
      <c r="G273" s="38" t="str">
        <f>IF(F273="","",INDEX($B$2:$B$302,SUM($F$2:F273)))</f>
        <v/>
      </c>
    </row>
    <row r="274" spans="1:7">
      <c r="A274" s="38"/>
      <c r="D274" s="38" t="str">
        <f>IF(A274="","",IF(COUNTIF(A$2:A274,A274)&gt;1,"",
MAX($D$1:$D273)+1))</f>
        <v/>
      </c>
      <c r="G274" s="38" t="str">
        <f>IF(F274="","",INDEX($B$2:$B$302,SUM($F$2:F274)))</f>
        <v/>
      </c>
    </row>
    <row r="275" spans="1:7">
      <c r="A275" s="38"/>
      <c r="D275" s="38" t="str">
        <f>IF(A275="","",IF(COUNTIF(A$2:A275,A275)&gt;1,"",
MAX($D$1:$D274)+1))</f>
        <v/>
      </c>
      <c r="G275" s="38" t="str">
        <f>IF(F275="","",INDEX($B$2:$B$302,SUM($F$2:F275)))</f>
        <v/>
      </c>
    </row>
    <row r="276" spans="1:7">
      <c r="A276" s="38"/>
      <c r="D276" s="38" t="str">
        <f>IF(A276="","",IF(COUNTIF(A$2:A276,A276)&gt;1,"",
MAX($D$1:$D275)+1))</f>
        <v/>
      </c>
      <c r="G276" s="38" t="str">
        <f>IF(F276="","",INDEX($B$2:$B$302,SUM($F$2:F276)))</f>
        <v/>
      </c>
    </row>
    <row r="277" spans="1:7">
      <c r="A277" s="38"/>
      <c r="D277" s="38" t="str">
        <f>IF(A277="","",IF(COUNTIF(A$2:A277,A277)&gt;1,"",
MAX($D$1:$D276)+1))</f>
        <v/>
      </c>
      <c r="G277" s="38" t="str">
        <f>IF(F277="","",INDEX($B$2:$B$302,SUM($F$2:F277)))</f>
        <v/>
      </c>
    </row>
    <row r="278" spans="1:7">
      <c r="A278" s="38"/>
      <c r="D278" s="38" t="str">
        <f>IF(A278="","",IF(COUNTIF(A$2:A278,A278)&gt;1,"",
MAX($D$1:$D277)+1))</f>
        <v/>
      </c>
      <c r="G278" s="38" t="str">
        <f>IF(F278="","",INDEX($B$2:$B$302,SUM($F$2:F278)))</f>
        <v/>
      </c>
    </row>
    <row r="279" spans="1:7">
      <c r="A279" s="38"/>
      <c r="D279" s="38" t="str">
        <f>IF(A279="","",IF(COUNTIF(A$2:A279,A279)&gt;1,"",
MAX($D$1:$D278)+1))</f>
        <v/>
      </c>
      <c r="G279" s="38" t="str">
        <f>IF(F279="","",INDEX($B$2:$B$302,SUM($F$2:F279)))</f>
        <v/>
      </c>
    </row>
    <row r="280" spans="1:7">
      <c r="A280" s="38"/>
      <c r="D280" s="38" t="str">
        <f>IF(A280="","",IF(COUNTIF(A$2:A280,A280)&gt;1,"",
MAX($D$1:$D279)+1))</f>
        <v/>
      </c>
      <c r="G280" s="38" t="str">
        <f>IF(F280="","",INDEX($B$2:$B$302,SUM($F$2:F280)))</f>
        <v/>
      </c>
    </row>
    <row r="281" spans="1:7">
      <c r="A281" s="38"/>
      <c r="D281" s="38" t="str">
        <f>IF(A281="","",IF(COUNTIF(A$2:A281,A281)&gt;1,"",
MAX($D$1:$D280)+1))</f>
        <v/>
      </c>
      <c r="G281" s="38" t="str">
        <f>IF(F281="","",INDEX($B$2:$B$302,SUM($F$2:F281)))</f>
        <v/>
      </c>
    </row>
    <row r="282" spans="1:7">
      <c r="A282" s="38"/>
      <c r="D282" s="38" t="str">
        <f>IF(A282="","",IF(COUNTIF(A$2:A282,A282)&gt;1,"",
MAX($D$1:$D281)+1))</f>
        <v/>
      </c>
      <c r="G282" s="38" t="str">
        <f>IF(F282="","",INDEX($B$2:$B$302,SUM($F$2:F282)))</f>
        <v/>
      </c>
    </row>
    <row r="283" spans="1:7">
      <c r="A283" s="38"/>
      <c r="D283" s="38" t="str">
        <f>IF(A283="","",IF(COUNTIF(A$2:A283,A283)&gt;1,"",
MAX($D$1:$D282)+1))</f>
        <v/>
      </c>
      <c r="G283" s="38" t="str">
        <f>IF(F283="","",INDEX($B$2:$B$302,SUM($F$2:F283)))</f>
        <v/>
      </c>
    </row>
    <row r="284" spans="1:7">
      <c r="A284" s="38"/>
      <c r="D284" s="38" t="str">
        <f>IF(A284="","",IF(COUNTIF(A$2:A284,A284)&gt;1,"",
MAX($D$1:$D283)+1))</f>
        <v/>
      </c>
      <c r="G284" s="38" t="str">
        <f>IF(F284="","",INDEX($B$2:$B$302,SUM($F$2:F284)))</f>
        <v/>
      </c>
    </row>
    <row r="285" spans="1:7">
      <c r="A285" s="38"/>
      <c r="D285" s="38" t="str">
        <f>IF(A285="","",IF(COUNTIF(A$2:A285,A285)&gt;1,"",
MAX($D$1:$D284)+1))</f>
        <v/>
      </c>
      <c r="G285" s="38" t="str">
        <f>IF(F285="","",INDEX($B$2:$B$302,SUM($F$2:F285)))</f>
        <v/>
      </c>
    </row>
    <row r="286" spans="1:7">
      <c r="A286" s="38"/>
      <c r="D286" s="38" t="str">
        <f>IF(A286="","",IF(COUNTIF(A$2:A286,A286)&gt;1,"",
MAX($D$1:$D285)+1))</f>
        <v/>
      </c>
      <c r="G286" s="38" t="str">
        <f>IF(F286="","",INDEX($B$2:$B$302,SUM($F$2:F286)))</f>
        <v/>
      </c>
    </row>
    <row r="287" spans="1:7">
      <c r="A287" s="38"/>
      <c r="D287" s="38" t="str">
        <f>IF(A287="","",IF(COUNTIF(A$2:A287,A287)&gt;1,"",
MAX($D$1:$D286)+1))</f>
        <v/>
      </c>
      <c r="G287" s="38" t="str">
        <f>IF(F287="","",INDEX($B$2:$B$302,SUM($F$2:F287)))</f>
        <v/>
      </c>
    </row>
    <row r="288" spans="1:7">
      <c r="A288" s="38"/>
      <c r="D288" s="38" t="str">
        <f>IF(A288="","",IF(COUNTIF(A$2:A288,A288)&gt;1,"",
MAX($D$1:$D287)+1))</f>
        <v/>
      </c>
      <c r="G288" s="38" t="str">
        <f>IF(F288="","",INDEX($B$2:$B$302,SUM($F$2:F288)))</f>
        <v/>
      </c>
    </row>
    <row r="289" spans="1:7">
      <c r="A289" s="38"/>
      <c r="D289" s="38" t="str">
        <f>IF(A289="","",IF(COUNTIF(A$2:A289,A289)&gt;1,"",
MAX($D$1:$D288)+1))</f>
        <v/>
      </c>
      <c r="G289" s="38" t="str">
        <f>IF(F289="","",INDEX($B$2:$B$302,SUM($F$2:F289)))</f>
        <v/>
      </c>
    </row>
    <row r="290" spans="1:7">
      <c r="A290" s="38"/>
      <c r="D290" s="38" t="str">
        <f>IF(A290="","",IF(COUNTIF(A$2:A290,A290)&gt;1,"",
MAX($D$1:$D289)+1))</f>
        <v/>
      </c>
      <c r="G290" s="38" t="str">
        <f>IF(F290="","",INDEX($B$2:$B$302,SUM($F$2:F290)))</f>
        <v/>
      </c>
    </row>
    <row r="291" spans="1:7">
      <c r="A291" s="38"/>
      <c r="D291" s="38" t="str">
        <f>IF(A291="","",IF(COUNTIF(A$2:A291,A291)&gt;1,"",
MAX($D$1:$D290)+1))</f>
        <v/>
      </c>
      <c r="G291" s="38" t="str">
        <f>IF(F291="","",INDEX($B$2:$B$302,SUM($F$2:F291)))</f>
        <v/>
      </c>
    </row>
    <row r="292" spans="1:7">
      <c r="A292" s="38"/>
      <c r="D292" s="38" t="str">
        <f>IF(A292="","",IF(COUNTIF(A$2:A292,A292)&gt;1,"",
MAX($D$1:$D291)+1))</f>
        <v/>
      </c>
      <c r="G292" s="38" t="str">
        <f>IF(F292="","",INDEX($B$2:$B$302,SUM($F$2:F292)))</f>
        <v/>
      </c>
    </row>
    <row r="293" spans="1:7">
      <c r="A293" s="38"/>
      <c r="D293" s="38" t="str">
        <f>IF(A293="","",IF(COUNTIF(A$2:A293,A293)&gt;1,"",
MAX($D$1:$D292)+1))</f>
        <v/>
      </c>
      <c r="G293" s="38" t="str">
        <f>IF(F293="","",INDEX($B$2:$B$302,SUM($F$2:F293)))</f>
        <v/>
      </c>
    </row>
    <row r="294" spans="1:7">
      <c r="A294" s="38"/>
      <c r="D294" s="38" t="str">
        <f>IF(A294="","",IF(COUNTIF(A$2:A294,A294)&gt;1,"",
MAX($D$1:$D293)+1))</f>
        <v/>
      </c>
      <c r="G294" s="38" t="str">
        <f>IF(F294="","",INDEX($B$2:$B$302,SUM($F$2:F294)))</f>
        <v/>
      </c>
    </row>
    <row r="295" spans="1:7">
      <c r="A295" s="38"/>
      <c r="D295" s="38" t="str">
        <f>IF(A295="","",IF(COUNTIF(A$2:A295,A295)&gt;1,"",
MAX($D$1:$D294)+1))</f>
        <v/>
      </c>
      <c r="G295" s="38" t="str">
        <f>IF(F295="","",INDEX($B$2:$B$302,SUM($F$2:F295)))</f>
        <v/>
      </c>
    </row>
    <row r="296" spans="1:7">
      <c r="A296" s="38"/>
      <c r="D296" s="38" t="str">
        <f>IF(A296="","",IF(COUNTIF(A$2:A296,A296)&gt;1,"",
MAX($D$1:$D295)+1))</f>
        <v/>
      </c>
      <c r="G296" s="38" t="str">
        <f>IF(F296="","",INDEX($B$2:$B$302,SUM($F$2:F296)))</f>
        <v/>
      </c>
    </row>
    <row r="297" spans="1:7">
      <c r="A297" s="38"/>
      <c r="D297" s="38" t="str">
        <f>IF(A297="","",IF(COUNTIF(A$2:A297,A297)&gt;1,"",
MAX($D$1:$D296)+1))</f>
        <v/>
      </c>
      <c r="G297" s="38" t="str">
        <f>IF(F297="","",INDEX($B$2:$B$302,SUM($F$2:F297)))</f>
        <v/>
      </c>
    </row>
    <row r="298" spans="1:7">
      <c r="A298" s="38"/>
      <c r="D298" s="38" t="str">
        <f>IF(A298="","",IF(COUNTIF(A$2:A298,A298)&gt;1,"",
MAX($D$1:$D297)+1))</f>
        <v/>
      </c>
      <c r="G298" s="38" t="str">
        <f>IF(F298="","",INDEX($B$2:$B$302,SUM($F$2:F298)))</f>
        <v/>
      </c>
    </row>
    <row r="299" spans="1:7">
      <c r="A299" s="38"/>
      <c r="D299" s="38" t="str">
        <f>IF(A299="","",IF(COUNTIF(A$2:A299,A299)&gt;1,"",
MAX($D$1:$D298)+1))</f>
        <v/>
      </c>
      <c r="G299" s="38" t="str">
        <f>IF(F299="","",INDEX($B$2:$B$302,SUM($F$2:F299)))</f>
        <v/>
      </c>
    </row>
    <row r="300" spans="1:7">
      <c r="A300" s="38"/>
      <c r="D300" s="38" t="str">
        <f>IF(A300="","",IF(COUNTIF(A$2:A300,A300)&gt;1,"",
MAX($D$1:$D299)+1))</f>
        <v/>
      </c>
      <c r="G300" s="38" t="str">
        <f>IF(F300="","",INDEX($B$2:$B$302,SUM($F$2:F300)))</f>
        <v/>
      </c>
    </row>
    <row r="301" spans="1:7">
      <c r="A301" s="38"/>
      <c r="D301" s="38" t="str">
        <f>IF(A301="","",IF(COUNTIF(A$2:A301,A301)&gt;1,"",
MAX($D$1:$D300)+1))</f>
        <v/>
      </c>
      <c r="G301" s="38" t="str">
        <f>IF(F301="","",INDEX($B$2:$B$302,SUM($F$2:F301)))</f>
        <v/>
      </c>
    </row>
    <row r="302" spans="1:7">
      <c r="A302" s="38"/>
      <c r="D302" s="38" t="str">
        <f>IF(A302="","",IF(COUNTIF(A$2:A302,A302)&gt;1,"",
MAX($D$1:$D301)+1))</f>
        <v/>
      </c>
      <c r="G302" s="38" t="str">
        <f>IF(F302="","",INDEX($B$2:$B$302,SUM($F$2:F302)))</f>
        <v/>
      </c>
    </row>
    <row r="303" spans="1:7">
      <c r="A303" s="38"/>
      <c r="D303" s="38" t="str">
        <f>IF(A303="","",IF(COUNTIF(A$2:A303,A303)&gt;1,"",
MAX($D$1:$D302)+1))</f>
        <v/>
      </c>
      <c r="G303" s="38" t="str">
        <f>IF(F303="","",INDEX($B$2:$B$302,SUM($F$2:F303)))</f>
        <v/>
      </c>
    </row>
    <row r="304" spans="1:7">
      <c r="A304" s="38"/>
      <c r="D304" s="38" t="str">
        <f>IF(A304="","",IF(COUNTIF(A$2:A304,A304)&gt;1,"",
MAX($D$1:$D303)+1))</f>
        <v/>
      </c>
      <c r="G304" s="38" t="str">
        <f>IF(F304="","",INDEX($B$2:$B$302,SUM($F$2:F304)))</f>
        <v/>
      </c>
    </row>
    <row r="305" spans="1:7">
      <c r="A305" s="38"/>
      <c r="D305" s="38" t="str">
        <f>IF(A305="","",IF(COUNTIF(A$2:A305,A305)&gt;1,"",
MAX($D$1:$D304)+1))</f>
        <v/>
      </c>
      <c r="G305" s="38" t="str">
        <f>IF(F305="","",INDEX($B$2:$B$302,SUM($F$2:F305)))</f>
        <v/>
      </c>
    </row>
    <row r="306" spans="1:7">
      <c r="A306" s="38"/>
      <c r="D306" s="38" t="str">
        <f>IF(A306="","",IF(COUNTIF(A$2:A306,A306)&gt;1,"",
MAX($D$1:$D305)+1))</f>
        <v/>
      </c>
      <c r="G306" s="38" t="str">
        <f>IF(F306="","",INDEX($B$2:$B$302,SUM($F$2:F306)))</f>
        <v/>
      </c>
    </row>
    <row r="307" spans="1:7">
      <c r="A307" s="38"/>
      <c r="D307" s="38" t="str">
        <f>IF(A307="","",IF(COUNTIF(A$2:A307,A307)&gt;1,"",
MAX($D$1:$D306)+1))</f>
        <v/>
      </c>
      <c r="G307" s="38" t="str">
        <f>IF(F307="","",INDEX($B$2:$B$302,SUM($F$2:F307)))</f>
        <v/>
      </c>
    </row>
    <row r="308" spans="1:7">
      <c r="A308" s="38"/>
      <c r="D308" s="38" t="str">
        <f>IF(A308="","",IF(COUNTIF(A$2:A308,A308)&gt;1,"",
MAX($D$1:$D307)+1))</f>
        <v/>
      </c>
      <c r="G308" s="38" t="str">
        <f>IF(F308="","",INDEX($B$2:$B$302,SUM($F$2:F308)))</f>
        <v/>
      </c>
    </row>
    <row r="309" spans="1:7">
      <c r="A309" s="38"/>
      <c r="D309" s="38" t="str">
        <f>IF(A309="","",IF(COUNTIF(A$2:A309,A309)&gt;1,"",
MAX($D$1:$D308)+1))</f>
        <v/>
      </c>
      <c r="G309" s="38" t="str">
        <f>IF(F309="","",INDEX($B$2:$B$302,SUM($F$2:F309)))</f>
        <v/>
      </c>
    </row>
    <row r="310" spans="1:7">
      <c r="A310" s="38"/>
      <c r="D310" s="38" t="str">
        <f>IF(A310="","",IF(COUNTIF(A$2:A310,A310)&gt;1,"",
MAX($D$1:$D309)+1))</f>
        <v/>
      </c>
      <c r="G310" s="38" t="str">
        <f>IF(F310="","",INDEX($B$2:$B$302,SUM($F$2:F310)))</f>
        <v/>
      </c>
    </row>
    <row r="311" spans="1:7">
      <c r="A311" s="38"/>
      <c r="D311" s="38" t="str">
        <f>IF(A311="","",IF(COUNTIF(A$2:A311,A311)&gt;1,"",
MAX($D$1:$D310)+1))</f>
        <v/>
      </c>
      <c r="G311" s="38" t="str">
        <f>IF(F311="","",INDEX($B$2:$B$302,SUM($F$2:F311)))</f>
        <v/>
      </c>
    </row>
    <row r="312" spans="1:7">
      <c r="A312" s="38"/>
      <c r="D312" s="38" t="str">
        <f>IF(A312="","",IF(COUNTIF(A$2:A312,A312)&gt;1,"",
MAX($D$1:$D311)+1))</f>
        <v/>
      </c>
      <c r="G312" s="38" t="str">
        <f>IF(F312="","",INDEX($B$2:$B$302,SUM($F$2:F312)))</f>
        <v/>
      </c>
    </row>
    <row r="313" spans="1:7">
      <c r="A313" s="38"/>
      <c r="D313" s="38" t="str">
        <f>IF(A313="","",IF(COUNTIF(A$2:A313,A313)&gt;1,"",
MAX($D$1:$D312)+1))</f>
        <v/>
      </c>
      <c r="G313" s="38" t="str">
        <f>IF(F313="","",INDEX($B$2:$B$302,SUM($F$2:F313)))</f>
        <v/>
      </c>
    </row>
    <row r="314" spans="1:7">
      <c r="A314" s="38"/>
      <c r="D314" s="38" t="str">
        <f>IF(A314="","",IF(COUNTIF(A$2:A314,A314)&gt;1,"",
MAX($D$1:$D313)+1))</f>
        <v/>
      </c>
      <c r="G314" s="38" t="str">
        <f>IF(F314="","",INDEX($B$2:$B$302,SUM($F$2:F314)))</f>
        <v/>
      </c>
    </row>
    <row r="315" spans="1:7">
      <c r="A315" s="38"/>
      <c r="D315" s="38" t="str">
        <f>IF(A315="","",IF(COUNTIF(A$2:A315,A315)&gt;1,"",
MAX($D$1:$D314)+1))</f>
        <v/>
      </c>
      <c r="G315" s="38" t="str">
        <f>IF(F315="","",INDEX($B$2:$B$302,SUM($F$2:F315)))</f>
        <v/>
      </c>
    </row>
    <row r="316" spans="1:7">
      <c r="A316" s="38"/>
      <c r="D316" s="38" t="str">
        <f>IF(A316="","",IF(COUNTIF(A$2:A316,A316)&gt;1,"",
MAX($D$1:$D315)+1))</f>
        <v/>
      </c>
      <c r="G316" s="38" t="str">
        <f>IF(F316="","",INDEX($B$2:$B$302,SUM($F$2:F316)))</f>
        <v/>
      </c>
    </row>
    <row r="317" spans="1:7">
      <c r="A317" s="38"/>
      <c r="D317" s="38" t="str">
        <f>IF(A317="","",IF(COUNTIF(A$2:A317,A317)&gt;1,"",
MAX($D$1:$D316)+1))</f>
        <v/>
      </c>
      <c r="G317" s="38" t="str">
        <f>IF(F317="","",INDEX($B$2:$B$302,SUM($F$2:F317)))</f>
        <v/>
      </c>
    </row>
    <row r="318" spans="1:7">
      <c r="A318" s="38"/>
      <c r="D318" s="38" t="str">
        <f>IF(A318="","",IF(COUNTIF(A$2:A318,A318)&gt;1,"",
MAX($D$1:$D317)+1))</f>
        <v/>
      </c>
      <c r="G318" s="38" t="str">
        <f>IF(F318="","",INDEX($B$2:$B$302,SUM($F$2:F318)))</f>
        <v/>
      </c>
    </row>
    <row r="319" spans="1:7">
      <c r="A319" s="38"/>
      <c r="D319" s="38" t="str">
        <f>IF(A319="","",IF(COUNTIF(A$2:A319,A319)&gt;1,"",
MAX($D$1:$D318)+1))</f>
        <v/>
      </c>
      <c r="G319" s="38" t="str">
        <f>IF(F319="","",INDEX($B$2:$B$302,SUM($F$2:F319)))</f>
        <v/>
      </c>
    </row>
    <row r="320" spans="1:7">
      <c r="A320" s="38"/>
      <c r="D320" s="38" t="str">
        <f>IF(A320="","",IF(COUNTIF(A$2:A320,A320)&gt;1,"",
MAX($D$1:$D319)+1))</f>
        <v/>
      </c>
      <c r="G320" s="38" t="str">
        <f>IF(F320="","",INDEX($B$2:$B$302,SUM($F$2:F320)))</f>
        <v/>
      </c>
    </row>
    <row r="321" spans="1:7">
      <c r="A321" s="38"/>
      <c r="D321" s="38" t="str">
        <f>IF(A321="","",IF(COUNTIF(A$2:A321,A321)&gt;1,"",
MAX($D$1:$D320)+1))</f>
        <v/>
      </c>
      <c r="G321" s="38" t="str">
        <f>IF(F321="","",INDEX($B$2:$B$302,SUM($F$2:F321)))</f>
        <v/>
      </c>
    </row>
    <row r="322" spans="1:7">
      <c r="A322" s="38"/>
      <c r="D322" s="38" t="str">
        <f>IF(A322="","",IF(COUNTIF(A$2:A322,A322)&gt;1,"",
MAX($D$1:$D321)+1))</f>
        <v/>
      </c>
      <c r="G322" s="38" t="str">
        <f>IF(F322="","",INDEX($B$2:$B$302,SUM($F$2:F322)))</f>
        <v/>
      </c>
    </row>
    <row r="323" spans="1:7">
      <c r="A323" s="38"/>
      <c r="D323" s="38" t="str">
        <f>IF(A323="","",IF(COUNTIF(A$2:A323,A323)&gt;1,"",
MAX($D$1:$D322)+1))</f>
        <v/>
      </c>
      <c r="G323" s="38" t="str">
        <f>IF(F323="","",INDEX($B$2:$B$302,SUM($F$2:F323)))</f>
        <v/>
      </c>
    </row>
    <row r="324" spans="1:7">
      <c r="A324" s="38"/>
      <c r="D324" s="38" t="str">
        <f>IF(A324="","",IF(COUNTIF(A$2:A324,A324)&gt;1,"",
MAX($D$1:$D323)+1))</f>
        <v/>
      </c>
      <c r="G324" s="38" t="str">
        <f>IF(F324="","",INDEX($B$2:$B$302,SUM($F$2:F324)))</f>
        <v/>
      </c>
    </row>
    <row r="325" spans="1:7">
      <c r="A325" s="38"/>
      <c r="D325" s="38" t="str">
        <f>IF(A325="","",IF(COUNTIF(A$2:A325,A325)&gt;1,"",
MAX($D$1:$D324)+1))</f>
        <v/>
      </c>
      <c r="G325" s="38" t="str">
        <f>IF(F325="","",INDEX($B$2:$B$302,SUM($F$2:F325)))</f>
        <v/>
      </c>
    </row>
    <row r="326" spans="1:7">
      <c r="A326" s="38"/>
      <c r="D326" s="38" t="str">
        <f>IF(A326="","",IF(COUNTIF(A$2:A326,A326)&gt;1,"",
MAX($D$1:$D325)+1))</f>
        <v/>
      </c>
      <c r="G326" s="38" t="str">
        <f>IF(F326="","",INDEX($B$2:$B$302,SUM($F$2:F326)))</f>
        <v/>
      </c>
    </row>
    <row r="327" spans="1:7">
      <c r="A327" s="38"/>
      <c r="D327" s="38" t="str">
        <f>IF(A327="","",IF(COUNTIF(A$2:A327,A327)&gt;1,"",
MAX($D$1:$D326)+1))</f>
        <v/>
      </c>
      <c r="G327" s="38" t="str">
        <f>IF(F327="","",INDEX($B$2:$B$302,SUM($F$2:F327)))</f>
        <v/>
      </c>
    </row>
    <row r="328" spans="1:7">
      <c r="A328" s="38"/>
      <c r="D328" s="38" t="str">
        <f>IF(A328="","",IF(COUNTIF(A$2:A328,A328)&gt;1,"",
MAX($D$1:$D327)+1))</f>
        <v/>
      </c>
      <c r="G328" s="38" t="str">
        <f>IF(F328="","",INDEX($B$2:$B$302,SUM($F$2:F328)))</f>
        <v/>
      </c>
    </row>
    <row r="329" spans="1:7">
      <c r="A329" s="38"/>
      <c r="D329" s="38" t="str">
        <f>IF(A329="","",IF(COUNTIF(A$2:A329,A329)&gt;1,"",
MAX($D$1:$D328)+1))</f>
        <v/>
      </c>
      <c r="G329" s="38" t="str">
        <f>IF(F329="","",INDEX($B$2:$B$302,SUM($F$2:F329)))</f>
        <v/>
      </c>
    </row>
    <row r="330" spans="1:7">
      <c r="A330" s="38"/>
      <c r="D330" s="38" t="str">
        <f>IF(A330="","",IF(COUNTIF(A$2:A330,A330)&gt;1,"",
MAX($D$1:$D329)+1))</f>
        <v/>
      </c>
      <c r="G330" s="38" t="str">
        <f>IF(F330="","",INDEX($B$2:$B$302,SUM($F$2:F330)))</f>
        <v/>
      </c>
    </row>
    <row r="331" spans="1:7">
      <c r="A331" s="38"/>
      <c r="D331" s="38" t="str">
        <f>IF(A331="","",IF(COUNTIF(A$2:A331,A331)&gt;1,"",
MAX($D$1:$D330)+1))</f>
        <v/>
      </c>
      <c r="G331" s="38" t="str">
        <f>IF(F331="","",INDEX($B$2:$B$302,SUM($F$2:F331)))</f>
        <v/>
      </c>
    </row>
    <row r="332" spans="1:7">
      <c r="A332" s="38"/>
      <c r="D332" s="38" t="str">
        <f>IF(A332="","",IF(COUNTIF(A$2:A332,A332)&gt;1,"",
MAX($D$1:$D331)+1))</f>
        <v/>
      </c>
      <c r="G332" s="38" t="str">
        <f>IF(F332="","",INDEX($B$2:$B$302,SUM($F$2:F332)))</f>
        <v/>
      </c>
    </row>
    <row r="333" spans="1:7">
      <c r="A333" s="38"/>
      <c r="D333" s="38" t="str">
        <f>IF(A333="","",IF(COUNTIF(A$2:A333,A333)&gt;1,"",
MAX($D$1:$D332)+1))</f>
        <v/>
      </c>
      <c r="G333" s="38" t="str">
        <f>IF(F333="","",INDEX($B$2:$B$302,SUM($F$2:F333)))</f>
        <v/>
      </c>
    </row>
    <row r="334" spans="1:7">
      <c r="A334" s="38"/>
      <c r="D334" s="38" t="str">
        <f>IF(A334="","",IF(COUNTIF(A$2:A334,A334)&gt;1,"",
MAX($D$1:$D333)+1))</f>
        <v/>
      </c>
      <c r="G334" s="38" t="str">
        <f>IF(F334="","",INDEX($B$2:$B$302,SUM($F$2:F334)))</f>
        <v/>
      </c>
    </row>
    <row r="335" spans="1:7">
      <c r="A335" s="38"/>
      <c r="D335" s="38" t="str">
        <f>IF(A335="","",IF(COUNTIF(A$2:A335,A335)&gt;1,"",
MAX($D$1:$D334)+1))</f>
        <v/>
      </c>
      <c r="G335" s="38" t="str">
        <f>IF(F335="","",INDEX($B$2:$B$302,SUM($F$2:F335)))</f>
        <v/>
      </c>
    </row>
    <row r="336" spans="1:7">
      <c r="A336" s="38"/>
      <c r="D336" s="38" t="str">
        <f>IF(A336="","",IF(COUNTIF(A$2:A336,A336)&gt;1,"",
MAX($D$1:$D335)+1))</f>
        <v/>
      </c>
      <c r="G336" s="38" t="str">
        <f>IF(F336="","",INDEX($B$2:$B$302,SUM($F$2:F336)))</f>
        <v/>
      </c>
    </row>
    <row r="337" spans="1:7">
      <c r="A337" s="38"/>
      <c r="D337" s="38" t="str">
        <f>IF(A337="","",IF(COUNTIF(A$2:A337,A337)&gt;1,"",
MAX($D$1:$D336)+1))</f>
        <v/>
      </c>
      <c r="G337" s="38" t="str">
        <f>IF(F337="","",INDEX($B$2:$B$302,SUM($F$2:F337)))</f>
        <v/>
      </c>
    </row>
    <row r="338" spans="1:7">
      <c r="A338" s="38"/>
      <c r="D338" s="38" t="str">
        <f>IF(A338="","",IF(COUNTIF(A$2:A338,A338)&gt;1,"",
MAX($D$1:$D337)+1))</f>
        <v/>
      </c>
      <c r="G338" s="38" t="str">
        <f>IF(F338="","",INDEX($B$2:$B$302,SUM($F$2:F338)))</f>
        <v/>
      </c>
    </row>
    <row r="339" spans="1:7">
      <c r="A339" s="38"/>
      <c r="D339" s="38" t="str">
        <f>IF(A339="","",IF(COUNTIF(A$2:A339,A339)&gt;1,"",
MAX($D$1:$D338)+1))</f>
        <v/>
      </c>
      <c r="G339" s="38" t="str">
        <f>IF(F339="","",INDEX($B$2:$B$302,SUM($F$2:F339)))</f>
        <v/>
      </c>
    </row>
    <row r="340" spans="1:7">
      <c r="A340" s="38"/>
      <c r="D340" s="38" t="str">
        <f>IF(A340="","",IF(COUNTIF(A$2:A340,A340)&gt;1,"",
MAX($D$1:$D339)+1))</f>
        <v/>
      </c>
      <c r="G340" s="38" t="str">
        <f>IF(F340="","",INDEX($B$2:$B$302,SUM($F$2:F340)))</f>
        <v/>
      </c>
    </row>
    <row r="341" spans="1:7">
      <c r="A341" s="38"/>
      <c r="D341" s="38" t="str">
        <f>IF(A341="","",IF(COUNTIF(A$2:A341,A341)&gt;1,"",
MAX($D$1:$D340)+1))</f>
        <v/>
      </c>
      <c r="G341" s="38" t="str">
        <f>IF(F341="","",INDEX($B$2:$B$302,SUM($F$2:F341)))</f>
        <v/>
      </c>
    </row>
    <row r="342" spans="1:7">
      <c r="A342" s="38"/>
      <c r="D342" s="38" t="str">
        <f>IF(A342="","",IF(COUNTIF(A$2:A342,A342)&gt;1,"",
MAX($D$1:$D341)+1))</f>
        <v/>
      </c>
      <c r="G342" s="38" t="str">
        <f>IF(F342="","",INDEX($B$2:$B$302,SUM($F$2:F342)))</f>
        <v/>
      </c>
    </row>
    <row r="343" spans="1:7">
      <c r="A343" s="38"/>
      <c r="D343" s="38" t="str">
        <f>IF(A343="","",IF(COUNTIF(A$2:A343,A343)&gt;1,"",
MAX($D$1:$D342)+1))</f>
        <v/>
      </c>
      <c r="G343" s="38" t="str">
        <f>IF(F343="","",INDEX($B$2:$B$302,SUM($F$2:F343)))</f>
        <v/>
      </c>
    </row>
    <row r="344" spans="1:7">
      <c r="A344" s="38"/>
      <c r="D344" s="38" t="str">
        <f>IF(A344="","",IF(COUNTIF(A$2:A344,A344)&gt;1,"",
MAX($D$1:$D343)+1))</f>
        <v/>
      </c>
      <c r="G344" s="38" t="str">
        <f>IF(F344="","",INDEX($B$2:$B$302,SUM($F$2:F344)))</f>
        <v/>
      </c>
    </row>
    <row r="345" spans="1:7">
      <c r="A345" s="38"/>
      <c r="D345" s="38" t="str">
        <f>IF(A345="","",IF(COUNTIF(A$2:A345,A345)&gt;1,"",
MAX($D$1:$D344)+1))</f>
        <v/>
      </c>
      <c r="G345" s="38" t="str">
        <f>IF(F345="","",INDEX($B$2:$B$302,SUM($F$2:F345)))</f>
        <v/>
      </c>
    </row>
    <row r="346" spans="1:7">
      <c r="A346" s="38"/>
      <c r="D346" s="38" t="str">
        <f>IF(A346="","",IF(COUNTIF(A$2:A346,A346)&gt;1,"",
MAX($D$1:$D345)+1))</f>
        <v/>
      </c>
      <c r="G346" s="38" t="str">
        <f>IF(F346="","",INDEX($B$2:$B$302,SUM($F$2:F346)))</f>
        <v/>
      </c>
    </row>
    <row r="347" spans="1:7">
      <c r="A347" s="38"/>
      <c r="D347" s="38" t="str">
        <f>IF(A347="","",IF(COUNTIF(A$2:A347,A347)&gt;1,"",
MAX($D$1:$D346)+1))</f>
        <v/>
      </c>
      <c r="G347" s="38" t="str">
        <f>IF(F347="","",INDEX($B$2:$B$302,SUM($F$2:F347)))</f>
        <v/>
      </c>
    </row>
    <row r="348" spans="1:7">
      <c r="A348" s="38"/>
      <c r="D348" s="38" t="str">
        <f>IF(A348="","",IF(COUNTIF(A$2:A348,A348)&gt;1,"",
MAX($D$1:$D347)+1))</f>
        <v/>
      </c>
      <c r="G348" s="38" t="str">
        <f>IF(F348="","",INDEX($B$2:$B$302,SUM($F$2:F348)))</f>
        <v/>
      </c>
    </row>
    <row r="349" spans="1:7">
      <c r="A349" s="38"/>
      <c r="D349" s="38" t="str">
        <f>IF(A349="","",IF(COUNTIF(A$2:A349,A349)&gt;1,"",
MAX($D$1:$D348)+1))</f>
        <v/>
      </c>
      <c r="G349" s="38" t="str">
        <f>IF(F349="","",INDEX($B$2:$B$302,SUM($F$2:F349)))</f>
        <v/>
      </c>
    </row>
    <row r="350" spans="1:7">
      <c r="A350" s="38"/>
      <c r="D350" s="38" t="str">
        <f>IF(A350="","",IF(COUNTIF(A$2:A350,A350)&gt;1,"",
MAX($D$1:$D349)+1))</f>
        <v/>
      </c>
      <c r="G350" s="38" t="str">
        <f>IF(F350="","",INDEX($B$2:$B$302,SUM($F$2:F350)))</f>
        <v/>
      </c>
    </row>
    <row r="351" spans="1:7">
      <c r="A351" s="38"/>
      <c r="D351" s="38" t="str">
        <f>IF(A351="","",IF(COUNTIF(A$2:A351,A351)&gt;1,"",
MAX($D$1:$D350)+1))</f>
        <v/>
      </c>
      <c r="G351" s="38" t="str">
        <f>IF(F351="","",INDEX($B$2:$B$302,SUM($F$2:F351)))</f>
        <v/>
      </c>
    </row>
    <row r="352" spans="1:7">
      <c r="A352" s="38"/>
      <c r="D352" s="38" t="str">
        <f>IF(A352="","",IF(COUNTIF(A$2:A352,A352)&gt;1,"",
MAX($D$1:$D351)+1))</f>
        <v/>
      </c>
      <c r="G352" s="38" t="str">
        <f>IF(F352="","",INDEX($B$2:$B$302,SUM($F$2:F352)))</f>
        <v/>
      </c>
    </row>
    <row r="353" spans="1:7">
      <c r="A353" s="38"/>
      <c r="D353" s="38" t="str">
        <f>IF(A353="","",IF(COUNTIF(A$2:A353,A353)&gt;1,"",
MAX($D$1:$D352)+1))</f>
        <v/>
      </c>
      <c r="G353" s="38" t="str">
        <f>IF(F353="","",INDEX($B$2:$B$302,SUM($F$2:F353)))</f>
        <v/>
      </c>
    </row>
    <row r="354" spans="1:7">
      <c r="A354" s="38"/>
      <c r="D354" s="38" t="str">
        <f>IF(A354="","",IF(COUNTIF(A$2:A354,A354)&gt;1,"",
MAX($D$1:$D353)+1))</f>
        <v/>
      </c>
      <c r="G354" s="38" t="str">
        <f>IF(F354="","",INDEX($B$2:$B$302,SUM($F$2:F354)))</f>
        <v/>
      </c>
    </row>
    <row r="355" spans="1:7">
      <c r="A355" s="38"/>
      <c r="D355" s="38" t="str">
        <f>IF(A355="","",IF(COUNTIF(A$2:A355,A355)&gt;1,"",
MAX($D$1:$D354)+1))</f>
        <v/>
      </c>
      <c r="G355" s="38" t="str">
        <f>IF(F355="","",INDEX($B$2:$B$302,SUM($F$2:F355)))</f>
        <v/>
      </c>
    </row>
    <row r="356" spans="1:7">
      <c r="A356" s="38"/>
      <c r="D356" s="38" t="str">
        <f>IF(A356="","",IF(COUNTIF(A$2:A356,A356)&gt;1,"",
MAX($D$1:$D355)+1))</f>
        <v/>
      </c>
      <c r="G356" s="38" t="str">
        <f>IF(F356="","",INDEX($B$2:$B$302,SUM($F$2:F356)))</f>
        <v/>
      </c>
    </row>
    <row r="357" spans="1:7">
      <c r="A357" s="38"/>
      <c r="D357" s="38" t="str">
        <f>IF(A357="","",IF(COUNTIF(A$2:A357,A357)&gt;1,"",
MAX($D$1:$D356)+1))</f>
        <v/>
      </c>
      <c r="G357" s="38" t="str">
        <f>IF(F357="","",INDEX($B$2:$B$302,SUM($F$2:F357)))</f>
        <v/>
      </c>
    </row>
    <row r="358" spans="1:7">
      <c r="A358" s="38"/>
      <c r="D358" s="38" t="str">
        <f>IF(A358="","",IF(COUNTIF(A$2:A358,A358)&gt;1,"",
MAX($D$1:$D357)+1))</f>
        <v/>
      </c>
      <c r="G358" s="38" t="str">
        <f>IF(F358="","",INDEX($B$2:$B$302,SUM($F$2:F358)))</f>
        <v/>
      </c>
    </row>
    <row r="359" spans="1:7">
      <c r="A359" s="38"/>
      <c r="D359" s="38" t="str">
        <f>IF(A359="","",IF(COUNTIF(A$2:A359,A359)&gt;1,"",
MAX($D$1:$D358)+1))</f>
        <v/>
      </c>
      <c r="G359" s="38" t="str">
        <f>IF(F359="","",INDEX($B$2:$B$302,SUM($F$2:F359)))</f>
        <v/>
      </c>
    </row>
    <row r="360" spans="1:7">
      <c r="A360" s="38"/>
      <c r="D360" s="38" t="str">
        <f>IF(A360="","",IF(COUNTIF(A$2:A360,A360)&gt;1,"",
MAX($D$1:$D359)+1))</f>
        <v/>
      </c>
      <c r="G360" s="38" t="str">
        <f>IF(F360="","",INDEX($B$2:$B$302,SUM($F$2:F360)))</f>
        <v/>
      </c>
    </row>
    <row r="361" spans="1:7">
      <c r="A361" s="38"/>
      <c r="D361" s="38" t="str">
        <f>IF(A361="","",IF(COUNTIF(A$2:A361,A361)&gt;1,"",
MAX($D$1:$D360)+1))</f>
        <v/>
      </c>
      <c r="G361" s="38" t="str">
        <f>IF(F361="","",INDEX($B$2:$B$302,SUM($F$2:F361)))</f>
        <v/>
      </c>
    </row>
    <row r="362" spans="1:7">
      <c r="A362" s="38"/>
      <c r="D362" s="38" t="str">
        <f>IF(A362="","",IF(COUNTIF(A$2:A362,A362)&gt;1,"",
MAX($D$1:$D361)+1))</f>
        <v/>
      </c>
      <c r="G362" s="38" t="str">
        <f>IF(F362="","",INDEX($B$2:$B$302,SUM($F$2:F362)))</f>
        <v/>
      </c>
    </row>
    <row r="363" spans="1:7">
      <c r="A363" s="38"/>
      <c r="D363" s="38" t="str">
        <f>IF(A363="","",IF(COUNTIF(A$2:A363,A363)&gt;1,"",
MAX($D$1:$D362)+1))</f>
        <v/>
      </c>
      <c r="G363" s="38" t="str">
        <f>IF(F363="","",INDEX($B$2:$B$302,SUM($F$2:F363)))</f>
        <v/>
      </c>
    </row>
    <row r="364" spans="1:7">
      <c r="A364" s="38"/>
      <c r="D364" s="38" t="str">
        <f>IF(A364="","",IF(COUNTIF(A$2:A364,A364)&gt;1,"",
MAX($D$1:$D363)+1))</f>
        <v/>
      </c>
      <c r="G364" s="38" t="str">
        <f>IF(F364="","",INDEX($B$2:$B$302,SUM($F$2:F364)))</f>
        <v/>
      </c>
    </row>
    <row r="365" spans="1:7">
      <c r="A365" s="38"/>
      <c r="D365" s="38" t="str">
        <f>IF(A365="","",IF(COUNTIF(A$2:A365,A365)&gt;1,"",
MAX($D$1:$D364)+1))</f>
        <v/>
      </c>
      <c r="G365" s="38" t="str">
        <f>IF(F365="","",INDEX($B$2:$B$302,SUM($F$2:F365)))</f>
        <v/>
      </c>
    </row>
    <row r="366" spans="1:7">
      <c r="A366" s="38"/>
      <c r="D366" s="38" t="str">
        <f>IF(A366="","",IF(COUNTIF(A$2:A366,A366)&gt;1,"",
MAX($D$1:$D365)+1))</f>
        <v/>
      </c>
      <c r="G366" s="38" t="str">
        <f>IF(F366="","",INDEX($B$2:$B$302,SUM($F$2:F366)))</f>
        <v/>
      </c>
    </row>
    <row r="367" spans="1:7">
      <c r="A367" s="38"/>
      <c r="D367" s="38" t="str">
        <f>IF(A367="","",IF(COUNTIF(A$2:A367,A367)&gt;1,"",
MAX($D$1:$D366)+1))</f>
        <v/>
      </c>
      <c r="G367" s="38" t="str">
        <f>IF(F367="","",INDEX($B$2:$B$302,SUM($F$2:F367)))</f>
        <v/>
      </c>
    </row>
    <row r="368" spans="1:7">
      <c r="A368" s="38"/>
      <c r="D368" s="38" t="str">
        <f>IF(A368="","",IF(COUNTIF(A$2:A368,A368)&gt;1,"",
MAX($D$1:$D367)+1))</f>
        <v/>
      </c>
      <c r="G368" s="38" t="str">
        <f>IF(F368="","",INDEX($B$2:$B$302,SUM($F$2:F368)))</f>
        <v/>
      </c>
    </row>
    <row r="369" spans="1:7">
      <c r="A369" s="38"/>
      <c r="D369" s="38" t="str">
        <f>IF(A369="","",IF(COUNTIF(A$2:A369,A369)&gt;1,"",
MAX($D$1:$D368)+1))</f>
        <v/>
      </c>
      <c r="G369" s="38" t="str">
        <f>IF(F369="","",INDEX($B$2:$B$302,SUM($F$2:F369)))</f>
        <v/>
      </c>
    </row>
    <row r="370" spans="1:7">
      <c r="A370" s="38"/>
      <c r="D370" s="38" t="str">
        <f>IF(A370="","",IF(COUNTIF(A$2:A370,A370)&gt;1,"",
MAX($D$1:$D369)+1))</f>
        <v/>
      </c>
      <c r="G370" s="38" t="str">
        <f>IF(F370="","",INDEX($B$2:$B$302,SUM($F$2:F370)))</f>
        <v/>
      </c>
    </row>
    <row r="371" spans="1:7">
      <c r="A371" s="38"/>
      <c r="D371" s="38" t="str">
        <f>IF(A371="","",IF(COUNTIF(A$2:A371,A371)&gt;1,"",
MAX($D$1:$D370)+1))</f>
        <v/>
      </c>
      <c r="G371" s="38" t="str">
        <f>IF(F371="","",INDEX($B$2:$B$302,SUM($F$2:F371)))</f>
        <v/>
      </c>
    </row>
    <row r="372" spans="1:7">
      <c r="A372" s="38"/>
      <c r="D372" s="38" t="str">
        <f>IF(A372="","",IF(COUNTIF(A$2:A372,A372)&gt;1,"",
MAX($D$1:$D371)+1))</f>
        <v/>
      </c>
      <c r="G372" s="38" t="str">
        <f>IF(F372="","",INDEX($B$2:$B$302,SUM($F$2:F372)))</f>
        <v/>
      </c>
    </row>
    <row r="373" spans="1:7">
      <c r="A373" s="38"/>
      <c r="D373" s="38" t="str">
        <f>IF(A373="","",IF(COUNTIF(A$2:A373,A373)&gt;1,"",
MAX($D$1:$D372)+1))</f>
        <v/>
      </c>
      <c r="G373" s="38" t="str">
        <f>IF(F373="","",INDEX($B$2:$B$302,SUM($F$2:F373)))</f>
        <v/>
      </c>
    </row>
    <row r="374" spans="1:7">
      <c r="A374" s="38"/>
      <c r="D374" s="38" t="str">
        <f>IF(A374="","",IF(COUNTIF(A$2:A374,A374)&gt;1,"",
MAX($D$1:$D373)+1))</f>
        <v/>
      </c>
      <c r="G374" s="38" t="str">
        <f>IF(F374="","",INDEX($B$2:$B$302,SUM($F$2:F374)))</f>
        <v/>
      </c>
    </row>
    <row r="375" spans="1:7">
      <c r="A375" s="38"/>
      <c r="D375" s="38" t="str">
        <f>IF(A375="","",IF(COUNTIF(A$2:A375,A375)&gt;1,"",
MAX($D$1:$D374)+1))</f>
        <v/>
      </c>
      <c r="G375" s="38" t="str">
        <f>IF(F375="","",INDEX($B$2:$B$302,SUM($F$2:F375)))</f>
        <v/>
      </c>
    </row>
    <row r="376" spans="1:7">
      <c r="A376" s="38"/>
      <c r="D376" s="38" t="str">
        <f>IF(A376="","",IF(COUNTIF(A$2:A376,A376)&gt;1,"",
MAX($D$1:$D375)+1))</f>
        <v/>
      </c>
      <c r="G376" s="38" t="str">
        <f>IF(F376="","",INDEX($B$2:$B$302,SUM($F$2:F376)))</f>
        <v/>
      </c>
    </row>
    <row r="377" spans="1:7">
      <c r="A377" s="38"/>
      <c r="D377" s="38" t="str">
        <f>IF(A377="","",IF(COUNTIF(A$2:A377,A377)&gt;1,"",
MAX($D$1:$D376)+1))</f>
        <v/>
      </c>
      <c r="G377" s="38" t="str">
        <f>IF(F377="","",INDEX($B$2:$B$302,SUM($F$2:F377)))</f>
        <v/>
      </c>
    </row>
    <row r="378" spans="1:7">
      <c r="A378" s="38"/>
      <c r="D378" s="38" t="str">
        <f>IF(A378="","",IF(COUNTIF(A$2:A378,A378)&gt;1,"",
MAX($D$1:$D377)+1))</f>
        <v/>
      </c>
      <c r="G378" s="38" t="str">
        <f>IF(F378="","",INDEX($B$2:$B$302,SUM($F$2:F378)))</f>
        <v/>
      </c>
    </row>
    <row r="379" spans="1:7">
      <c r="A379" s="38"/>
      <c r="D379" s="38" t="str">
        <f>IF(A379="","",IF(COUNTIF(A$2:A379,A379)&gt;1,"",
MAX($D$1:$D378)+1))</f>
        <v/>
      </c>
      <c r="G379" s="38" t="str">
        <f>IF(F379="","",INDEX($B$2:$B$302,SUM($F$2:F379)))</f>
        <v/>
      </c>
    </row>
    <row r="380" spans="1:7">
      <c r="A380" s="38"/>
      <c r="D380" s="38" t="str">
        <f>IF(A380="","",IF(COUNTIF(A$2:A380,A380)&gt;1,"",
MAX($D$1:$D379)+1))</f>
        <v/>
      </c>
      <c r="G380" s="38" t="str">
        <f>IF(F380="","",INDEX($B$2:$B$302,SUM($F$2:F380)))</f>
        <v/>
      </c>
    </row>
    <row r="381" spans="1:7">
      <c r="A381" s="38"/>
      <c r="D381" s="38" t="str">
        <f>IF(A381="","",IF(COUNTIF(A$2:A381,A381)&gt;1,"",
MAX($D$1:$D380)+1))</f>
        <v/>
      </c>
      <c r="G381" s="38" t="str">
        <f>IF(F381="","",INDEX($B$2:$B$302,SUM($F$2:F381)))</f>
        <v/>
      </c>
    </row>
    <row r="382" spans="1:7">
      <c r="A382" s="38"/>
      <c r="D382" s="38" t="str">
        <f>IF(A382="","",IF(COUNTIF(A$2:A382,A382)&gt;1,"",
MAX($D$1:$D381)+1))</f>
        <v/>
      </c>
      <c r="G382" s="38" t="str">
        <f>IF(F382="","",INDEX($B$2:$B$302,SUM($F$2:F382)))</f>
        <v/>
      </c>
    </row>
    <row r="383" spans="1:7">
      <c r="A383" s="38"/>
      <c r="D383" s="38" t="str">
        <f>IF(A383="","",IF(COUNTIF(A$2:A383,A383)&gt;1,"",
MAX($D$1:$D382)+1))</f>
        <v/>
      </c>
      <c r="G383" s="38" t="str">
        <f>IF(F383="","",INDEX($B$2:$B$302,SUM($F$2:F383)))</f>
        <v/>
      </c>
    </row>
    <row r="384" spans="1:7">
      <c r="A384" s="38"/>
      <c r="D384" s="38" t="str">
        <f>IF(A384="","",IF(COUNTIF(A$2:A384,A384)&gt;1,"",
MAX($D$1:$D383)+1))</f>
        <v/>
      </c>
      <c r="G384" s="38" t="str">
        <f>IF(F384="","",INDEX($B$2:$B$302,SUM($F$2:F384)))</f>
        <v/>
      </c>
    </row>
    <row r="385" spans="1:7">
      <c r="A385" s="38"/>
      <c r="D385" s="38" t="str">
        <f>IF(A385="","",IF(COUNTIF(A$2:A385,A385)&gt;1,"",
MAX($D$1:$D384)+1))</f>
        <v/>
      </c>
      <c r="G385" s="38" t="str">
        <f>IF(F385="","",INDEX($B$2:$B$302,SUM($F$2:F385)))</f>
        <v/>
      </c>
    </row>
    <row r="386" spans="1:7">
      <c r="A386" s="38"/>
      <c r="D386" s="38" t="str">
        <f>IF(A386="","",IF(COUNTIF(A$2:A386,A386)&gt;1,"",
MAX($D$1:$D385)+1))</f>
        <v/>
      </c>
      <c r="G386" s="38" t="str">
        <f>IF(F386="","",INDEX($B$2:$B$302,SUM($F$2:F386)))</f>
        <v/>
      </c>
    </row>
    <row r="387" spans="1:7">
      <c r="A387" s="38"/>
      <c r="D387" s="38" t="str">
        <f>IF(A387="","",IF(COUNTIF(A$2:A387,A387)&gt;1,"",
MAX($D$1:$D386)+1))</f>
        <v/>
      </c>
      <c r="G387" s="38" t="str">
        <f>IF(F387="","",INDEX($B$2:$B$302,SUM($F$2:F387)))</f>
        <v/>
      </c>
    </row>
    <row r="388" spans="1:7">
      <c r="A388" s="38"/>
      <c r="D388" s="38" t="str">
        <f>IF(A388="","",IF(COUNTIF(A$2:A388,A388)&gt;1,"",
MAX($D$1:$D387)+1))</f>
        <v/>
      </c>
      <c r="G388" s="38" t="str">
        <f>IF(F388="","",INDEX($B$2:$B$302,SUM($F$2:F388)))</f>
        <v/>
      </c>
    </row>
    <row r="389" spans="1:7">
      <c r="A389" s="38"/>
      <c r="D389" s="38" t="str">
        <f>IF(A389="","",IF(COUNTIF(A$2:A389,A389)&gt;1,"",
MAX($D$1:$D388)+1))</f>
        <v/>
      </c>
      <c r="G389" s="38" t="str">
        <f>IF(F389="","",INDEX($B$2:$B$302,SUM($F$2:F389)))</f>
        <v/>
      </c>
    </row>
    <row r="390" spans="1:7">
      <c r="A390" s="38"/>
      <c r="D390" s="38" t="str">
        <f>IF(A390="","",IF(COUNTIF(A$2:A390,A390)&gt;1,"",
MAX($D$1:$D389)+1))</f>
        <v/>
      </c>
      <c r="G390" s="38" t="str">
        <f>IF(F390="","",INDEX($B$2:$B$302,SUM($F$2:F390)))</f>
        <v/>
      </c>
    </row>
    <row r="391" spans="1:7">
      <c r="A391" s="38"/>
      <c r="D391" s="38" t="str">
        <f>IF(A391="","",IF(COUNTIF(A$2:A391,A391)&gt;1,"",
MAX($D$1:$D390)+1))</f>
        <v/>
      </c>
      <c r="G391" s="38" t="str">
        <f>IF(F391="","",INDEX($B$2:$B$302,SUM($F$2:F391)))</f>
        <v/>
      </c>
    </row>
    <row r="392" spans="1:7">
      <c r="A392" s="38"/>
      <c r="D392" s="38" t="str">
        <f>IF(A392="","",IF(COUNTIF(A$2:A392,A392)&gt;1,"",
MAX($D$1:$D391)+1))</f>
        <v/>
      </c>
      <c r="G392" s="38" t="str">
        <f>IF(F392="","",INDEX($B$2:$B$302,SUM($F$2:F392)))</f>
        <v/>
      </c>
    </row>
    <row r="393" spans="1:7">
      <c r="A393" s="38"/>
      <c r="D393" s="38" t="str">
        <f>IF(A393="","",IF(COUNTIF(A$2:A393,A393)&gt;1,"",
MAX($D$1:$D392)+1))</f>
        <v/>
      </c>
      <c r="G393" s="38" t="str">
        <f>IF(F393="","",INDEX($B$2:$B$302,SUM($F$2:F393)))</f>
        <v/>
      </c>
    </row>
    <row r="394" spans="1:7">
      <c r="A394" s="38"/>
      <c r="D394" s="38" t="str">
        <f>IF(A394="","",IF(COUNTIF(A$2:A394,A394)&gt;1,"",
MAX($D$1:$D393)+1))</f>
        <v/>
      </c>
      <c r="G394" s="38" t="str">
        <f>IF(F394="","",INDEX($B$2:$B$302,SUM($F$2:F394)))</f>
        <v/>
      </c>
    </row>
    <row r="395" spans="1:7">
      <c r="A395" s="38"/>
      <c r="D395" s="38" t="str">
        <f>IF(A395="","",IF(COUNTIF(A$2:A395,A395)&gt;1,"",
MAX($D$1:$D394)+1))</f>
        <v/>
      </c>
      <c r="G395" s="38" t="str">
        <f>IF(F395="","",INDEX($B$2:$B$302,SUM($F$2:F395)))</f>
        <v/>
      </c>
    </row>
    <row r="396" spans="1:7">
      <c r="A396" s="38"/>
      <c r="D396" s="38" t="str">
        <f>IF(A396="","",IF(COUNTIF(A$2:A396,A396)&gt;1,"",
MAX($D$1:$D395)+1))</f>
        <v/>
      </c>
      <c r="G396" s="38" t="str">
        <f>IF(F396="","",INDEX($B$2:$B$302,SUM($F$2:F396)))</f>
        <v/>
      </c>
    </row>
    <row r="397" spans="1:7">
      <c r="A397" s="38"/>
      <c r="D397" s="38" t="str">
        <f>IF(A397="","",IF(COUNTIF(A$2:A397,A397)&gt;1,"",
MAX($D$1:$D396)+1))</f>
        <v/>
      </c>
      <c r="G397" s="38" t="str">
        <f>IF(F397="","",INDEX($B$2:$B$302,SUM($F$2:F397)))</f>
        <v/>
      </c>
    </row>
    <row r="398" spans="1:7">
      <c r="A398" s="38"/>
      <c r="D398" s="38" t="str">
        <f>IF(A398="","",IF(COUNTIF(A$2:A398,A398)&gt;1,"",
MAX($D$1:$D397)+1))</f>
        <v/>
      </c>
      <c r="G398" s="38" t="str">
        <f>IF(F398="","",INDEX($B$2:$B$302,SUM($F$2:F398)))</f>
        <v/>
      </c>
    </row>
    <row r="399" spans="1:7">
      <c r="A399" s="38"/>
      <c r="D399" s="38" t="str">
        <f>IF(A399="","",IF(COUNTIF(A$2:A399,A399)&gt;1,"",
MAX($D$1:$D398)+1))</f>
        <v/>
      </c>
      <c r="G399" s="38" t="str">
        <f>IF(F399="","",INDEX($B$2:$B$302,SUM($F$2:F399)))</f>
        <v/>
      </c>
    </row>
    <row r="400" spans="1:7">
      <c r="A400" s="38"/>
      <c r="D400" s="38" t="str">
        <f>IF(A400="","",IF(COUNTIF(A$2:A400,A400)&gt;1,"",
MAX($D$1:$D399)+1))</f>
        <v/>
      </c>
      <c r="G400" s="38" t="str">
        <f>IF(F400="","",INDEX($B$2:$B$302,SUM($F$2:F400)))</f>
        <v/>
      </c>
    </row>
    <row r="401" spans="1:7">
      <c r="A401" s="38"/>
      <c r="D401" s="38" t="str">
        <f>IF(A401="","",IF(COUNTIF(A$2:A401,A401)&gt;1,"",
MAX($D$1:$D400)+1))</f>
        <v/>
      </c>
      <c r="G401" s="38" t="str">
        <f>IF(F401="","",INDEX($B$2:$B$302,SUM($F$2:F401)))</f>
        <v/>
      </c>
    </row>
    <row r="402" spans="1:7">
      <c r="A402" s="38"/>
      <c r="D402" s="38" t="str">
        <f>IF(A402="","",IF(COUNTIF(A$2:A402,A402)&gt;1,"",
MAX($D$1:$D401)+1))</f>
        <v/>
      </c>
      <c r="G402" s="38" t="str">
        <f>IF(F402="","",INDEX($B$2:$B$302,SUM($F$2:F402)))</f>
        <v/>
      </c>
    </row>
    <row r="403" spans="1:7">
      <c r="A403" s="38"/>
      <c r="D403" s="38" t="str">
        <f>IF(A403="","",IF(COUNTIF(A$2:A403,A403)&gt;1,"",
MAX($D$1:$D402)+1))</f>
        <v/>
      </c>
      <c r="G403" s="38" t="str">
        <f>IF(F403="","",INDEX($B$2:$B$302,SUM($F$2:F403)))</f>
        <v/>
      </c>
    </row>
    <row r="404" spans="1:7">
      <c r="A404" s="38"/>
      <c r="D404" s="38" t="str">
        <f>IF(A404="","",IF(COUNTIF(A$2:A404,A404)&gt;1,"",
MAX($D$1:$D403)+1))</f>
        <v/>
      </c>
      <c r="G404" s="38" t="str">
        <f>IF(F404="","",INDEX($B$2:$B$302,SUM($F$2:F404)))</f>
        <v/>
      </c>
    </row>
    <row r="405" spans="1:7">
      <c r="A405" s="38"/>
      <c r="D405" s="38" t="str">
        <f>IF(A405="","",IF(COUNTIF(A$2:A405,A405)&gt;1,"",
MAX($D$1:$D404)+1))</f>
        <v/>
      </c>
      <c r="G405" s="38" t="str">
        <f>IF(F405="","",INDEX($B$2:$B$302,SUM($F$2:F405)))</f>
        <v/>
      </c>
    </row>
    <row r="406" spans="1:7">
      <c r="A406" s="38"/>
      <c r="D406" s="38" t="str">
        <f>IF(A406="","",IF(COUNTIF(A$2:A406,A406)&gt;1,"",
MAX($D$1:$D405)+1))</f>
        <v/>
      </c>
      <c r="G406" s="38" t="str">
        <f>IF(F406="","",INDEX($B$2:$B$302,SUM($F$2:F406)))</f>
        <v/>
      </c>
    </row>
    <row r="407" spans="1:7">
      <c r="A407" s="38"/>
      <c r="D407" s="38" t="str">
        <f>IF(A407="","",IF(COUNTIF(A$2:A407,A407)&gt;1,"",
MAX($D$1:$D406)+1))</f>
        <v/>
      </c>
      <c r="G407" s="38" t="str">
        <f>IF(F407="","",INDEX($B$2:$B$302,SUM($F$2:F407)))</f>
        <v/>
      </c>
    </row>
    <row r="408" spans="1:7">
      <c r="A408" s="38"/>
      <c r="D408" s="38" t="str">
        <f>IF(A408="","",IF(COUNTIF(A$2:A408,A408)&gt;1,"",
MAX($D$1:$D407)+1))</f>
        <v/>
      </c>
      <c r="G408" s="38" t="str">
        <f>IF(F408="","",INDEX($B$2:$B$302,SUM($F$2:F408)))</f>
        <v/>
      </c>
    </row>
    <row r="409" spans="1:7">
      <c r="A409" s="38"/>
      <c r="D409" s="38" t="str">
        <f>IF(A409="","",IF(COUNTIF(A$2:A409,A409)&gt;1,"",
MAX($D$1:$D408)+1))</f>
        <v/>
      </c>
      <c r="G409" s="38" t="str">
        <f>IF(F409="","",INDEX($B$2:$B$302,SUM($F$2:F409)))</f>
        <v/>
      </c>
    </row>
    <row r="410" spans="1:7">
      <c r="A410" s="38"/>
      <c r="D410" s="38" t="str">
        <f>IF(A410="","",IF(COUNTIF(A$2:A410,A410)&gt;1,"",
MAX($D$1:$D409)+1))</f>
        <v/>
      </c>
      <c r="G410" s="38" t="str">
        <f>IF(F410="","",INDEX($B$2:$B$302,SUM($F$2:F410)))</f>
        <v/>
      </c>
    </row>
    <row r="411" spans="1:7">
      <c r="A411" s="38"/>
      <c r="D411" s="38" t="str">
        <f>IF(A411="","",IF(COUNTIF(A$2:A411,A411)&gt;1,"",
MAX($D$1:$D410)+1))</f>
        <v/>
      </c>
      <c r="G411" s="38" t="str">
        <f>IF(F411="","",INDEX($B$2:$B$302,SUM($F$2:F411)))</f>
        <v/>
      </c>
    </row>
    <row r="412" spans="1:7">
      <c r="A412" s="38"/>
      <c r="D412" s="38" t="str">
        <f>IF(A412="","",IF(COUNTIF(A$2:A412,A412)&gt;1,"",
MAX($D$1:$D411)+1))</f>
        <v/>
      </c>
      <c r="G412" s="38" t="str">
        <f>IF(F412="","",INDEX($B$2:$B$302,SUM($F$2:F412)))</f>
        <v/>
      </c>
    </row>
    <row r="413" spans="1:7">
      <c r="A413" s="38"/>
      <c r="D413" s="38" t="str">
        <f>IF(A413="","",IF(COUNTIF(A$2:A413,A413)&gt;1,"",
MAX($D$1:$D412)+1))</f>
        <v/>
      </c>
      <c r="G413" s="38" t="str">
        <f>IF(F413="","",INDEX($B$2:$B$302,SUM($F$2:F413)))</f>
        <v/>
      </c>
    </row>
    <row r="414" spans="1:7">
      <c r="A414" s="38"/>
      <c r="D414" s="38" t="str">
        <f>IF(A414="","",IF(COUNTIF(A$2:A414,A414)&gt;1,"",
MAX($D$1:$D413)+1))</f>
        <v/>
      </c>
      <c r="G414" s="38" t="str">
        <f>IF(F414="","",INDEX($B$2:$B$302,SUM($F$2:F414)))</f>
        <v/>
      </c>
    </row>
    <row r="415" spans="1:7">
      <c r="A415" s="38"/>
      <c r="D415" s="38" t="str">
        <f>IF(A415="","",IF(COUNTIF(A$2:A415,A415)&gt;1,"",
MAX($D$1:$D414)+1))</f>
        <v/>
      </c>
      <c r="G415" s="38" t="str">
        <f>IF(F415="","",INDEX($B$2:$B$302,SUM($F$2:F415)))</f>
        <v/>
      </c>
    </row>
    <row r="416" spans="1:7">
      <c r="A416" s="38"/>
      <c r="D416" s="38" t="str">
        <f>IF(A416="","",IF(COUNTIF(A$2:A416,A416)&gt;1,"",
MAX($D$1:$D415)+1))</f>
        <v/>
      </c>
      <c r="G416" s="38" t="str">
        <f>IF(F416="","",INDEX($B$2:$B$302,SUM($F$2:F416)))</f>
        <v/>
      </c>
    </row>
    <row r="417" spans="1:7">
      <c r="A417" s="38"/>
      <c r="D417" s="38" t="str">
        <f>IF(A417="","",IF(COUNTIF(A$2:A417,A417)&gt;1,"",
MAX($D$1:$D416)+1))</f>
        <v/>
      </c>
      <c r="G417" s="38" t="str">
        <f>IF(F417="","",INDEX($B$2:$B$302,SUM($F$2:F417)))</f>
        <v/>
      </c>
    </row>
    <row r="418" spans="1:7">
      <c r="A418" s="38"/>
      <c r="D418" s="38" t="str">
        <f>IF(A418="","",IF(COUNTIF(A$2:A418,A418)&gt;1,"",
MAX($D$1:$D417)+1))</f>
        <v/>
      </c>
      <c r="G418" s="38" t="str">
        <f>IF(F418="","",INDEX($B$2:$B$302,SUM($F$2:F418)))</f>
        <v/>
      </c>
    </row>
    <row r="419" spans="1:7">
      <c r="A419" s="38"/>
      <c r="D419" s="38" t="str">
        <f>IF(A419="","",IF(COUNTIF(A$2:A419,A419)&gt;1,"",
MAX($D$1:$D418)+1))</f>
        <v/>
      </c>
      <c r="G419" s="38" t="str">
        <f>IF(F419="","",INDEX($B$2:$B$302,SUM($F$2:F419)))</f>
        <v/>
      </c>
    </row>
    <row r="420" spans="1:7">
      <c r="A420" s="38"/>
      <c r="D420" s="38" t="str">
        <f>IF(A420="","",IF(COUNTIF(A$2:A420,A420)&gt;1,"",
MAX($D$1:$D419)+1))</f>
        <v/>
      </c>
      <c r="G420" s="38" t="str">
        <f>IF(F420="","",INDEX($B$2:$B$302,SUM($F$2:F420)))</f>
        <v/>
      </c>
    </row>
    <row r="421" spans="1:7">
      <c r="A421" s="38"/>
      <c r="D421" s="38" t="str">
        <f>IF(A421="","",IF(COUNTIF(A$2:A421,A421)&gt;1,"",
MAX($D$1:$D420)+1))</f>
        <v/>
      </c>
      <c r="G421" s="38" t="str">
        <f>IF(F421="","",INDEX($B$2:$B$302,SUM($F$2:F421)))</f>
        <v/>
      </c>
    </row>
    <row r="422" spans="1:7">
      <c r="A422" s="38"/>
      <c r="D422" s="38" t="str">
        <f>IF(A422="","",IF(COUNTIF(A$2:A422,A422)&gt;1,"",
MAX($D$1:$D421)+1))</f>
        <v/>
      </c>
      <c r="G422" s="38" t="str">
        <f>IF(F422="","",INDEX($B$2:$B$302,SUM($F$2:F422)))</f>
        <v/>
      </c>
    </row>
    <row r="423" spans="1:7">
      <c r="A423" s="38"/>
      <c r="D423" s="38" t="str">
        <f>IF(A423="","",IF(COUNTIF(A$2:A423,A423)&gt;1,"",
MAX($D$1:$D422)+1))</f>
        <v/>
      </c>
      <c r="G423" s="38" t="str">
        <f>IF(F423="","",INDEX($B$2:$B$302,SUM($F$2:F423)))</f>
        <v/>
      </c>
    </row>
    <row r="424" spans="1:7">
      <c r="A424" s="38"/>
      <c r="D424" s="38" t="str">
        <f>IF(A424="","",IF(COUNTIF(A$2:A424,A424)&gt;1,"",
MAX($D$1:$D423)+1))</f>
        <v/>
      </c>
      <c r="G424" s="38" t="str">
        <f>IF(F424="","",INDEX($B$2:$B$302,SUM($F$2:F424)))</f>
        <v/>
      </c>
    </row>
    <row r="425" spans="1:7">
      <c r="A425" s="38"/>
      <c r="D425" s="38" t="str">
        <f>IF(A425="","",IF(COUNTIF(A$2:A425,A425)&gt;1,"",
MAX($D$1:$D424)+1))</f>
        <v/>
      </c>
      <c r="G425" s="38" t="str">
        <f>IF(F425="","",INDEX($B$2:$B$302,SUM($F$2:F425)))</f>
        <v/>
      </c>
    </row>
    <row r="426" spans="1:7">
      <c r="A426" s="38"/>
      <c r="D426" s="38" t="str">
        <f>IF(A426="","",IF(COUNTIF(A$2:A426,A426)&gt;1,"",
MAX($D$1:$D425)+1))</f>
        <v/>
      </c>
      <c r="G426" s="38" t="str">
        <f>IF(F426="","",INDEX($B$2:$B$302,SUM($F$2:F426)))</f>
        <v/>
      </c>
    </row>
    <row r="427" spans="1:7">
      <c r="A427" s="38"/>
      <c r="D427" s="38" t="str">
        <f>IF(A427="","",IF(COUNTIF(A$2:A427,A427)&gt;1,"",
MAX($D$1:$D426)+1))</f>
        <v/>
      </c>
      <c r="G427" s="38" t="str">
        <f>IF(F427="","",INDEX($B$2:$B$302,SUM($F$2:F427)))</f>
        <v/>
      </c>
    </row>
    <row r="428" spans="1:7">
      <c r="A428" s="38"/>
      <c r="D428" s="38" t="str">
        <f>IF(A428="","",IF(COUNTIF(A$2:A428,A428)&gt;1,"",
MAX($D$1:$D427)+1))</f>
        <v/>
      </c>
      <c r="G428" s="38" t="str">
        <f>IF(F428="","",INDEX($B$2:$B$302,SUM($F$2:F428)))</f>
        <v/>
      </c>
    </row>
    <row r="429" spans="1:7">
      <c r="A429" s="38"/>
      <c r="D429" s="38" t="str">
        <f>IF(A429="","",IF(COUNTIF(A$2:A429,A429)&gt;1,"",
MAX($D$1:$D428)+1))</f>
        <v/>
      </c>
      <c r="G429" s="38" t="str">
        <f>IF(F429="","",INDEX($B$2:$B$302,SUM($F$2:F429)))</f>
        <v/>
      </c>
    </row>
    <row r="430" spans="1:7">
      <c r="A430" s="38"/>
      <c r="D430" s="38" t="str">
        <f>IF(A430="","",IF(COUNTIF(A$2:A430,A430)&gt;1,"",
MAX($D$1:$D429)+1))</f>
        <v/>
      </c>
      <c r="G430" s="38" t="str">
        <f>IF(F430="","",INDEX($B$2:$B$302,SUM($F$2:F430)))</f>
        <v/>
      </c>
    </row>
    <row r="431" spans="1:7">
      <c r="A431" s="38"/>
      <c r="D431" s="38" t="str">
        <f>IF(A431="","",IF(COUNTIF(A$2:A431,A431)&gt;1,"",
MAX($D$1:$D430)+1))</f>
        <v/>
      </c>
      <c r="G431" s="38" t="str">
        <f>IF(F431="","",INDEX($B$2:$B$302,SUM($F$2:F431)))</f>
        <v/>
      </c>
    </row>
    <row r="432" spans="1:7">
      <c r="A432" s="38"/>
      <c r="D432" s="38" t="str">
        <f>IF(A432="","",IF(COUNTIF(A$2:A432,A432)&gt;1,"",
MAX($D$1:$D431)+1))</f>
        <v/>
      </c>
      <c r="G432" s="38" t="str">
        <f>IF(F432="","",INDEX($B$2:$B$302,SUM($F$2:F432)))</f>
        <v/>
      </c>
    </row>
    <row r="433" spans="1:7">
      <c r="A433" s="38"/>
      <c r="D433" s="38" t="str">
        <f>IF(A433="","",IF(COUNTIF(A$2:A433,A433)&gt;1,"",
MAX($D$1:$D432)+1))</f>
        <v/>
      </c>
      <c r="G433" s="38" t="str">
        <f>IF(F433="","",INDEX($B$2:$B$302,SUM($F$2:F433)))</f>
        <v/>
      </c>
    </row>
    <row r="434" spans="1:7">
      <c r="A434" s="38"/>
      <c r="D434" s="38" t="str">
        <f>IF(A434="","",IF(COUNTIF(A$2:A434,A434)&gt;1,"",
MAX($D$1:$D433)+1))</f>
        <v/>
      </c>
      <c r="G434" s="38" t="str">
        <f>IF(F434="","",INDEX($B$2:$B$302,SUM($F$2:F434)))</f>
        <v/>
      </c>
    </row>
    <row r="435" spans="1:7">
      <c r="A435" s="38"/>
      <c r="D435" s="38" t="str">
        <f>IF(A435="","",IF(COUNTIF(A$2:A435,A435)&gt;1,"",
MAX($D$1:$D434)+1))</f>
        <v/>
      </c>
      <c r="G435" s="38" t="str">
        <f>IF(F435="","",INDEX($B$2:$B$302,SUM($F$2:F435)))</f>
        <v/>
      </c>
    </row>
    <row r="436" spans="1:7">
      <c r="A436" s="38"/>
      <c r="D436" s="38" t="str">
        <f>IF(A436="","",IF(COUNTIF(A$2:A436,A436)&gt;1,"",
MAX($D$1:$D435)+1))</f>
        <v/>
      </c>
      <c r="G436" s="38" t="str">
        <f>IF(F436="","",INDEX($B$2:$B$302,SUM($F$2:F436)))</f>
        <v/>
      </c>
    </row>
    <row r="437" spans="1:7">
      <c r="A437" s="38"/>
      <c r="D437" s="38" t="str">
        <f>IF(A437="","",IF(COUNTIF(A$2:A437,A437)&gt;1,"",
MAX($D$1:$D436)+1))</f>
        <v/>
      </c>
      <c r="G437" s="38" t="str">
        <f>IF(F437="","",INDEX($B$2:$B$302,SUM($F$2:F437)))</f>
        <v/>
      </c>
    </row>
    <row r="438" spans="1:7">
      <c r="A438" s="38"/>
      <c r="D438" s="38" t="str">
        <f>IF(A438="","",IF(COUNTIF(A$2:A438,A438)&gt;1,"",
MAX($D$1:$D437)+1))</f>
        <v/>
      </c>
      <c r="G438" s="38" t="str">
        <f>IF(F438="","",INDEX($B$2:$B$302,SUM($F$2:F438)))</f>
        <v/>
      </c>
    </row>
    <row r="439" spans="1:7">
      <c r="A439" s="38"/>
      <c r="D439" s="38" t="str">
        <f>IF(A439="","",IF(COUNTIF(A$2:A439,A439)&gt;1,"",
MAX($D$1:$D438)+1))</f>
        <v/>
      </c>
      <c r="G439" s="38" t="str">
        <f>IF(F439="","",INDEX($B$2:$B$302,SUM($F$2:F439)))</f>
        <v/>
      </c>
    </row>
    <row r="440" spans="1:7">
      <c r="A440" s="38"/>
      <c r="D440" s="38" t="str">
        <f>IF(A440="","",IF(COUNTIF(A$2:A440,A440)&gt;1,"",
MAX($D$1:$D439)+1))</f>
        <v/>
      </c>
      <c r="G440" s="38" t="str">
        <f>IF(F440="","",INDEX($B$2:$B$302,SUM($F$2:F440)))</f>
        <v/>
      </c>
    </row>
    <row r="441" spans="1:7">
      <c r="A441" s="38"/>
      <c r="D441" s="38" t="str">
        <f>IF(A441="","",IF(COUNTIF(A$2:A441,A441)&gt;1,"",
MAX($D$1:$D440)+1))</f>
        <v/>
      </c>
      <c r="G441" s="38" t="str">
        <f>IF(F441="","",INDEX($B$2:$B$302,SUM($F$2:F441)))</f>
        <v/>
      </c>
    </row>
    <row r="442" spans="1:7">
      <c r="A442" s="38"/>
      <c r="D442" s="38" t="str">
        <f>IF(A442="","",IF(COUNTIF(A$2:A442,A442)&gt;1,"",
MAX($D$1:$D441)+1))</f>
        <v/>
      </c>
      <c r="G442" s="38" t="str">
        <f>IF(F442="","",INDEX($B$2:$B$302,SUM($F$2:F442)))</f>
        <v/>
      </c>
    </row>
    <row r="443" spans="1:7">
      <c r="A443" s="38"/>
      <c r="D443" s="38" t="str">
        <f>IF(A443="","",IF(COUNTIF(A$2:A443,A443)&gt;1,"",
MAX($D$1:$D442)+1))</f>
        <v/>
      </c>
      <c r="G443" s="38" t="str">
        <f>IF(F443="","",INDEX($B$2:$B$302,SUM($F$2:F443)))</f>
        <v/>
      </c>
    </row>
    <row r="444" spans="1:7">
      <c r="A444" s="38"/>
      <c r="D444" s="38" t="str">
        <f>IF(A444="","",IF(COUNTIF(A$2:A444,A444)&gt;1,"",
MAX($D$1:$D443)+1))</f>
        <v/>
      </c>
      <c r="G444" s="38" t="str">
        <f>IF(F444="","",INDEX($B$2:$B$302,SUM($F$2:F444)))</f>
        <v/>
      </c>
    </row>
    <row r="445" spans="1:7">
      <c r="A445" s="38"/>
      <c r="D445" s="38" t="str">
        <f>IF(A445="","",IF(COUNTIF(A$2:A445,A445)&gt;1,"",
MAX($D$1:$D444)+1))</f>
        <v/>
      </c>
      <c r="G445" s="38" t="str">
        <f>IF(F445="","",INDEX($B$2:$B$302,SUM($F$2:F445)))</f>
        <v/>
      </c>
    </row>
    <row r="446" spans="1:7">
      <c r="A446" s="38"/>
      <c r="D446" s="38" t="str">
        <f>IF(A446="","",IF(COUNTIF(A$2:A446,A446)&gt;1,"",
MAX($D$1:$D445)+1))</f>
        <v/>
      </c>
      <c r="G446" s="38" t="str">
        <f>IF(F446="","",INDEX($B$2:$B$302,SUM($F$2:F446)))</f>
        <v/>
      </c>
    </row>
    <row r="447" spans="1:7">
      <c r="A447" s="38"/>
      <c r="D447" s="38" t="str">
        <f>IF(A447="","",IF(COUNTIF(A$2:A447,A447)&gt;1,"",
MAX($D$1:$D446)+1))</f>
        <v/>
      </c>
      <c r="G447" s="38" t="str">
        <f>IF(F447="","",INDEX($B$2:$B$302,SUM($F$2:F447)))</f>
        <v/>
      </c>
    </row>
    <row r="448" spans="1:7">
      <c r="A448" s="38"/>
      <c r="D448" s="38" t="str">
        <f>IF(A448="","",IF(COUNTIF(A$2:A448,A448)&gt;1,"",
MAX($D$1:$D447)+1))</f>
        <v/>
      </c>
      <c r="G448" s="38" t="str">
        <f>IF(F448="","",INDEX($B$2:$B$302,SUM($F$2:F448)))</f>
        <v/>
      </c>
    </row>
    <row r="449" spans="1:7">
      <c r="A449" s="38"/>
      <c r="D449" s="38" t="str">
        <f>IF(A449="","",IF(COUNTIF(A$2:A449,A449)&gt;1,"",
MAX($D$1:$D448)+1))</f>
        <v/>
      </c>
      <c r="G449" s="38" t="str">
        <f>IF(F449="","",INDEX($B$2:$B$302,SUM($F$2:F449)))</f>
        <v/>
      </c>
    </row>
    <row r="450" spans="1:7">
      <c r="A450" s="38"/>
      <c r="D450" s="38" t="str">
        <f>IF(A450="","",IF(COUNTIF(A$2:A450,A450)&gt;1,"",
MAX($D$1:$D449)+1))</f>
        <v/>
      </c>
      <c r="G450" s="38" t="str">
        <f>IF(F450="","",INDEX($B$2:$B$302,SUM($F$2:F450)))</f>
        <v/>
      </c>
    </row>
    <row r="451" spans="1:7">
      <c r="A451" s="38"/>
      <c r="D451" s="38" t="str">
        <f>IF(A451="","",IF(COUNTIF(A$2:A451,A451)&gt;1,"",
MAX($D$1:$D450)+1))</f>
        <v/>
      </c>
      <c r="G451" s="38" t="str">
        <f>IF(F451="","",INDEX($B$2:$B$302,SUM($F$2:F451)))</f>
        <v/>
      </c>
    </row>
    <row r="452" spans="1:7">
      <c r="A452" s="38"/>
      <c r="D452" s="38" t="str">
        <f>IF(A452="","",IF(COUNTIF(A$2:A452,A452)&gt;1,"",
MAX($D$1:$D451)+1))</f>
        <v/>
      </c>
      <c r="G452" s="38" t="str">
        <f>IF(F452="","",INDEX($B$2:$B$302,SUM($F$2:F452)))</f>
        <v/>
      </c>
    </row>
    <row r="453" spans="1:7">
      <c r="A453" s="38"/>
      <c r="D453" s="38" t="str">
        <f>IF(A453="","",IF(COUNTIF(A$2:A453,A453)&gt;1,"",
MAX($D$1:$D452)+1))</f>
        <v/>
      </c>
      <c r="G453" s="38" t="str">
        <f>IF(F453="","",INDEX($B$2:$B$302,SUM($F$2:F453)))</f>
        <v/>
      </c>
    </row>
    <row r="454" spans="1:7">
      <c r="A454" s="38"/>
      <c r="D454" s="38" t="str">
        <f>IF(A454="","",IF(COUNTIF(A$2:A454,A454)&gt;1,"",
MAX($D$1:$D453)+1))</f>
        <v/>
      </c>
      <c r="G454" s="38" t="str">
        <f>IF(F454="","",INDEX($B$2:$B$302,SUM($F$2:F454)))</f>
        <v/>
      </c>
    </row>
    <row r="455" spans="1:7">
      <c r="A455" s="38"/>
      <c r="D455" s="38" t="str">
        <f>IF(A455="","",IF(COUNTIF(A$2:A455,A455)&gt;1,"",
MAX($D$1:$D454)+1))</f>
        <v/>
      </c>
      <c r="G455" s="38" t="str">
        <f>IF(F455="","",INDEX($B$2:$B$302,SUM($F$2:F455)))</f>
        <v/>
      </c>
    </row>
    <row r="456" spans="1:7">
      <c r="A456" s="38"/>
      <c r="D456" s="38" t="str">
        <f>IF(A456="","",IF(COUNTIF(A$2:A456,A456)&gt;1,"",
MAX($D$1:$D455)+1))</f>
        <v/>
      </c>
      <c r="G456" s="38" t="str">
        <f>IF(F456="","",INDEX($B$2:$B$302,SUM($F$2:F456)))</f>
        <v/>
      </c>
    </row>
    <row r="457" spans="1:7">
      <c r="A457" s="38"/>
      <c r="D457" s="38" t="str">
        <f>IF(A457="","",IF(COUNTIF(A$2:A457,A457)&gt;1,"",
MAX($D$1:$D456)+1))</f>
        <v/>
      </c>
      <c r="G457" s="38" t="str">
        <f>IF(F457="","",INDEX($B$2:$B$302,SUM($F$2:F457)))</f>
        <v/>
      </c>
    </row>
    <row r="458" spans="1:7">
      <c r="A458" s="38"/>
      <c r="D458" s="38" t="str">
        <f>IF(A458="","",IF(COUNTIF(A$2:A458,A458)&gt;1,"",
MAX($D$1:$D457)+1))</f>
        <v/>
      </c>
      <c r="G458" s="38" t="str">
        <f>IF(F458="","",INDEX($B$2:$B$302,SUM($F$2:F458)))</f>
        <v/>
      </c>
    </row>
    <row r="459" spans="1:7">
      <c r="A459" s="38"/>
      <c r="D459" s="38" t="str">
        <f>IF(A459="","",IF(COUNTIF(A$2:A459,A459)&gt;1,"",
MAX($D$1:$D458)+1))</f>
        <v/>
      </c>
      <c r="G459" s="38" t="str">
        <f>IF(F459="","",INDEX($B$2:$B$302,SUM($F$2:F459)))</f>
        <v/>
      </c>
    </row>
    <row r="460" spans="1:7">
      <c r="A460" s="38"/>
      <c r="D460" s="38" t="str">
        <f>IF(A460="","",IF(COUNTIF(A$2:A460,A460)&gt;1,"",
MAX($D$1:$D459)+1))</f>
        <v/>
      </c>
      <c r="G460" s="38" t="str">
        <f>IF(F460="","",INDEX($B$2:$B$302,SUM($F$2:F460)))</f>
        <v/>
      </c>
    </row>
    <row r="461" spans="1:7">
      <c r="A461" s="38"/>
      <c r="D461" s="38" t="str">
        <f>IF(A461="","",IF(COUNTIF(A$2:A461,A461)&gt;1,"",
MAX($D$1:$D460)+1))</f>
        <v/>
      </c>
      <c r="G461" s="38" t="str">
        <f>IF(F461="","",INDEX($B$2:$B$302,SUM($F$2:F461)))</f>
        <v/>
      </c>
    </row>
    <row r="462" spans="1:7">
      <c r="A462" s="38"/>
      <c r="D462" s="38" t="str">
        <f>IF(A462="","",IF(COUNTIF(A$2:A462,A462)&gt;1,"",
MAX($D$1:$D461)+1))</f>
        <v/>
      </c>
      <c r="G462" s="38" t="str">
        <f>IF(F462="","",INDEX($B$2:$B$302,SUM($F$2:F462)))</f>
        <v/>
      </c>
    </row>
    <row r="463" spans="1:7">
      <c r="A463" s="38"/>
      <c r="D463" s="38" t="str">
        <f>IF(A463="","",IF(COUNTIF(A$2:A463,A463)&gt;1,"",
MAX($D$1:$D462)+1))</f>
        <v/>
      </c>
      <c r="G463" s="38" t="str">
        <f>IF(F463="","",INDEX($B$2:$B$302,SUM($F$2:F463)))</f>
        <v/>
      </c>
    </row>
    <row r="464" spans="1:7">
      <c r="A464" s="38"/>
      <c r="D464" s="38" t="str">
        <f>IF(A464="","",IF(COUNTIF(A$2:A464,A464)&gt;1,"",
MAX($D$1:$D463)+1))</f>
        <v/>
      </c>
      <c r="G464" s="38" t="str">
        <f>IF(F464="","",INDEX($B$2:$B$302,SUM($F$2:F464)))</f>
        <v/>
      </c>
    </row>
    <row r="465" spans="1:7">
      <c r="A465" s="38"/>
      <c r="D465" s="38" t="str">
        <f>IF(A465="","",IF(COUNTIF(A$2:A465,A465)&gt;1,"",
MAX($D$1:$D464)+1))</f>
        <v/>
      </c>
      <c r="G465" s="38" t="str">
        <f>IF(F465="","",INDEX($B$2:$B$302,SUM($F$2:F465)))</f>
        <v/>
      </c>
    </row>
    <row r="466" spans="1:7">
      <c r="A466" s="38"/>
      <c r="D466" s="38" t="str">
        <f>IF(A466="","",IF(COUNTIF(A$2:A466,A466)&gt;1,"",
MAX($D$1:$D465)+1))</f>
        <v/>
      </c>
      <c r="G466" s="38" t="str">
        <f>IF(F466="","",INDEX($B$2:$B$302,SUM($F$2:F466)))</f>
        <v/>
      </c>
    </row>
    <row r="467" spans="1:7">
      <c r="A467" s="38"/>
      <c r="D467" s="38" t="str">
        <f>IF(A467="","",IF(COUNTIF(A$2:A467,A467)&gt;1,"",
MAX($D$1:$D466)+1))</f>
        <v/>
      </c>
      <c r="G467" s="38" t="str">
        <f>IF(F467="","",INDEX($B$2:$B$302,SUM($F$2:F467)))</f>
        <v/>
      </c>
    </row>
    <row r="468" spans="1:7">
      <c r="A468" s="38"/>
      <c r="D468" s="38" t="str">
        <f>IF(A468="","",IF(COUNTIF(A$2:A468,A468)&gt;1,"",
MAX($D$1:$D467)+1))</f>
        <v/>
      </c>
      <c r="G468" s="38" t="str">
        <f>IF(F468="","",INDEX($B$2:$B$302,SUM($F$2:F468)))</f>
        <v/>
      </c>
    </row>
    <row r="469" spans="1:7">
      <c r="A469" s="38"/>
      <c r="D469" s="38" t="str">
        <f>IF(A469="","",IF(COUNTIF(A$2:A469,A469)&gt;1,"",
MAX($D$1:$D468)+1))</f>
        <v/>
      </c>
      <c r="G469" s="38" t="str">
        <f>IF(F469="","",INDEX($B$2:$B$302,SUM($F$2:F469)))</f>
        <v/>
      </c>
    </row>
    <row r="470" spans="1:7">
      <c r="A470" s="38"/>
      <c r="D470" s="38" t="str">
        <f>IF(A470="","",IF(COUNTIF(A$2:A470,A470)&gt;1,"",
MAX($D$1:$D469)+1))</f>
        <v/>
      </c>
      <c r="G470" s="38" t="str">
        <f>IF(F470="","",INDEX($B$2:$B$302,SUM($F$2:F470)))</f>
        <v/>
      </c>
    </row>
    <row r="471" spans="1:7">
      <c r="A471" s="38"/>
      <c r="D471" s="38" t="str">
        <f>IF(A471="","",IF(COUNTIF(A$2:A471,A471)&gt;1,"",
MAX($D$1:$D470)+1))</f>
        <v/>
      </c>
      <c r="G471" s="38" t="str">
        <f>IF(F471="","",INDEX($B$2:$B$302,SUM($F$2:F471)))</f>
        <v/>
      </c>
    </row>
    <row r="472" spans="1:7">
      <c r="A472" s="38"/>
      <c r="D472" s="38" t="str">
        <f>IF(A472="","",IF(COUNTIF(A$2:A472,A472)&gt;1,"",
MAX($D$1:$D471)+1))</f>
        <v/>
      </c>
      <c r="G472" s="38" t="str">
        <f>IF(F472="","",INDEX($B$2:$B$302,SUM($F$2:F472)))</f>
        <v/>
      </c>
    </row>
    <row r="473" spans="1:7">
      <c r="A473" s="38"/>
      <c r="D473" s="38" t="str">
        <f>IF(A473="","",IF(COUNTIF(A$2:A473,A473)&gt;1,"",
MAX($D$1:$D472)+1))</f>
        <v/>
      </c>
      <c r="G473" s="38" t="str">
        <f>IF(F473="","",INDEX($B$2:$B$302,SUM($F$2:F473)))</f>
        <v/>
      </c>
    </row>
    <row r="474" spans="1:7">
      <c r="A474" s="38"/>
      <c r="D474" s="38" t="str">
        <f>IF(A474="","",IF(COUNTIF(A$2:A474,A474)&gt;1,"",
MAX($D$1:$D473)+1))</f>
        <v/>
      </c>
      <c r="G474" s="38" t="str">
        <f>IF(F474="","",INDEX($B$2:$B$302,SUM($F$2:F474)))</f>
        <v/>
      </c>
    </row>
    <row r="475" spans="1:7">
      <c r="A475" s="38"/>
      <c r="D475" s="38" t="str">
        <f>IF(A475="","",IF(COUNTIF(A$2:A475,A475)&gt;1,"",
MAX($D$1:$D474)+1))</f>
        <v/>
      </c>
      <c r="G475" s="38" t="str">
        <f>IF(F475="","",INDEX($B$2:$B$302,SUM($F$2:F475)))</f>
        <v/>
      </c>
    </row>
    <row r="476" spans="1:7">
      <c r="A476" s="38"/>
      <c r="D476" s="38" t="str">
        <f>IF(A476="","",IF(COUNTIF(A$2:A476,A476)&gt;1,"",
MAX($D$1:$D475)+1))</f>
        <v/>
      </c>
      <c r="G476" s="38" t="str">
        <f>IF(F476="","",INDEX($B$2:$B$302,SUM($F$2:F476)))</f>
        <v/>
      </c>
    </row>
    <row r="477" spans="1:7">
      <c r="A477" s="38"/>
      <c r="D477" s="38" t="str">
        <f>IF(A477="","",IF(COUNTIF(A$2:A477,A477)&gt;1,"",
MAX($D$1:$D476)+1))</f>
        <v/>
      </c>
      <c r="G477" s="38" t="str">
        <f>IF(F477="","",INDEX($B$2:$B$302,SUM($F$2:F477)))</f>
        <v/>
      </c>
    </row>
    <row r="478" spans="1:7">
      <c r="A478" s="38"/>
      <c r="D478" s="38" t="str">
        <f>IF(A478="","",IF(COUNTIF(A$2:A478,A478)&gt;1,"",
MAX($D$1:$D477)+1))</f>
        <v/>
      </c>
      <c r="G478" s="38" t="str">
        <f>IF(F478="","",INDEX($B$2:$B$302,SUM($F$2:F478)))</f>
        <v/>
      </c>
    </row>
    <row r="479" spans="1:7">
      <c r="A479" s="38"/>
      <c r="D479" s="38" t="str">
        <f>IF(A479="","",IF(COUNTIF(A$2:A479,A479)&gt;1,"",
MAX($D$1:$D478)+1))</f>
        <v/>
      </c>
      <c r="G479" s="38" t="str">
        <f>IF(F479="","",INDEX($B$2:$B$302,SUM($F$2:F479)))</f>
        <v/>
      </c>
    </row>
    <row r="480" spans="1:7">
      <c r="A480" s="38"/>
      <c r="D480" s="38" t="str">
        <f>IF(A480="","",IF(COUNTIF(A$2:A480,A480)&gt;1,"",
MAX($D$1:$D479)+1))</f>
        <v/>
      </c>
      <c r="G480" s="38" t="str">
        <f>IF(F480="","",INDEX($B$2:$B$302,SUM($F$2:F480)))</f>
        <v/>
      </c>
    </row>
    <row r="481" spans="1:7">
      <c r="A481" s="38"/>
      <c r="D481" s="38" t="str">
        <f>IF(A481="","",IF(COUNTIF(A$2:A481,A481)&gt;1,"",
MAX($D$1:$D480)+1))</f>
        <v/>
      </c>
      <c r="G481" s="38" t="str">
        <f>IF(F481="","",INDEX($B$2:$B$302,SUM($F$2:F481)))</f>
        <v/>
      </c>
    </row>
    <row r="482" spans="1:7">
      <c r="A482" s="38"/>
      <c r="D482" s="38" t="str">
        <f>IF(A482="","",IF(COUNTIF(A$2:A482,A482)&gt;1,"",
MAX($D$1:$D481)+1))</f>
        <v/>
      </c>
      <c r="G482" s="38" t="str">
        <f>IF(F482="","",INDEX($B$2:$B$302,SUM($F$2:F482)))</f>
        <v/>
      </c>
    </row>
    <row r="483" spans="1:7">
      <c r="A483" s="38"/>
      <c r="D483" s="38" t="str">
        <f>IF(A483="","",IF(COUNTIF(A$2:A483,A483)&gt;1,"",
MAX($D$1:$D482)+1))</f>
        <v/>
      </c>
      <c r="G483" s="38" t="str">
        <f>IF(F483="","",INDEX($B$2:$B$302,SUM($F$2:F483)))</f>
        <v/>
      </c>
    </row>
    <row r="484" spans="1:7">
      <c r="A484" s="38"/>
      <c r="D484" s="38" t="str">
        <f>IF(A484="","",IF(COUNTIF(A$2:A484,A484)&gt;1,"",
MAX($D$1:$D483)+1))</f>
        <v/>
      </c>
      <c r="G484" s="38" t="str">
        <f>IF(F484="","",INDEX($B$2:$B$302,SUM($F$2:F484)))</f>
        <v/>
      </c>
    </row>
    <row r="485" spans="1:7">
      <c r="A485" s="38"/>
      <c r="D485" s="38" t="str">
        <f>IF(A485="","",IF(COUNTIF(A$2:A485,A485)&gt;1,"",
MAX($D$1:$D484)+1))</f>
        <v/>
      </c>
      <c r="G485" s="38" t="str">
        <f>IF(F485="","",INDEX($B$2:$B$302,SUM($F$2:F485)))</f>
        <v/>
      </c>
    </row>
    <row r="486" spans="1:7">
      <c r="A486" s="38"/>
      <c r="D486" s="38" t="str">
        <f>IF(A486="","",IF(COUNTIF(A$2:A486,A486)&gt;1,"",
MAX($D$1:$D485)+1))</f>
        <v/>
      </c>
      <c r="G486" s="38" t="str">
        <f>IF(F486="","",INDEX($B$2:$B$302,SUM($F$2:F486)))</f>
        <v/>
      </c>
    </row>
    <row r="487" spans="1:7">
      <c r="A487" s="38"/>
      <c r="D487" s="38" t="str">
        <f>IF(A487="","",IF(COUNTIF(A$2:A487,A487)&gt;1,"",
MAX($D$1:$D486)+1))</f>
        <v/>
      </c>
      <c r="G487" s="38" t="str">
        <f>IF(F487="","",INDEX($B$2:$B$302,SUM($F$2:F487)))</f>
        <v/>
      </c>
    </row>
    <row r="488" spans="1:7">
      <c r="A488" s="38"/>
      <c r="D488" s="38" t="str">
        <f>IF(A488="","",IF(COUNTIF(A$2:A488,A488)&gt;1,"",
MAX($D$1:$D487)+1))</f>
        <v/>
      </c>
      <c r="G488" s="38" t="str">
        <f>IF(F488="","",INDEX($B$2:$B$302,SUM($F$2:F488)))</f>
        <v/>
      </c>
    </row>
    <row r="489" spans="1:7">
      <c r="A489" s="38"/>
      <c r="D489" s="38" t="str">
        <f>IF(A489="","",IF(COUNTIF(A$2:A489,A489)&gt;1,"",
MAX($D$1:$D488)+1))</f>
        <v/>
      </c>
      <c r="G489" s="38" t="str">
        <f>IF(F489="","",INDEX($B$2:$B$302,SUM($F$2:F489)))</f>
        <v/>
      </c>
    </row>
    <row r="490" spans="1:7">
      <c r="A490" s="38"/>
      <c r="D490" s="38" t="str">
        <f>IF(A490="","",IF(COUNTIF(A$2:A490,A490)&gt;1,"",
MAX($D$1:$D489)+1))</f>
        <v/>
      </c>
      <c r="G490" s="38" t="str">
        <f>IF(F490="","",INDEX($B$2:$B$302,SUM($F$2:F490)))</f>
        <v/>
      </c>
    </row>
    <row r="491" spans="1:7">
      <c r="A491" s="38"/>
      <c r="D491" s="38" t="str">
        <f>IF(A491="","",IF(COUNTIF(A$2:A491,A491)&gt;1,"",
MAX($D$1:$D490)+1))</f>
        <v/>
      </c>
      <c r="G491" s="38" t="str">
        <f>IF(F491="","",INDEX($B$2:$B$302,SUM($F$2:F491)))</f>
        <v/>
      </c>
    </row>
    <row r="492" spans="1:7">
      <c r="A492" s="38"/>
      <c r="D492" s="38" t="str">
        <f>IF(A492="","",IF(COUNTIF(A$2:A492,A492)&gt;1,"",
MAX($D$1:$D491)+1))</f>
        <v/>
      </c>
      <c r="G492" s="38" t="str">
        <f>IF(F492="","",INDEX($B$2:$B$302,SUM($F$2:F492)))</f>
        <v/>
      </c>
    </row>
    <row r="493" spans="1:7">
      <c r="A493" s="38"/>
      <c r="D493" s="38" t="str">
        <f>IF(A493="","",IF(COUNTIF(A$2:A493,A493)&gt;1,"",
MAX($D$1:$D492)+1))</f>
        <v/>
      </c>
      <c r="G493" s="38" t="str">
        <f>IF(F493="","",INDEX($B$2:$B$302,SUM($F$2:F493)))</f>
        <v/>
      </c>
    </row>
    <row r="494" spans="1:7">
      <c r="A494" s="38"/>
      <c r="D494" s="38" t="str">
        <f>IF(A494="","",IF(COUNTIF(A$2:A494,A494)&gt;1,"",
MAX($D$1:$D493)+1))</f>
        <v/>
      </c>
      <c r="G494" s="38" t="str">
        <f>IF(F494="","",INDEX($B$2:$B$302,SUM($F$2:F494)))</f>
        <v/>
      </c>
    </row>
    <row r="495" spans="1:7">
      <c r="A495" s="38"/>
      <c r="D495" s="38" t="str">
        <f>IF(A495="","",IF(COUNTIF(A$2:A495,A495)&gt;1,"",
MAX($D$1:$D494)+1))</f>
        <v/>
      </c>
      <c r="G495" s="38" t="str">
        <f>IF(F495="","",INDEX($B$2:$B$302,SUM($F$2:F495)))</f>
        <v/>
      </c>
    </row>
    <row r="496" spans="1:7">
      <c r="A496" s="38"/>
      <c r="D496" s="38" t="str">
        <f>IF(A496="","",IF(COUNTIF(A$2:A496,A496)&gt;1,"",
MAX($D$1:$D495)+1))</f>
        <v/>
      </c>
      <c r="G496" s="38" t="str">
        <f>IF(F496="","",INDEX($B$2:$B$302,SUM($F$2:F496)))</f>
        <v/>
      </c>
    </row>
    <row r="497" spans="1:7">
      <c r="A497" s="38"/>
      <c r="D497" s="38" t="str">
        <f>IF(A497="","",IF(COUNTIF(A$2:A497,A497)&gt;1,"",
MAX($D$1:$D496)+1))</f>
        <v/>
      </c>
      <c r="G497" s="38" t="str">
        <f>IF(F497="","",INDEX($B$2:$B$302,SUM($F$2:F497)))</f>
        <v/>
      </c>
    </row>
    <row r="498" spans="1:7">
      <c r="A498" s="38"/>
      <c r="D498" s="38" t="str">
        <f>IF(A498="","",IF(COUNTIF(A$2:A498,A498)&gt;1,"",
MAX($D$1:$D497)+1))</f>
        <v/>
      </c>
      <c r="G498" s="38" t="str">
        <f>IF(F498="","",INDEX($B$2:$B$302,SUM($F$2:F498)))</f>
        <v/>
      </c>
    </row>
    <row r="499" spans="1:7">
      <c r="A499" s="38"/>
      <c r="D499" s="38" t="str">
        <f>IF(A499="","",IF(COUNTIF(A$2:A499,A499)&gt;1,"",
MAX($D$1:$D498)+1))</f>
        <v/>
      </c>
      <c r="G499" s="38" t="str">
        <f>IF(F499="","",INDEX($B$2:$B$302,SUM($F$2:F499)))</f>
        <v/>
      </c>
    </row>
    <row r="500" spans="1:7">
      <c r="A500" s="38"/>
      <c r="D500" s="38" t="str">
        <f>IF(A500="","",IF(COUNTIF(A$2:A500,A500)&gt;1,"",
MAX($D$1:$D499)+1))</f>
        <v/>
      </c>
      <c r="G500" s="38" t="str">
        <f>IF(F500="","",INDEX($B$2:$B$302,SUM($F$2:F500)))</f>
        <v/>
      </c>
    </row>
    <row r="501" spans="1:7">
      <c r="A501" s="38"/>
      <c r="D501" s="38" t="str">
        <f>IF(A501="","",IF(COUNTIF(A$2:A501,A501)&gt;1,"",
MAX($D$1:$D500)+1))</f>
        <v/>
      </c>
      <c r="G501" s="38" t="str">
        <f>IF(F501="","",INDEX($B$2:$B$302,SUM($F$2:F501)))</f>
        <v/>
      </c>
    </row>
    <row r="502" spans="1:7">
      <c r="A502" s="38"/>
      <c r="D502" s="38" t="str">
        <f>IF(A502="","",IF(COUNTIF(A$2:A502,A502)&gt;1,"",
MAX($D$1:$D501)+1))</f>
        <v/>
      </c>
      <c r="G502" s="38" t="str">
        <f>IF(F502="","",INDEX($B$2:$B$302,SUM($F$2:F502)))</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Listes</vt:lpstr>
    </vt:vector>
  </TitlesOfParts>
  <Company>Manitou BF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y.plessis</dc:creator>
  <cp:lastModifiedBy>Robert JAMIN</cp:lastModifiedBy>
  <dcterms:created xsi:type="dcterms:W3CDTF">2014-05-21T13:58:03Z</dcterms:created>
  <dcterms:modified xsi:type="dcterms:W3CDTF">2014-05-23T07:18:42Z</dcterms:modified>
</cp:coreProperties>
</file>