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65" windowWidth="21720" windowHeight="9015" tabRatio="907"/>
  </bookViews>
  <sheets>
    <sheet name=" Top 20 Risque résiduels RH" sheetId="24" r:id="rId1"/>
  </sheets>
  <definedNames>
    <definedName name="_xlnm._FilterDatabase" localSheetId="0" hidden="1">' Top 20 Risque résiduels RH'!$A$5:$L$25</definedName>
    <definedName name="N°_Risque" localSheetId="0">#REF!</definedName>
    <definedName name="N°_Risque">#REF!</definedName>
    <definedName name="ris" localSheetId="0">#REF!</definedName>
    <definedName name="ris">#REF!</definedName>
    <definedName name="s" localSheetId="0">#REF!</definedName>
    <definedName name="s">#REF!</definedName>
    <definedName name="Score_Contrôle" localSheetId="0">#REF!</definedName>
    <definedName name="Score_Contrôle">#REF!</definedName>
    <definedName name="Score_Criticité" localSheetId="0">#REF!</definedName>
    <definedName name="Score_Criticité">#REF!</definedName>
    <definedName name="_xlnm.Print_Area" localSheetId="0">' Top 20 Risque résiduels RH'!$A$1:$S$26</definedName>
  </definedNames>
  <calcPr calcId="125725"/>
</workbook>
</file>

<file path=xl/calcChain.xml><?xml version="1.0" encoding="utf-8"?>
<calcChain xmlns="http://schemas.openxmlformats.org/spreadsheetml/2006/main">
  <c r="N6" i="24"/>
  <c r="M6"/>
  <c r="L6"/>
  <c r="K6"/>
  <c r="F14" l="1"/>
  <c r="L14" l="1"/>
  <c r="M14"/>
  <c r="F16"/>
  <c r="F24"/>
  <c r="F22"/>
  <c r="F23"/>
  <c r="F25"/>
  <c r="F7"/>
  <c r="F8"/>
  <c r="F9"/>
  <c r="F10"/>
  <c r="F11"/>
  <c r="F12"/>
  <c r="F13"/>
  <c r="F15"/>
  <c r="F17"/>
  <c r="F18"/>
  <c r="F19"/>
  <c r="F20"/>
  <c r="F21"/>
  <c r="M12" l="1"/>
  <c r="L12"/>
  <c r="M8"/>
  <c r="L8"/>
  <c r="L22"/>
  <c r="M22"/>
  <c r="M21"/>
  <c r="L21"/>
  <c r="M17"/>
  <c r="L17"/>
  <c r="M11"/>
  <c r="L11"/>
  <c r="M7"/>
  <c r="L7"/>
  <c r="M24"/>
  <c r="L24"/>
  <c r="M20"/>
  <c r="L20"/>
  <c r="L15"/>
  <c r="M15"/>
  <c r="M10"/>
  <c r="L10"/>
  <c r="M25"/>
  <c r="L25"/>
  <c r="M16"/>
  <c r="L16"/>
  <c r="M18"/>
  <c r="L18"/>
  <c r="M19"/>
  <c r="L19"/>
  <c r="L13"/>
  <c r="M13"/>
  <c r="M9"/>
  <c r="L9"/>
  <c r="L23"/>
  <c r="M23"/>
</calcChain>
</file>

<file path=xl/sharedStrings.xml><?xml version="1.0" encoding="utf-8"?>
<sst xmlns="http://schemas.openxmlformats.org/spreadsheetml/2006/main" count="59" uniqueCount="40">
  <si>
    <t>SAROST</t>
  </si>
  <si>
    <t>N°</t>
  </si>
  <si>
    <t xml:space="preserve">Processus </t>
  </si>
  <si>
    <t>Risques opérationnels</t>
  </si>
  <si>
    <t xml:space="preserve">Score Impact </t>
  </si>
  <si>
    <t>Score Risque Inhérent (Criticité)</t>
  </si>
  <si>
    <t>Identification des risques préliminaires</t>
  </si>
  <si>
    <t xml:space="preserve">Etablie par : </t>
  </si>
  <si>
    <t>Score Probabilité/Fréquence</t>
  </si>
  <si>
    <t>Gestion de la paie</t>
  </si>
  <si>
    <t>Paramètres de références des employés sur le sytème:
- érronées
- incomplètes 
-non mise à jour,
-non renseignés</t>
  </si>
  <si>
    <t>Suivi de présence des employés :
- FIP Erronée /biaisée
- FIP manquant
- FIP Incomplet</t>
  </si>
  <si>
    <t xml:space="preserve"> Suivi de soldes de congé :
-Erroné 
-Non  mis à jour </t>
  </si>
  <si>
    <t>Comptabilisation et valorisation des heures supplémentaires:
- érronées
-Manquante
-Non validée</t>
  </si>
  <si>
    <t>Réalisation des heures supplémentaires non justifiées par un travail effectif.</t>
  </si>
  <si>
    <t>Octroi des avances sans autorisations préalables</t>
  </si>
  <si>
    <t xml:space="preserve">Erreur dans l'état des avances: oublie et retard dans la saisie </t>
  </si>
  <si>
    <t>Formation</t>
  </si>
  <si>
    <t xml:space="preserve">Plan annuel de formation en incohérence avec le besoin de l'entreprise </t>
  </si>
  <si>
    <t>Inédéquation entre la formation disposée et le profils des employés selectionnés</t>
  </si>
  <si>
    <t>Manque d'analyse et de synthèse dans l'évaluation des formations entreprises (suivi des objectifs).</t>
  </si>
  <si>
    <t>Recrutement</t>
  </si>
  <si>
    <t>Besoin en recrutement mal ou non identifié</t>
  </si>
  <si>
    <t>Profils/Compétences à recruter  introuvables</t>
  </si>
  <si>
    <t>Recrutement inefficace (en décalage avec le besoin exprimé)</t>
  </si>
  <si>
    <t>Absence de règles homogènes d'évaluation des salariés</t>
  </si>
  <si>
    <t>Gestion sociale du personnel</t>
  </si>
  <si>
    <t>Omission de transmettre à la companie d'assurance les nouvelles données afférentes à la situation des employés</t>
  </si>
  <si>
    <t>Retard dans le dépôt de la déclaration CNSS</t>
  </si>
  <si>
    <t>Absence d' état des réclamantions pour l'assurance en cas de non-conformité ou litige</t>
  </si>
  <si>
    <t xml:space="preserve">Evaluation Et gestion de Carrière </t>
  </si>
  <si>
    <t>Perte de compétences</t>
  </si>
  <si>
    <t xml:space="preserve">Etat des absences non mis à jour </t>
  </si>
  <si>
    <t xml:space="preserve">Absence de programme complet de montée en compétence pour les employés </t>
  </si>
  <si>
    <t>Position dans la matrice</t>
  </si>
  <si>
    <t xml:space="preserve">Amélioration </t>
  </si>
  <si>
    <t>Amélioration</t>
  </si>
  <si>
    <t>Acceptation</t>
  </si>
  <si>
    <t xml:space="preserve">Surveillance Risque </t>
  </si>
  <si>
    <t>Surveillance contrôle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</si>
</sst>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15">
    <font>
      <sz val="10"/>
      <color theme="1"/>
      <name val="Arial"/>
      <family val="2"/>
    </font>
    <font>
      <b/>
      <sz val="16"/>
      <color theme="1"/>
      <name val="EYInterstate"/>
    </font>
    <font>
      <sz val="10"/>
      <name val="Arial"/>
      <family val="2"/>
    </font>
    <font>
      <sz val="12"/>
      <name val="Times New Roman"/>
      <family val="1"/>
    </font>
    <font>
      <b/>
      <sz val="16"/>
      <color rgb="FF333333"/>
      <name val="EYInterstate"/>
    </font>
    <font>
      <b/>
      <sz val="10"/>
      <color theme="1"/>
      <name val="EYInterstate"/>
    </font>
    <font>
      <sz val="10"/>
      <color theme="1"/>
      <name val="EYInterstate"/>
    </font>
    <font>
      <b/>
      <sz val="11"/>
      <name val="EYInterstate"/>
    </font>
    <font>
      <b/>
      <sz val="12"/>
      <color rgb="FFFF0000"/>
      <name val="EYInterstate"/>
    </font>
    <font>
      <b/>
      <sz val="8"/>
      <color theme="1"/>
      <name val="EYInterstate"/>
    </font>
    <font>
      <b/>
      <sz val="10"/>
      <name val="EYInterstate"/>
    </font>
    <font>
      <sz val="10"/>
      <name val="EYInterstate"/>
    </font>
    <font>
      <sz val="8"/>
      <color theme="1"/>
      <name val="EYInterstate"/>
    </font>
    <font>
      <b/>
      <sz val="10"/>
      <color theme="1"/>
      <name val="Arial"/>
      <family val="2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</fills>
  <borders count="34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3" fillId="0" borderId="0"/>
  </cellStyleXfs>
  <cellXfs count="59">
    <xf numFmtId="0" fontId="0" fillId="0" borderId="0" xfId="0"/>
    <xf numFmtId="0" fontId="7" fillId="7" borderId="3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6" fillId="0" borderId="0" xfId="0" applyFont="1" applyFill="1"/>
    <xf numFmtId="0" fontId="6" fillId="0" borderId="0" xfId="0" applyFont="1"/>
    <xf numFmtId="0" fontId="6" fillId="0" borderId="0" xfId="0" applyFont="1" applyAlignment="1">
      <alignment horizontal="left" vertical="top"/>
    </xf>
    <xf numFmtId="0" fontId="10" fillId="0" borderId="8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vertical="center" wrapText="1"/>
    </xf>
    <xf numFmtId="0" fontId="9" fillId="3" borderId="24" xfId="0" applyFont="1" applyFill="1" applyBorder="1" applyAlignment="1">
      <alignment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0" fillId="0" borderId="0" xfId="0" applyFont="1" applyBorder="1"/>
    <xf numFmtId="0" fontId="9" fillId="3" borderId="16" xfId="0" applyFont="1" applyFill="1" applyBorder="1" applyAlignment="1">
      <alignment vertical="center" wrapText="1"/>
    </xf>
    <xf numFmtId="0" fontId="9" fillId="3" borderId="18" xfId="0" applyFont="1" applyFill="1" applyBorder="1" applyAlignment="1">
      <alignment vertical="center" wrapText="1"/>
    </xf>
    <xf numFmtId="0" fontId="9" fillId="3" borderId="22" xfId="0" applyFont="1" applyFill="1" applyBorder="1" applyAlignment="1">
      <alignment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9" fillId="3" borderId="29" xfId="0" applyFont="1" applyFill="1" applyBorder="1" applyAlignment="1">
      <alignment horizontal="center" vertical="center" wrapText="1"/>
    </xf>
    <xf numFmtId="0" fontId="9" fillId="3" borderId="30" xfId="0" applyFont="1" applyFill="1" applyBorder="1" applyAlignment="1">
      <alignment horizontal="center" vertical="center" wrapText="1"/>
    </xf>
    <xf numFmtId="0" fontId="9" fillId="3" borderId="31" xfId="0" applyFont="1" applyFill="1" applyBorder="1" applyAlignment="1">
      <alignment horizontal="center" vertical="center" wrapText="1"/>
    </xf>
    <xf numFmtId="0" fontId="9" fillId="3" borderId="32" xfId="0" applyFont="1" applyFill="1" applyBorder="1" applyAlignment="1">
      <alignment horizontal="center" vertical="center" wrapText="1"/>
    </xf>
    <xf numFmtId="0" fontId="9" fillId="3" borderId="26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9" fillId="3" borderId="25" xfId="0" applyFont="1" applyFill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left" vertical="top" wrapText="1"/>
    </xf>
    <xf numFmtId="0" fontId="10" fillId="0" borderId="15" xfId="0" applyFont="1" applyFill="1" applyBorder="1" applyAlignment="1">
      <alignment horizontal="center" vertical="center" wrapText="1"/>
    </xf>
    <xf numFmtId="0" fontId="11" fillId="0" borderId="17" xfId="0" applyFont="1" applyBorder="1" applyAlignment="1">
      <alignment horizontal="left" vertical="top" wrapText="1"/>
    </xf>
    <xf numFmtId="0" fontId="11" fillId="0" borderId="19" xfId="0" applyFont="1" applyBorder="1" applyAlignment="1">
      <alignment horizontal="left" vertical="top" wrapText="1"/>
    </xf>
    <xf numFmtId="0" fontId="5" fillId="6" borderId="3" xfId="0" applyFont="1" applyFill="1" applyBorder="1" applyAlignment="1">
      <alignment horizontal="left" vertical="top"/>
    </xf>
    <xf numFmtId="0" fontId="11" fillId="0" borderId="33" xfId="0" applyFont="1" applyBorder="1" applyAlignment="1">
      <alignment horizontal="left" vertical="top" wrapText="1"/>
    </xf>
    <xf numFmtId="0" fontId="9" fillId="3" borderId="1" xfId="0" applyFont="1" applyFill="1" applyBorder="1" applyAlignment="1">
      <alignment vertical="center" wrapText="1"/>
    </xf>
    <xf numFmtId="0" fontId="0" fillId="0" borderId="6" xfId="0" applyFont="1" applyBorder="1"/>
    <xf numFmtId="0" fontId="0" fillId="0" borderId="6" xfId="0" applyBorder="1"/>
    <xf numFmtId="0" fontId="0" fillId="0" borderId="4" xfId="0" applyBorder="1"/>
    <xf numFmtId="0" fontId="7" fillId="7" borderId="11" xfId="0" applyFont="1" applyFill="1" applyBorder="1" applyAlignment="1">
      <alignment horizontal="center" vertical="center" wrapText="1"/>
    </xf>
    <xf numFmtId="0" fontId="0" fillId="0" borderId="10" xfId="0" applyBorder="1"/>
    <xf numFmtId="0" fontId="12" fillId="3" borderId="10" xfId="0" applyFont="1" applyFill="1" applyBorder="1" applyAlignment="1">
      <alignment vertical="center" wrapText="1"/>
    </xf>
    <xf numFmtId="0" fontId="13" fillId="0" borderId="5" xfId="0" applyFont="1" applyBorder="1"/>
    <xf numFmtId="0" fontId="14" fillId="0" borderId="0" xfId="0" applyFont="1" applyAlignment="1">
      <alignment vertical="center"/>
    </xf>
    <xf numFmtId="0" fontId="0" fillId="5" borderId="10" xfId="0" applyFill="1" applyBorder="1"/>
    <xf numFmtId="0" fontId="12" fillId="5" borderId="10" xfId="0" applyFont="1" applyFill="1" applyBorder="1" applyAlignment="1">
      <alignment vertical="center" wrapText="1"/>
    </xf>
    <xf numFmtId="0" fontId="0" fillId="5" borderId="0" xfId="0" applyFill="1"/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4" fillId="0" borderId="16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5" fillId="2" borderId="6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</cellXfs>
  <cellStyles count="3">
    <cellStyle name="Euro" xfId="1"/>
    <cellStyle name="Normal" xfId="0" builtinId="0"/>
    <cellStyle name="Normal 2" xfId="2"/>
  </cellStyles>
  <dxfs count="2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CC00"/>
      <color rgb="FFFF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Scroll" dx="16" fmlaLink="#REF!" horiz="1" max="5" min="1" page="10" val="2"/>
</file>

<file path=xl/ctrlProps/ctrlProp2.xml><?xml version="1.0" encoding="utf-8"?>
<formControlPr xmlns="http://schemas.microsoft.com/office/spreadsheetml/2009/9/main" objectType="Scroll" dx="16" fmlaLink="#REF!" horiz="1" max="5" min="1" page="10" val="2"/>
</file>

<file path=xl/ctrlProps/ctrlProp3.xml><?xml version="1.0" encoding="utf-8"?>
<formControlPr xmlns="http://schemas.microsoft.com/office/spreadsheetml/2009/9/main" objectType="Scroll" dx="16" fmlaLink="#REF!" horiz="1" max="5" min="1" page="10" val="2"/>
</file>

<file path=xl/ctrlProps/ctrlProp4.xml><?xml version="1.0" encoding="utf-8"?>
<formControlPr xmlns="http://schemas.microsoft.com/office/spreadsheetml/2009/9/main" objectType="Scroll" dx="16" fmlaLink="#REF!" horiz="1" max="5" min="1" page="10" val="2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Q26"/>
  <sheetViews>
    <sheetView tabSelected="1" view="pageBreakPreview" topLeftCell="A2" zoomScaleNormal="57" zoomScaleSheetLayoutView="100" workbookViewId="0">
      <selection activeCell="Q6" sqref="Q6"/>
    </sheetView>
  </sheetViews>
  <sheetFormatPr baseColWidth="10" defaultColWidth="11.42578125" defaultRowHeight="12.75"/>
  <cols>
    <col min="1" max="1" width="22.7109375" style="4" customWidth="1"/>
    <col min="2" max="2" width="13.7109375" style="4" customWidth="1"/>
    <col min="3" max="3" width="32.28515625" style="5" customWidth="1"/>
    <col min="4" max="4" width="26.85546875" style="3" hidden="1" customWidth="1"/>
    <col min="5" max="5" width="31.28515625" style="3" hidden="1" customWidth="1"/>
    <col min="6" max="6" width="31.5703125" style="3" customWidth="1"/>
    <col min="7" max="7" width="11.42578125" customWidth="1"/>
    <col min="8" max="8" width="13.85546875" style="12" customWidth="1"/>
    <col min="9" max="9" width="13.85546875" customWidth="1"/>
    <col min="10" max="10" width="14.28515625" customWidth="1"/>
    <col min="11" max="12" width="11.42578125" hidden="1" customWidth="1"/>
    <col min="13" max="14" width="0" hidden="1" customWidth="1"/>
    <col min="15" max="15" width="15.85546875" customWidth="1"/>
    <col min="16" max="16" width="12.5703125" customWidth="1"/>
    <col min="17" max="17" width="28" customWidth="1"/>
    <col min="18" max="18" width="9.28515625" customWidth="1"/>
    <col min="19" max="19" width="28.42578125" customWidth="1"/>
  </cols>
  <sheetData>
    <row r="1" spans="1:17" ht="23.25" customHeight="1">
      <c r="A1" s="45" t="s">
        <v>0</v>
      </c>
      <c r="B1" s="46"/>
      <c r="C1" s="51" t="s">
        <v>6</v>
      </c>
      <c r="D1" s="52"/>
      <c r="E1" s="52"/>
      <c r="F1" s="53"/>
    </row>
    <row r="2" spans="1:17" ht="20.25" customHeight="1">
      <c r="A2" s="47"/>
      <c r="B2" s="48"/>
      <c r="C2" s="54"/>
      <c r="D2" s="55"/>
      <c r="E2" s="55"/>
      <c r="F2" s="56"/>
    </row>
    <row r="3" spans="1:17" ht="13.5" customHeight="1" thickBot="1">
      <c r="A3" s="47"/>
      <c r="B3" s="48"/>
      <c r="C3" s="54"/>
      <c r="D3" s="55"/>
      <c r="E3" s="55"/>
      <c r="F3" s="56"/>
    </row>
    <row r="4" spans="1:17" ht="13.5" thickBot="1">
      <c r="A4" s="49"/>
      <c r="B4" s="50"/>
      <c r="C4" s="31" t="s">
        <v>7</v>
      </c>
      <c r="D4" s="57"/>
      <c r="E4" s="57"/>
      <c r="F4" s="58"/>
      <c r="G4" s="40" t="s">
        <v>34</v>
      </c>
      <c r="H4" s="34"/>
      <c r="I4" s="35"/>
      <c r="J4" s="36"/>
    </row>
    <row r="5" spans="1:17" ht="40.5" customHeight="1" thickBot="1">
      <c r="A5" s="1" t="s">
        <v>2</v>
      </c>
      <c r="B5" s="1" t="s">
        <v>1</v>
      </c>
      <c r="C5" s="1" t="s">
        <v>3</v>
      </c>
      <c r="D5" s="2" t="s">
        <v>4</v>
      </c>
      <c r="E5" s="2" t="s">
        <v>8</v>
      </c>
      <c r="F5" s="2" t="s">
        <v>5</v>
      </c>
      <c r="G5" s="37" t="s">
        <v>35</v>
      </c>
      <c r="H5" s="37" t="s">
        <v>38</v>
      </c>
      <c r="I5" s="37" t="s">
        <v>39</v>
      </c>
      <c r="J5" s="37" t="s">
        <v>37</v>
      </c>
    </row>
    <row r="6" spans="1:17" ht="129" customHeight="1">
      <c r="A6" s="8" t="s">
        <v>9</v>
      </c>
      <c r="B6" s="16">
        <v>1</v>
      </c>
      <c r="C6" s="27" t="s">
        <v>10</v>
      </c>
      <c r="D6" s="28">
        <v>4</v>
      </c>
      <c r="E6" s="28">
        <v>1</v>
      </c>
      <c r="F6" s="28">
        <v>14</v>
      </c>
      <c r="G6" s="42"/>
      <c r="H6" s="43"/>
      <c r="I6" s="42"/>
      <c r="J6" s="42"/>
      <c r="K6" s="44" t="e">
        <f>IF(AND(2.5&lt;#REF!,#REF!&lt;5,F6&lt;12.5),J5,0)</f>
        <v>#REF!</v>
      </c>
      <c r="L6" s="44" t="e">
        <f>IF(AND(#REF!&lt;2.5,F6&lt;12.5),$H$5,0)</f>
        <v>#REF!</v>
      </c>
      <c r="M6" s="44" t="e">
        <f>IF(AND(#REF!&gt;2.5,#REF!&lt;5,F6&gt;12.5),$I$5,0)</f>
        <v>#REF!</v>
      </c>
      <c r="N6" s="44" t="e">
        <f>IF(AND(#REF!&lt;2.5,F6&gt;12.5),$G$5,0)</f>
        <v>#REF!</v>
      </c>
      <c r="O6" s="41" t="s">
        <v>36</v>
      </c>
      <c r="P6" s="41">
        <v>4</v>
      </c>
      <c r="Q6" s="44">
        <v>4</v>
      </c>
    </row>
    <row r="7" spans="1:17" ht="148.5" customHeight="1">
      <c r="A7" s="8"/>
      <c r="B7" s="17">
        <v>2</v>
      </c>
      <c r="C7" s="29" t="s">
        <v>12</v>
      </c>
      <c r="D7" s="9">
        <v>2</v>
      </c>
      <c r="E7" s="9">
        <v>3</v>
      </c>
      <c r="F7" s="9">
        <f t="shared" ref="F7:F20" si="0">D7*E7</f>
        <v>6</v>
      </c>
      <c r="G7" s="38"/>
      <c r="H7" s="39"/>
      <c r="I7" s="38"/>
      <c r="J7" s="38"/>
      <c r="L7" t="e">
        <f>IF(AND(#REF!&lt;2.5,F7&lt;12.5),$H$5,0)</f>
        <v>#REF!</v>
      </c>
      <c r="M7" t="e">
        <f>IF(AND(#REF!&lt;2.5,#REF!&lt;5,F7&gt;12.5),$I$5,0)</f>
        <v>#REF!</v>
      </c>
      <c r="O7" s="41" t="s">
        <v>36</v>
      </c>
      <c r="P7" s="41">
        <v>4</v>
      </c>
      <c r="Q7" s="44"/>
    </row>
    <row r="8" spans="1:17" ht="63.75">
      <c r="A8" s="8"/>
      <c r="B8" s="17">
        <v>3</v>
      </c>
      <c r="C8" s="29" t="s">
        <v>13</v>
      </c>
      <c r="D8" s="9">
        <v>3</v>
      </c>
      <c r="E8" s="9">
        <v>2</v>
      </c>
      <c r="F8" s="9">
        <f t="shared" si="0"/>
        <v>6</v>
      </c>
      <c r="G8" s="38"/>
      <c r="H8" s="39"/>
      <c r="I8" s="38"/>
      <c r="J8" s="38"/>
      <c r="L8" t="e">
        <f>IF(AND(#REF!&lt;2.5,F8&lt;12.5),$H$5,0)</f>
        <v>#REF!</v>
      </c>
      <c r="M8" t="e">
        <f>IF(AND(#REF!&lt;2.5,#REF!&lt;5,F8&gt;12.5),$I$5,0)</f>
        <v>#REF!</v>
      </c>
      <c r="O8" s="41" t="s">
        <v>36</v>
      </c>
      <c r="P8" s="41"/>
    </row>
    <row r="9" spans="1:17" ht="38.25">
      <c r="A9" s="8"/>
      <c r="B9" s="17">
        <v>4</v>
      </c>
      <c r="C9" s="29" t="s">
        <v>14</v>
      </c>
      <c r="D9" s="9">
        <v>3</v>
      </c>
      <c r="E9" s="9">
        <v>2</v>
      </c>
      <c r="F9" s="9">
        <f t="shared" si="0"/>
        <v>6</v>
      </c>
      <c r="G9" s="38"/>
      <c r="H9" s="39"/>
      <c r="I9" s="38"/>
      <c r="J9" s="38"/>
      <c r="L9" t="e">
        <f>IF(AND(#REF!&lt;2.5,F9&lt;12.5),$H$5,0)</f>
        <v>#REF!</v>
      </c>
      <c r="M9" t="e">
        <f>IF(AND(#REF!&lt;2.5,#REF!&lt;5,F9&gt;12.5),$I$5,0)</f>
        <v>#REF!</v>
      </c>
      <c r="O9" s="41" t="s">
        <v>36</v>
      </c>
      <c r="P9" s="41"/>
    </row>
    <row r="10" spans="1:17" ht="127.5" customHeight="1">
      <c r="A10" s="8"/>
      <c r="B10" s="18">
        <v>5</v>
      </c>
      <c r="C10" s="29" t="s">
        <v>15</v>
      </c>
      <c r="D10" s="9">
        <v>3</v>
      </c>
      <c r="E10" s="9">
        <v>2</v>
      </c>
      <c r="F10" s="9">
        <f t="shared" si="0"/>
        <v>6</v>
      </c>
      <c r="G10" s="38"/>
      <c r="H10" s="39"/>
      <c r="I10" s="38"/>
      <c r="J10" s="38"/>
      <c r="L10" t="e">
        <f>IF(AND(#REF!&lt;2.5,F10&lt;12.5),$H$5,0)</f>
        <v>#REF!</v>
      </c>
      <c r="M10" t="e">
        <f>IF(AND(#REF!&lt;2.5,#REF!&lt;5,F10&gt;12.5),$I$5,0)</f>
        <v>#REF!</v>
      </c>
      <c r="O10" s="41" t="s">
        <v>36</v>
      </c>
      <c r="P10" s="41"/>
    </row>
    <row r="11" spans="1:17" ht="25.5">
      <c r="A11" s="13"/>
      <c r="B11" s="18">
        <v>6</v>
      </c>
      <c r="C11" s="29" t="s">
        <v>16</v>
      </c>
      <c r="D11" s="9">
        <v>3</v>
      </c>
      <c r="E11" s="9">
        <v>2</v>
      </c>
      <c r="F11" s="9">
        <f t="shared" si="0"/>
        <v>6</v>
      </c>
      <c r="G11" s="38"/>
      <c r="H11" s="39"/>
      <c r="I11" s="38"/>
      <c r="J11" s="38"/>
      <c r="L11" t="e">
        <f>IF(AND(#REF!&lt;2.5,F11&lt;12.5),$H$5,0)</f>
        <v>#REF!</v>
      </c>
      <c r="M11" t="e">
        <f>IF(AND(#REF!&lt;2.5,#REF!&lt;5,F11&gt;12.5),$I$5,0)</f>
        <v>#REF!</v>
      </c>
      <c r="O11" s="41" t="s">
        <v>36</v>
      </c>
      <c r="P11" s="41"/>
    </row>
    <row r="12" spans="1:17" ht="51">
      <c r="A12" s="13"/>
      <c r="B12" s="18">
        <v>7</v>
      </c>
      <c r="C12" s="29" t="s">
        <v>11</v>
      </c>
      <c r="D12" s="9">
        <v>2</v>
      </c>
      <c r="E12" s="9">
        <v>2</v>
      </c>
      <c r="F12" s="9">
        <f t="shared" si="0"/>
        <v>4</v>
      </c>
      <c r="G12" s="38"/>
      <c r="H12" s="39"/>
      <c r="I12" s="38"/>
      <c r="J12" s="38"/>
      <c r="L12" t="e">
        <f>IF(AND(#REF!&lt;2.5,F12&lt;12.5),$H$5,0)</f>
        <v>#REF!</v>
      </c>
      <c r="M12" t="e">
        <f>IF(AND(#REF!&lt;2.5,#REF!&lt;5,F12&gt;12.5),$I$5,0)</f>
        <v>#REF!</v>
      </c>
      <c r="O12" s="41" t="s">
        <v>36</v>
      </c>
      <c r="P12" s="41"/>
    </row>
    <row r="13" spans="1:17" ht="15.75" thickBot="1">
      <c r="A13" s="14"/>
      <c r="B13" s="19">
        <v>8</v>
      </c>
      <c r="C13" s="30" t="s">
        <v>32</v>
      </c>
      <c r="D13" s="11">
        <v>2</v>
      </c>
      <c r="E13" s="11">
        <v>2</v>
      </c>
      <c r="F13" s="11">
        <f t="shared" si="0"/>
        <v>4</v>
      </c>
      <c r="G13" s="38"/>
      <c r="H13" s="39"/>
      <c r="I13" s="38"/>
      <c r="J13" s="38"/>
      <c r="L13" t="e">
        <f>IF(AND(#REF!&lt;2.5,F13&lt;12.5),$H$5,0)</f>
        <v>#REF!</v>
      </c>
      <c r="M13" t="e">
        <f>IF(AND(#REF!&lt;2.5,#REF!&lt;5,F13&gt;12.5),$I$5,0)</f>
        <v>#REF!</v>
      </c>
      <c r="O13" s="41" t="s">
        <v>36</v>
      </c>
      <c r="P13" s="41"/>
    </row>
    <row r="14" spans="1:17" ht="38.25">
      <c r="A14" s="7" t="s">
        <v>17</v>
      </c>
      <c r="B14" s="20">
        <v>1</v>
      </c>
      <c r="C14" s="32" t="s">
        <v>20</v>
      </c>
      <c r="D14" s="10">
        <v>4</v>
      </c>
      <c r="E14" s="10">
        <v>1</v>
      </c>
      <c r="F14" s="10">
        <f t="shared" ref="F14" si="1">E14*D14</f>
        <v>4</v>
      </c>
      <c r="G14" s="38"/>
      <c r="H14" s="39"/>
      <c r="I14" s="38"/>
      <c r="J14" s="38"/>
      <c r="L14" t="e">
        <f>IF(AND(#REF!&lt;2.5,F14&lt;12.5),$H$5,0)</f>
        <v>#REF!</v>
      </c>
      <c r="M14" t="e">
        <f>IF(AND(#REF!&lt;2.5,#REF!&lt;5,F14&gt;12.5),$I$5,0)</f>
        <v>#REF!</v>
      </c>
      <c r="O14" s="41" t="s">
        <v>36</v>
      </c>
      <c r="P14" s="41"/>
    </row>
    <row r="15" spans="1:17" ht="132" customHeight="1">
      <c r="A15" s="7"/>
      <c r="B15" s="21">
        <v>2</v>
      </c>
      <c r="C15" s="29" t="s">
        <v>18</v>
      </c>
      <c r="D15" s="9">
        <v>4</v>
      </c>
      <c r="E15" s="9">
        <v>1</v>
      </c>
      <c r="F15" s="9">
        <f t="shared" si="0"/>
        <v>4</v>
      </c>
      <c r="G15" s="38"/>
      <c r="H15" s="39"/>
      <c r="I15" s="38"/>
      <c r="J15" s="38"/>
      <c r="L15" t="e">
        <f>IF(AND(#REF!&lt;2.5,F15&lt;12.5),$H$5,0)</f>
        <v>#REF!</v>
      </c>
      <c r="M15" t="e">
        <f>IF(AND(#REF!&lt;2.5,#REF!&lt;5,F15&gt;12.5),$I$5,0)</f>
        <v>#REF!</v>
      </c>
      <c r="O15" s="41" t="s">
        <v>36</v>
      </c>
      <c r="P15" s="41"/>
    </row>
    <row r="16" spans="1:17" ht="15">
      <c r="A16" s="7"/>
      <c r="B16" s="21">
        <v>3</v>
      </c>
      <c r="C16" s="29" t="s">
        <v>31</v>
      </c>
      <c r="D16" s="9">
        <v>4</v>
      </c>
      <c r="E16" s="9">
        <v>1</v>
      </c>
      <c r="F16" s="9">
        <f t="shared" ref="F16" si="2">E16*D16</f>
        <v>4</v>
      </c>
      <c r="G16" s="38"/>
      <c r="H16" s="39"/>
      <c r="I16" s="38"/>
      <c r="J16" s="38"/>
      <c r="L16" t="e">
        <f>IF(AND(#REF!&lt;2.5,F16&lt;12.5),$H$5,0)</f>
        <v>#REF!</v>
      </c>
      <c r="M16" t="e">
        <f>IF(AND(#REF!&lt;2.5,#REF!&lt;5,F16&gt;12.5),$I$5,0)</f>
        <v>#REF!</v>
      </c>
      <c r="O16" s="41" t="s">
        <v>36</v>
      </c>
      <c r="P16" s="41"/>
    </row>
    <row r="17" spans="1:16" ht="102" customHeight="1" thickBot="1">
      <c r="A17" s="33"/>
      <c r="B17" s="22">
        <v>4</v>
      </c>
      <c r="C17" s="30" t="s">
        <v>19</v>
      </c>
      <c r="D17" s="11">
        <v>4</v>
      </c>
      <c r="E17" s="11">
        <v>1</v>
      </c>
      <c r="F17" s="11">
        <f t="shared" si="0"/>
        <v>4</v>
      </c>
      <c r="G17" s="38"/>
      <c r="H17" s="39"/>
      <c r="I17" s="38"/>
      <c r="J17" s="38"/>
      <c r="L17" t="e">
        <f>IF(AND(#REF!&lt;2.5,F17&lt;12.5),$H$5,0)</f>
        <v>#REF!</v>
      </c>
      <c r="M17" t="e">
        <f>IF(AND(#REF!&lt;2.5,#REF!&lt;5,F17&gt;12.5),$I$5,0)</f>
        <v>#REF!</v>
      </c>
      <c r="O17" s="41" t="s">
        <v>36</v>
      </c>
      <c r="P17" s="41"/>
    </row>
    <row r="18" spans="1:16" ht="25.5">
      <c r="A18" s="8" t="s">
        <v>21</v>
      </c>
      <c r="B18" s="23">
        <v>1</v>
      </c>
      <c r="C18" s="32" t="s">
        <v>22</v>
      </c>
      <c r="D18" s="10">
        <v>5</v>
      </c>
      <c r="E18" s="10">
        <v>1</v>
      </c>
      <c r="F18" s="10">
        <f t="shared" si="0"/>
        <v>5</v>
      </c>
      <c r="G18" s="38"/>
      <c r="H18" s="39"/>
      <c r="I18" s="38"/>
      <c r="J18" s="38"/>
      <c r="L18" t="e">
        <f>IF(AND(#REF!&lt;2.5,F18&lt;12.5),$H$5,0)</f>
        <v>#REF!</v>
      </c>
      <c r="M18" t="e">
        <f>IF(AND(#REF!&lt;2.5,#REF!&lt;5,F18&gt;12.5),$I$5,0)</f>
        <v>#REF!</v>
      </c>
      <c r="O18" s="41" t="s">
        <v>36</v>
      </c>
      <c r="P18" s="41"/>
    </row>
    <row r="19" spans="1:16" ht="127.5" customHeight="1">
      <c r="A19" s="8"/>
      <c r="B19" s="23">
        <v>2</v>
      </c>
      <c r="C19" s="29" t="s">
        <v>23</v>
      </c>
      <c r="D19" s="9">
        <v>5</v>
      </c>
      <c r="E19" s="9">
        <v>1</v>
      </c>
      <c r="F19" s="9">
        <f t="shared" si="0"/>
        <v>5</v>
      </c>
      <c r="G19" s="38"/>
      <c r="H19" s="39"/>
      <c r="I19" s="38"/>
      <c r="J19" s="38"/>
      <c r="L19" t="e">
        <f>IF(AND(#REF!&lt;2.5,F19&lt;12.5),$H$5,0)</f>
        <v>#REF!</v>
      </c>
      <c r="M19" t="e">
        <f>IF(AND(#REF!&lt;2.5,#REF!&lt;5,F19&gt;12.5),$I$5,0)</f>
        <v>#REF!</v>
      </c>
      <c r="O19" s="41" t="s">
        <v>36</v>
      </c>
      <c r="P19" s="41"/>
    </row>
    <row r="20" spans="1:16" ht="118.5" customHeight="1" thickBot="1">
      <c r="A20" s="15"/>
      <c r="B20" s="24">
        <v>3</v>
      </c>
      <c r="C20" s="30" t="s">
        <v>24</v>
      </c>
      <c r="D20" s="11">
        <v>5</v>
      </c>
      <c r="E20" s="11">
        <v>1</v>
      </c>
      <c r="F20" s="11">
        <f t="shared" si="0"/>
        <v>5</v>
      </c>
      <c r="G20" s="38"/>
      <c r="H20" s="39"/>
      <c r="I20" s="38"/>
      <c r="J20" s="38"/>
      <c r="L20" t="e">
        <f>IF(AND(#REF!&lt;2.5,F20&lt;12.5),$H$5,0)</f>
        <v>#REF!</v>
      </c>
      <c r="M20" t="e">
        <f>IF(AND(#REF!&lt;2.5,#REF!&lt;5,F20&gt;12.5),$I$5,0)</f>
        <v>#REF!</v>
      </c>
      <c r="O20" s="41" t="s">
        <v>36</v>
      </c>
      <c r="P20" s="41"/>
    </row>
    <row r="21" spans="1:16" ht="138.75" customHeight="1">
      <c r="A21" s="8" t="s">
        <v>30</v>
      </c>
      <c r="B21" s="23">
        <v>1</v>
      </c>
      <c r="C21" s="32" t="s">
        <v>33</v>
      </c>
      <c r="D21" s="10">
        <v>4</v>
      </c>
      <c r="E21" s="10">
        <v>2</v>
      </c>
      <c r="F21" s="10">
        <f>D21*E21</f>
        <v>8</v>
      </c>
      <c r="G21" s="38"/>
      <c r="H21" s="39"/>
      <c r="I21" s="38"/>
      <c r="J21" s="38"/>
      <c r="L21" t="e">
        <f>IF(AND(#REF!&lt;2.5,F21&lt;12.5),$H$5,0)</f>
        <v>#REF!</v>
      </c>
      <c r="M21" t="e">
        <f>IF(AND(#REF!&lt;2.5,#REF!&lt;5,F21&gt;12.5),$I$5,0)</f>
        <v>#REF!</v>
      </c>
      <c r="O21" s="41" t="s">
        <v>36</v>
      </c>
      <c r="P21" s="41"/>
    </row>
    <row r="22" spans="1:16" ht="26.25" thickBot="1">
      <c r="A22" s="15"/>
      <c r="B22" s="26">
        <v>2</v>
      </c>
      <c r="C22" s="30" t="s">
        <v>25</v>
      </c>
      <c r="D22" s="11">
        <v>4</v>
      </c>
      <c r="E22" s="11">
        <v>1</v>
      </c>
      <c r="F22" s="11">
        <f t="shared" ref="F22:F25" si="3">D22*E22</f>
        <v>4</v>
      </c>
      <c r="G22" s="38"/>
      <c r="H22" s="39"/>
      <c r="I22" s="38"/>
      <c r="J22" s="38"/>
      <c r="L22" t="e">
        <f>IF(AND(#REF!&lt;2.5,F22&lt;12.5),$H$5,0)</f>
        <v>#REF!</v>
      </c>
      <c r="M22" t="e">
        <f>IF(AND(#REF!&lt;2.5,#REF!&lt;5,F22&gt;12.5),$I$5,0)</f>
        <v>#REF!</v>
      </c>
      <c r="O22" s="41" t="s">
        <v>36</v>
      </c>
      <c r="P22" s="41"/>
    </row>
    <row r="23" spans="1:16" ht="25.5">
      <c r="A23" s="8" t="s">
        <v>26</v>
      </c>
      <c r="B23" s="23">
        <v>1</v>
      </c>
      <c r="C23" s="32" t="s">
        <v>28</v>
      </c>
      <c r="D23" s="10">
        <v>3</v>
      </c>
      <c r="E23" s="10">
        <v>3</v>
      </c>
      <c r="F23" s="10">
        <f t="shared" si="3"/>
        <v>9</v>
      </c>
      <c r="G23" s="38"/>
      <c r="H23" s="39"/>
      <c r="I23" s="38"/>
      <c r="J23" s="38"/>
      <c r="L23" t="e">
        <f>IF(AND(#REF!&lt;2.5,F23&lt;12.5),$H$5,0)</f>
        <v>#REF!</v>
      </c>
      <c r="M23" t="e">
        <f>IF(AND(#REF!&lt;2.5,#REF!&lt;5,F23&gt;12.5),$I$5,0)</f>
        <v>#REF!</v>
      </c>
      <c r="O23" s="41" t="s">
        <v>36</v>
      </c>
      <c r="P23" s="41"/>
    </row>
    <row r="24" spans="1:16" ht="38.25">
      <c r="A24" s="8"/>
      <c r="B24" s="25">
        <v>2</v>
      </c>
      <c r="C24" s="29" t="s">
        <v>29</v>
      </c>
      <c r="D24" s="9">
        <v>5</v>
      </c>
      <c r="E24" s="9">
        <v>1</v>
      </c>
      <c r="F24" s="9">
        <f t="shared" ref="F24" si="4">E24*D24</f>
        <v>5</v>
      </c>
      <c r="G24" s="38"/>
      <c r="H24" s="39"/>
      <c r="I24" s="38"/>
      <c r="J24" s="38"/>
      <c r="L24" t="e">
        <f>IF(AND(#REF!&lt;2.5,F24&lt;12.5),$H$5,0)</f>
        <v>#REF!</v>
      </c>
      <c r="M24" t="e">
        <f>IF(AND(#REF!&lt;2.5,#REF!&lt;5,F24&gt;12.5),$I$5,0)</f>
        <v>#REF!</v>
      </c>
      <c r="O24" s="41" t="s">
        <v>36</v>
      </c>
      <c r="P24" s="41"/>
    </row>
    <row r="25" spans="1:16" ht="51.75" thickBot="1">
      <c r="A25" s="15"/>
      <c r="B25" s="26">
        <v>3</v>
      </c>
      <c r="C25" s="30" t="s">
        <v>27</v>
      </c>
      <c r="D25" s="11">
        <v>4</v>
      </c>
      <c r="E25" s="11">
        <v>1</v>
      </c>
      <c r="F25" s="11">
        <f t="shared" si="3"/>
        <v>4</v>
      </c>
      <c r="G25" s="38"/>
      <c r="H25" s="39"/>
      <c r="I25" s="38"/>
      <c r="J25" s="38"/>
      <c r="L25" t="e">
        <f>IF(AND(#REF!&lt;2.5,F25&lt;12.5),$H$5,0)</f>
        <v>#REF!</v>
      </c>
      <c r="M25" t="e">
        <f>IF(AND(#REF!&lt;2.5,#REF!&lt;5,F25&gt;12.5),$I$5,0)</f>
        <v>#REF!</v>
      </c>
      <c r="O25" s="41" t="s">
        <v>36</v>
      </c>
      <c r="P25" s="41"/>
    </row>
    <row r="26" spans="1:16">
      <c r="E26" s="6"/>
      <c r="F26" s="6"/>
    </row>
  </sheetData>
  <dataConsolidate/>
  <mergeCells count="3">
    <mergeCell ref="A1:B4"/>
    <mergeCell ref="C1:F3"/>
    <mergeCell ref="D4:F4"/>
  </mergeCells>
  <conditionalFormatting sqref="F26">
    <cfRule type="cellIs" dxfId="27" priority="248" operator="between">
      <formula>1</formula>
      <formula>2</formula>
    </cfRule>
    <cfRule type="cellIs" dxfId="26" priority="249" stopIfTrue="1" operator="between">
      <formula>3</formula>
      <formula>4</formula>
    </cfRule>
    <cfRule type="cellIs" dxfId="25" priority="250" stopIfTrue="1" operator="greaterThanOrEqual">
      <formula>5</formula>
    </cfRule>
  </conditionalFormatting>
  <conditionalFormatting sqref="E26 F6:F13 F17:F23 F15">
    <cfRule type="cellIs" dxfId="24" priority="244" operator="between">
      <formula>1</formula>
      <formula>3</formula>
    </cfRule>
    <cfRule type="cellIs" dxfId="23" priority="245" stopIfTrue="1" operator="between">
      <formula>12</formula>
      <formula>19</formula>
    </cfRule>
    <cfRule type="cellIs" dxfId="22" priority="246" operator="between">
      <formula>6</formula>
      <formula>11</formula>
    </cfRule>
    <cfRule type="cellIs" dxfId="21" priority="247" stopIfTrue="1" operator="between">
      <formula>20</formula>
      <formula>25</formula>
    </cfRule>
  </conditionalFormatting>
  <conditionalFormatting sqref="E26 F6:F13 F17:F23 F15">
    <cfRule type="cellIs" dxfId="20" priority="243" operator="between">
      <formula>4</formula>
      <formula>5</formula>
    </cfRule>
  </conditionalFormatting>
  <conditionalFormatting sqref="F25">
    <cfRule type="cellIs" dxfId="19" priority="54" operator="between">
      <formula>1</formula>
      <formula>3</formula>
    </cfRule>
    <cfRule type="cellIs" dxfId="18" priority="55" stopIfTrue="1" operator="between">
      <formula>12</formula>
      <formula>19</formula>
    </cfRule>
    <cfRule type="cellIs" dxfId="17" priority="56" operator="between">
      <formula>6</formula>
      <formula>11</formula>
    </cfRule>
    <cfRule type="cellIs" dxfId="16" priority="57" stopIfTrue="1" operator="between">
      <formula>20</formula>
      <formula>25</formula>
    </cfRule>
  </conditionalFormatting>
  <conditionalFormatting sqref="F25">
    <cfRule type="cellIs" dxfId="15" priority="53" operator="between">
      <formula>4</formula>
      <formula>5</formula>
    </cfRule>
  </conditionalFormatting>
  <conditionalFormatting sqref="F24">
    <cfRule type="cellIs" dxfId="14" priority="25" operator="between">
      <formula>4</formula>
      <formula>5</formula>
    </cfRule>
  </conditionalFormatting>
  <conditionalFormatting sqref="F24">
    <cfRule type="cellIs" dxfId="13" priority="26" operator="between">
      <formula>1</formula>
      <formula>3</formula>
    </cfRule>
    <cfRule type="cellIs" dxfId="12" priority="27" stopIfTrue="1" operator="between">
      <formula>12</formula>
      <formula>19</formula>
    </cfRule>
    <cfRule type="cellIs" dxfId="11" priority="28" operator="between">
      <formula>6</formula>
      <formula>11</formula>
    </cfRule>
    <cfRule type="cellIs" dxfId="10" priority="29" stopIfTrue="1" operator="between">
      <formula>20</formula>
      <formula>25</formula>
    </cfRule>
  </conditionalFormatting>
  <conditionalFormatting sqref="F16">
    <cfRule type="cellIs" dxfId="9" priority="12" operator="between">
      <formula>1</formula>
      <formula>3</formula>
    </cfRule>
    <cfRule type="cellIs" dxfId="8" priority="13" stopIfTrue="1" operator="between">
      <formula>12</formula>
      <formula>19</formula>
    </cfRule>
    <cfRule type="cellIs" dxfId="7" priority="14" operator="between">
      <formula>6</formula>
      <formula>11</formula>
    </cfRule>
    <cfRule type="cellIs" dxfId="6" priority="15" stopIfTrue="1" operator="between">
      <formula>20</formula>
      <formula>25</formula>
    </cfRule>
  </conditionalFormatting>
  <conditionalFormatting sqref="F16">
    <cfRule type="cellIs" dxfId="5" priority="11" operator="between">
      <formula>4</formula>
      <formula>5</formula>
    </cfRule>
  </conditionalFormatting>
  <conditionalFormatting sqref="F14">
    <cfRule type="cellIs" dxfId="4" priority="2" operator="between">
      <formula>1</formula>
      <formula>3</formula>
    </cfRule>
    <cfRule type="cellIs" dxfId="3" priority="3" stopIfTrue="1" operator="between">
      <formula>12</formula>
      <formula>19</formula>
    </cfRule>
    <cfRule type="cellIs" dxfId="2" priority="4" operator="between">
      <formula>6</formula>
      <formula>11</formula>
    </cfRule>
    <cfRule type="cellIs" dxfId="1" priority="5" stopIfTrue="1" operator="between">
      <formula>20</formula>
      <formula>25</formula>
    </cfRule>
  </conditionalFormatting>
  <conditionalFormatting sqref="F14">
    <cfRule type="cellIs" dxfId="0" priority="1" operator="between">
      <formula>4</formula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scale="33" orientation="landscape" horizontalDpi="300" verticalDpi="300" r:id="rId1"/>
  <headerFooter>
    <oddFooter>&amp;L&amp;N&amp;CSAROST
Cartographie des risques-Version Finale -10/042014</oddFooter>
  </headerFooter>
  <rowBreaks count="1" manualBreakCount="1">
    <brk id="14" max="26" man="1"/>
  </rowBreaks>
  <legacyDrawing r:id="rId2"/>
  <controls>
    <control shapeId="4111" r:id="rId3" name="OptionButton4"/>
    <control shapeId="4110" r:id="rId4" name="OptionButton3"/>
    <control shapeId="4109" r:id="rId5" name="OptionButton2"/>
    <control shapeId="4108" r:id="rId6" name="Option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Top 20 Risque résiduels RH</vt:lpstr>
      <vt:lpstr>' Top 20 Risque résiduels RH'!Zone_d_impression</vt:lpstr>
    </vt:vector>
  </TitlesOfParts>
  <Company>Ernst &amp; Young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Feriani</dc:creator>
  <cp:lastModifiedBy>Robert</cp:lastModifiedBy>
  <cp:lastPrinted>2014-04-10T02:47:48Z</cp:lastPrinted>
  <dcterms:created xsi:type="dcterms:W3CDTF">2013-11-13T09:04:59Z</dcterms:created>
  <dcterms:modified xsi:type="dcterms:W3CDTF">2014-04-16T07:26:27Z</dcterms:modified>
</cp:coreProperties>
</file>