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615" yWindow="420" windowWidth="28455" windowHeight="1252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L2" i="1"/>
  <c r="L3" s="1"/>
  <c r="Q2" l="1"/>
  <c r="P2"/>
  <c r="L4"/>
  <c r="O2" s="1"/>
  <c r="R2"/>
  <c r="N2" l="1"/>
</calcChain>
</file>

<file path=xl/sharedStrings.xml><?xml version="1.0" encoding="utf-8"?>
<sst xmlns="http://schemas.openxmlformats.org/spreadsheetml/2006/main" count="159" uniqueCount="106">
  <si>
    <t>Réf</t>
  </si>
  <si>
    <t>N°</t>
  </si>
  <si>
    <t>Date </t>
  </si>
  <si>
    <t>N° Facture </t>
  </si>
  <si>
    <t>Nom</t>
  </si>
  <si>
    <t>Adresse </t>
  </si>
  <si>
    <t>Code P. </t>
  </si>
  <si>
    <t>Ville </t>
  </si>
  <si>
    <t>Tél. </t>
  </si>
  <si>
    <t>Portable </t>
  </si>
  <si>
    <t>Fax</t>
  </si>
  <si>
    <t>E-mail </t>
  </si>
  <si>
    <t>H.T </t>
  </si>
  <si>
    <t>TVA 19,6%</t>
  </si>
  <si>
    <t>TVA 5,5 %</t>
  </si>
  <si>
    <t>Total TVA</t>
  </si>
  <si>
    <t>Total T.T.C </t>
  </si>
  <si>
    <t>Exercice fiscal :</t>
  </si>
  <si>
    <t>Premier mois d'exercice fiscal :</t>
  </si>
  <si>
    <t>F</t>
  </si>
  <si>
    <t>N° 092013-10</t>
  </si>
  <si>
    <t>Mr Lefert Laurent</t>
  </si>
  <si>
    <t>113 Rue Des Oranges</t>
  </si>
  <si>
    <t>06500</t>
  </si>
  <si>
    <t>Gorbio</t>
  </si>
  <si>
    <t>11 11 11 11 11</t>
  </si>
  <si>
    <t>33 33 33 33 33</t>
  </si>
  <si>
    <t>22 22 22 22 22</t>
  </si>
  <si>
    <t>lolo@free.fr</t>
  </si>
  <si>
    <t>556,02 €</t>
  </si>
  <si>
    <t>108,98 €</t>
  </si>
  <si>
    <t>665,00 €</t>
  </si>
  <si>
    <t>26/09/2013</t>
  </si>
  <si>
    <t>N° 092013-9</t>
  </si>
  <si>
    <t>Vallée Max</t>
  </si>
  <si>
    <t>11, St Antoine</t>
  </si>
  <si>
    <t>18190</t>
  </si>
  <si>
    <t>Chateauneuf Sur Cher</t>
  </si>
  <si>
    <t>02 48 60 58 93</t>
  </si>
  <si>
    <t>06 48 60 58 95</t>
  </si>
  <si>
    <t>02 48 60 58 94</t>
  </si>
  <si>
    <t>apdf@free.fr</t>
  </si>
  <si>
    <t>819,40 €</t>
  </si>
  <si>
    <t>160,60 €</t>
  </si>
  <si>
    <t>980,00 €</t>
  </si>
  <si>
    <t>N° 092013-8</t>
  </si>
  <si>
    <t>Mlle Durant Yvette</t>
  </si>
  <si>
    <t>125 Bis Rue Des Paquettes</t>
  </si>
  <si>
    <t>Castelviel</t>
  </si>
  <si>
    <t>05 48 77 88 54</t>
  </si>
  <si>
    <t>06 32 59 87 77</t>
  </si>
  <si>
    <t>05 48 44 11 00</t>
  </si>
  <si>
    <t>yvet@orange.fr</t>
  </si>
  <si>
    <t>627,09 €</t>
  </si>
  <si>
    <t>122,91 €</t>
  </si>
  <si>
    <t>25/09/2013</t>
  </si>
  <si>
    <t>N° 092013-7</t>
  </si>
  <si>
    <t>Mr Loret Pierre</t>
  </si>
  <si>
    <t>56 Allée Des Mimosas</t>
  </si>
  <si>
    <t>69000</t>
  </si>
  <si>
    <t>Lyon</t>
  </si>
  <si>
    <t>02 00 00 00 00</t>
  </si>
  <si>
    <t>04 00 00 00 00</t>
  </si>
  <si>
    <t>03 00 00 00 00</t>
  </si>
  <si>
    <t>pierrot@free.fr</t>
  </si>
  <si>
    <t>659,70 €</t>
  </si>
  <si>
    <t>129,30 €</t>
  </si>
  <si>
    <t>N° 092013-6</t>
  </si>
  <si>
    <t>Dubois Gisele</t>
  </si>
  <si>
    <t>55 Rue Des Lilas</t>
  </si>
  <si>
    <t>06000</t>
  </si>
  <si>
    <t>Nice</t>
  </si>
  <si>
    <t>04 93 22 55 44</t>
  </si>
  <si>
    <t>06 54 89 75 65</t>
  </si>
  <si>
    <t>04 93 55 88 77</t>
  </si>
  <si>
    <t>gisou@sfr.fr</t>
  </si>
  <si>
    <t>668,90 €</t>
  </si>
  <si>
    <t>131,10 €</t>
  </si>
  <si>
    <t>800,00 €</t>
  </si>
  <si>
    <t>N° 092013-5</t>
  </si>
  <si>
    <t>301,00 €</t>
  </si>
  <si>
    <t>59,00 €</t>
  </si>
  <si>
    <t>360,00 €</t>
  </si>
  <si>
    <t>N° 092013-4</t>
  </si>
  <si>
    <t>Mme Bruyere Monique</t>
  </si>
  <si>
    <t>11 Rue Deffourg</t>
  </si>
  <si>
    <t>75000</t>
  </si>
  <si>
    <t>Paris</t>
  </si>
  <si>
    <t>01 25 36 98 77</t>
  </si>
  <si>
    <t>06 45 87 98 85</t>
  </si>
  <si>
    <t>01 45 58 78 95</t>
  </si>
  <si>
    <t>mon@free.fr</t>
  </si>
  <si>
    <t>1254,18 €</t>
  </si>
  <si>
    <t>245,82 €</t>
  </si>
  <si>
    <t>1500,00 €</t>
  </si>
  <si>
    <t>N° 092013-3</t>
  </si>
  <si>
    <t>110,37 €</t>
  </si>
  <si>
    <t>21,63 €</t>
  </si>
  <si>
    <t>N° 092013-2</t>
  </si>
  <si>
    <t>459,87 €</t>
  </si>
  <si>
    <t>90,13 €</t>
  </si>
  <si>
    <t>550,00 €</t>
  </si>
  <si>
    <t>N° 092013-1</t>
  </si>
  <si>
    <t>919,73 €</t>
  </si>
  <si>
    <t>180,27 €</t>
  </si>
  <si>
    <t>1100,00 €</t>
  </si>
</sst>
</file>

<file path=xl/styles.xml><?xml version="1.0" encoding="utf-8"?>
<styleSheet xmlns="http://schemas.openxmlformats.org/spreadsheetml/2006/main">
  <numFmts count="4">
    <numFmt numFmtId="164" formatCode="00000"/>
    <numFmt numFmtId="165" formatCode="0#&quot; &quot;##&quot; &quot;##&quot; &quot;##&quot; &quot;##"/>
    <numFmt numFmtId="166" formatCode="#,##0.00\ &quot;€&quot;"/>
    <numFmt numFmtId="167" formatCode="mmm\ yyyy"/>
  </numFmts>
  <fonts count="1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indexed="9"/>
      <name val="Arial"/>
      <family val="2"/>
    </font>
    <font>
      <b/>
      <sz val="8"/>
      <color theme="0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u/>
      <sz val="11"/>
      <color indexed="12"/>
      <name val="Arial"/>
      <family val="2"/>
    </font>
    <font>
      <u/>
      <sz val="11"/>
      <color theme="10"/>
      <name val="Calibri"/>
      <family val="2"/>
    </font>
    <font>
      <u/>
      <sz val="9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7A5D9D"/>
        <bgColor indexed="64"/>
      </patternFill>
    </fill>
  </fills>
  <borders count="2">
    <border>
      <left/>
      <right/>
      <top/>
      <bottom/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</borders>
  <cellStyleXfs count="4">
    <xf numFmtId="0" fontId="0" fillId="0" borderId="0"/>
    <xf numFmtId="0" fontId="1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</cellStyleXfs>
  <cellXfs count="45">
    <xf numFmtId="0" fontId="0" fillId="0" borderId="0" xfId="0"/>
    <xf numFmtId="0" fontId="2" fillId="2" borderId="0" xfId="1" applyFont="1" applyFill="1" applyBorder="1" applyAlignment="1">
      <alignment horizontal="center" vertical="center"/>
    </xf>
    <xf numFmtId="1" fontId="2" fillId="2" borderId="0" xfId="1" applyNumberFormat="1" applyFont="1" applyFill="1" applyBorder="1" applyAlignment="1">
      <alignment horizontal="center" vertical="center"/>
    </xf>
    <xf numFmtId="14" fontId="2" fillId="2" borderId="0" xfId="1" applyNumberFormat="1" applyFont="1" applyFill="1" applyBorder="1" applyAlignment="1">
      <alignment horizontal="center" vertical="center"/>
    </xf>
    <xf numFmtId="164" fontId="2" fillId="2" borderId="0" xfId="1" applyNumberFormat="1" applyFont="1" applyFill="1" applyBorder="1" applyAlignment="1">
      <alignment horizontal="right" vertical="center"/>
    </xf>
    <xf numFmtId="165" fontId="2" fillId="2" borderId="0" xfId="1" applyNumberFormat="1" applyFont="1" applyFill="1" applyBorder="1" applyAlignment="1">
      <alignment horizontal="center" vertical="center"/>
    </xf>
    <xf numFmtId="165" fontId="3" fillId="2" borderId="0" xfId="1" applyNumberFormat="1" applyFont="1" applyFill="1" applyBorder="1" applyAlignment="1">
      <alignment horizontal="center" vertical="center"/>
    </xf>
    <xf numFmtId="49" fontId="2" fillId="2" borderId="0" xfId="1" applyNumberFormat="1" applyFont="1" applyFill="1" applyBorder="1" applyAlignment="1">
      <alignment horizontal="center" vertical="center"/>
    </xf>
    <xf numFmtId="166" fontId="2" fillId="2" borderId="0" xfId="1" applyNumberFormat="1" applyFont="1" applyFill="1" applyBorder="1" applyAlignment="1">
      <alignment horizontal="center" vertical="center"/>
    </xf>
    <xf numFmtId="0" fontId="4" fillId="0" borderId="0" xfId="1" applyFont="1" applyBorder="1" applyAlignment="1">
      <alignment vertical="center"/>
    </xf>
    <xf numFmtId="1" fontId="4" fillId="0" borderId="0" xfId="1" applyNumberFormat="1" applyFont="1" applyFill="1" applyBorder="1" applyAlignment="1">
      <alignment horizontal="center" vertical="center"/>
    </xf>
    <xf numFmtId="14" fontId="4" fillId="0" borderId="0" xfId="1" applyNumberFormat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0" fontId="6" fillId="0" borderId="0" xfId="1" applyFont="1" applyFill="1" applyBorder="1" applyAlignment="1">
      <alignment horizontal="center" vertical="center"/>
    </xf>
    <xf numFmtId="164" fontId="4" fillId="0" borderId="0" xfId="1" applyNumberFormat="1" applyFont="1" applyFill="1" applyBorder="1" applyAlignment="1">
      <alignment horizontal="center" vertical="center"/>
    </xf>
    <xf numFmtId="165" fontId="4" fillId="0" borderId="0" xfId="1" applyNumberFormat="1" applyFont="1" applyFill="1" applyBorder="1" applyAlignment="1">
      <alignment horizontal="center" vertical="center"/>
    </xf>
    <xf numFmtId="0" fontId="6" fillId="0" borderId="0" xfId="1" applyFont="1" applyFill="1" applyBorder="1" applyAlignment="1">
      <alignment horizontal="right" vertical="center"/>
    </xf>
    <xf numFmtId="49" fontId="5" fillId="0" borderId="0" xfId="1" applyNumberFormat="1" applyFont="1" applyFill="1" applyBorder="1" applyAlignment="1">
      <alignment horizontal="center" vertical="center"/>
    </xf>
    <xf numFmtId="166" fontId="6" fillId="0" borderId="0" xfId="1" applyNumberFormat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/>
    </xf>
    <xf numFmtId="165" fontId="7" fillId="0" borderId="0" xfId="1" applyNumberFormat="1" applyFont="1" applyFill="1" applyBorder="1" applyAlignment="1">
      <alignment horizontal="right" vertical="center"/>
    </xf>
    <xf numFmtId="0" fontId="7" fillId="0" borderId="0" xfId="1" applyFont="1" applyFill="1" applyBorder="1" applyAlignment="1">
      <alignment horizontal="center" vertical="center"/>
    </xf>
    <xf numFmtId="49" fontId="4" fillId="0" borderId="0" xfId="1" applyNumberFormat="1" applyFont="1" applyFill="1" applyBorder="1" applyAlignment="1">
      <alignment horizontal="center" vertical="center"/>
    </xf>
    <xf numFmtId="166" fontId="4" fillId="0" borderId="0" xfId="1" applyNumberFormat="1" applyFont="1" applyFill="1" applyBorder="1" applyAlignment="1">
      <alignment horizontal="center" vertical="center"/>
    </xf>
    <xf numFmtId="0" fontId="4" fillId="0" borderId="0" xfId="1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 vertical="center"/>
    </xf>
    <xf numFmtId="167" fontId="4" fillId="0" borderId="1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/>
    </xf>
    <xf numFmtId="165" fontId="4" fillId="0" borderId="1" xfId="2" applyNumberFormat="1" applyFont="1" applyFill="1" applyBorder="1" applyAlignment="1" applyProtection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166" fontId="4" fillId="0" borderId="1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0" fontId="10" fillId="0" borderId="0" xfId="3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 vertical="center"/>
    </xf>
    <xf numFmtId="165" fontId="4" fillId="0" borderId="0" xfId="2" applyNumberFormat="1" applyFont="1" applyFill="1" applyBorder="1" applyAlignment="1" applyProtection="1">
      <alignment horizontal="center" vertical="center"/>
    </xf>
    <xf numFmtId="49" fontId="4" fillId="0" borderId="0" xfId="0" applyNumberFormat="1" applyFont="1" applyFill="1" applyBorder="1" applyAlignment="1">
      <alignment horizontal="center" vertical="center"/>
    </xf>
    <xf numFmtId="166" fontId="4" fillId="0" borderId="0" xfId="0" applyNumberFormat="1" applyFont="1" applyFill="1" applyBorder="1" applyAlignment="1">
      <alignment horizontal="center" vertical="center"/>
    </xf>
  </cellXfs>
  <cellStyles count="4">
    <cellStyle name="Lien hypertexte" xfId="3" builtinId="8"/>
    <cellStyle name="Lien hypertexte 2 2" xfId="2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Dossier_Factures/(8)%20N&#176;%20092013-8%20Mlle%20Durant%20Yvette.xls" TargetMode="External"/><Relationship Id="rId3" Type="http://schemas.openxmlformats.org/officeDocument/2006/relationships/hyperlink" Target="Dossier_Factures/(3)%20N&#176;%20092013-3%20Vall&#233;e%20Max.xls" TargetMode="External"/><Relationship Id="rId7" Type="http://schemas.openxmlformats.org/officeDocument/2006/relationships/hyperlink" Target="Dossier_Factures/(7)%20N&#176;%20092013-7%20Mr%20Loret%20Pierre.xls" TargetMode="External"/><Relationship Id="rId2" Type="http://schemas.openxmlformats.org/officeDocument/2006/relationships/hyperlink" Target="Dossier_Factures/(2)%20N&#176;%20092013-2%20Mlle%20Durant%20Yvette.xls" TargetMode="External"/><Relationship Id="rId1" Type="http://schemas.openxmlformats.org/officeDocument/2006/relationships/hyperlink" Target="Dossier_Factures/(1)%20N&#176;%20092013-1%20Mr%20Loret%20Pierre.xls" TargetMode="External"/><Relationship Id="rId6" Type="http://schemas.openxmlformats.org/officeDocument/2006/relationships/hyperlink" Target="Dossier_Factures/(6)%20N&#176;%20092013-6%20Dubois%20Gisele.xls" TargetMode="External"/><Relationship Id="rId11" Type="http://schemas.openxmlformats.org/officeDocument/2006/relationships/vmlDrawing" Target="../drawings/vmlDrawing1.vml"/><Relationship Id="rId5" Type="http://schemas.openxmlformats.org/officeDocument/2006/relationships/hyperlink" Target="Dossier_Factures/(5)%20N&#176;%20092013-5%20Vall&#233;e%20Max.xls" TargetMode="External"/><Relationship Id="rId10" Type="http://schemas.openxmlformats.org/officeDocument/2006/relationships/hyperlink" Target="Dossier_Factures/(10)%20N&#176;%20092013-10%20Mr%20Lefert%20Laurent.xls" TargetMode="External"/><Relationship Id="rId4" Type="http://schemas.openxmlformats.org/officeDocument/2006/relationships/hyperlink" Target="Dossier_Factures/(4)%20N&#176;%20092013-4%20Mme%20Bruyere%20Monique.xls" TargetMode="External"/><Relationship Id="rId9" Type="http://schemas.openxmlformats.org/officeDocument/2006/relationships/hyperlink" Target="Dossier_Factures/(9)%20N&#176;%20092013-9%20Vall&#233;e%20Max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15"/>
  <sheetViews>
    <sheetView showGridLines="0" tabSelected="1" workbookViewId="0">
      <selection activeCell="C2" sqref="C2:C3"/>
    </sheetView>
  </sheetViews>
  <sheetFormatPr baseColWidth="10" defaultRowHeight="15"/>
  <cols>
    <col min="1" max="1" width="3.5703125" customWidth="1"/>
    <col min="2" max="2" width="5.5703125" customWidth="1"/>
    <col min="3" max="3" width="9.42578125" customWidth="1"/>
    <col min="4" max="4" width="13.140625" customWidth="1"/>
    <col min="5" max="5" width="22.140625" customWidth="1"/>
    <col min="6" max="6" width="2.140625" customWidth="1"/>
    <col min="7" max="7" width="27.42578125" customWidth="1"/>
    <col min="9" max="9" width="20" customWidth="1"/>
    <col min="10" max="12" width="14" customWidth="1"/>
    <col min="13" max="13" width="15.42578125" customWidth="1"/>
  </cols>
  <sheetData>
    <row r="1" spans="1:18" ht="21.75" customHeight="1">
      <c r="A1" s="1" t="s">
        <v>0</v>
      </c>
      <c r="B1" s="2" t="s">
        <v>1</v>
      </c>
      <c r="C1" s="3" t="s">
        <v>2</v>
      </c>
      <c r="D1" s="1" t="s">
        <v>3</v>
      </c>
      <c r="E1" s="3" t="s">
        <v>4</v>
      </c>
      <c r="F1" s="3"/>
      <c r="G1" s="1" t="s">
        <v>5</v>
      </c>
      <c r="H1" s="4" t="s">
        <v>6</v>
      </c>
      <c r="I1" s="1" t="s">
        <v>7</v>
      </c>
      <c r="J1" s="5" t="s">
        <v>8</v>
      </c>
      <c r="K1" s="6" t="s">
        <v>9</v>
      </c>
      <c r="L1" s="5" t="s">
        <v>10</v>
      </c>
      <c r="M1" s="7" t="s">
        <v>11</v>
      </c>
      <c r="N1" s="8" t="s">
        <v>12</v>
      </c>
      <c r="O1" s="8" t="s">
        <v>13</v>
      </c>
      <c r="P1" s="8" t="s">
        <v>14</v>
      </c>
      <c r="Q1" s="8" t="s">
        <v>15</v>
      </c>
      <c r="R1" s="8" t="s">
        <v>16</v>
      </c>
    </row>
    <row r="2" spans="1:18">
      <c r="A2" s="9"/>
      <c r="B2" s="10"/>
      <c r="C2" s="11"/>
      <c r="D2" s="11"/>
      <c r="E2" s="12"/>
      <c r="F2" s="13"/>
      <c r="G2" s="12"/>
      <c r="H2" s="14"/>
      <c r="I2" s="15"/>
      <c r="J2" s="15"/>
      <c r="K2" s="16" t="s">
        <v>17</v>
      </c>
      <c r="L2" s="13">
        <f ca="1">IF(MONTH(TODAY())&gt;=$K$3,YEAR(TODAY())+1,YEAR(TODAY()))</f>
        <v>2013</v>
      </c>
      <c r="M2" s="17"/>
      <c r="N2" s="18">
        <f ca="1">SUMPRODUCT(($C$6:$C420&gt;=$L$3)*($C$6:$C420&lt;=$L$4)*N$6:N420)</f>
        <v>3300.17</v>
      </c>
      <c r="O2" s="18">
        <f ca="1">SUMPRODUCT(($C$6:$C420&gt;=$L$3)*($C$6:$C420&lt;=$L$4)*O$6:O420)</f>
        <v>646.83000000000004</v>
      </c>
      <c r="P2" s="18">
        <f ca="1">SUMPRODUCT(($C$6:$C420&gt;=$L$3)*($C$6:$C420&lt;=$L$4)*P$6:P420)</f>
        <v>0</v>
      </c>
      <c r="Q2" s="18">
        <f ca="1">SUMPRODUCT(($C$6:$C420&gt;=$L$3)*($C$6:$C420&lt;=$L$4)*Q$6:Q420)</f>
        <v>646.83000000000004</v>
      </c>
      <c r="R2" s="18">
        <f ca="1">SUMPRODUCT(($C$6:$C420&gt;=$L$3)*($C$6:$C420&lt;=$L$4)*R$6:R420)</f>
        <v>3947</v>
      </c>
    </row>
    <row r="3" spans="1:18">
      <c r="A3" s="19"/>
      <c r="B3" s="10"/>
      <c r="C3" s="11"/>
      <c r="D3" s="11"/>
      <c r="E3" s="12"/>
      <c r="F3" s="13"/>
      <c r="G3" s="12"/>
      <c r="H3" s="14"/>
      <c r="I3" s="15"/>
      <c r="J3" s="20" t="s">
        <v>18</v>
      </c>
      <c r="K3" s="21">
        <v>10</v>
      </c>
      <c r="L3" s="11">
        <f ca="1">DATEVALUE("01/" &amp; $K$3 &amp; "/" &amp; $L$2-1)</f>
        <v>41183</v>
      </c>
      <c r="M3" s="22"/>
      <c r="N3" s="23"/>
      <c r="O3" s="23"/>
      <c r="P3" s="23"/>
      <c r="Q3" s="23"/>
      <c r="R3" s="23"/>
    </row>
    <row r="4" spans="1:18" ht="15.75" thickBot="1">
      <c r="A4" s="19"/>
      <c r="B4" s="10"/>
      <c r="C4" s="11"/>
      <c r="D4" s="11"/>
      <c r="E4" s="12"/>
      <c r="F4" s="13"/>
      <c r="G4" s="12"/>
      <c r="H4" s="14"/>
      <c r="I4" s="15"/>
      <c r="J4" s="24"/>
      <c r="K4" s="22"/>
      <c r="L4" s="11">
        <f ca="1">DATEVALUE("01/" &amp; $K$3 &amp; "/" &amp; $L$2)-1</f>
        <v>41547</v>
      </c>
      <c r="M4" s="22"/>
      <c r="N4" s="23"/>
      <c r="O4" s="23"/>
      <c r="P4" s="23"/>
      <c r="Q4" s="23"/>
      <c r="R4" s="23"/>
    </row>
    <row r="5" spans="1:18">
      <c r="A5" s="25"/>
      <c r="B5" s="26"/>
      <c r="C5" s="27"/>
      <c r="D5" s="27"/>
      <c r="E5" s="25"/>
      <c r="F5" s="28"/>
      <c r="G5" s="25"/>
      <c r="H5" s="29"/>
      <c r="I5" s="30"/>
      <c r="J5" s="31"/>
      <c r="K5" s="32"/>
      <c r="L5" s="31"/>
      <c r="M5" s="33"/>
      <c r="N5" s="34"/>
      <c r="O5" s="34"/>
      <c r="P5" s="34"/>
      <c r="Q5" s="34"/>
      <c r="R5" s="34"/>
    </row>
    <row r="6" spans="1:18">
      <c r="A6" s="35" t="s">
        <v>19</v>
      </c>
      <c r="B6" s="36">
        <v>10</v>
      </c>
      <c r="C6" s="37">
        <v>41543</v>
      </c>
      <c r="D6" s="37" t="s">
        <v>20</v>
      </c>
      <c r="E6" s="38" t="s">
        <v>21</v>
      </c>
      <c r="F6" s="39"/>
      <c r="G6" s="35" t="s">
        <v>22</v>
      </c>
      <c r="H6" s="40" t="s">
        <v>23</v>
      </c>
      <c r="I6" s="41" t="s">
        <v>24</v>
      </c>
      <c r="J6" s="41" t="s">
        <v>25</v>
      </c>
      <c r="K6" s="42" t="s">
        <v>26</v>
      </c>
      <c r="L6" s="41" t="s">
        <v>27</v>
      </c>
      <c r="M6" s="43" t="s">
        <v>28</v>
      </c>
      <c r="N6" s="44" t="s">
        <v>29</v>
      </c>
      <c r="O6" s="44" t="s">
        <v>30</v>
      </c>
      <c r="P6" s="44"/>
      <c r="Q6" s="44" t="s">
        <v>30</v>
      </c>
      <c r="R6" s="44" t="s">
        <v>31</v>
      </c>
    </row>
    <row r="7" spans="1:18">
      <c r="A7" s="35" t="s">
        <v>19</v>
      </c>
      <c r="B7" s="36">
        <v>9</v>
      </c>
      <c r="C7" s="37" t="s">
        <v>32</v>
      </c>
      <c r="D7" s="37" t="s">
        <v>33</v>
      </c>
      <c r="E7" s="38" t="s">
        <v>34</v>
      </c>
      <c r="F7" s="39"/>
      <c r="G7" s="35" t="s">
        <v>35</v>
      </c>
      <c r="H7" s="40" t="s">
        <v>36</v>
      </c>
      <c r="I7" s="41" t="s">
        <v>37</v>
      </c>
      <c r="J7" s="41" t="s">
        <v>38</v>
      </c>
      <c r="K7" s="42" t="s">
        <v>39</v>
      </c>
      <c r="L7" s="41" t="s">
        <v>40</v>
      </c>
      <c r="M7" s="43" t="s">
        <v>41</v>
      </c>
      <c r="N7" s="44" t="s">
        <v>42</v>
      </c>
      <c r="O7" s="44" t="s">
        <v>43</v>
      </c>
      <c r="P7" s="44"/>
      <c r="Q7" s="44" t="s">
        <v>43</v>
      </c>
      <c r="R7" s="44" t="s">
        <v>44</v>
      </c>
    </row>
    <row r="8" spans="1:18">
      <c r="A8" s="35" t="s">
        <v>19</v>
      </c>
      <c r="B8" s="36">
        <v>8</v>
      </c>
      <c r="C8" s="37" t="s">
        <v>32</v>
      </c>
      <c r="D8" s="37" t="s">
        <v>45</v>
      </c>
      <c r="E8" s="38" t="s">
        <v>46</v>
      </c>
      <c r="F8" s="39"/>
      <c r="G8" s="35" t="s">
        <v>47</v>
      </c>
      <c r="H8" s="40">
        <v>33540</v>
      </c>
      <c r="I8" s="41" t="s">
        <v>48</v>
      </c>
      <c r="J8" s="41" t="s">
        <v>49</v>
      </c>
      <c r="K8" s="42" t="s">
        <v>50</v>
      </c>
      <c r="L8" s="41" t="s">
        <v>51</v>
      </c>
      <c r="M8" s="43" t="s">
        <v>52</v>
      </c>
      <c r="N8" s="44" t="s">
        <v>53</v>
      </c>
      <c r="O8" s="44" t="s">
        <v>54</v>
      </c>
      <c r="P8" s="44"/>
      <c r="Q8" s="44" t="s">
        <v>54</v>
      </c>
      <c r="R8" s="44">
        <v>750</v>
      </c>
    </row>
    <row r="9" spans="1:18">
      <c r="A9" s="35" t="s">
        <v>19</v>
      </c>
      <c r="B9" s="36">
        <v>7</v>
      </c>
      <c r="C9" s="37" t="s">
        <v>55</v>
      </c>
      <c r="D9" s="37" t="s">
        <v>56</v>
      </c>
      <c r="E9" s="38" t="s">
        <v>57</v>
      </c>
      <c r="F9" s="39"/>
      <c r="G9" s="35" t="s">
        <v>58</v>
      </c>
      <c r="H9" s="40" t="s">
        <v>59</v>
      </c>
      <c r="I9" s="41" t="s">
        <v>60</v>
      </c>
      <c r="J9" s="41" t="s">
        <v>61</v>
      </c>
      <c r="K9" s="42" t="s">
        <v>62</v>
      </c>
      <c r="L9" s="41" t="s">
        <v>63</v>
      </c>
      <c r="M9" s="43" t="s">
        <v>64</v>
      </c>
      <c r="N9" s="44" t="s">
        <v>65</v>
      </c>
      <c r="O9" s="44" t="s">
        <v>66</v>
      </c>
      <c r="P9" s="44"/>
      <c r="Q9" s="44" t="s">
        <v>66</v>
      </c>
      <c r="R9" s="44">
        <v>789</v>
      </c>
    </row>
    <row r="10" spans="1:18">
      <c r="A10" s="35" t="s">
        <v>19</v>
      </c>
      <c r="B10" s="36">
        <v>6</v>
      </c>
      <c r="C10" s="37" t="s">
        <v>55</v>
      </c>
      <c r="D10" s="37" t="s">
        <v>67</v>
      </c>
      <c r="E10" s="38" t="s">
        <v>68</v>
      </c>
      <c r="F10" s="39"/>
      <c r="G10" s="35" t="s">
        <v>69</v>
      </c>
      <c r="H10" s="40" t="s">
        <v>70</v>
      </c>
      <c r="I10" s="41" t="s">
        <v>71</v>
      </c>
      <c r="J10" s="41" t="s">
        <v>72</v>
      </c>
      <c r="K10" s="42" t="s">
        <v>73</v>
      </c>
      <c r="L10" s="41" t="s">
        <v>74</v>
      </c>
      <c r="M10" s="43" t="s">
        <v>75</v>
      </c>
      <c r="N10" s="44" t="s">
        <v>76</v>
      </c>
      <c r="O10" s="44" t="s">
        <v>77</v>
      </c>
      <c r="P10" s="44"/>
      <c r="Q10" s="44" t="s">
        <v>77</v>
      </c>
      <c r="R10" s="44" t="s">
        <v>78</v>
      </c>
    </row>
    <row r="11" spans="1:18">
      <c r="A11" s="35" t="s">
        <v>19</v>
      </c>
      <c r="B11" s="36">
        <v>5</v>
      </c>
      <c r="C11" s="37" t="s">
        <v>55</v>
      </c>
      <c r="D11" s="37" t="s">
        <v>79</v>
      </c>
      <c r="E11" s="38" t="s">
        <v>34</v>
      </c>
      <c r="F11" s="39"/>
      <c r="G11" s="35" t="s">
        <v>35</v>
      </c>
      <c r="H11" s="40" t="s">
        <v>36</v>
      </c>
      <c r="I11" s="41" t="s">
        <v>37</v>
      </c>
      <c r="J11" s="41" t="s">
        <v>38</v>
      </c>
      <c r="K11" s="42" t="s">
        <v>39</v>
      </c>
      <c r="L11" s="41" t="s">
        <v>40</v>
      </c>
      <c r="M11" s="43" t="s">
        <v>41</v>
      </c>
      <c r="N11" s="44" t="s">
        <v>80</v>
      </c>
      <c r="O11" s="44" t="s">
        <v>81</v>
      </c>
      <c r="P11" s="44"/>
      <c r="Q11" s="44" t="s">
        <v>81</v>
      </c>
      <c r="R11" s="44" t="s">
        <v>82</v>
      </c>
    </row>
    <row r="12" spans="1:18">
      <c r="A12" s="35" t="s">
        <v>19</v>
      </c>
      <c r="B12" s="36">
        <v>4</v>
      </c>
      <c r="C12" s="37">
        <v>41542</v>
      </c>
      <c r="D12" s="37" t="s">
        <v>83</v>
      </c>
      <c r="E12" s="38" t="s">
        <v>84</v>
      </c>
      <c r="F12" s="39"/>
      <c r="G12" s="35" t="s">
        <v>85</v>
      </c>
      <c r="H12" s="40" t="s">
        <v>86</v>
      </c>
      <c r="I12" s="41" t="s">
        <v>87</v>
      </c>
      <c r="J12" s="41" t="s">
        <v>88</v>
      </c>
      <c r="K12" s="42" t="s">
        <v>89</v>
      </c>
      <c r="L12" s="41" t="s">
        <v>90</v>
      </c>
      <c r="M12" s="43" t="s">
        <v>91</v>
      </c>
      <c r="N12" s="44" t="s">
        <v>92</v>
      </c>
      <c r="O12" s="44" t="s">
        <v>93</v>
      </c>
      <c r="P12" s="44"/>
      <c r="Q12" s="44" t="s">
        <v>93</v>
      </c>
      <c r="R12" s="44" t="s">
        <v>94</v>
      </c>
    </row>
    <row r="13" spans="1:18">
      <c r="A13" s="35" t="s">
        <v>19</v>
      </c>
      <c r="B13" s="36">
        <v>3</v>
      </c>
      <c r="C13" s="37">
        <v>41542</v>
      </c>
      <c r="D13" s="37" t="s">
        <v>95</v>
      </c>
      <c r="E13" s="38" t="s">
        <v>34</v>
      </c>
      <c r="F13" s="39"/>
      <c r="G13" s="35" t="s">
        <v>35</v>
      </c>
      <c r="H13" s="40" t="s">
        <v>36</v>
      </c>
      <c r="I13" s="41" t="s">
        <v>37</v>
      </c>
      <c r="J13" s="41" t="s">
        <v>38</v>
      </c>
      <c r="K13" s="42" t="s">
        <v>39</v>
      </c>
      <c r="L13" s="41" t="s">
        <v>40</v>
      </c>
      <c r="M13" s="43" t="s">
        <v>41</v>
      </c>
      <c r="N13" s="44" t="s">
        <v>96</v>
      </c>
      <c r="O13" s="44" t="s">
        <v>97</v>
      </c>
      <c r="P13" s="44"/>
      <c r="Q13" s="44" t="s">
        <v>97</v>
      </c>
      <c r="R13" s="44">
        <v>132</v>
      </c>
    </row>
    <row r="14" spans="1:18">
      <c r="A14" s="35" t="s">
        <v>19</v>
      </c>
      <c r="B14" s="36">
        <v>2</v>
      </c>
      <c r="C14" s="37">
        <v>41542</v>
      </c>
      <c r="D14" s="37" t="s">
        <v>98</v>
      </c>
      <c r="E14" s="38" t="s">
        <v>46</v>
      </c>
      <c r="F14" s="39"/>
      <c r="G14" s="35" t="s">
        <v>47</v>
      </c>
      <c r="H14" s="40">
        <v>33540</v>
      </c>
      <c r="I14" s="41" t="s">
        <v>48</v>
      </c>
      <c r="J14" s="41" t="s">
        <v>49</v>
      </c>
      <c r="K14" s="42" t="s">
        <v>50</v>
      </c>
      <c r="L14" s="41" t="s">
        <v>51</v>
      </c>
      <c r="M14" s="43" t="s">
        <v>52</v>
      </c>
      <c r="N14" s="44" t="s">
        <v>99</v>
      </c>
      <c r="O14" s="44" t="s">
        <v>100</v>
      </c>
      <c r="P14" s="44"/>
      <c r="Q14" s="44" t="s">
        <v>100</v>
      </c>
      <c r="R14" s="44" t="s">
        <v>101</v>
      </c>
    </row>
    <row r="15" spans="1:18">
      <c r="A15" s="35" t="s">
        <v>19</v>
      </c>
      <c r="B15" s="36">
        <v>1</v>
      </c>
      <c r="C15" s="37">
        <v>41542</v>
      </c>
      <c r="D15" s="37" t="s">
        <v>102</v>
      </c>
      <c r="E15" s="38" t="s">
        <v>57</v>
      </c>
      <c r="F15" s="39"/>
      <c r="G15" s="35" t="s">
        <v>58</v>
      </c>
      <c r="H15" s="40" t="s">
        <v>59</v>
      </c>
      <c r="I15" s="41" t="s">
        <v>60</v>
      </c>
      <c r="J15" s="41" t="s">
        <v>61</v>
      </c>
      <c r="K15" s="42" t="s">
        <v>62</v>
      </c>
      <c r="L15" s="41" t="s">
        <v>63</v>
      </c>
      <c r="M15" s="43" t="s">
        <v>64</v>
      </c>
      <c r="N15" s="44" t="s">
        <v>103</v>
      </c>
      <c r="O15" s="44" t="s">
        <v>104</v>
      </c>
      <c r="P15" s="44"/>
      <c r="Q15" s="44" t="s">
        <v>104</v>
      </c>
      <c r="R15" s="44" t="s">
        <v>105</v>
      </c>
    </row>
  </sheetData>
  <hyperlinks>
    <hyperlink ref="E15" r:id="rId1" display="Dossier_Factures/(1) N° 092013-1 Mr Loret Pierre.xls"/>
    <hyperlink ref="E14" r:id="rId2" display="Dossier_Factures/(2) N° 092013-2 Mlle Durant Yvette.xls"/>
    <hyperlink ref="E13" r:id="rId3" display="Dossier_Factures/(3) N° 092013-3 Vallée Max.xls"/>
    <hyperlink ref="E12" r:id="rId4" display="Dossier_Factures/(4) N° 092013-4 Mme Bruyere Monique.xls"/>
    <hyperlink ref="E11" r:id="rId5" display="Dossier_Factures/(5) N° 092013-5 Vallée Max.xls"/>
    <hyperlink ref="E10" r:id="rId6" display="Dossier_Factures/(6) N° 092013-6 Dubois Gisele.xls"/>
    <hyperlink ref="E9" r:id="rId7" display="Dossier_Factures/(7) N° 092013-7 Mr Loret Pierre.xls"/>
    <hyperlink ref="E8" r:id="rId8" display="Dossier_Factures/(8) N° 092013-8 Mlle Durant Yvette.xls"/>
    <hyperlink ref="E7" r:id="rId9" display="Dossier_Factures/(9) N° 092013-9 Vallée Max.xls"/>
    <hyperlink ref="E6" r:id="rId10" display="Dossier_Factures/(10) N° 092013-10 Mr Lefert Laurent.xls"/>
  </hyperlinks>
  <pageMargins left="0.7" right="0.7" top="0.75" bottom="0.75" header="0.3" footer="0.3"/>
  <legacyDrawing r:id="rId1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Max</cp:lastModifiedBy>
  <dcterms:created xsi:type="dcterms:W3CDTF">2013-09-26T11:28:16Z</dcterms:created>
  <dcterms:modified xsi:type="dcterms:W3CDTF">2013-09-26T11:40:07Z</dcterms:modified>
</cp:coreProperties>
</file>