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0" windowWidth="16380" windowHeight="8190" tabRatio="264"/>
  </bookViews>
  <sheets>
    <sheet name="Feuille1" sheetId="1" r:id="rId1"/>
    <sheet name="Donnees" sheetId="2" r:id="rId2"/>
    <sheet name="Feuille3" sheetId="3" r:id="rId3"/>
  </sheets>
  <definedNames>
    <definedName name="Ingredient">OFFSET(Donnees!$A$2,,,COUNTA(Donnees!$A:$A)-1)</definedName>
    <definedName name="TABLO">OFFSET(Donnees!$A$2,,,COUNTA(Donnees!$A:$A)-1,3)</definedName>
  </definedNames>
  <calcPr calcId="125725"/>
</workbook>
</file>

<file path=xl/calcChain.xml><?xml version="1.0" encoding="utf-8"?>
<calcChain xmlns="http://schemas.openxmlformats.org/spreadsheetml/2006/main">
  <c r="A44" i="1"/>
  <c r="C9"/>
  <c r="D9"/>
  <c r="E9" s="1"/>
  <c r="C10"/>
  <c r="D10"/>
  <c r="E10" s="1"/>
  <c r="B44"/>
  <c r="B46" s="1"/>
  <c r="C7"/>
  <c r="C5"/>
  <c r="D5"/>
  <c r="E5" s="1"/>
  <c r="C6"/>
  <c r="D6"/>
  <c r="E6" s="1"/>
  <c r="D7"/>
  <c r="E7" s="1"/>
  <c r="C8"/>
  <c r="D8"/>
  <c r="E8" s="1"/>
  <c r="C11"/>
  <c r="D11"/>
  <c r="E11" s="1"/>
  <c r="C12"/>
  <c r="D12"/>
  <c r="E12" s="1"/>
  <c r="C13"/>
  <c r="D13"/>
  <c r="E13" s="1"/>
  <c r="C14"/>
  <c r="D14"/>
  <c r="E14" s="1"/>
  <c r="C15"/>
  <c r="D15"/>
  <c r="E15" s="1"/>
  <c r="C16"/>
  <c r="D16"/>
  <c r="E16" s="1"/>
  <c r="C17"/>
  <c r="D17"/>
  <c r="E17" s="1"/>
  <c r="C18"/>
  <c r="D18"/>
  <c r="E18" s="1"/>
  <c r="C19"/>
  <c r="D19"/>
  <c r="E19" s="1"/>
  <c r="C20"/>
  <c r="D20"/>
  <c r="E20" s="1"/>
  <c r="C21"/>
  <c r="D21"/>
  <c r="E21" s="1"/>
  <c r="C22"/>
  <c r="D22"/>
  <c r="E22" s="1"/>
  <c r="C23"/>
  <c r="D23"/>
  <c r="E23" s="1"/>
  <c r="C24"/>
  <c r="D24"/>
  <c r="E24" s="1"/>
  <c r="C25"/>
  <c r="D25"/>
  <c r="E25" s="1"/>
  <c r="C26"/>
  <c r="D26"/>
  <c r="E26" s="1"/>
  <c r="C27"/>
  <c r="D27"/>
  <c r="E27" s="1"/>
  <c r="C28"/>
  <c r="D28"/>
  <c r="E28" s="1"/>
  <c r="C29"/>
  <c r="D29"/>
  <c r="E29" s="1"/>
  <c r="C30"/>
  <c r="D30"/>
  <c r="E30" s="1"/>
  <c r="C31"/>
  <c r="D31"/>
  <c r="E31" s="1"/>
  <c r="C32"/>
  <c r="D32"/>
  <c r="E32" s="1"/>
  <c r="C33"/>
  <c r="D33"/>
  <c r="E33" s="1"/>
  <c r="C34"/>
  <c r="D34"/>
  <c r="E34" s="1"/>
  <c r="C35"/>
  <c r="D35"/>
  <c r="E35" s="1"/>
  <c r="C36"/>
  <c r="D36"/>
  <c r="E36" s="1"/>
  <c r="C37"/>
  <c r="D37"/>
  <c r="E37" s="1"/>
  <c r="C38"/>
  <c r="D38"/>
  <c r="E38" s="1"/>
  <c r="C39"/>
  <c r="D39"/>
  <c r="E39" s="1"/>
  <c r="C40"/>
  <c r="D40"/>
  <c r="E40" s="1"/>
  <c r="C41"/>
  <c r="D41"/>
  <c r="E41" s="1"/>
  <c r="C42"/>
  <c r="D42"/>
  <c r="E42" s="1"/>
  <c r="C43"/>
  <c r="D43"/>
  <c r="E43" s="1"/>
  <c r="D4"/>
  <c r="E4" s="1"/>
  <c r="C4"/>
  <c r="E44" l="1"/>
  <c r="E46" l="1"/>
  <c r="E48" s="1"/>
  <c r="E50" l="1"/>
  <c r="E52" s="1"/>
  <c r="E54" s="1"/>
  <c r="E56" s="1"/>
</calcChain>
</file>

<file path=xl/sharedStrings.xml><?xml version="1.0" encoding="utf-8"?>
<sst xmlns="http://schemas.openxmlformats.org/spreadsheetml/2006/main" count="410" uniqueCount="216">
  <si>
    <t>Ingrédients</t>
  </si>
  <si>
    <t>Unité</t>
  </si>
  <si>
    <t>Prix Total</t>
  </si>
  <si>
    <t>Prix de vente</t>
  </si>
  <si>
    <t>Kg</t>
  </si>
  <si>
    <t>Pce</t>
  </si>
  <si>
    <t>Prix  H.T. / Unité</t>
  </si>
  <si>
    <t>Isaflorantin</t>
  </si>
  <si>
    <t>Levure Sarco</t>
  </si>
  <si>
    <t>Levure Hirondel x2,5kg</t>
  </si>
  <si>
    <t>Cracriz</t>
  </si>
  <si>
    <t>Ltre</t>
  </si>
  <si>
    <t>Beurre doux 82%  motte 10kg</t>
  </si>
  <si>
    <t>Beurre tourage croissant</t>
  </si>
  <si>
    <t>Chèvre long 45% . 180Gr</t>
  </si>
  <si>
    <t>Prix Unit H.T. En €</t>
  </si>
  <si>
    <t>Noisettes poudre</t>
  </si>
  <si>
    <t>Noisettes entières blanchies</t>
  </si>
  <si>
    <t>Amandes entières</t>
  </si>
  <si>
    <t>Amandes poudre</t>
  </si>
  <si>
    <t>Crème pâtissière à froid génius</t>
  </si>
  <si>
    <t xml:space="preserve">Bavarisa vanille </t>
  </si>
  <si>
    <t xml:space="preserve">Caty cake express </t>
  </si>
  <si>
    <t xml:space="preserve">Brioche extra moelleuse </t>
  </si>
  <si>
    <t>Levure Springer</t>
  </si>
  <si>
    <t xml:space="preserve">P.D.T lamelles </t>
  </si>
  <si>
    <t xml:space="preserve">Améliorant fermiline viennoiserie </t>
  </si>
  <si>
    <t xml:space="preserve">Farine de blé T55 </t>
  </si>
  <si>
    <t>Sel fin fournisel</t>
  </si>
  <si>
    <t xml:space="preserve">Huile tournesol </t>
  </si>
  <si>
    <t xml:space="preserve">Huile olive </t>
  </si>
  <si>
    <t xml:space="preserve">Beurre pasteurisé 500gr </t>
  </si>
  <si>
    <t>Amandes effilées</t>
  </si>
  <si>
    <t>Amandes hachées</t>
  </si>
  <si>
    <t>Amandes poudre vrac</t>
  </si>
  <si>
    <t>Amandes batons</t>
  </si>
  <si>
    <t>Pistaches entières</t>
  </si>
  <si>
    <t>Noix spécial pain</t>
  </si>
  <si>
    <t>Noix extra</t>
  </si>
  <si>
    <t>Pistaches hachées</t>
  </si>
  <si>
    <t>Pâte de pistache Sevarome</t>
  </si>
  <si>
    <t>Praliné amande/noisette barry</t>
  </si>
  <si>
    <t>Praliné noisette barry</t>
  </si>
  <si>
    <t>Praliné noisette favorite barry</t>
  </si>
  <si>
    <t>Pâte d'amande décor 22%</t>
  </si>
  <si>
    <t>Pâte d'amande 50%</t>
  </si>
  <si>
    <t>Framboise pépin Stablofour x5kg</t>
  </si>
  <si>
    <t>Framboise pépin Stablofour x1kg</t>
  </si>
  <si>
    <t>Isanap'abricot</t>
  </si>
  <si>
    <t>Nap'ange neutre</t>
  </si>
  <si>
    <t>Décorgel</t>
  </si>
  <si>
    <t>Belnapp neutre</t>
  </si>
  <si>
    <t>Jelfix neutre</t>
  </si>
  <si>
    <t>Fruffi banane</t>
  </si>
  <si>
    <t>Fruffi myrtille</t>
  </si>
  <si>
    <t>Fruffi abricot</t>
  </si>
  <si>
    <t>Frufi fraise</t>
  </si>
  <si>
    <t>Fruffi framboise</t>
  </si>
  <si>
    <t>Fruffi poire</t>
  </si>
  <si>
    <t>Fruffi fruits rouges</t>
  </si>
  <si>
    <t>Fondant blanc extra marguerite</t>
  </si>
  <si>
    <t>Fondant blanc mou</t>
  </si>
  <si>
    <t>Fondant blanc backeurop</t>
  </si>
  <si>
    <t>Stab 2000</t>
  </si>
  <si>
    <t>kg</t>
  </si>
  <si>
    <t>Glucose atomisé</t>
  </si>
  <si>
    <t>Sorbitol</t>
  </si>
  <si>
    <t>Sucre glace sogap x5kg</t>
  </si>
  <si>
    <t>Sucre glace x10kg</t>
  </si>
  <si>
    <t>Sirop de glucose</t>
  </si>
  <si>
    <t>Miel de gatinais</t>
  </si>
  <si>
    <t>Sucre cassonade</t>
  </si>
  <si>
    <t>Sucre grain N°10</t>
  </si>
  <si>
    <t>Trimoline</t>
  </si>
  <si>
    <t>Aiguillette d'orange</t>
  </si>
  <si>
    <t>Bte</t>
  </si>
  <si>
    <t>Poire au sirop 3/1</t>
  </si>
  <si>
    <t>Ananas au sirop 4/4</t>
  </si>
  <si>
    <t>Cocktail de fruits au sirop 3/1</t>
  </si>
  <si>
    <t>Mirabelles au sirop 2/1</t>
  </si>
  <si>
    <t>Quetsches au sirop 2/1</t>
  </si>
  <si>
    <t>Griottes du nord au sirop 3/1</t>
  </si>
  <si>
    <t>Abricot au sirop 3/1</t>
  </si>
  <si>
    <t>Compote de pomme 26%  5/1</t>
  </si>
  <si>
    <t>Raisins blonds</t>
  </si>
  <si>
    <t>Marrons au sirop Sabaton 3/1</t>
  </si>
  <si>
    <t>Beurre de cacao barry</t>
  </si>
  <si>
    <t>Gianduja favorite barry</t>
  </si>
  <si>
    <t>Pâte à glacer blonde barry</t>
  </si>
  <si>
    <t>Pailletés choco barry x1kg</t>
  </si>
  <si>
    <t>Pailletés choco barry x5kg</t>
  </si>
  <si>
    <t>Pailletés feuilletine barry</t>
  </si>
  <si>
    <t>Grains café chocolat barry</t>
  </si>
  <si>
    <t>Beurre de cacao Mycryo barry</t>
  </si>
  <si>
    <t>Drops chocolat</t>
  </si>
  <si>
    <t>Couv artisal noir 64%</t>
  </si>
  <si>
    <t>Couv artisal lait 34%</t>
  </si>
  <si>
    <t>Couv artisal blanche 29%</t>
  </si>
  <si>
    <t>Couv Barry extra-bitter guayaquil</t>
  </si>
  <si>
    <t xml:space="preserve">Couv Barry favorite mi-amère </t>
  </si>
  <si>
    <t>Couv Barry excellence</t>
  </si>
  <si>
    <t>Couv Barry lactée</t>
  </si>
  <si>
    <t>Couv Barry blanc satin</t>
  </si>
  <si>
    <t>Couv Barry ambré java lactée</t>
  </si>
  <si>
    <t>Cacao poudre</t>
  </si>
  <si>
    <t>Batons chocolat 300</t>
  </si>
  <si>
    <t>Batons chocolat 500</t>
  </si>
  <si>
    <t>Cacao pâte pistole backeurop</t>
  </si>
  <si>
    <t>Drops chocolat backeurop</t>
  </si>
  <si>
    <t>Couv Fruibel noir sanfelipe</t>
  </si>
  <si>
    <t>Couv Fruibel blanche cabo blanco</t>
  </si>
  <si>
    <t>Caty biscuit</t>
  </si>
  <si>
    <t>Poudre à crème Isasuperflan</t>
  </si>
  <si>
    <t>Crème pâtissière à froid Isapatissière</t>
  </si>
  <si>
    <t>Crème liquide Edelweiss</t>
  </si>
  <si>
    <t>Crème liquide backeurop</t>
  </si>
  <si>
    <t>Lait U.H.T</t>
  </si>
  <si>
    <t>Crème fraîche épaisse 30%</t>
  </si>
  <si>
    <t>Poudre de lait 0%</t>
  </si>
  <si>
    <t>Poudre de lait 26%</t>
  </si>
  <si>
    <t>Jaunes d'œufs frais</t>
  </si>
  <si>
    <t>Blancs d'œufs frais Sup.back</t>
  </si>
  <si>
    <t>Blancs d'œufs frais Chef</t>
  </si>
  <si>
    <t>Alcool Kirsch 45% Jacob</t>
  </si>
  <si>
    <t>Alcool Rhum 54% St james</t>
  </si>
  <si>
    <t>Alcool Rhum 44% St james</t>
  </si>
  <si>
    <t>Alcool Cointreau 60%</t>
  </si>
  <si>
    <t xml:space="preserve">Griottines </t>
  </si>
  <si>
    <t>Alcool Amaretto 60%</t>
  </si>
  <si>
    <t>Alcool Poire 50%</t>
  </si>
  <si>
    <t>Isarome fraise</t>
  </si>
  <si>
    <t>Isarome framboise</t>
  </si>
  <si>
    <t>Isarome café arabica</t>
  </si>
  <si>
    <t>Isarome vanille bourbon super</t>
  </si>
  <si>
    <t>Isarome caramel</t>
  </si>
  <si>
    <t>Isarome cacao</t>
  </si>
  <si>
    <t>Kirschamanda</t>
  </si>
  <si>
    <t>Jus de citron "Carth'agrume"</t>
  </si>
  <si>
    <t>Café soluble</t>
  </si>
  <si>
    <t>Veneziana meringue</t>
  </si>
  <si>
    <t>Sucre semoule</t>
  </si>
  <si>
    <t>Gélatine poudre 200 bloom</t>
  </si>
  <si>
    <t>Gélatine poudre 140 bloom</t>
  </si>
  <si>
    <t>Gélatine feuille or</t>
  </si>
  <si>
    <t>Surgelé griotte</t>
  </si>
  <si>
    <t>Surgelé cassis</t>
  </si>
  <si>
    <t>Surgelé mélange fruits rouges</t>
  </si>
  <si>
    <t>Surgelé mangues</t>
  </si>
  <si>
    <t>Surgelé framboise williamette</t>
  </si>
  <si>
    <t>Surgelé framboise brisure</t>
  </si>
  <si>
    <t>Purée fraise Boiron</t>
  </si>
  <si>
    <t>Purée mangue épicée boiron</t>
  </si>
  <si>
    <t>Purée cocktail d'agrumes boiron</t>
  </si>
  <si>
    <t>Purée fruits du soleil boiron</t>
  </si>
  <si>
    <t>Purée tropical boiron</t>
  </si>
  <si>
    <t>Purée fruits rouges borion</t>
  </si>
  <si>
    <t>Purée mandarine rav</t>
  </si>
  <si>
    <t>Purée mangue  rav</t>
  </si>
  <si>
    <t>Purée litchie rav</t>
  </si>
  <si>
    <t>Purée coco rav</t>
  </si>
  <si>
    <t>Purée poire william rav</t>
  </si>
  <si>
    <t>Purée passion rav</t>
  </si>
  <si>
    <t>Purée fraise rav</t>
  </si>
  <si>
    <t>Purée framboise rav</t>
  </si>
  <si>
    <t>Purée fruits des bois rav</t>
  </si>
  <si>
    <t>Purée griotte rav</t>
  </si>
  <si>
    <t>Purée cassis rav</t>
  </si>
  <si>
    <t>Purée melon rav</t>
  </si>
  <si>
    <t>Purée citron jaune</t>
  </si>
  <si>
    <t>Purée coco backeurop</t>
  </si>
  <si>
    <t>Purée poire bocal</t>
  </si>
  <si>
    <t>Garniture pizza 5/1</t>
  </si>
  <si>
    <t xml:space="preserve">Reblochon </t>
  </si>
  <si>
    <t>Olives noires dénoyautées 4/4</t>
  </si>
  <si>
    <t>Thon naturel 4/4</t>
  </si>
  <si>
    <t>Escargots de bourgogne 4/4</t>
  </si>
  <si>
    <t>Emincé poulet roti</t>
  </si>
  <si>
    <t>Surgelé oignon lanières</t>
  </si>
  <si>
    <t>Surgelé champignons émincés</t>
  </si>
  <si>
    <t xml:space="preserve">Surgelé poireaux </t>
  </si>
  <si>
    <t>Surgelé épinards branches</t>
  </si>
  <si>
    <t>Surgelé brocolis</t>
  </si>
  <si>
    <t>Surgelé viande hachée 15%MG</t>
  </si>
  <si>
    <t>Surgelé chute de saumon</t>
  </si>
  <si>
    <t>Verrine tonnelet 16cl</t>
  </si>
  <si>
    <t>Crème de tartre</t>
  </si>
  <si>
    <t>Pectine Jaune</t>
  </si>
  <si>
    <t>Pectine N.H</t>
  </si>
  <si>
    <t>Levure chimique</t>
  </si>
  <si>
    <t>Fécule de pomme de terre</t>
  </si>
  <si>
    <t>Saucisses de strasbourg</t>
  </si>
  <si>
    <t>Chair à saucisse</t>
  </si>
  <si>
    <t>Chorizo tranché</t>
  </si>
  <si>
    <t>Jambon chutes barquette</t>
  </si>
  <si>
    <t>Lardons fumés allumettes</t>
  </si>
  <si>
    <t>Lardons fumés dés</t>
  </si>
  <si>
    <t>Emmental rapé Heinrich</t>
  </si>
  <si>
    <t>Emmental rapé Brin</t>
  </si>
  <si>
    <t>Comté bloc</t>
  </si>
  <si>
    <t>Rosette tranche</t>
  </si>
  <si>
    <t>Jambon Serrano</t>
  </si>
  <si>
    <t>Jambon sup tranche x20</t>
  </si>
  <si>
    <t>Crème Duo x2L</t>
  </si>
  <si>
    <t>Crème Duo x5L</t>
  </si>
  <si>
    <t>Purée abricot rav</t>
  </si>
  <si>
    <t>Noix de coco rapée x5kg</t>
  </si>
  <si>
    <t>Noix de coco rapée x1kg</t>
  </si>
  <si>
    <t>Nombre Parts :</t>
  </si>
  <si>
    <t xml:space="preserve">Quantité </t>
  </si>
  <si>
    <t>TOTAL Prix de revient pour 1 part</t>
  </si>
  <si>
    <t>Coefficient:</t>
  </si>
  <si>
    <t>T.V.A:</t>
  </si>
  <si>
    <t xml:space="preserve">Type Recette:  </t>
  </si>
  <si>
    <t>Perte</t>
  </si>
  <si>
    <t>TOTAL POUR 1 PART</t>
  </si>
  <si>
    <t>Œufs 63/73</t>
  </si>
</sst>
</file>

<file path=xl/styles.xml><?xml version="1.0" encoding="utf-8"?>
<styleSheet xmlns="http://schemas.openxmlformats.org/spreadsheetml/2006/main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00"/>
    <numFmt numFmtId="165" formatCode="#,##0.00\ [$€-40C];[Red]\-#,##0.00\ [$€-40C]"/>
    <numFmt numFmtId="166" formatCode="#,##0.000\ [$€-40C];[Red]\-#,##0.000\ [$€-40C]"/>
    <numFmt numFmtId="167" formatCode="#,##0.00\ &quot;€&quot;"/>
  </numFmts>
  <fonts count="5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71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Border="1"/>
    <xf numFmtId="164" fontId="0" fillId="0" borderId="0" xfId="0" applyNumberFormat="1" applyBorder="1"/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/>
    <xf numFmtId="164" fontId="0" fillId="0" borderId="1" xfId="0" applyNumberFormat="1" applyBorder="1" applyAlignment="1">
      <alignment horizontal="center"/>
    </xf>
    <xf numFmtId="2" fontId="0" fillId="0" borderId="0" xfId="0" applyNumberFormat="1" applyBorder="1"/>
    <xf numFmtId="0" fontId="1" fillId="0" borderId="2" xfId="0" applyFont="1" applyBorder="1"/>
    <xf numFmtId="2" fontId="1" fillId="0" borderId="3" xfId="0" applyNumberFormat="1" applyFont="1" applyBorder="1"/>
    <xf numFmtId="0" fontId="0" fillId="0" borderId="6" xfId="0" applyBorder="1"/>
    <xf numFmtId="164" fontId="0" fillId="0" borderId="3" xfId="0" applyNumberFormat="1" applyBorder="1" applyAlignment="1">
      <alignment horizontal="center"/>
    </xf>
    <xf numFmtId="0" fontId="0" fillId="0" borderId="6" xfId="0" applyFont="1" applyBorder="1"/>
    <xf numFmtId="164" fontId="0" fillId="0" borderId="1" xfId="0" applyNumberFormat="1" applyFont="1" applyBorder="1"/>
    <xf numFmtId="164" fontId="0" fillId="0" borderId="1" xfId="0" applyNumberFormat="1" applyFont="1" applyBorder="1" applyAlignment="1">
      <alignment horizontal="center"/>
    </xf>
    <xf numFmtId="44" fontId="0" fillId="0" borderId="7" xfId="1" applyFont="1" applyBorder="1"/>
    <xf numFmtId="164" fontId="1" fillId="3" borderId="5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right"/>
    </xf>
    <xf numFmtId="0" fontId="3" fillId="0" borderId="0" xfId="0" applyFont="1" applyAlignment="1">
      <alignment vertical="center"/>
    </xf>
    <xf numFmtId="166" fontId="1" fillId="3" borderId="5" xfId="0" applyNumberFormat="1" applyFont="1" applyFill="1" applyBorder="1" applyAlignment="1">
      <alignment vertical="center"/>
    </xf>
    <xf numFmtId="166" fontId="0" fillId="0" borderId="0" xfId="0" applyNumberFormat="1"/>
    <xf numFmtId="0" fontId="0" fillId="0" borderId="6" xfId="0" applyFill="1" applyBorder="1"/>
    <xf numFmtId="164" fontId="0" fillId="0" borderId="1" xfId="0" applyNumberFormat="1" applyFill="1" applyBorder="1" applyAlignment="1">
      <alignment horizontal="center"/>
    </xf>
    <xf numFmtId="166" fontId="0" fillId="0" borderId="0" xfId="1" applyNumberFormat="1" applyFont="1" applyBorder="1"/>
    <xf numFmtId="166" fontId="0" fillId="0" borderId="1" xfId="0" applyNumberFormat="1" applyBorder="1"/>
    <xf numFmtId="166" fontId="0" fillId="0" borderId="0" xfId="0" applyNumberFormat="1" applyBorder="1"/>
    <xf numFmtId="166" fontId="0" fillId="0" borderId="12" xfId="0" applyNumberFormat="1" applyBorder="1"/>
    <xf numFmtId="166" fontId="0" fillId="0" borderId="12" xfId="1" applyNumberFormat="1" applyFont="1" applyBorder="1"/>
    <xf numFmtId="0" fontId="0" fillId="0" borderId="1" xfId="0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right"/>
    </xf>
    <xf numFmtId="164" fontId="4" fillId="5" borderId="10" xfId="0" applyNumberFormat="1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165" fontId="4" fillId="5" borderId="10" xfId="0" applyNumberFormat="1" applyFont="1" applyFill="1" applyBorder="1" applyAlignment="1">
      <alignment horizontal="center" vertical="center"/>
    </xf>
    <xf numFmtId="165" fontId="4" fillId="5" borderId="11" xfId="0" applyNumberFormat="1" applyFont="1" applyFill="1" applyBorder="1" applyAlignment="1">
      <alignment horizontal="center" vertical="center"/>
    </xf>
    <xf numFmtId="44" fontId="0" fillId="0" borderId="0" xfId="1" applyFont="1" applyBorder="1"/>
    <xf numFmtId="2" fontId="0" fillId="0" borderId="1" xfId="0" applyNumberFormat="1" applyFont="1" applyBorder="1" applyAlignment="1">
      <alignment horizontal="center"/>
    </xf>
    <xf numFmtId="0" fontId="1" fillId="0" borderId="0" xfId="0" applyFont="1" applyBorder="1"/>
    <xf numFmtId="165" fontId="1" fillId="0" borderId="11" xfId="0" applyNumberFormat="1" applyFont="1" applyBorder="1"/>
    <xf numFmtId="165" fontId="0" fillId="0" borderId="11" xfId="0" applyNumberFormat="1" applyBorder="1"/>
    <xf numFmtId="2" fontId="0" fillId="0" borderId="0" xfId="0" applyNumberFormat="1" applyBorder="1" applyAlignment="1">
      <alignment horizontal="center"/>
    </xf>
    <xf numFmtId="0" fontId="0" fillId="0" borderId="0" xfId="2" applyNumberFormat="1" applyFont="1" applyBorder="1" applyAlignment="1">
      <alignment horizontal="left"/>
    </xf>
    <xf numFmtId="10" fontId="1" fillId="0" borderId="8" xfId="0" applyNumberFormat="1" applyFont="1" applyBorder="1" applyAlignment="1">
      <alignment horizontal="center"/>
    </xf>
    <xf numFmtId="0" fontId="0" fillId="0" borderId="0" xfId="2" applyNumberFormat="1" applyFont="1" applyBorder="1"/>
    <xf numFmtId="9" fontId="1" fillId="0" borderId="8" xfId="2" applyFont="1" applyBorder="1" applyAlignment="1">
      <alignment horizontal="center"/>
    </xf>
    <xf numFmtId="0" fontId="1" fillId="0" borderId="8" xfId="0" applyNumberFormat="1" applyFont="1" applyBorder="1" applyAlignment="1">
      <alignment horizontal="center"/>
    </xf>
    <xf numFmtId="44" fontId="1" fillId="4" borderId="8" xfId="1" applyFont="1" applyFill="1" applyBorder="1"/>
    <xf numFmtId="0" fontId="1" fillId="7" borderId="8" xfId="0" applyFont="1" applyFill="1" applyBorder="1" applyAlignment="1">
      <alignment horizontal="right"/>
    </xf>
    <xf numFmtId="164" fontId="1" fillId="8" borderId="8" xfId="0" applyNumberFormat="1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4" fillId="9" borderId="0" xfId="0" applyFont="1" applyFill="1" applyBorder="1" applyAlignment="1"/>
    <xf numFmtId="0" fontId="0" fillId="0" borderId="14" xfId="0" applyBorder="1" applyAlignment="1">
      <alignment horizontal="center"/>
    </xf>
    <xf numFmtId="0" fontId="4" fillId="9" borderId="8" xfId="0" applyFont="1" applyFill="1" applyBorder="1" applyAlignment="1">
      <alignment horizontal="left"/>
    </xf>
    <xf numFmtId="8" fontId="1" fillId="9" borderId="8" xfId="0" applyNumberFormat="1" applyFont="1" applyFill="1" applyBorder="1" applyAlignment="1">
      <alignment horizontal="center"/>
    </xf>
    <xf numFmtId="44" fontId="1" fillId="10" borderId="8" xfId="1" applyFont="1" applyFill="1" applyBorder="1"/>
    <xf numFmtId="167" fontId="1" fillId="7" borderId="8" xfId="1" applyNumberFormat="1" applyFont="1" applyFill="1" applyBorder="1"/>
    <xf numFmtId="167" fontId="0" fillId="0" borderId="0" xfId="1" applyNumberFormat="1" applyFont="1" applyBorder="1"/>
    <xf numFmtId="167" fontId="1" fillId="8" borderId="8" xfId="1" applyNumberFormat="1" applyFont="1" applyFill="1" applyBorder="1"/>
    <xf numFmtId="8" fontId="0" fillId="0" borderId="0" xfId="0" applyNumberFormat="1"/>
    <xf numFmtId="44" fontId="1" fillId="10" borderId="8" xfId="1" applyFont="1" applyFill="1" applyBorder="1" applyAlignment="1"/>
    <xf numFmtId="8" fontId="1" fillId="10" borderId="8" xfId="1" applyNumberFormat="1" applyFont="1" applyFill="1" applyBorder="1"/>
    <xf numFmtId="164" fontId="1" fillId="2" borderId="8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0" fillId="0" borderId="0" xfId="0" applyFont="1" applyBorder="1"/>
    <xf numFmtId="0" fontId="0" fillId="0" borderId="0" xfId="0" applyFont="1"/>
    <xf numFmtId="164" fontId="1" fillId="0" borderId="2" xfId="0" applyNumberFormat="1" applyFont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1">
    <dxf>
      <font>
        <b/>
        <i val="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66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1057276</xdr:colOff>
      <xdr:row>0</xdr:row>
      <xdr:rowOff>28576</xdr:rowOff>
    </xdr:from>
    <xdr:to>
      <xdr:col>0</xdr:col>
      <xdr:colOff>2657476</xdr:colOff>
      <xdr:row>1</xdr:row>
      <xdr:rowOff>114301</xdr:rowOff>
    </xdr:to>
    <xdr:sp macro="" textlink="">
      <xdr:nvSpPr>
        <xdr:cNvPr id="2" name="ZoneTexte 1"/>
        <xdr:cNvSpPr txBox="1"/>
      </xdr:nvSpPr>
      <xdr:spPr>
        <a:xfrm>
          <a:off x="1057276" y="28576"/>
          <a:ext cx="1600200" cy="285750"/>
        </a:xfrm>
        <a:prstGeom prst="rect">
          <a:avLst/>
        </a:prstGeom>
        <a:solidFill>
          <a:srgbClr val="92D05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fr-FR" sz="1100" b="1" i="1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58"/>
  <sheetViews>
    <sheetView tabSelected="1" view="pageLayout" zoomScaleNormal="110" workbookViewId="0">
      <selection activeCell="A4" sqref="A4"/>
    </sheetView>
  </sheetViews>
  <sheetFormatPr baseColWidth="10" defaultColWidth="11.5703125" defaultRowHeight="12.75"/>
  <cols>
    <col min="1" max="1" width="38.140625" customWidth="1"/>
    <col min="2" max="2" width="12.140625" style="1" customWidth="1"/>
    <col min="3" max="3" width="7.85546875" style="2" customWidth="1"/>
    <col min="4" max="4" width="18.85546875" style="3" customWidth="1"/>
    <col min="5" max="5" width="14.140625" style="3" customWidth="1"/>
  </cols>
  <sheetData>
    <row r="1" spans="1:5" ht="15.75" customHeight="1" thickBot="1">
      <c r="A1" s="55" t="s">
        <v>212</v>
      </c>
      <c r="B1" s="53"/>
      <c r="C1" s="53"/>
      <c r="D1" s="33" t="s">
        <v>207</v>
      </c>
      <c r="E1" s="52"/>
    </row>
    <row r="2" spans="1:5" ht="13.5" customHeight="1" thickBot="1">
      <c r="A2" s="54"/>
      <c r="B2" s="5"/>
      <c r="C2" s="6"/>
      <c r="D2" s="7"/>
      <c r="E2" s="7"/>
    </row>
    <row r="3" spans="1:5" ht="27.75" customHeight="1" thickBot="1">
      <c r="A3" s="35" t="s">
        <v>0</v>
      </c>
      <c r="B3" s="34" t="s">
        <v>208</v>
      </c>
      <c r="C3" s="34" t="s">
        <v>1</v>
      </c>
      <c r="D3" s="36" t="s">
        <v>15</v>
      </c>
      <c r="E3" s="37" t="s">
        <v>2</v>
      </c>
    </row>
    <row r="4" spans="1:5">
      <c r="A4" s="12"/>
      <c r="B4" s="15"/>
      <c r="C4" s="16" t="str">
        <f t="shared" ref="C4:D22" ca="1" si="0">IF(ISERROR(VLOOKUP($A4,TABLO,COLUMN()-1,0)),"",VLOOKUP($A4,TABLO,COLUMN()-1,0))</f>
        <v/>
      </c>
      <c r="D4" s="39" t="str">
        <f t="shared" ca="1" si="0"/>
        <v/>
      </c>
      <c r="E4" s="17" t="str">
        <f ca="1">IF(D4="","",B4*D4)</f>
        <v/>
      </c>
    </row>
    <row r="5" spans="1:5">
      <c r="A5" s="12"/>
      <c r="B5" s="15"/>
      <c r="C5" s="16" t="str">
        <f t="shared" ca="1" si="0"/>
        <v/>
      </c>
      <c r="D5" s="39" t="str">
        <f t="shared" ca="1" si="0"/>
        <v/>
      </c>
      <c r="E5" s="17" t="str">
        <f t="shared" ref="E5:E43" ca="1" si="1">IF(D5="","",B5*D5)</f>
        <v/>
      </c>
    </row>
    <row r="6" spans="1:5">
      <c r="A6" s="12"/>
      <c r="B6" s="15"/>
      <c r="C6" s="16" t="str">
        <f t="shared" ca="1" si="0"/>
        <v/>
      </c>
      <c r="D6" s="39" t="str">
        <f t="shared" ca="1" si="0"/>
        <v/>
      </c>
      <c r="E6" s="17" t="str">
        <f t="shared" ca="1" si="1"/>
        <v/>
      </c>
    </row>
    <row r="7" spans="1:5">
      <c r="A7" s="12"/>
      <c r="B7" s="15"/>
      <c r="C7" s="16" t="str">
        <f t="shared" ca="1" si="0"/>
        <v/>
      </c>
      <c r="D7" s="39" t="str">
        <f t="shared" ca="1" si="0"/>
        <v/>
      </c>
      <c r="E7" s="17" t="str">
        <f t="shared" ca="1" si="1"/>
        <v/>
      </c>
    </row>
    <row r="8" spans="1:5">
      <c r="A8" s="12"/>
      <c r="B8" s="15"/>
      <c r="C8" s="16" t="str">
        <f t="shared" ca="1" si="0"/>
        <v/>
      </c>
      <c r="D8" s="39" t="str">
        <f t="shared" ca="1" si="0"/>
        <v/>
      </c>
      <c r="E8" s="17" t="str">
        <f t="shared" ca="1" si="1"/>
        <v/>
      </c>
    </row>
    <row r="9" spans="1:5">
      <c r="A9" s="14"/>
      <c r="B9" s="15"/>
      <c r="C9" s="16" t="str">
        <f t="shared" ca="1" si="0"/>
        <v/>
      </c>
      <c r="D9" s="39" t="str">
        <f t="shared" ca="1" si="0"/>
        <v/>
      </c>
      <c r="E9" s="17" t="str">
        <f t="shared" ca="1" si="1"/>
        <v/>
      </c>
    </row>
    <row r="10" spans="1:5">
      <c r="A10" s="14"/>
      <c r="B10" s="15"/>
      <c r="C10" s="16" t="str">
        <f t="shared" ca="1" si="0"/>
        <v/>
      </c>
      <c r="D10" s="39" t="str">
        <f t="shared" ca="1" si="0"/>
        <v/>
      </c>
      <c r="E10" s="17" t="str">
        <f t="shared" ca="1" si="1"/>
        <v/>
      </c>
    </row>
    <row r="11" spans="1:5">
      <c r="A11" s="14"/>
      <c r="B11" s="15"/>
      <c r="C11" s="16" t="str">
        <f t="shared" ca="1" si="0"/>
        <v/>
      </c>
      <c r="D11" s="39" t="str">
        <f t="shared" ca="1" si="0"/>
        <v/>
      </c>
      <c r="E11" s="17" t="str">
        <f t="shared" ca="1" si="1"/>
        <v/>
      </c>
    </row>
    <row r="12" spans="1:5">
      <c r="A12" s="14"/>
      <c r="B12" s="15"/>
      <c r="C12" s="16" t="str">
        <f t="shared" ca="1" si="0"/>
        <v/>
      </c>
      <c r="D12" s="39" t="str">
        <f t="shared" ca="1" si="0"/>
        <v/>
      </c>
      <c r="E12" s="17" t="str">
        <f t="shared" ca="1" si="1"/>
        <v/>
      </c>
    </row>
    <row r="13" spans="1:5">
      <c r="A13" s="14"/>
      <c r="B13" s="15"/>
      <c r="C13" s="16" t="str">
        <f t="shared" ca="1" si="0"/>
        <v/>
      </c>
      <c r="D13" s="39" t="str">
        <f t="shared" ca="1" si="0"/>
        <v/>
      </c>
      <c r="E13" s="17" t="str">
        <f t="shared" ca="1" si="1"/>
        <v/>
      </c>
    </row>
    <row r="14" spans="1:5">
      <c r="A14" s="14"/>
      <c r="B14" s="15"/>
      <c r="C14" s="16" t="str">
        <f t="shared" ca="1" si="0"/>
        <v/>
      </c>
      <c r="D14" s="39" t="str">
        <f t="shared" ca="1" si="0"/>
        <v/>
      </c>
      <c r="E14" s="17" t="str">
        <f t="shared" ca="1" si="1"/>
        <v/>
      </c>
    </row>
    <row r="15" spans="1:5">
      <c r="A15" s="14"/>
      <c r="B15" s="15"/>
      <c r="C15" s="16" t="str">
        <f t="shared" ca="1" si="0"/>
        <v/>
      </c>
      <c r="D15" s="39" t="str">
        <f t="shared" ca="1" si="0"/>
        <v/>
      </c>
      <c r="E15" s="17" t="str">
        <f t="shared" ca="1" si="1"/>
        <v/>
      </c>
    </row>
    <row r="16" spans="1:5">
      <c r="A16" s="14"/>
      <c r="B16" s="15"/>
      <c r="C16" s="16" t="str">
        <f t="shared" ca="1" si="0"/>
        <v/>
      </c>
      <c r="D16" s="39" t="str">
        <f t="shared" ca="1" si="0"/>
        <v/>
      </c>
      <c r="E16" s="17" t="str">
        <f t="shared" ca="1" si="1"/>
        <v/>
      </c>
    </row>
    <row r="17" spans="1:5">
      <c r="A17" s="14"/>
      <c r="B17" s="15"/>
      <c r="C17" s="16" t="str">
        <f t="shared" ca="1" si="0"/>
        <v/>
      </c>
      <c r="D17" s="39" t="str">
        <f t="shared" ca="1" si="0"/>
        <v/>
      </c>
      <c r="E17" s="17" t="str">
        <f t="shared" ca="1" si="1"/>
        <v/>
      </c>
    </row>
    <row r="18" spans="1:5">
      <c r="A18" s="14"/>
      <c r="B18" s="15"/>
      <c r="C18" s="16" t="str">
        <f t="shared" ca="1" si="0"/>
        <v/>
      </c>
      <c r="D18" s="39" t="str">
        <f t="shared" ca="1" si="0"/>
        <v/>
      </c>
      <c r="E18" s="17" t="str">
        <f t="shared" ca="1" si="1"/>
        <v/>
      </c>
    </row>
    <row r="19" spans="1:5">
      <c r="A19" s="14"/>
      <c r="B19" s="15"/>
      <c r="C19" s="16" t="str">
        <f t="shared" ca="1" si="0"/>
        <v/>
      </c>
      <c r="D19" s="39" t="str">
        <f t="shared" ca="1" si="0"/>
        <v/>
      </c>
      <c r="E19" s="17" t="str">
        <f t="shared" ca="1" si="1"/>
        <v/>
      </c>
    </row>
    <row r="20" spans="1:5">
      <c r="A20" s="12"/>
      <c r="B20" s="15"/>
      <c r="C20" s="16" t="str">
        <f t="shared" ca="1" si="0"/>
        <v/>
      </c>
      <c r="D20" s="39" t="str">
        <f t="shared" ca="1" si="0"/>
        <v/>
      </c>
      <c r="E20" s="17" t="str">
        <f t="shared" ca="1" si="1"/>
        <v/>
      </c>
    </row>
    <row r="21" spans="1:5">
      <c r="A21" s="14"/>
      <c r="B21" s="15"/>
      <c r="C21" s="16" t="str">
        <f t="shared" ca="1" si="0"/>
        <v/>
      </c>
      <c r="D21" s="39" t="str">
        <f t="shared" ca="1" si="0"/>
        <v/>
      </c>
      <c r="E21" s="17" t="str">
        <f t="shared" ca="1" si="1"/>
        <v/>
      </c>
    </row>
    <row r="22" spans="1:5">
      <c r="A22" s="14"/>
      <c r="B22" s="15"/>
      <c r="C22" s="16" t="str">
        <f t="shared" ca="1" si="0"/>
        <v/>
      </c>
      <c r="D22" s="39" t="str">
        <f t="shared" ca="1" si="0"/>
        <v/>
      </c>
      <c r="E22" s="17" t="str">
        <f t="shared" ca="1" si="1"/>
        <v/>
      </c>
    </row>
    <row r="23" spans="1:5">
      <c r="A23" s="14"/>
      <c r="B23" s="15"/>
      <c r="C23" s="16" t="str">
        <f t="shared" ref="C23:D43" ca="1" si="2">IF(ISERROR(VLOOKUP($A23,TABLO,COLUMN()-1,0)),"",VLOOKUP($A23,TABLO,COLUMN()-1,0))</f>
        <v/>
      </c>
      <c r="D23" s="39" t="str">
        <f t="shared" ca="1" si="2"/>
        <v/>
      </c>
      <c r="E23" s="17" t="str">
        <f t="shared" ca="1" si="1"/>
        <v/>
      </c>
    </row>
    <row r="24" spans="1:5">
      <c r="A24" s="14"/>
      <c r="B24" s="15"/>
      <c r="C24" s="16" t="str">
        <f t="shared" ca="1" si="2"/>
        <v/>
      </c>
      <c r="D24" s="39" t="str">
        <f t="shared" ca="1" si="2"/>
        <v/>
      </c>
      <c r="E24" s="17" t="str">
        <f t="shared" ca="1" si="1"/>
        <v/>
      </c>
    </row>
    <row r="25" spans="1:5">
      <c r="A25" s="14"/>
      <c r="B25" s="15"/>
      <c r="C25" s="16" t="str">
        <f t="shared" ca="1" si="2"/>
        <v/>
      </c>
      <c r="D25" s="39" t="str">
        <f t="shared" ca="1" si="2"/>
        <v/>
      </c>
      <c r="E25" s="17" t="str">
        <f t="shared" ca="1" si="1"/>
        <v/>
      </c>
    </row>
    <row r="26" spans="1:5">
      <c r="A26" s="14"/>
      <c r="B26" s="15"/>
      <c r="C26" s="16" t="str">
        <f t="shared" ca="1" si="2"/>
        <v/>
      </c>
      <c r="D26" s="39" t="str">
        <f t="shared" ca="1" si="2"/>
        <v/>
      </c>
      <c r="E26" s="17" t="str">
        <f t="shared" ca="1" si="1"/>
        <v/>
      </c>
    </row>
    <row r="27" spans="1:5">
      <c r="A27" s="14"/>
      <c r="B27" s="15"/>
      <c r="C27" s="16" t="str">
        <f t="shared" ca="1" si="2"/>
        <v/>
      </c>
      <c r="D27" s="39" t="str">
        <f t="shared" ca="1" si="2"/>
        <v/>
      </c>
      <c r="E27" s="17" t="str">
        <f t="shared" ca="1" si="1"/>
        <v/>
      </c>
    </row>
    <row r="28" spans="1:5">
      <c r="A28" s="14"/>
      <c r="B28" s="15"/>
      <c r="C28" s="16" t="str">
        <f t="shared" ca="1" si="2"/>
        <v/>
      </c>
      <c r="D28" s="39" t="str">
        <f t="shared" ca="1" si="2"/>
        <v/>
      </c>
      <c r="E28" s="17" t="str">
        <f t="shared" ca="1" si="1"/>
        <v/>
      </c>
    </row>
    <row r="29" spans="1:5">
      <c r="A29" s="14"/>
      <c r="B29" s="15"/>
      <c r="C29" s="16" t="str">
        <f t="shared" ca="1" si="2"/>
        <v/>
      </c>
      <c r="D29" s="39" t="str">
        <f t="shared" ca="1" si="2"/>
        <v/>
      </c>
      <c r="E29" s="17" t="str">
        <f t="shared" ca="1" si="1"/>
        <v/>
      </c>
    </row>
    <row r="30" spans="1:5">
      <c r="A30" s="14"/>
      <c r="B30" s="15"/>
      <c r="C30" s="16" t="str">
        <f t="shared" ca="1" si="2"/>
        <v/>
      </c>
      <c r="D30" s="39" t="str">
        <f t="shared" ca="1" si="2"/>
        <v/>
      </c>
      <c r="E30" s="17" t="str">
        <f t="shared" ca="1" si="1"/>
        <v/>
      </c>
    </row>
    <row r="31" spans="1:5">
      <c r="A31" s="14"/>
      <c r="B31" s="15"/>
      <c r="C31" s="16" t="str">
        <f t="shared" ca="1" si="2"/>
        <v/>
      </c>
      <c r="D31" s="39" t="str">
        <f t="shared" ca="1" si="2"/>
        <v/>
      </c>
      <c r="E31" s="17" t="str">
        <f t="shared" ca="1" si="1"/>
        <v/>
      </c>
    </row>
    <row r="32" spans="1:5">
      <c r="A32" s="14"/>
      <c r="B32" s="15"/>
      <c r="C32" s="16" t="str">
        <f t="shared" ca="1" si="2"/>
        <v/>
      </c>
      <c r="D32" s="39" t="str">
        <f t="shared" ca="1" si="2"/>
        <v/>
      </c>
      <c r="E32" s="17" t="str">
        <f t="shared" ca="1" si="1"/>
        <v/>
      </c>
    </row>
    <row r="33" spans="1:5">
      <c r="A33" s="14"/>
      <c r="B33" s="15"/>
      <c r="C33" s="16" t="str">
        <f t="shared" ca="1" si="2"/>
        <v/>
      </c>
      <c r="D33" s="39" t="str">
        <f t="shared" ca="1" si="2"/>
        <v/>
      </c>
      <c r="E33" s="17" t="str">
        <f t="shared" ca="1" si="1"/>
        <v/>
      </c>
    </row>
    <row r="34" spans="1:5">
      <c r="A34" s="14"/>
      <c r="B34" s="15"/>
      <c r="C34" s="16" t="str">
        <f t="shared" ca="1" si="2"/>
        <v/>
      </c>
      <c r="D34" s="39" t="str">
        <f t="shared" ca="1" si="2"/>
        <v/>
      </c>
      <c r="E34" s="17" t="str">
        <f t="shared" ca="1" si="1"/>
        <v/>
      </c>
    </row>
    <row r="35" spans="1:5">
      <c r="A35" s="14"/>
      <c r="B35" s="15"/>
      <c r="C35" s="16" t="str">
        <f t="shared" ca="1" si="2"/>
        <v/>
      </c>
      <c r="D35" s="39" t="str">
        <f t="shared" ca="1" si="2"/>
        <v/>
      </c>
      <c r="E35" s="17" t="str">
        <f t="shared" ca="1" si="1"/>
        <v/>
      </c>
    </row>
    <row r="36" spans="1:5">
      <c r="A36" s="14"/>
      <c r="B36" s="15"/>
      <c r="C36" s="16" t="str">
        <f t="shared" ca="1" si="2"/>
        <v/>
      </c>
      <c r="D36" s="39" t="str">
        <f t="shared" ca="1" si="2"/>
        <v/>
      </c>
      <c r="E36" s="17" t="str">
        <f t="shared" ca="1" si="1"/>
        <v/>
      </c>
    </row>
    <row r="37" spans="1:5">
      <c r="A37" s="14"/>
      <c r="B37" s="15"/>
      <c r="C37" s="16" t="str">
        <f t="shared" ca="1" si="2"/>
        <v/>
      </c>
      <c r="D37" s="39" t="str">
        <f t="shared" ca="1" si="2"/>
        <v/>
      </c>
      <c r="E37" s="17" t="str">
        <f t="shared" ca="1" si="1"/>
        <v/>
      </c>
    </row>
    <row r="38" spans="1:5">
      <c r="A38" s="14"/>
      <c r="B38" s="15"/>
      <c r="C38" s="16" t="str">
        <f t="shared" ca="1" si="2"/>
        <v/>
      </c>
      <c r="D38" s="39" t="str">
        <f t="shared" ca="1" si="2"/>
        <v/>
      </c>
      <c r="E38" s="17" t="str">
        <f t="shared" ca="1" si="1"/>
        <v/>
      </c>
    </row>
    <row r="39" spans="1:5">
      <c r="A39" s="14"/>
      <c r="B39" s="15"/>
      <c r="C39" s="16" t="str">
        <f t="shared" ca="1" si="2"/>
        <v/>
      </c>
      <c r="D39" s="39" t="str">
        <f t="shared" ca="1" si="2"/>
        <v/>
      </c>
      <c r="E39" s="17" t="str">
        <f t="shared" ca="1" si="1"/>
        <v/>
      </c>
    </row>
    <row r="40" spans="1:5">
      <c r="A40" s="14"/>
      <c r="B40" s="15"/>
      <c r="C40" s="16" t="str">
        <f t="shared" ca="1" si="2"/>
        <v/>
      </c>
      <c r="D40" s="39" t="str">
        <f t="shared" ca="1" si="2"/>
        <v/>
      </c>
      <c r="E40" s="17" t="str">
        <f t="shared" ca="1" si="1"/>
        <v/>
      </c>
    </row>
    <row r="41" spans="1:5">
      <c r="A41" s="14"/>
      <c r="B41" s="15"/>
      <c r="C41" s="16" t="str">
        <f t="shared" ca="1" si="2"/>
        <v/>
      </c>
      <c r="D41" s="39" t="str">
        <f t="shared" ca="1" si="2"/>
        <v/>
      </c>
      <c r="E41" s="17" t="str">
        <f t="shared" ca="1" si="1"/>
        <v/>
      </c>
    </row>
    <row r="42" spans="1:5">
      <c r="A42" s="14"/>
      <c r="B42" s="15"/>
      <c r="C42" s="16" t="str">
        <f t="shared" ca="1" si="2"/>
        <v/>
      </c>
      <c r="D42" s="39" t="str">
        <f t="shared" ca="1" si="2"/>
        <v/>
      </c>
      <c r="E42" s="17" t="str">
        <f t="shared" ca="1" si="1"/>
        <v/>
      </c>
    </row>
    <row r="43" spans="1:5" ht="13.5" thickBot="1">
      <c r="A43" s="14"/>
      <c r="B43" s="15"/>
      <c r="C43" s="16" t="str">
        <f t="shared" ca="1" si="2"/>
        <v/>
      </c>
      <c r="D43" s="39" t="str">
        <f t="shared" ca="1" si="2"/>
        <v/>
      </c>
      <c r="E43" s="17" t="str">
        <f t="shared" ca="1" si="1"/>
        <v/>
      </c>
    </row>
    <row r="44" spans="1:5" ht="13.5" thickBot="1">
      <c r="A44" s="10" t="str">
        <f>"TOTAL POUR "&amp;E1&amp;" PARTS"</f>
        <v>TOTAL POUR  PARTS</v>
      </c>
      <c r="B44" s="64">
        <f>SUM(B4:B43)</f>
        <v>0</v>
      </c>
      <c r="C44" s="11"/>
      <c r="D44" s="41"/>
      <c r="E44" s="57">
        <f ca="1">SUM(E4:E43)</f>
        <v>0</v>
      </c>
    </row>
    <row r="45" spans="1:5" ht="13.5" thickBot="1">
      <c r="A45" s="4"/>
      <c r="B45" s="5"/>
      <c r="C45" s="9"/>
      <c r="D45" s="7"/>
      <c r="E45" s="38"/>
    </row>
    <row r="46" spans="1:5" ht="13.5" thickBot="1">
      <c r="A46" s="10" t="s">
        <v>214</v>
      </c>
      <c r="B46" s="64" t="e">
        <f>B44/E1</f>
        <v>#DIV/0!</v>
      </c>
      <c r="C46" s="11"/>
      <c r="D46" s="41"/>
      <c r="E46" s="57" t="e">
        <f ca="1">E44/E1</f>
        <v>#DIV/0!</v>
      </c>
    </row>
    <row r="47" spans="1:5" ht="13.5" thickBot="1">
      <c r="A47" s="4"/>
      <c r="B47" s="5"/>
      <c r="C47" s="6"/>
      <c r="D47" s="7"/>
      <c r="E47" s="38"/>
    </row>
    <row r="48" spans="1:5" ht="13.5" thickBot="1">
      <c r="A48" s="40"/>
      <c r="B48" s="56" t="s">
        <v>213</v>
      </c>
      <c r="C48" s="47">
        <v>0.1</v>
      </c>
      <c r="D48" s="46"/>
      <c r="E48" s="49" t="e">
        <f ca="1">E46*C48</f>
        <v>#DIV/0!</v>
      </c>
    </row>
    <row r="49" spans="1:5" ht="13.5" thickBot="1">
      <c r="A49" s="4"/>
      <c r="B49" s="5"/>
      <c r="C49" s="6"/>
      <c r="D49" s="7"/>
      <c r="E49" s="38"/>
    </row>
    <row r="50" spans="1:5" ht="13.5" thickBot="1">
      <c r="A50" s="65" t="s">
        <v>209</v>
      </c>
      <c r="B50" s="66"/>
      <c r="C50" s="13"/>
      <c r="D50" s="42"/>
      <c r="E50" s="62" t="e">
        <f ca="1">E48+E46</f>
        <v>#DIV/0!</v>
      </c>
    </row>
    <row r="51" spans="1:5" ht="13.5" thickBot="1">
      <c r="A51" s="4"/>
      <c r="B51" s="5"/>
      <c r="C51" s="6"/>
      <c r="D51" s="7"/>
      <c r="E51" s="38"/>
    </row>
    <row r="52" spans="1:5" ht="13.5" thickBot="1">
      <c r="A52" s="19"/>
      <c r="B52" s="50" t="s">
        <v>210</v>
      </c>
      <c r="C52" s="48">
        <v>5</v>
      </c>
      <c r="D52" s="7"/>
      <c r="E52" s="58" t="e">
        <f ca="1">E50*C52</f>
        <v>#DIV/0!</v>
      </c>
    </row>
    <row r="53" spans="1:5" ht="13.5" thickBot="1">
      <c r="A53" s="4"/>
      <c r="B53" s="5"/>
      <c r="C53" s="6"/>
      <c r="D53" s="7"/>
      <c r="E53" s="59"/>
    </row>
    <row r="54" spans="1:5" ht="13.5" thickBot="1">
      <c r="A54" s="40"/>
      <c r="B54" s="51" t="s">
        <v>211</v>
      </c>
      <c r="C54" s="45">
        <v>0.19600000000000001</v>
      </c>
      <c r="D54" s="44"/>
      <c r="E54" s="60" t="e">
        <f ca="1">E52*C54</f>
        <v>#DIV/0!</v>
      </c>
    </row>
    <row r="55" spans="1:5" ht="13.5" thickBot="1">
      <c r="A55" s="4"/>
      <c r="B55" s="5"/>
      <c r="C55" s="43"/>
      <c r="D55" s="7"/>
      <c r="E55" s="59"/>
    </row>
    <row r="56" spans="1:5" ht="13.5" thickBot="1">
      <c r="A56" s="67"/>
      <c r="B56" s="5"/>
      <c r="C56" s="69" t="s">
        <v>3</v>
      </c>
      <c r="D56" s="70"/>
      <c r="E56" s="63" t="e">
        <f ca="1">E54+E52</f>
        <v>#DIV/0!</v>
      </c>
    </row>
    <row r="57" spans="1:5">
      <c r="A57" s="68"/>
      <c r="E57" s="61"/>
    </row>
    <row r="58" spans="1:5">
      <c r="E58" s="61"/>
    </row>
  </sheetData>
  <mergeCells count="2">
    <mergeCell ref="A50:B50"/>
    <mergeCell ref="C56:D56"/>
  </mergeCells>
  <conditionalFormatting sqref="A4:A43">
    <cfRule type="expression" dxfId="0" priority="1">
      <formula>COUNTIF(Ingredient,A4)=0</formula>
    </cfRule>
  </conditionalFormatting>
  <dataValidations count="1">
    <dataValidation type="list" allowBlank="1" showInputMessage="1" sqref="A4:A43">
      <formula1>OFFSET(Ingredient,MATCH(A4&amp;"*",Ingredient,0)-1,0,COUNTIF(Ingredient,A4&amp;"*"))</formula1>
    </dataValidation>
  </dataValidations>
  <pageMargins left="0.56999999999999995" right="0.19685039370078741" top="0.7" bottom="0.39370078740157483" header="0.22" footer="0.48"/>
  <pageSetup paperSize="9" orientation="portrait" useFirstPageNumber="1" horizontalDpi="300" verticalDpi="300" r:id="rId1"/>
  <headerFooter alignWithMargins="0">
    <oddHeader>&amp;C&amp;14NOM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98"/>
  <sheetViews>
    <sheetView workbookViewId="0">
      <pane ySplit="1" topLeftCell="A114" activePane="bottomLeft" state="frozen"/>
      <selection pane="bottomLeft" activeCell="E138" sqref="E138"/>
    </sheetView>
  </sheetViews>
  <sheetFormatPr baseColWidth="10" defaultColWidth="11.5703125" defaultRowHeight="12.75"/>
  <cols>
    <col min="1" max="1" width="36.28515625" customWidth="1"/>
    <col min="3" max="3" width="15.85546875" style="22" bestFit="1" customWidth="1"/>
  </cols>
  <sheetData>
    <row r="1" spans="1:4" ht="21.75" customHeight="1">
      <c r="A1" s="32" t="s">
        <v>0</v>
      </c>
      <c r="B1" s="18" t="s">
        <v>1</v>
      </c>
      <c r="C1" s="21" t="s">
        <v>6</v>
      </c>
      <c r="D1" s="20"/>
    </row>
    <row r="2" spans="1:4">
      <c r="A2" s="23" t="s">
        <v>82</v>
      </c>
      <c r="B2" s="24" t="s">
        <v>75</v>
      </c>
      <c r="C2" s="26">
        <v>4.2859999999999996</v>
      </c>
    </row>
    <row r="3" spans="1:4">
      <c r="A3" s="23" t="s">
        <v>74</v>
      </c>
      <c r="B3" s="24" t="s">
        <v>4</v>
      </c>
      <c r="C3" s="26">
        <v>12.96</v>
      </c>
    </row>
    <row r="4" spans="1:4">
      <c r="A4" s="23" t="s">
        <v>128</v>
      </c>
      <c r="B4" s="24" t="s">
        <v>11</v>
      </c>
      <c r="C4" s="26">
        <v>10.074</v>
      </c>
    </row>
    <row r="5" spans="1:4">
      <c r="A5" s="23" t="s">
        <v>126</v>
      </c>
      <c r="B5" s="24" t="s">
        <v>11</v>
      </c>
      <c r="C5" s="26">
        <v>14.715</v>
      </c>
    </row>
    <row r="6" spans="1:4">
      <c r="A6" s="23" t="s">
        <v>123</v>
      </c>
      <c r="B6" s="24" t="s">
        <v>11</v>
      </c>
      <c r="C6" s="26">
        <v>19.138000000000002</v>
      </c>
    </row>
    <row r="7" spans="1:4">
      <c r="A7" s="23" t="s">
        <v>129</v>
      </c>
      <c r="B7" s="24" t="s">
        <v>11</v>
      </c>
      <c r="C7" s="26">
        <v>6.8109999999999999</v>
      </c>
    </row>
    <row r="8" spans="1:4">
      <c r="A8" s="23" t="s">
        <v>125</v>
      </c>
      <c r="B8" s="24" t="s">
        <v>11</v>
      </c>
      <c r="C8" s="26">
        <v>7.5549999999999997</v>
      </c>
    </row>
    <row r="9" spans="1:4">
      <c r="A9" s="23" t="s">
        <v>124</v>
      </c>
      <c r="B9" s="24" t="s">
        <v>11</v>
      </c>
      <c r="C9" s="26">
        <v>8.4390000000000001</v>
      </c>
    </row>
    <row r="10" spans="1:4">
      <c r="A10" s="23" t="s">
        <v>35</v>
      </c>
      <c r="B10" s="24" t="s">
        <v>4</v>
      </c>
      <c r="C10" s="26">
        <v>16.989999999999998</v>
      </c>
    </row>
    <row r="11" spans="1:4">
      <c r="A11" s="23" t="s">
        <v>32</v>
      </c>
      <c r="B11" s="24" t="s">
        <v>4</v>
      </c>
      <c r="C11" s="26">
        <v>6.6139999999999999</v>
      </c>
    </row>
    <row r="12" spans="1:4">
      <c r="A12" s="23" t="s">
        <v>18</v>
      </c>
      <c r="B12" s="24" t="s">
        <v>4</v>
      </c>
      <c r="C12" s="28">
        <v>6.9480000000000004</v>
      </c>
    </row>
    <row r="13" spans="1:4">
      <c r="A13" s="23" t="s">
        <v>33</v>
      </c>
      <c r="B13" s="24" t="s">
        <v>4</v>
      </c>
      <c r="C13" s="28">
        <v>6.6719999999999997</v>
      </c>
    </row>
    <row r="14" spans="1:4">
      <c r="A14" s="23" t="s">
        <v>19</v>
      </c>
      <c r="B14" s="24" t="s">
        <v>4</v>
      </c>
      <c r="C14" s="28">
        <v>4.1500000000000004</v>
      </c>
    </row>
    <row r="15" spans="1:4">
      <c r="A15" s="23" t="s">
        <v>34</v>
      </c>
      <c r="B15" s="24" t="s">
        <v>4</v>
      </c>
      <c r="C15" s="28">
        <v>4.6550000000000002</v>
      </c>
    </row>
    <row r="16" spans="1:4">
      <c r="A16" s="23" t="s">
        <v>26</v>
      </c>
      <c r="B16" s="24" t="s">
        <v>4</v>
      </c>
      <c r="C16" s="28">
        <v>1.159</v>
      </c>
    </row>
    <row r="17" spans="1:3">
      <c r="A17" s="23" t="s">
        <v>77</v>
      </c>
      <c r="B17" s="24" t="s">
        <v>75</v>
      </c>
      <c r="C17" s="28">
        <v>1.544</v>
      </c>
    </row>
    <row r="18" spans="1:3">
      <c r="A18" s="23" t="s">
        <v>105</v>
      </c>
      <c r="B18" s="24" t="s">
        <v>4</v>
      </c>
      <c r="C18" s="28">
        <v>3.181</v>
      </c>
    </row>
    <row r="19" spans="1:3">
      <c r="A19" s="23" t="s">
        <v>106</v>
      </c>
      <c r="B19" s="24" t="s">
        <v>4</v>
      </c>
      <c r="C19" s="28">
        <v>2.9729999999999999</v>
      </c>
    </row>
    <row r="20" spans="1:3">
      <c r="A20" s="12" t="s">
        <v>21</v>
      </c>
      <c r="B20" s="8" t="s">
        <v>4</v>
      </c>
      <c r="C20" s="29">
        <v>9.048</v>
      </c>
    </row>
    <row r="21" spans="1:3">
      <c r="A21" s="23" t="s">
        <v>51</v>
      </c>
      <c r="B21" s="24" t="s">
        <v>4</v>
      </c>
      <c r="C21" s="28">
        <v>2.4729999999999999</v>
      </c>
    </row>
    <row r="22" spans="1:3">
      <c r="A22" s="23" t="s">
        <v>86</v>
      </c>
      <c r="B22" s="24" t="s">
        <v>4</v>
      </c>
      <c r="C22" s="28">
        <v>11.773999999999999</v>
      </c>
    </row>
    <row r="23" spans="1:3">
      <c r="A23" s="23" t="s">
        <v>93</v>
      </c>
      <c r="B23" s="24" t="s">
        <v>4</v>
      </c>
      <c r="C23" s="28">
        <v>14.686999999999999</v>
      </c>
    </row>
    <row r="24" spans="1:3">
      <c r="A24" s="23" t="s">
        <v>12</v>
      </c>
      <c r="B24" s="24" t="s">
        <v>4</v>
      </c>
      <c r="C24" s="28">
        <v>3.9740000000000002</v>
      </c>
    </row>
    <row r="25" spans="1:3">
      <c r="A25" s="23" t="s">
        <v>31</v>
      </c>
      <c r="B25" s="24" t="s">
        <v>4</v>
      </c>
      <c r="C25" s="28">
        <v>4.7350000000000003</v>
      </c>
    </row>
    <row r="26" spans="1:3">
      <c r="A26" s="23" t="s">
        <v>13</v>
      </c>
      <c r="B26" s="24" t="s">
        <v>4</v>
      </c>
      <c r="C26" s="28">
        <v>5</v>
      </c>
    </row>
    <row r="27" spans="1:3">
      <c r="A27" s="23" t="s">
        <v>122</v>
      </c>
      <c r="B27" s="24" t="s">
        <v>11</v>
      </c>
      <c r="C27" s="28">
        <v>2.4409999999999998</v>
      </c>
    </row>
    <row r="28" spans="1:3">
      <c r="A28" s="23" t="s">
        <v>121</v>
      </c>
      <c r="B28" s="24" t="s">
        <v>11</v>
      </c>
      <c r="C28" s="28">
        <v>3.1269999999999998</v>
      </c>
    </row>
    <row r="29" spans="1:3">
      <c r="A29" s="23" t="s">
        <v>23</v>
      </c>
      <c r="B29" s="24" t="s">
        <v>4</v>
      </c>
      <c r="C29" s="28">
        <v>2.4489999999999998</v>
      </c>
    </row>
    <row r="30" spans="1:3">
      <c r="A30" s="23" t="s">
        <v>107</v>
      </c>
      <c r="B30" s="24" t="s">
        <v>4</v>
      </c>
      <c r="C30" s="28">
        <v>4.9569999999999999</v>
      </c>
    </row>
    <row r="31" spans="1:3">
      <c r="A31" s="23" t="s">
        <v>104</v>
      </c>
      <c r="B31" s="24" t="s">
        <v>4</v>
      </c>
      <c r="C31" s="28">
        <v>5.4960000000000004</v>
      </c>
    </row>
    <row r="32" spans="1:3">
      <c r="A32" s="23" t="s">
        <v>138</v>
      </c>
      <c r="B32" s="24" t="s">
        <v>4</v>
      </c>
      <c r="C32" s="28">
        <v>22.28</v>
      </c>
    </row>
    <row r="33" spans="1:3">
      <c r="A33" s="23" t="s">
        <v>111</v>
      </c>
      <c r="B33" s="24" t="s">
        <v>4</v>
      </c>
      <c r="C33" s="28">
        <v>3.1219999999999999</v>
      </c>
    </row>
    <row r="34" spans="1:3">
      <c r="A34" s="12" t="s">
        <v>22</v>
      </c>
      <c r="B34" s="8" t="s">
        <v>4</v>
      </c>
      <c r="C34" s="29">
        <v>4.3840000000000003</v>
      </c>
    </row>
    <row r="35" spans="1:3">
      <c r="A35" s="23" t="s">
        <v>191</v>
      </c>
      <c r="B35" s="24" t="s">
        <v>4</v>
      </c>
      <c r="C35" s="28">
        <v>4.0119999999999996</v>
      </c>
    </row>
    <row r="36" spans="1:3">
      <c r="A36" s="23" t="s">
        <v>14</v>
      </c>
      <c r="B36" s="24" t="s">
        <v>5</v>
      </c>
      <c r="C36" s="28">
        <v>1.5209999999999999</v>
      </c>
    </row>
    <row r="37" spans="1:3">
      <c r="A37" s="23" t="s">
        <v>192</v>
      </c>
      <c r="B37" s="24" t="s">
        <v>4</v>
      </c>
      <c r="C37" s="28">
        <v>8.6660000000000004</v>
      </c>
    </row>
    <row r="38" spans="1:3">
      <c r="A38" s="23" t="s">
        <v>78</v>
      </c>
      <c r="B38" s="24" t="s">
        <v>75</v>
      </c>
      <c r="C38" s="28">
        <v>4.9169999999999998</v>
      </c>
    </row>
    <row r="39" spans="1:3">
      <c r="A39" s="23" t="s">
        <v>83</v>
      </c>
      <c r="B39" s="24" t="s">
        <v>75</v>
      </c>
      <c r="C39" s="28">
        <v>5.8109999999999999</v>
      </c>
    </row>
    <row r="40" spans="1:3">
      <c r="A40" s="23" t="s">
        <v>198</v>
      </c>
      <c r="B40" s="24" t="s">
        <v>5</v>
      </c>
      <c r="C40" s="28">
        <v>10.007</v>
      </c>
    </row>
    <row r="41" spans="1:3">
      <c r="A41" s="23" t="s">
        <v>97</v>
      </c>
      <c r="B41" s="24" t="s">
        <v>4</v>
      </c>
      <c r="C41" s="28">
        <v>5.7060000000000004</v>
      </c>
    </row>
    <row r="42" spans="1:3">
      <c r="A42" s="23" t="s">
        <v>96</v>
      </c>
      <c r="B42" s="24" t="s">
        <v>4</v>
      </c>
      <c r="C42" s="28">
        <v>5.5739999999999998</v>
      </c>
    </row>
    <row r="43" spans="1:3">
      <c r="A43" s="23" t="s">
        <v>95</v>
      </c>
      <c r="B43" s="24" t="s">
        <v>4</v>
      </c>
      <c r="C43" s="28">
        <v>5.6829999999999998</v>
      </c>
    </row>
    <row r="44" spans="1:3">
      <c r="A44" s="23" t="s">
        <v>103</v>
      </c>
      <c r="B44" s="24" t="s">
        <v>4</v>
      </c>
      <c r="C44" s="28">
        <v>7.2569999999999997</v>
      </c>
    </row>
    <row r="45" spans="1:3">
      <c r="A45" s="23" t="s">
        <v>102</v>
      </c>
      <c r="B45" s="24" t="s">
        <v>4</v>
      </c>
      <c r="C45" s="28">
        <v>8.8219999999999992</v>
      </c>
    </row>
    <row r="46" spans="1:3">
      <c r="A46" s="23" t="s">
        <v>100</v>
      </c>
      <c r="B46" s="24" t="s">
        <v>4</v>
      </c>
      <c r="C46" s="28">
        <v>7.351</v>
      </c>
    </row>
    <row r="47" spans="1:3">
      <c r="A47" s="23" t="s">
        <v>98</v>
      </c>
      <c r="B47" s="24" t="s">
        <v>4</v>
      </c>
      <c r="C47" s="28">
        <v>8.58</v>
      </c>
    </row>
    <row r="48" spans="1:3">
      <c r="A48" s="23" t="s">
        <v>99</v>
      </c>
      <c r="B48" s="24" t="s">
        <v>4</v>
      </c>
      <c r="C48" s="28">
        <v>5.9989999999999997</v>
      </c>
    </row>
    <row r="49" spans="1:3">
      <c r="A49" s="23" t="s">
        <v>101</v>
      </c>
      <c r="B49" s="24" t="s">
        <v>4</v>
      </c>
      <c r="C49" s="28">
        <v>7.8710000000000004</v>
      </c>
    </row>
    <row r="50" spans="1:3">
      <c r="A50" s="23" t="s">
        <v>110</v>
      </c>
      <c r="B50" s="24" t="s">
        <v>4</v>
      </c>
      <c r="C50" s="28">
        <v>6.8339999999999996</v>
      </c>
    </row>
    <row r="51" spans="1:3">
      <c r="A51" s="23" t="s">
        <v>109</v>
      </c>
      <c r="B51" s="24" t="s">
        <v>4</v>
      </c>
      <c r="C51" s="28">
        <v>6.6</v>
      </c>
    </row>
    <row r="52" spans="1:3">
      <c r="A52" s="12" t="s">
        <v>10</v>
      </c>
      <c r="B52" s="8" t="s">
        <v>4</v>
      </c>
      <c r="C52" s="29">
        <v>6.1589999999999998</v>
      </c>
    </row>
    <row r="53" spans="1:3">
      <c r="A53" s="23" t="s">
        <v>185</v>
      </c>
      <c r="B53" s="24" t="s">
        <v>4</v>
      </c>
      <c r="C53" s="28">
        <v>19.670000000000002</v>
      </c>
    </row>
    <row r="54" spans="1:3">
      <c r="A54" s="23" t="s">
        <v>202</v>
      </c>
      <c r="B54" s="24" t="s">
        <v>11</v>
      </c>
      <c r="C54" s="28">
        <v>2.8540000000000001</v>
      </c>
    </row>
    <row r="55" spans="1:3">
      <c r="A55" s="23" t="s">
        <v>203</v>
      </c>
      <c r="B55" s="24" t="s">
        <v>11</v>
      </c>
      <c r="C55" s="28">
        <v>2.927</v>
      </c>
    </row>
    <row r="56" spans="1:3">
      <c r="A56" s="23" t="s">
        <v>117</v>
      </c>
      <c r="B56" s="24" t="s">
        <v>4</v>
      </c>
      <c r="C56" s="28">
        <v>2.9159999999999999</v>
      </c>
    </row>
    <row r="57" spans="1:3">
      <c r="A57" s="23" t="s">
        <v>115</v>
      </c>
      <c r="B57" s="24" t="s">
        <v>11</v>
      </c>
      <c r="C57" s="28">
        <v>2.355</v>
      </c>
    </row>
    <row r="58" spans="1:3">
      <c r="A58" s="23" t="s">
        <v>114</v>
      </c>
      <c r="B58" s="24" t="s">
        <v>11</v>
      </c>
      <c r="C58" s="28">
        <v>3.72</v>
      </c>
    </row>
    <row r="59" spans="1:3">
      <c r="A59" s="12" t="s">
        <v>20</v>
      </c>
      <c r="B59" s="8" t="s">
        <v>4</v>
      </c>
      <c r="C59" s="29">
        <v>4.8860000000000001</v>
      </c>
    </row>
    <row r="60" spans="1:3">
      <c r="A60" s="23" t="s">
        <v>113</v>
      </c>
      <c r="B60" s="24" t="s">
        <v>4</v>
      </c>
      <c r="C60" s="28">
        <v>4.7069999999999999</v>
      </c>
    </row>
    <row r="61" spans="1:3">
      <c r="A61" s="23" t="s">
        <v>50</v>
      </c>
      <c r="B61" s="24" t="s">
        <v>4</v>
      </c>
      <c r="C61" s="28">
        <v>2.4889999999999999</v>
      </c>
    </row>
    <row r="62" spans="1:3">
      <c r="A62" s="23" t="s">
        <v>94</v>
      </c>
      <c r="B62" s="24" t="s">
        <v>4</v>
      </c>
      <c r="C62" s="28">
        <v>2.87</v>
      </c>
    </row>
    <row r="63" spans="1:3">
      <c r="A63" s="23" t="s">
        <v>108</v>
      </c>
      <c r="B63" s="24" t="s">
        <v>4</v>
      </c>
      <c r="C63" s="28">
        <v>3.8359999999999999</v>
      </c>
    </row>
    <row r="64" spans="1:3">
      <c r="A64" s="23" t="s">
        <v>176</v>
      </c>
      <c r="B64" s="24" t="s">
        <v>4</v>
      </c>
      <c r="C64" s="28">
        <v>8.5</v>
      </c>
    </row>
    <row r="65" spans="1:3">
      <c r="A65" s="23" t="s">
        <v>197</v>
      </c>
      <c r="B65" s="24" t="s">
        <v>4</v>
      </c>
      <c r="C65" s="28">
        <v>4.8090000000000002</v>
      </c>
    </row>
    <row r="66" spans="1:3">
      <c r="A66" s="23" t="s">
        <v>196</v>
      </c>
      <c r="B66" s="24" t="s">
        <v>4</v>
      </c>
      <c r="C66" s="28">
        <v>4.7160000000000002</v>
      </c>
    </row>
    <row r="67" spans="1:3">
      <c r="A67" s="23" t="s">
        <v>175</v>
      </c>
      <c r="B67" s="24" t="s">
        <v>75</v>
      </c>
      <c r="C67" s="28">
        <v>17.812999999999999</v>
      </c>
    </row>
    <row r="68" spans="1:3">
      <c r="A68" s="12" t="s">
        <v>27</v>
      </c>
      <c r="B68" s="8" t="s">
        <v>4</v>
      </c>
      <c r="C68" s="29">
        <v>0.76500000000000001</v>
      </c>
    </row>
    <row r="69" spans="1:3">
      <c r="A69" s="23" t="s">
        <v>189</v>
      </c>
      <c r="B69" s="24" t="s">
        <v>4</v>
      </c>
      <c r="C69" s="28">
        <v>3.379</v>
      </c>
    </row>
    <row r="70" spans="1:3">
      <c r="A70" s="23" t="s">
        <v>62</v>
      </c>
      <c r="B70" s="24" t="s">
        <v>4</v>
      </c>
      <c r="C70" s="28">
        <v>1.385</v>
      </c>
    </row>
    <row r="71" spans="1:3">
      <c r="A71" s="23" t="s">
        <v>60</v>
      </c>
      <c r="B71" s="24" t="s">
        <v>4</v>
      </c>
      <c r="C71" s="28">
        <v>1.8560000000000001</v>
      </c>
    </row>
    <row r="72" spans="1:3">
      <c r="A72" s="23" t="s">
        <v>61</v>
      </c>
      <c r="B72" s="24" t="s">
        <v>4</v>
      </c>
      <c r="C72" s="28">
        <v>2.1930000000000001</v>
      </c>
    </row>
    <row r="73" spans="1:3">
      <c r="A73" s="23" t="s">
        <v>47</v>
      </c>
      <c r="B73" s="24" t="s">
        <v>4</v>
      </c>
      <c r="C73" s="28">
        <v>7.1050000000000004</v>
      </c>
    </row>
    <row r="74" spans="1:3">
      <c r="A74" s="23" t="s">
        <v>46</v>
      </c>
      <c r="B74" s="24" t="s">
        <v>4</v>
      </c>
      <c r="C74" s="28">
        <v>5.3390000000000004</v>
      </c>
    </row>
    <row r="75" spans="1:3">
      <c r="A75" s="23" t="s">
        <v>55</v>
      </c>
      <c r="B75" s="24" t="s">
        <v>4</v>
      </c>
      <c r="C75" s="28">
        <v>6.3150000000000004</v>
      </c>
    </row>
    <row r="76" spans="1:3">
      <c r="A76" s="23" t="s">
        <v>53</v>
      </c>
      <c r="B76" s="24" t="s">
        <v>4</v>
      </c>
      <c r="C76" s="28">
        <v>7.0229999999999997</v>
      </c>
    </row>
    <row r="77" spans="1:3">
      <c r="A77" s="23" t="s">
        <v>57</v>
      </c>
      <c r="B77" s="24" t="s">
        <v>4</v>
      </c>
      <c r="C77" s="28">
        <v>7.2889999999999997</v>
      </c>
    </row>
    <row r="78" spans="1:3">
      <c r="A78" s="23" t="s">
        <v>59</v>
      </c>
      <c r="B78" s="24" t="s">
        <v>4</v>
      </c>
      <c r="C78" s="28">
        <v>7.5830000000000002</v>
      </c>
    </row>
    <row r="79" spans="1:3">
      <c r="A79" s="23" t="s">
        <v>54</v>
      </c>
      <c r="B79" s="24" t="s">
        <v>4</v>
      </c>
      <c r="C79" s="28">
        <v>7.1319999999999997</v>
      </c>
    </row>
    <row r="80" spans="1:3">
      <c r="A80" s="23" t="s">
        <v>58</v>
      </c>
      <c r="B80" s="24" t="s">
        <v>4</v>
      </c>
      <c r="C80" s="28">
        <v>6.609</v>
      </c>
    </row>
    <row r="81" spans="1:3">
      <c r="A81" s="23" t="s">
        <v>56</v>
      </c>
      <c r="B81" s="24" t="s">
        <v>4</v>
      </c>
      <c r="C81" s="28">
        <v>6.84</v>
      </c>
    </row>
    <row r="82" spans="1:3">
      <c r="A82" s="23" t="s">
        <v>171</v>
      </c>
      <c r="B82" s="24" t="s">
        <v>75</v>
      </c>
      <c r="C82" s="28">
        <v>7.5739999999999998</v>
      </c>
    </row>
    <row r="83" spans="1:3">
      <c r="A83" s="23" t="s">
        <v>143</v>
      </c>
      <c r="B83" s="24" t="s">
        <v>4</v>
      </c>
      <c r="C83" s="28">
        <v>25.466000000000001</v>
      </c>
    </row>
    <row r="84" spans="1:3">
      <c r="A84" s="23" t="s">
        <v>142</v>
      </c>
      <c r="B84" s="24" t="s">
        <v>4</v>
      </c>
      <c r="C84" s="28">
        <v>10.688000000000001</v>
      </c>
    </row>
    <row r="85" spans="1:3">
      <c r="A85" s="23" t="s">
        <v>141</v>
      </c>
      <c r="B85" s="24" t="s">
        <v>4</v>
      </c>
      <c r="C85" s="28">
        <v>17.666</v>
      </c>
    </row>
    <row r="86" spans="1:3">
      <c r="A86" s="23" t="s">
        <v>87</v>
      </c>
      <c r="B86" s="24" t="s">
        <v>4</v>
      </c>
      <c r="C86" s="28">
        <v>9</v>
      </c>
    </row>
    <row r="87" spans="1:3">
      <c r="A87" s="23" t="s">
        <v>65</v>
      </c>
      <c r="B87" s="24" t="s">
        <v>4</v>
      </c>
      <c r="C87" s="28">
        <v>4.7910000000000004</v>
      </c>
    </row>
    <row r="88" spans="1:3">
      <c r="A88" s="23" t="s">
        <v>92</v>
      </c>
      <c r="B88" s="24" t="s">
        <v>4</v>
      </c>
      <c r="C88" s="28">
        <v>14.282</v>
      </c>
    </row>
    <row r="89" spans="1:3">
      <c r="A89" s="23" t="s">
        <v>81</v>
      </c>
      <c r="B89" s="24" t="s">
        <v>75</v>
      </c>
      <c r="C89" s="28">
        <v>8.1470000000000002</v>
      </c>
    </row>
    <row r="90" spans="1:3">
      <c r="A90" s="23" t="s">
        <v>127</v>
      </c>
      <c r="B90" s="24" t="s">
        <v>11</v>
      </c>
      <c r="C90" s="28">
        <v>9.8740000000000006</v>
      </c>
    </row>
    <row r="91" spans="1:3">
      <c r="A91" s="23" t="s">
        <v>30</v>
      </c>
      <c r="B91" s="24" t="s">
        <v>11</v>
      </c>
      <c r="C91" s="28">
        <v>0.66900000000000004</v>
      </c>
    </row>
    <row r="92" spans="1:3">
      <c r="A92" s="23" t="s">
        <v>29</v>
      </c>
      <c r="B92" s="24" t="s">
        <v>11</v>
      </c>
      <c r="C92" s="28">
        <v>0.39500000000000002</v>
      </c>
    </row>
    <row r="93" spans="1:3">
      <c r="A93" s="12" t="s">
        <v>7</v>
      </c>
      <c r="B93" s="8" t="s">
        <v>4</v>
      </c>
      <c r="C93" s="29">
        <v>7.0910000000000002</v>
      </c>
    </row>
    <row r="94" spans="1:3">
      <c r="A94" s="23" t="s">
        <v>48</v>
      </c>
      <c r="B94" s="24" t="s">
        <v>4</v>
      </c>
      <c r="C94" s="28">
        <v>2.2559999999999998</v>
      </c>
    </row>
    <row r="95" spans="1:3">
      <c r="A95" s="23" t="s">
        <v>135</v>
      </c>
      <c r="B95" s="24" t="s">
        <v>4</v>
      </c>
      <c r="C95" s="28">
        <v>9.4540000000000006</v>
      </c>
    </row>
    <row r="96" spans="1:3">
      <c r="A96" s="23" t="s">
        <v>132</v>
      </c>
      <c r="B96" s="24" t="s">
        <v>11</v>
      </c>
      <c r="C96" s="28">
        <v>19.690000000000001</v>
      </c>
    </row>
    <row r="97" spans="1:3">
      <c r="A97" s="23" t="s">
        <v>134</v>
      </c>
      <c r="B97" s="24" t="s">
        <v>11</v>
      </c>
      <c r="C97" s="22">
        <v>11.760999999999999</v>
      </c>
    </row>
    <row r="98" spans="1:3">
      <c r="A98" s="23" t="s">
        <v>130</v>
      </c>
      <c r="B98" s="24" t="s">
        <v>11</v>
      </c>
      <c r="C98" s="22">
        <v>31.545999999999999</v>
      </c>
    </row>
    <row r="99" spans="1:3">
      <c r="A99" s="23" t="s">
        <v>131</v>
      </c>
      <c r="B99" s="24" t="s">
        <v>11</v>
      </c>
      <c r="C99" s="22">
        <v>33.954000000000001</v>
      </c>
    </row>
    <row r="100" spans="1:3">
      <c r="A100" s="23" t="s">
        <v>133</v>
      </c>
      <c r="B100" s="24" t="s">
        <v>11</v>
      </c>
      <c r="C100" s="22">
        <v>70.225999999999999</v>
      </c>
    </row>
    <row r="101" spans="1:3">
      <c r="A101" s="23" t="s">
        <v>193</v>
      </c>
      <c r="B101" s="24" t="s">
        <v>5</v>
      </c>
      <c r="C101" s="22">
        <v>5.1130000000000004</v>
      </c>
    </row>
    <row r="102" spans="1:3">
      <c r="A102" s="23" t="s">
        <v>200</v>
      </c>
      <c r="B102" s="24" t="s">
        <v>4</v>
      </c>
      <c r="C102" s="22">
        <v>13.906000000000001</v>
      </c>
    </row>
    <row r="103" spans="1:3">
      <c r="A103" s="23" t="s">
        <v>201</v>
      </c>
      <c r="B103" s="24" t="s">
        <v>5</v>
      </c>
      <c r="C103" s="22">
        <v>6.81</v>
      </c>
    </row>
    <row r="104" spans="1:3">
      <c r="A104" s="23" t="s">
        <v>120</v>
      </c>
      <c r="B104" s="24" t="s">
        <v>11</v>
      </c>
      <c r="C104" s="22">
        <v>4.7450000000000001</v>
      </c>
    </row>
    <row r="105" spans="1:3">
      <c r="A105" s="23" t="s">
        <v>52</v>
      </c>
      <c r="B105" s="24" t="s">
        <v>4</v>
      </c>
      <c r="C105" s="22">
        <v>3.0859999999999999</v>
      </c>
    </row>
    <row r="106" spans="1:3">
      <c r="A106" s="23" t="s">
        <v>137</v>
      </c>
      <c r="B106" s="24" t="s">
        <v>11</v>
      </c>
      <c r="C106" s="22">
        <v>2.8220000000000001</v>
      </c>
    </row>
    <row r="107" spans="1:3">
      <c r="A107" s="23" t="s">
        <v>136</v>
      </c>
      <c r="B107" s="24" t="s">
        <v>11</v>
      </c>
      <c r="C107" s="22">
        <v>4.7969999999999997</v>
      </c>
    </row>
    <row r="108" spans="1:3">
      <c r="A108" s="23" t="s">
        <v>116</v>
      </c>
      <c r="B108" s="24" t="s">
        <v>11</v>
      </c>
      <c r="C108" s="22">
        <v>0.54400000000000004</v>
      </c>
    </row>
    <row r="109" spans="1:3">
      <c r="A109" s="23" t="s">
        <v>194</v>
      </c>
      <c r="B109" s="24" t="s">
        <v>4</v>
      </c>
      <c r="C109" s="22">
        <v>4.78</v>
      </c>
    </row>
    <row r="110" spans="1:3">
      <c r="A110" s="23" t="s">
        <v>195</v>
      </c>
      <c r="B110" s="24" t="s">
        <v>4</v>
      </c>
      <c r="C110" s="22">
        <v>4.1879999999999997</v>
      </c>
    </row>
    <row r="111" spans="1:3">
      <c r="A111" s="23" t="s">
        <v>188</v>
      </c>
      <c r="B111" s="24" t="s">
        <v>4</v>
      </c>
      <c r="C111" s="22">
        <v>4.8769999999999998</v>
      </c>
    </row>
    <row r="112" spans="1:3">
      <c r="A112" s="12" t="s">
        <v>9</v>
      </c>
      <c r="B112" s="8" t="s">
        <v>4</v>
      </c>
      <c r="C112" s="25">
        <v>2.323</v>
      </c>
    </row>
    <row r="113" spans="1:3">
      <c r="A113" s="12" t="s">
        <v>8</v>
      </c>
      <c r="B113" s="8" t="s">
        <v>4</v>
      </c>
      <c r="C113" s="25">
        <v>1.0129999999999999</v>
      </c>
    </row>
    <row r="114" spans="1:3">
      <c r="A114" s="12" t="s">
        <v>24</v>
      </c>
      <c r="B114" s="8" t="s">
        <v>4</v>
      </c>
      <c r="C114" s="25">
        <v>1.952</v>
      </c>
    </row>
    <row r="115" spans="1:3">
      <c r="A115" s="23" t="s">
        <v>85</v>
      </c>
      <c r="B115" s="24" t="s">
        <v>75</v>
      </c>
      <c r="C115" s="27">
        <v>58.3</v>
      </c>
    </row>
    <row r="116" spans="1:3">
      <c r="A116" s="23" t="s">
        <v>70</v>
      </c>
      <c r="B116" s="24" t="s">
        <v>4</v>
      </c>
      <c r="C116" s="22">
        <v>9.3829999999999991</v>
      </c>
    </row>
    <row r="117" spans="1:3">
      <c r="A117" s="23" t="s">
        <v>79</v>
      </c>
      <c r="B117" s="24" t="s">
        <v>75</v>
      </c>
      <c r="C117" s="22">
        <v>3.387</v>
      </c>
    </row>
    <row r="118" spans="1:3">
      <c r="A118" s="23" t="s">
        <v>49</v>
      </c>
      <c r="B118" s="24" t="s">
        <v>4</v>
      </c>
      <c r="C118" s="22">
        <v>2.286</v>
      </c>
    </row>
    <row r="119" spans="1:3">
      <c r="A119" s="23" t="s">
        <v>17</v>
      </c>
      <c r="B119" s="24" t="s">
        <v>4</v>
      </c>
      <c r="C119" s="22">
        <v>10.518000000000001</v>
      </c>
    </row>
    <row r="120" spans="1:3">
      <c r="A120" s="23" t="s">
        <v>16</v>
      </c>
      <c r="B120" s="24" t="s">
        <v>4</v>
      </c>
      <c r="C120" s="22">
        <v>9.5210000000000008</v>
      </c>
    </row>
    <row r="121" spans="1:3">
      <c r="A121" s="23" t="s">
        <v>206</v>
      </c>
      <c r="B121" s="24" t="s">
        <v>4</v>
      </c>
      <c r="C121" s="22">
        <v>3.14</v>
      </c>
    </row>
    <row r="122" spans="1:3">
      <c r="A122" s="23" t="s">
        <v>205</v>
      </c>
      <c r="B122" s="24" t="s">
        <v>4</v>
      </c>
      <c r="C122" s="22">
        <v>4.4800000000000004</v>
      </c>
    </row>
    <row r="123" spans="1:3">
      <c r="A123" s="23" t="s">
        <v>38</v>
      </c>
      <c r="B123" s="24" t="s">
        <v>4</v>
      </c>
      <c r="C123" s="22">
        <v>11.255000000000001</v>
      </c>
    </row>
    <row r="124" spans="1:3">
      <c r="A124" s="23" t="s">
        <v>37</v>
      </c>
      <c r="B124" s="24" t="s">
        <v>4</v>
      </c>
      <c r="C124" s="22">
        <v>6.976</v>
      </c>
    </row>
    <row r="125" spans="1:3">
      <c r="A125" s="23" t="s">
        <v>215</v>
      </c>
      <c r="B125" s="24" t="s">
        <v>4</v>
      </c>
      <c r="C125" s="22">
        <v>1.9079999999999999</v>
      </c>
    </row>
    <row r="126" spans="1:3">
      <c r="A126" s="23" t="s">
        <v>173</v>
      </c>
      <c r="B126" s="24" t="s">
        <v>75</v>
      </c>
      <c r="C126" s="22">
        <v>1.4630000000000001</v>
      </c>
    </row>
    <row r="127" spans="1:3">
      <c r="A127" s="23" t="s">
        <v>25</v>
      </c>
      <c r="B127" s="24" t="s">
        <v>4</v>
      </c>
      <c r="C127" s="22">
        <v>1.853</v>
      </c>
    </row>
    <row r="128" spans="1:3">
      <c r="A128" s="23" t="s">
        <v>89</v>
      </c>
      <c r="B128" s="24" t="s">
        <v>4</v>
      </c>
      <c r="C128" s="22">
        <v>7.3319999999999999</v>
      </c>
    </row>
    <row r="129" spans="1:3">
      <c r="A129" s="23" t="s">
        <v>90</v>
      </c>
      <c r="B129" s="24" t="s">
        <v>4</v>
      </c>
      <c r="C129" s="22">
        <v>7.2869999999999999</v>
      </c>
    </row>
    <row r="130" spans="1:3">
      <c r="A130" s="23" t="s">
        <v>91</v>
      </c>
      <c r="B130" s="24" t="s">
        <v>4</v>
      </c>
      <c r="C130" s="22">
        <v>7.1079999999999997</v>
      </c>
    </row>
    <row r="131" spans="1:3">
      <c r="A131" s="23" t="s">
        <v>88</v>
      </c>
      <c r="B131" s="24" t="s">
        <v>4</v>
      </c>
      <c r="C131" s="22">
        <v>4.4039999999999999</v>
      </c>
    </row>
    <row r="132" spans="1:3">
      <c r="A132" s="23" t="s">
        <v>45</v>
      </c>
      <c r="B132" s="24" t="s">
        <v>4</v>
      </c>
      <c r="C132" s="22">
        <v>9.8770000000000007</v>
      </c>
    </row>
    <row r="133" spans="1:3">
      <c r="A133" s="23" t="s">
        <v>44</v>
      </c>
      <c r="B133" s="30" t="s">
        <v>4</v>
      </c>
      <c r="C133" s="22">
        <v>6.218</v>
      </c>
    </row>
    <row r="134" spans="1:3">
      <c r="A134" s="23" t="s">
        <v>40</v>
      </c>
      <c r="B134" s="24" t="s">
        <v>4</v>
      </c>
      <c r="C134" s="22">
        <v>26.027999999999999</v>
      </c>
    </row>
    <row r="135" spans="1:3">
      <c r="A135" s="23" t="s">
        <v>186</v>
      </c>
      <c r="B135" s="24" t="s">
        <v>4</v>
      </c>
      <c r="C135" s="22">
        <v>27.635999999999999</v>
      </c>
    </row>
    <row r="136" spans="1:3">
      <c r="A136" s="23" t="s">
        <v>187</v>
      </c>
      <c r="B136" s="24" t="s">
        <v>4</v>
      </c>
      <c r="C136" s="22">
        <v>35.262999999999998</v>
      </c>
    </row>
    <row r="137" spans="1:3">
      <c r="A137" s="23" t="s">
        <v>36</v>
      </c>
      <c r="B137" s="24" t="s">
        <v>4</v>
      </c>
      <c r="C137" s="22">
        <v>54.156999999999996</v>
      </c>
    </row>
    <row r="138" spans="1:3">
      <c r="A138" s="23" t="s">
        <v>39</v>
      </c>
      <c r="B138" s="24" t="s">
        <v>4</v>
      </c>
      <c r="C138" s="22">
        <v>26.363</v>
      </c>
    </row>
    <row r="139" spans="1:3">
      <c r="A139" s="23" t="s">
        <v>76</v>
      </c>
      <c r="B139" s="24" t="s">
        <v>75</v>
      </c>
      <c r="C139" s="22">
        <v>4.1859999999999999</v>
      </c>
    </row>
    <row r="140" spans="1:3">
      <c r="A140" s="23" t="s">
        <v>112</v>
      </c>
      <c r="B140" s="24" t="s">
        <v>4</v>
      </c>
      <c r="C140" s="22">
        <v>3.1680000000000001</v>
      </c>
    </row>
    <row r="141" spans="1:3">
      <c r="A141" s="23" t="s">
        <v>118</v>
      </c>
      <c r="B141" s="24" t="s">
        <v>4</v>
      </c>
      <c r="C141" s="22">
        <v>4.0640000000000001</v>
      </c>
    </row>
    <row r="142" spans="1:3">
      <c r="A142" s="23" t="s">
        <v>119</v>
      </c>
      <c r="B142" s="24" t="s">
        <v>4</v>
      </c>
      <c r="C142" s="22">
        <v>5.1840000000000002</v>
      </c>
    </row>
    <row r="143" spans="1:3">
      <c r="A143" s="23" t="s">
        <v>41</v>
      </c>
      <c r="B143" s="24" t="s">
        <v>4</v>
      </c>
      <c r="C143" s="22">
        <v>9.7929999999999993</v>
      </c>
    </row>
    <row r="144" spans="1:3">
      <c r="A144" s="23" t="s">
        <v>42</v>
      </c>
      <c r="B144" s="24" t="s">
        <v>4</v>
      </c>
      <c r="C144" s="22">
        <v>13.619</v>
      </c>
    </row>
    <row r="145" spans="1:3">
      <c r="A145" s="23" t="s">
        <v>43</v>
      </c>
      <c r="B145" s="24" t="s">
        <v>4</v>
      </c>
      <c r="C145" s="22">
        <v>8.7799999999999994</v>
      </c>
    </row>
    <row r="146" spans="1:3">
      <c r="A146" s="23" t="s">
        <v>204</v>
      </c>
      <c r="B146" s="24" t="s">
        <v>4</v>
      </c>
      <c r="C146" s="22">
        <v>4.4729999999999999</v>
      </c>
    </row>
    <row r="147" spans="1:3">
      <c r="A147" s="23" t="s">
        <v>166</v>
      </c>
      <c r="B147" s="24" t="s">
        <v>4</v>
      </c>
      <c r="C147" s="22">
        <v>6.593</v>
      </c>
    </row>
    <row r="148" spans="1:3">
      <c r="A148" s="23" t="s">
        <v>168</v>
      </c>
      <c r="B148" s="24" t="s">
        <v>4</v>
      </c>
      <c r="C148" s="22">
        <v>4.7629999999999999</v>
      </c>
    </row>
    <row r="149" spans="1:3">
      <c r="A149" s="23" t="s">
        <v>152</v>
      </c>
      <c r="B149" s="24" t="s">
        <v>4</v>
      </c>
      <c r="C149" s="22">
        <v>6.4749999999999996</v>
      </c>
    </row>
    <row r="150" spans="1:3">
      <c r="A150" s="23" t="s">
        <v>169</v>
      </c>
      <c r="B150" s="24" t="s">
        <v>4</v>
      </c>
      <c r="C150" s="22">
        <v>5.2830000000000004</v>
      </c>
    </row>
    <row r="151" spans="1:3">
      <c r="A151" s="23" t="s">
        <v>159</v>
      </c>
      <c r="B151" s="24" t="s">
        <v>4</v>
      </c>
      <c r="C151" s="22">
        <v>8.2680000000000007</v>
      </c>
    </row>
    <row r="152" spans="1:3">
      <c r="A152" s="23" t="s">
        <v>150</v>
      </c>
      <c r="B152" s="24" t="s">
        <v>4</v>
      </c>
      <c r="C152" s="22">
        <v>5.1970000000000001</v>
      </c>
    </row>
    <row r="153" spans="1:3">
      <c r="A153" s="23" t="s">
        <v>162</v>
      </c>
      <c r="B153" s="24" t="s">
        <v>4</v>
      </c>
      <c r="C153" s="22">
        <v>5.5609999999999999</v>
      </c>
    </row>
    <row r="154" spans="1:3">
      <c r="A154" s="23" t="s">
        <v>163</v>
      </c>
      <c r="B154" s="24" t="s">
        <v>4</v>
      </c>
      <c r="C154" s="22">
        <v>7.157</v>
      </c>
    </row>
    <row r="155" spans="1:3">
      <c r="A155" s="23" t="s">
        <v>164</v>
      </c>
      <c r="B155" s="24" t="s">
        <v>4</v>
      </c>
      <c r="C155" s="22">
        <v>8.1489999999999991</v>
      </c>
    </row>
    <row r="156" spans="1:3">
      <c r="A156" s="23" t="s">
        <v>153</v>
      </c>
      <c r="B156" s="24" t="s">
        <v>4</v>
      </c>
      <c r="C156" s="22">
        <v>6.383</v>
      </c>
    </row>
    <row r="157" spans="1:3">
      <c r="A157" s="23" t="s">
        <v>155</v>
      </c>
      <c r="B157" s="24" t="s">
        <v>4</v>
      </c>
      <c r="C157" s="22">
        <v>7.3339999999999996</v>
      </c>
    </row>
    <row r="158" spans="1:3">
      <c r="A158" s="23" t="s">
        <v>165</v>
      </c>
      <c r="B158" s="24" t="s">
        <v>4</v>
      </c>
      <c r="C158" s="22">
        <v>5.7640000000000002</v>
      </c>
    </row>
    <row r="159" spans="1:3">
      <c r="A159" s="23" t="s">
        <v>158</v>
      </c>
      <c r="B159" s="24" t="s">
        <v>4</v>
      </c>
      <c r="C159" s="22">
        <v>7.7569999999999997</v>
      </c>
    </row>
    <row r="160" spans="1:3">
      <c r="A160" s="23" t="s">
        <v>156</v>
      </c>
      <c r="B160" s="24" t="s">
        <v>4</v>
      </c>
      <c r="C160" s="22">
        <v>5.6289999999999996</v>
      </c>
    </row>
    <row r="161" spans="1:3">
      <c r="A161" s="23" t="s">
        <v>157</v>
      </c>
      <c r="B161" s="24" t="s">
        <v>4</v>
      </c>
      <c r="C161" s="22">
        <v>6.5789999999999997</v>
      </c>
    </row>
    <row r="162" spans="1:3">
      <c r="A162" s="23" t="s">
        <v>151</v>
      </c>
      <c r="B162" s="24" t="s">
        <v>4</v>
      </c>
      <c r="C162" s="22">
        <v>6.673</v>
      </c>
    </row>
    <row r="163" spans="1:3">
      <c r="A163" s="23" t="s">
        <v>167</v>
      </c>
      <c r="B163" s="24" t="s">
        <v>4</v>
      </c>
      <c r="C163" s="22">
        <v>5.242</v>
      </c>
    </row>
    <row r="164" spans="1:3">
      <c r="A164" s="23" t="s">
        <v>161</v>
      </c>
      <c r="B164" s="24" t="s">
        <v>4</v>
      </c>
      <c r="C164" s="22">
        <v>6.4640000000000004</v>
      </c>
    </row>
    <row r="165" spans="1:3">
      <c r="A165" s="23" t="s">
        <v>170</v>
      </c>
      <c r="B165" s="24" t="s">
        <v>11</v>
      </c>
      <c r="C165" s="22">
        <v>3.2909999999999999</v>
      </c>
    </row>
    <row r="166" spans="1:3">
      <c r="A166" s="23" t="s">
        <v>160</v>
      </c>
      <c r="B166" s="24" t="s">
        <v>4</v>
      </c>
      <c r="C166" s="22">
        <v>4.1909999999999998</v>
      </c>
    </row>
    <row r="167" spans="1:3">
      <c r="A167" s="23" t="s">
        <v>154</v>
      </c>
      <c r="B167" s="24" t="s">
        <v>4</v>
      </c>
      <c r="C167" s="22">
        <v>5.8920000000000003</v>
      </c>
    </row>
    <row r="168" spans="1:3">
      <c r="A168" s="23" t="s">
        <v>80</v>
      </c>
      <c r="B168" s="31" t="s">
        <v>75</v>
      </c>
      <c r="C168" s="22">
        <v>3.3220000000000001</v>
      </c>
    </row>
    <row r="169" spans="1:3">
      <c r="A169" s="23" t="s">
        <v>84</v>
      </c>
      <c r="B169" s="24" t="s">
        <v>4</v>
      </c>
      <c r="C169" s="22">
        <v>2.9510000000000001</v>
      </c>
    </row>
    <row r="170" spans="1:3">
      <c r="A170" s="23" t="s">
        <v>172</v>
      </c>
      <c r="B170" s="24" t="s">
        <v>4</v>
      </c>
      <c r="C170" s="22">
        <v>12.422000000000001</v>
      </c>
    </row>
    <row r="171" spans="1:3">
      <c r="A171" s="23" t="s">
        <v>199</v>
      </c>
      <c r="B171" s="24" t="s">
        <v>4</v>
      </c>
      <c r="C171" s="22">
        <v>8.75</v>
      </c>
    </row>
    <row r="172" spans="1:3">
      <c r="A172" s="23" t="s">
        <v>190</v>
      </c>
      <c r="B172" s="24" t="s">
        <v>4</v>
      </c>
      <c r="C172" s="22">
        <v>4.7530000000000001</v>
      </c>
    </row>
    <row r="173" spans="1:3">
      <c r="A173" s="12" t="s">
        <v>28</v>
      </c>
      <c r="B173" s="8" t="s">
        <v>4</v>
      </c>
      <c r="C173" s="25">
        <v>0.20300000000000001</v>
      </c>
    </row>
    <row r="174" spans="1:3">
      <c r="A174" s="23" t="s">
        <v>69</v>
      </c>
      <c r="B174" s="24" t="s">
        <v>4</v>
      </c>
      <c r="C174" s="22">
        <v>1.238</v>
      </c>
    </row>
    <row r="175" spans="1:3">
      <c r="A175" s="23" t="s">
        <v>66</v>
      </c>
      <c r="B175" s="24" t="s">
        <v>4</v>
      </c>
      <c r="C175" s="22">
        <v>9.3919999999999995</v>
      </c>
    </row>
    <row r="176" spans="1:3">
      <c r="A176" s="23" t="s">
        <v>63</v>
      </c>
      <c r="B176" s="24" t="s">
        <v>4</v>
      </c>
      <c r="C176" s="22">
        <v>19.055</v>
      </c>
    </row>
    <row r="177" spans="1:3">
      <c r="A177" s="23" t="s">
        <v>71</v>
      </c>
      <c r="B177" s="24" t="s">
        <v>64</v>
      </c>
      <c r="C177" s="22">
        <v>2.5289999999999999</v>
      </c>
    </row>
    <row r="178" spans="1:3">
      <c r="A178" s="23" t="s">
        <v>67</v>
      </c>
      <c r="B178" s="24" t="s">
        <v>4</v>
      </c>
      <c r="C178" s="22">
        <v>2.3199999999999998</v>
      </c>
    </row>
    <row r="179" spans="1:3">
      <c r="A179" s="23" t="s">
        <v>68</v>
      </c>
      <c r="B179" s="24" t="s">
        <v>4</v>
      </c>
      <c r="C179" s="22">
        <v>1.2150000000000001</v>
      </c>
    </row>
    <row r="180" spans="1:3">
      <c r="A180" s="23" t="s">
        <v>72</v>
      </c>
      <c r="B180" s="24" t="s">
        <v>4</v>
      </c>
      <c r="C180" s="22">
        <v>1.8260000000000001</v>
      </c>
    </row>
    <row r="181" spans="1:3">
      <c r="A181" s="23" t="s">
        <v>140</v>
      </c>
      <c r="B181" s="24" t="s">
        <v>4</v>
      </c>
      <c r="C181" s="22">
        <v>1.0289999999999999</v>
      </c>
    </row>
    <row r="182" spans="1:3">
      <c r="A182" s="23" t="s">
        <v>181</v>
      </c>
      <c r="B182" s="24" t="s">
        <v>4</v>
      </c>
      <c r="C182" s="22">
        <v>2.7109999999999999</v>
      </c>
    </row>
    <row r="183" spans="1:3">
      <c r="A183" s="23" t="s">
        <v>145</v>
      </c>
      <c r="B183" s="24" t="s">
        <v>4</v>
      </c>
      <c r="C183" s="22">
        <v>3.7040000000000002</v>
      </c>
    </row>
    <row r="184" spans="1:3">
      <c r="A184" s="23" t="s">
        <v>178</v>
      </c>
      <c r="B184" s="24" t="s">
        <v>4</v>
      </c>
      <c r="C184" s="22">
        <v>2.7930000000000001</v>
      </c>
    </row>
    <row r="185" spans="1:3">
      <c r="A185" s="23" t="s">
        <v>183</v>
      </c>
      <c r="B185" s="24" t="s">
        <v>4</v>
      </c>
      <c r="C185" s="22">
        <v>8.0839999999999996</v>
      </c>
    </row>
    <row r="186" spans="1:3">
      <c r="A186" s="23" t="s">
        <v>180</v>
      </c>
      <c r="B186" s="24" t="s">
        <v>4</v>
      </c>
      <c r="C186" s="22">
        <v>2.1739999999999999</v>
      </c>
    </row>
    <row r="187" spans="1:3">
      <c r="A187" s="23" t="s">
        <v>149</v>
      </c>
      <c r="B187" s="24" t="s">
        <v>4</v>
      </c>
      <c r="C187" s="22">
        <v>2.96</v>
      </c>
    </row>
    <row r="188" spans="1:3">
      <c r="A188" s="23" t="s">
        <v>148</v>
      </c>
      <c r="B188" s="24" t="s">
        <v>4</v>
      </c>
      <c r="C188" s="22">
        <v>2.7</v>
      </c>
    </row>
    <row r="189" spans="1:3">
      <c r="A189" s="23" t="s">
        <v>144</v>
      </c>
      <c r="B189" s="24" t="s">
        <v>4</v>
      </c>
      <c r="C189" s="22">
        <v>4.1909999999999998</v>
      </c>
    </row>
    <row r="190" spans="1:3">
      <c r="A190" s="23" t="s">
        <v>147</v>
      </c>
      <c r="B190" s="24" t="s">
        <v>4</v>
      </c>
      <c r="C190" s="22">
        <v>6.6180000000000003</v>
      </c>
    </row>
    <row r="191" spans="1:3">
      <c r="A191" s="23" t="s">
        <v>146</v>
      </c>
      <c r="B191" s="24" t="s">
        <v>4</v>
      </c>
      <c r="C191" s="22">
        <v>3.88</v>
      </c>
    </row>
    <row r="192" spans="1:3">
      <c r="A192" s="23" t="s">
        <v>177</v>
      </c>
      <c r="B192" s="24" t="s">
        <v>4</v>
      </c>
      <c r="C192" s="22">
        <v>5.2560000000000002</v>
      </c>
    </row>
    <row r="193" spans="1:3">
      <c r="A193" s="23" t="s">
        <v>179</v>
      </c>
      <c r="B193" s="24" t="s">
        <v>4</v>
      </c>
      <c r="C193" s="22">
        <v>1.9610000000000001</v>
      </c>
    </row>
    <row r="194" spans="1:3">
      <c r="A194" s="23" t="s">
        <v>182</v>
      </c>
      <c r="B194" s="24" t="s">
        <v>4</v>
      </c>
      <c r="C194" s="22">
        <v>6.3029999999999999</v>
      </c>
    </row>
    <row r="195" spans="1:3">
      <c r="A195" s="23" t="s">
        <v>174</v>
      </c>
      <c r="B195" s="24" t="s">
        <v>75</v>
      </c>
      <c r="C195" s="22">
        <v>5.4660000000000002</v>
      </c>
    </row>
    <row r="196" spans="1:3">
      <c r="A196" s="23" t="s">
        <v>73</v>
      </c>
      <c r="B196" s="24" t="s">
        <v>4</v>
      </c>
      <c r="C196" s="22">
        <v>2.2949999999999999</v>
      </c>
    </row>
    <row r="197" spans="1:3">
      <c r="A197" s="23" t="s">
        <v>139</v>
      </c>
      <c r="B197" s="24" t="s">
        <v>4</v>
      </c>
      <c r="C197" s="22">
        <v>6.5739999999999998</v>
      </c>
    </row>
    <row r="198" spans="1:3">
      <c r="A198" s="23" t="s">
        <v>184</v>
      </c>
      <c r="B198" s="24" t="s">
        <v>5</v>
      </c>
      <c r="C198" s="22">
        <v>0.36099999999999999</v>
      </c>
    </row>
  </sheetData>
  <sortState ref="A2:C197">
    <sortCondition ref="A2"/>
  </sortState>
  <pageMargins left="0.39374999999999999" right="0.39374999999999999" top="0.68888888888888888" bottom="0.68888888888888888" header="0.59027777777777779" footer="0.59027777777777779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11.5703125" defaultRowHeight="12.75"/>
  <sheetData/>
  <pageMargins left="0.39374999999999999" right="0.39374999999999999" top="0.68888888888888888" bottom="0.68888888888888888" header="0.59027777777777779" footer="0.59027777777777779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Donnees</vt:lpstr>
      <vt:lpstr>Feuille3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</dc:creator>
  <cp:lastModifiedBy>Frédéric BALLANGER</cp:lastModifiedBy>
  <cp:lastPrinted>2012-05-02T09:31:44Z</cp:lastPrinted>
  <dcterms:created xsi:type="dcterms:W3CDTF">2010-05-14T18:22:50Z</dcterms:created>
  <dcterms:modified xsi:type="dcterms:W3CDTF">2012-05-02T09:31:55Z</dcterms:modified>
</cp:coreProperties>
</file>