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88" yWindow="120" windowWidth="15876" windowHeight="6564" activeTab="2"/>
  </bookViews>
  <sheets>
    <sheet name="Impayés" sheetId="1" r:id="rId1"/>
    <sheet name="Relances" sheetId="2" r:id="rId2"/>
    <sheet name="Lettre 1" sheetId="3" r:id="rId3"/>
    <sheet name="Lettre 2" sheetId="4" r:id="rId4"/>
    <sheet name="Lettre 3" sheetId="5" r:id="rId5"/>
    <sheet name="Lettre 4" sheetId="6" r:id="rId6"/>
    <sheet name="Lettre 5" sheetId="7" r:id="rId7"/>
    <sheet name="Lettre 6" sheetId="8" r:id="rId8"/>
  </sheets>
  <calcPr calcId="145621"/>
</workbook>
</file>

<file path=xl/calcChain.xml><?xml version="1.0" encoding="utf-8"?>
<calcChain xmlns="http://schemas.openxmlformats.org/spreadsheetml/2006/main">
  <c r="A27" i="3" l="1"/>
  <c r="A21" i="3"/>
  <c r="A6" i="2"/>
  <c r="A27" i="8"/>
  <c r="A23" i="8"/>
  <c r="A21" i="8"/>
  <c r="A28" i="7"/>
  <c r="A24" i="7"/>
  <c r="A22" i="7"/>
  <c r="A27" i="6"/>
  <c r="A23" i="6"/>
  <c r="A21" i="6"/>
  <c r="A21" i="5"/>
  <c r="A27" i="5"/>
  <c r="A23" i="5"/>
  <c r="A27" i="4"/>
  <c r="A23" i="4"/>
  <c r="A21" i="4"/>
  <c r="A23" i="3"/>
  <c r="D12" i="8"/>
  <c r="D12" i="7"/>
  <c r="D12" i="6"/>
  <c r="D12" i="5"/>
  <c r="D12" i="4"/>
  <c r="D12" i="3"/>
  <c r="B3" i="2" l="1"/>
  <c r="B3" i="1"/>
  <c r="F11" i="1" s="1"/>
  <c r="F9" i="2"/>
  <c r="B9" i="2"/>
  <c r="F9" i="1"/>
  <c r="E9" i="2" s="1"/>
  <c r="F8" i="1"/>
  <c r="C8" i="2" s="1"/>
  <c r="E11" i="1"/>
  <c r="E10" i="1"/>
  <c r="E9" i="1"/>
  <c r="E8" i="1"/>
  <c r="E7" i="1"/>
  <c r="E6" i="1"/>
  <c r="A6" i="1"/>
  <c r="A11" i="1"/>
  <c r="A10" i="1"/>
  <c r="A9" i="1"/>
  <c r="A8" i="1"/>
  <c r="A7" i="1"/>
  <c r="E11" i="2" l="1"/>
  <c r="A11" i="2"/>
  <c r="D11" i="2"/>
  <c r="C11" i="2"/>
  <c r="F11" i="2"/>
  <c r="B11" i="2"/>
  <c r="D8" i="2"/>
  <c r="A8" i="2"/>
  <c r="E8" i="2"/>
  <c r="C9" i="2"/>
  <c r="F6" i="1"/>
  <c r="F10" i="1"/>
  <c r="B8" i="2"/>
  <c r="F8" i="2"/>
  <c r="D9" i="2"/>
  <c r="F7" i="1"/>
  <c r="A9" i="2"/>
  <c r="E7" i="2" l="1"/>
  <c r="A7" i="2"/>
  <c r="D7" i="2"/>
  <c r="C7" i="2"/>
  <c r="F7" i="2"/>
  <c r="B7" i="2"/>
  <c r="C10" i="2"/>
  <c r="F10" i="2"/>
  <c r="B10" i="2"/>
  <c r="E10" i="2"/>
  <c r="A10" i="2"/>
  <c r="D10" i="2"/>
  <c r="C6" i="2"/>
  <c r="F6" i="2"/>
  <c r="B6" i="2"/>
  <c r="E6" i="2"/>
  <c r="D6" i="2"/>
</calcChain>
</file>

<file path=xl/sharedStrings.xml><?xml version="1.0" encoding="utf-8"?>
<sst xmlns="http://schemas.openxmlformats.org/spreadsheetml/2006/main" count="113" uniqueCount="47">
  <si>
    <t>Liste des factures impayées</t>
  </si>
  <si>
    <t xml:space="preserve">Relevé au : </t>
  </si>
  <si>
    <t>Date de facture</t>
  </si>
  <si>
    <t>N° de facture</t>
  </si>
  <si>
    <t>Montant TTC</t>
  </si>
  <si>
    <t>Client</t>
  </si>
  <si>
    <t>Retard</t>
  </si>
  <si>
    <t>Lagardère Active</t>
  </si>
  <si>
    <t>JM BRUNEAU</t>
  </si>
  <si>
    <t>Luderix International</t>
  </si>
  <si>
    <t>UNIGRO</t>
  </si>
  <si>
    <t>Échéance (30 jours fin de mois)</t>
  </si>
  <si>
    <t>Liste des relances</t>
  </si>
  <si>
    <t>Letrre 1</t>
  </si>
  <si>
    <t>Lettre 2</t>
  </si>
  <si>
    <t>Lettre 3</t>
  </si>
  <si>
    <t>Lettre 4</t>
  </si>
  <si>
    <t>Letttre 5</t>
  </si>
  <si>
    <t>Lettre 6</t>
  </si>
  <si>
    <t>KLIVER FRANCE IMPORT</t>
  </si>
  <si>
    <t>ZAE - Parc de l'Esplanade</t>
  </si>
  <si>
    <t>12, Rue Enrico Fermi</t>
  </si>
  <si>
    <t>77400 Saint Thibault Des Vignes</t>
  </si>
  <si>
    <t>Tel : 01 75 73 50 34</t>
  </si>
  <si>
    <t>Fax : 01 64 02 97 61</t>
  </si>
  <si>
    <t>OBJET: IMPAYES</t>
  </si>
  <si>
    <t>Madame, Monsieur</t>
  </si>
  <si>
    <t>Service Comptabilité Fournisseurs</t>
  </si>
  <si>
    <t>149, Rue Anatole France</t>
  </si>
  <si>
    <t>Nous vous remercions par conséquent de bien vouloir nous faire parvenir</t>
  </si>
  <si>
    <t xml:space="preserve"> </t>
  </si>
  <si>
    <t>Comptabilité Fournisseurs</t>
  </si>
  <si>
    <t>19, Avenue de la Baltique</t>
  </si>
  <si>
    <t>91148 LES ULIS</t>
  </si>
  <si>
    <t>OBJET : IMPAYES</t>
  </si>
  <si>
    <t>Madame, Monsieur,</t>
  </si>
  <si>
    <t>92534 LEVALLOIS PERRET</t>
  </si>
  <si>
    <t xml:space="preserve">Parc d'activité des Moulins de La Lys </t>
  </si>
  <si>
    <t>59116 HOUPLINES</t>
  </si>
  <si>
    <t>Chaussée de Lille 422</t>
  </si>
  <si>
    <t>B-7501 ORCQ</t>
  </si>
  <si>
    <t>Belgique</t>
  </si>
  <si>
    <t>Nous vous prions de croire en nos sentiments les plus dévoués.</t>
  </si>
  <si>
    <t>PDG</t>
  </si>
  <si>
    <t>Valérie Benoît</t>
  </si>
  <si>
    <t>SAS au capital de 7500€</t>
  </si>
  <si>
    <t>RCS: 532 561 727 SIRET: 552 561 727 00019 Code APE: 4649Z TVA Intracommunautaire: FR365 325 61 727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</si>
</sst>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164" formatCode="#,##0.00\ &quot;€&quot;"/>
    <numFmt numFmtId="165" formatCode="[$-40C]d\-mmm\-yy;@"/>
    <numFmt numFmtId="166" formatCode="General\ &quot;jours&quot;"/>
    <numFmt numFmtId="167" formatCode="[$-40C]d\ mmmm\ yyyy;@"/>
    <numFmt numFmtId="169" formatCode="[$-F800]dddd\,\ mmmm\ dd\,\ yyyy"/>
    <numFmt numFmtId="172" formatCode="[$-40C]d\-mmm\-yyyy;@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1"/>
      <color theme="1"/>
      <name val="Imprint MT Shadow"/>
      <family val="5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25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/>
    </xf>
    <xf numFmtId="0" fontId="2" fillId="0" borderId="1" xfId="0" applyFont="1" applyBorder="1"/>
    <xf numFmtId="164" fontId="2" fillId="0" borderId="1" xfId="0" applyNumberFormat="1" applyFont="1" applyBorder="1"/>
    <xf numFmtId="166" fontId="2" fillId="0" borderId="1" xfId="0" applyNumberFormat="1" applyFont="1" applyBorder="1" applyAlignment="1">
      <alignment horizontal="center" vertical="center"/>
    </xf>
    <xf numFmtId="0" fontId="4" fillId="0" borderId="0" xfId="3"/>
    <xf numFmtId="167" fontId="2" fillId="0" borderId="0" xfId="0" applyNumberFormat="1" applyFont="1"/>
    <xf numFmtId="164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49" fontId="4" fillId="0" borderId="0" xfId="3" applyNumberFormat="1" applyAlignment="1"/>
    <xf numFmtId="0" fontId="0" fillId="0" borderId="0" xfId="0" applyAlignmen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left" wrapText="1"/>
    </xf>
    <xf numFmtId="164" fontId="2" fillId="0" borderId="0" xfId="1" applyNumberFormat="1" applyFont="1" applyAlignment="1">
      <alignment wrapText="1"/>
    </xf>
    <xf numFmtId="169" fontId="2" fillId="0" borderId="0" xfId="2" applyNumberFormat="1" applyFont="1" applyAlignment="1">
      <alignment wrapText="1"/>
    </xf>
    <xf numFmtId="165" fontId="2" fillId="0" borderId="0" xfId="2" applyNumberFormat="1" applyFont="1" applyAlignment="1">
      <alignment wrapText="1"/>
    </xf>
    <xf numFmtId="172" fontId="2" fillId="0" borderId="0" xfId="0" applyNumberFormat="1" applyFont="1" applyAlignment="1">
      <alignment wrapText="1"/>
    </xf>
    <xf numFmtId="165" fontId="2" fillId="0" borderId="0" xfId="0" applyNumberFormat="1" applyFont="1" applyAlignment="1">
      <alignment wrapText="1"/>
    </xf>
  </cellXfs>
  <cellStyles count="4">
    <cellStyle name="Lien hypertexte" xfId="3" builtinId="8"/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655320</xdr:colOff>
      <xdr:row>0</xdr:row>
      <xdr:rowOff>0</xdr:rowOff>
    </xdr:from>
    <xdr:to>
      <xdr:col>1</xdr:col>
      <xdr:colOff>762840</xdr:colOff>
      <xdr:row>3</xdr:row>
      <xdr:rowOff>8380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5320" y="0"/>
          <a:ext cx="900000" cy="5646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7620</xdr:rowOff>
    </xdr:from>
    <xdr:to>
      <xdr:col>1</xdr:col>
      <xdr:colOff>900000</xdr:colOff>
      <xdr:row>2</xdr:row>
      <xdr:rowOff>8380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2480" y="7620"/>
          <a:ext cx="900000" cy="55702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655320</xdr:colOff>
      <xdr:row>0</xdr:row>
      <xdr:rowOff>0</xdr:rowOff>
    </xdr:from>
    <xdr:to>
      <xdr:col>1</xdr:col>
      <xdr:colOff>762840</xdr:colOff>
      <xdr:row>3</xdr:row>
      <xdr:rowOff>8380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5320" y="0"/>
          <a:ext cx="900000" cy="56464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655320</xdr:colOff>
      <xdr:row>0</xdr:row>
      <xdr:rowOff>0</xdr:rowOff>
    </xdr:from>
    <xdr:to>
      <xdr:col>1</xdr:col>
      <xdr:colOff>762840</xdr:colOff>
      <xdr:row>3</xdr:row>
      <xdr:rowOff>8380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5320" y="0"/>
          <a:ext cx="900000" cy="55702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655320</xdr:colOff>
      <xdr:row>0</xdr:row>
      <xdr:rowOff>0</xdr:rowOff>
    </xdr:from>
    <xdr:to>
      <xdr:col>1</xdr:col>
      <xdr:colOff>762840</xdr:colOff>
      <xdr:row>3</xdr:row>
      <xdr:rowOff>8380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5320" y="0"/>
          <a:ext cx="900000" cy="55702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655320</xdr:colOff>
      <xdr:row>0</xdr:row>
      <xdr:rowOff>0</xdr:rowOff>
    </xdr:from>
    <xdr:to>
      <xdr:col>1</xdr:col>
      <xdr:colOff>762840</xdr:colOff>
      <xdr:row>3</xdr:row>
      <xdr:rowOff>8380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5320" y="0"/>
          <a:ext cx="900000" cy="5570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11"/>
  <sheetViews>
    <sheetView workbookViewId="0">
      <selection activeCell="C15" sqref="C15"/>
    </sheetView>
  </sheetViews>
  <sheetFormatPr baseColWidth="10" defaultRowHeight="14.4" x14ac:dyDescent="0.3"/>
  <cols>
    <col min="1" max="1" width="14.33203125" customWidth="1"/>
    <col min="2" max="2" width="19.88671875" bestFit="1" customWidth="1"/>
    <col min="3" max="3" width="17.6640625" customWidth="1"/>
    <col min="5" max="5" width="16.21875" customWidth="1"/>
  </cols>
  <sheetData>
    <row r="1" spans="1:6" ht="28.2" customHeight="1" x14ac:dyDescent="0.3">
      <c r="A1" s="14" t="s">
        <v>0</v>
      </c>
      <c r="B1" s="14"/>
      <c r="C1" s="14"/>
      <c r="D1" s="14"/>
      <c r="E1" s="14"/>
      <c r="F1" s="14"/>
    </row>
    <row r="3" spans="1:6" x14ac:dyDescent="0.3">
      <c r="A3" s="1" t="s">
        <v>1</v>
      </c>
      <c r="B3" s="9">
        <f>DATE(2012,4,16)</f>
        <v>41015</v>
      </c>
      <c r="C3" s="1"/>
      <c r="D3" s="1"/>
      <c r="E3" s="1"/>
      <c r="F3" s="1"/>
    </row>
    <row r="4" spans="1:6" x14ac:dyDescent="0.3">
      <c r="A4" s="1"/>
      <c r="B4" s="1"/>
      <c r="C4" s="1"/>
      <c r="D4" s="1"/>
      <c r="E4" s="1"/>
      <c r="F4" s="1"/>
    </row>
    <row r="5" spans="1:6" ht="29.4" customHeight="1" x14ac:dyDescent="0.3">
      <c r="A5" s="2" t="s">
        <v>2</v>
      </c>
      <c r="B5" s="2" t="s">
        <v>3</v>
      </c>
      <c r="C5" s="2" t="s">
        <v>5</v>
      </c>
      <c r="D5" s="2" t="s">
        <v>4</v>
      </c>
      <c r="E5" s="3" t="s">
        <v>11</v>
      </c>
      <c r="F5" s="2" t="s">
        <v>6</v>
      </c>
    </row>
    <row r="6" spans="1:6" x14ac:dyDescent="0.3">
      <c r="A6" s="4">
        <f>DATE(2011,12,10)</f>
        <v>40887</v>
      </c>
      <c r="B6" s="2">
        <v>34</v>
      </c>
      <c r="C6" s="5" t="s">
        <v>7</v>
      </c>
      <c r="D6" s="6">
        <v>10452</v>
      </c>
      <c r="E6" s="4">
        <f t="shared" ref="E6:E11" si="0">EOMONTH(A6,1)</f>
        <v>40939</v>
      </c>
      <c r="F6" s="7">
        <f t="shared" ref="F6:F11" si="1">$B$3-E6</f>
        <v>76</v>
      </c>
    </row>
    <row r="7" spans="1:6" x14ac:dyDescent="0.3">
      <c r="A7" s="4">
        <f>DATE(2011,12,22)</f>
        <v>40899</v>
      </c>
      <c r="B7" s="2">
        <v>38</v>
      </c>
      <c r="C7" s="5" t="s">
        <v>8</v>
      </c>
      <c r="D7" s="6">
        <v>45926.400000000001</v>
      </c>
      <c r="E7" s="4">
        <f t="shared" si="0"/>
        <v>40939</v>
      </c>
      <c r="F7" s="7">
        <f t="shared" si="1"/>
        <v>76</v>
      </c>
    </row>
    <row r="8" spans="1:6" x14ac:dyDescent="0.3">
      <c r="A8" s="4">
        <f>DATE(2012,1,2)</f>
        <v>40910</v>
      </c>
      <c r="B8" s="2">
        <v>46</v>
      </c>
      <c r="C8" s="5" t="s">
        <v>7</v>
      </c>
      <c r="D8" s="6">
        <v>36779.49</v>
      </c>
      <c r="E8" s="4">
        <f t="shared" si="0"/>
        <v>40968</v>
      </c>
      <c r="F8" s="7">
        <f t="shared" si="1"/>
        <v>47</v>
      </c>
    </row>
    <row r="9" spans="1:6" x14ac:dyDescent="0.3">
      <c r="A9" s="4">
        <f>DATE(2012,1,7)</f>
        <v>40915</v>
      </c>
      <c r="B9" s="2">
        <v>50</v>
      </c>
      <c r="C9" s="5" t="s">
        <v>9</v>
      </c>
      <c r="D9" s="6">
        <v>22733.57</v>
      </c>
      <c r="E9" s="4">
        <f t="shared" si="0"/>
        <v>40968</v>
      </c>
      <c r="F9" s="7">
        <f t="shared" si="1"/>
        <v>47</v>
      </c>
    </row>
    <row r="10" spans="1:6" x14ac:dyDescent="0.3">
      <c r="A10" s="4">
        <f>DATE(2012,1,9)</f>
        <v>40917</v>
      </c>
      <c r="B10" s="2">
        <v>51</v>
      </c>
      <c r="C10" s="5" t="s">
        <v>10</v>
      </c>
      <c r="D10" s="6">
        <v>58000</v>
      </c>
      <c r="E10" s="4">
        <f t="shared" si="0"/>
        <v>40968</v>
      </c>
      <c r="F10" s="7">
        <f t="shared" si="1"/>
        <v>47</v>
      </c>
    </row>
    <row r="11" spans="1:6" x14ac:dyDescent="0.3">
      <c r="A11" s="4">
        <f>DATE(2012,2,3)</f>
        <v>40942</v>
      </c>
      <c r="B11" s="2">
        <v>69</v>
      </c>
      <c r="C11" s="5" t="s">
        <v>7</v>
      </c>
      <c r="D11" s="6">
        <v>85753.91</v>
      </c>
      <c r="E11" s="4">
        <f t="shared" si="0"/>
        <v>40999</v>
      </c>
      <c r="F11" s="7">
        <f t="shared" si="1"/>
        <v>16</v>
      </c>
    </row>
  </sheetData>
  <mergeCells count="1">
    <mergeCell ref="A1:F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G11"/>
  <sheetViews>
    <sheetView workbookViewId="0">
      <selection activeCell="F12" sqref="F12"/>
    </sheetView>
  </sheetViews>
  <sheetFormatPr baseColWidth="10" defaultRowHeight="14.4" x14ac:dyDescent="0.3"/>
  <cols>
    <col min="1" max="1" width="14.109375" customWidth="1"/>
    <col min="2" max="2" width="12.33203125" customWidth="1"/>
    <col min="3" max="3" width="18.21875" customWidth="1"/>
  </cols>
  <sheetData>
    <row r="1" spans="1:7" ht="17.399999999999999" x14ac:dyDescent="0.3">
      <c r="A1" s="14" t="s">
        <v>12</v>
      </c>
      <c r="B1" s="14"/>
      <c r="C1" s="14"/>
      <c r="D1" s="14"/>
      <c r="E1" s="14"/>
      <c r="F1" s="14"/>
    </row>
    <row r="3" spans="1:7" x14ac:dyDescent="0.3">
      <c r="A3" s="1" t="s">
        <v>1</v>
      </c>
      <c r="B3" s="9">
        <f>DATE(2012,4,16)</f>
        <v>41015</v>
      </c>
      <c r="C3" s="1"/>
      <c r="D3" s="1"/>
      <c r="E3" s="1"/>
      <c r="F3" s="1"/>
    </row>
    <row r="4" spans="1:7" x14ac:dyDescent="0.3">
      <c r="A4" s="1"/>
      <c r="B4" s="1"/>
      <c r="C4" s="1"/>
      <c r="D4" s="1"/>
      <c r="E4" s="1"/>
      <c r="F4" s="1"/>
    </row>
    <row r="5" spans="1:7" ht="41.4" x14ac:dyDescent="0.3">
      <c r="A5" s="2" t="s">
        <v>2</v>
      </c>
      <c r="B5" s="2" t="s">
        <v>3</v>
      </c>
      <c r="C5" s="2" t="s">
        <v>5</v>
      </c>
      <c r="D5" s="2" t="s">
        <v>4</v>
      </c>
      <c r="E5" s="3" t="s">
        <v>11</v>
      </c>
      <c r="F5" s="2" t="s">
        <v>6</v>
      </c>
    </row>
    <row r="6" spans="1:7" x14ac:dyDescent="0.3">
      <c r="A6" s="4">
        <f>IF(Impayés!$F6&gt;3, Impayés!A6, "---")</f>
        <v>40887</v>
      </c>
      <c r="B6" s="11">
        <f>IF(Impayés!$F6&gt;3, Impayés!B6, "---")</f>
        <v>34</v>
      </c>
      <c r="C6" s="4" t="str">
        <f>IF(Impayés!$F6&gt;3, Impayés!C6, "---")</f>
        <v>Lagardère Active</v>
      </c>
      <c r="D6" s="10">
        <f>IF(Impayés!$F6&gt;3, Impayés!D6, "---")</f>
        <v>10452</v>
      </c>
      <c r="E6" s="4">
        <f>IF(Impayés!$F6&gt;3, Impayés!E6, "---")</f>
        <v>40939</v>
      </c>
      <c r="F6" s="7">
        <f>IF(Impayés!$F6&gt;3, Impayés!F6, "---")</f>
        <v>76</v>
      </c>
      <c r="G6" s="8" t="s">
        <v>13</v>
      </c>
    </row>
    <row r="7" spans="1:7" x14ac:dyDescent="0.3">
      <c r="A7" s="4">
        <f>IF(Impayés!$F7&gt;3, Impayés!A7, "---")</f>
        <v>40899</v>
      </c>
      <c r="B7" s="11">
        <f>IF(Impayés!$F7&gt;3, Impayés!B7, "---")</f>
        <v>38</v>
      </c>
      <c r="C7" s="4" t="str">
        <f>IF(Impayés!$F7&gt;3, Impayés!C7, "---")</f>
        <v>JM BRUNEAU</v>
      </c>
      <c r="D7" s="10">
        <f>IF(Impayés!$F7&gt;3, Impayés!D7, "---")</f>
        <v>45926.400000000001</v>
      </c>
      <c r="E7" s="4">
        <f>IF(Impayés!$F7&gt;3, Impayés!E7, "---")</f>
        <v>40939</v>
      </c>
      <c r="F7" s="7">
        <f>IF(Impayés!$F7&gt;3, Impayés!F7, "---")</f>
        <v>76</v>
      </c>
      <c r="G7" s="8" t="s">
        <v>14</v>
      </c>
    </row>
    <row r="8" spans="1:7" x14ac:dyDescent="0.3">
      <c r="A8" s="4">
        <f>IF(Impayés!$F8&gt;3, Impayés!A8, "---")</f>
        <v>40910</v>
      </c>
      <c r="B8" s="11">
        <f>IF(Impayés!$F8&gt;3, Impayés!B8, "---")</f>
        <v>46</v>
      </c>
      <c r="C8" s="4" t="str">
        <f>IF(Impayés!$F8&gt;3, Impayés!C8, "---")</f>
        <v>Lagardère Active</v>
      </c>
      <c r="D8" s="10">
        <f>IF(Impayés!$F8&gt;3, Impayés!D8, "---")</f>
        <v>36779.49</v>
      </c>
      <c r="E8" s="4">
        <f>IF(Impayés!$F8&gt;3, Impayés!E8, "---")</f>
        <v>40968</v>
      </c>
      <c r="F8" s="7">
        <f>IF(Impayés!$F8&gt;3, Impayés!F8, "---")</f>
        <v>47</v>
      </c>
      <c r="G8" s="8" t="s">
        <v>15</v>
      </c>
    </row>
    <row r="9" spans="1:7" x14ac:dyDescent="0.3">
      <c r="A9" s="4">
        <f>IF(Impayés!$F9&gt;3, Impayés!A9, "---")</f>
        <v>40915</v>
      </c>
      <c r="B9" s="11">
        <f>IF(Impayés!$F9&gt;3, Impayés!B9, "---")</f>
        <v>50</v>
      </c>
      <c r="C9" s="4" t="str">
        <f>IF(Impayés!$F9&gt;3, Impayés!C9, "---")</f>
        <v>Luderix International</v>
      </c>
      <c r="D9" s="10">
        <f>IF(Impayés!$F9&gt;3, Impayés!D9, "---")</f>
        <v>22733.57</v>
      </c>
      <c r="E9" s="4">
        <f>IF(Impayés!$F9&gt;3, Impayés!E9, "---")</f>
        <v>40968</v>
      </c>
      <c r="F9" s="7">
        <f>IF(Impayés!$F9&gt;3, Impayés!F9, "---")</f>
        <v>47</v>
      </c>
      <c r="G9" s="8" t="s">
        <v>16</v>
      </c>
    </row>
    <row r="10" spans="1:7" x14ac:dyDescent="0.3">
      <c r="A10" s="4">
        <f>IF(Impayés!$F10&gt;3, Impayés!A10, "---")</f>
        <v>40917</v>
      </c>
      <c r="B10" s="11">
        <f>IF(Impayés!$F10&gt;3, Impayés!B10, "---")</f>
        <v>51</v>
      </c>
      <c r="C10" s="4" t="str">
        <f>IF(Impayés!$F10&gt;3, Impayés!C10, "---")</f>
        <v>UNIGRO</v>
      </c>
      <c r="D10" s="10">
        <f>IF(Impayés!$F10&gt;3, Impayés!D10, "---")</f>
        <v>58000</v>
      </c>
      <c r="E10" s="4">
        <f>IF(Impayés!$F10&gt;3, Impayés!E10, "---")</f>
        <v>40968</v>
      </c>
      <c r="F10" s="7">
        <f>IF(Impayés!$F10&gt;3, Impayés!F10, "---")</f>
        <v>47</v>
      </c>
      <c r="G10" s="8" t="s">
        <v>17</v>
      </c>
    </row>
    <row r="11" spans="1:7" x14ac:dyDescent="0.3">
      <c r="A11" s="4">
        <f>IF(Impayés!$F11&gt;3, Impayés!A11, "---")</f>
        <v>40942</v>
      </c>
      <c r="B11" s="11">
        <f>IF(Impayés!$F11&gt;3, Impayés!B11, "---")</f>
        <v>69</v>
      </c>
      <c r="C11" s="4" t="str">
        <f>IF(Impayés!$F11&gt;3, Impayés!C11, "---")</f>
        <v>Lagardère Active</v>
      </c>
      <c r="D11" s="10">
        <f>IF(Impayés!$F11&gt;3, Impayés!D11, "---")</f>
        <v>85753.91</v>
      </c>
      <c r="E11" s="4">
        <f>IF(Impayés!$F11&gt;3, Impayés!E11, "---")</f>
        <v>40999</v>
      </c>
      <c r="F11" s="7">
        <f>IF(Impayés!$F11&gt;3, Impayés!F11, "---")</f>
        <v>16</v>
      </c>
      <c r="G11" s="8" t="s">
        <v>18</v>
      </c>
    </row>
  </sheetData>
  <mergeCells count="1">
    <mergeCell ref="A1:F1"/>
  </mergeCells>
  <hyperlinks>
    <hyperlink ref="G6" location="'Lettre 1'!A1" display="Letrre 1"/>
    <hyperlink ref="G7" location="'Lettre 2'!A1" display="Lettre 2"/>
    <hyperlink ref="G8" location="'Lettre 3'!A1" display="Lettre 3"/>
    <hyperlink ref="G9" location="'Lettre 4'!A1" display="Lettre 4"/>
    <hyperlink ref="G10" location="'Lettre 5'!A1" display="Letttre 5"/>
    <hyperlink ref="G11" location="'Lettre 6'!A1" display="Lettre 6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3:G39"/>
  <sheetViews>
    <sheetView tabSelected="1" showWhiteSpace="0" topLeftCell="A11" zoomScaleNormal="100" workbookViewId="0">
      <selection activeCell="A21" sqref="A21:E21"/>
    </sheetView>
  </sheetViews>
  <sheetFormatPr baseColWidth="10" defaultRowHeight="14.4" x14ac:dyDescent="0.3"/>
  <cols>
    <col min="1" max="1" width="11.5546875" customWidth="1"/>
    <col min="2" max="2" width="18.5546875" customWidth="1"/>
    <col min="5" max="5" width="33.21875" customWidth="1"/>
  </cols>
  <sheetData>
    <row r="3" spans="1:7" ht="15" customHeight="1" x14ac:dyDescent="0.3"/>
    <row r="4" spans="1:7" x14ac:dyDescent="0.3">
      <c r="A4" s="16" t="s">
        <v>19</v>
      </c>
      <c r="B4" s="16"/>
    </row>
    <row r="5" spans="1:7" x14ac:dyDescent="0.3">
      <c r="A5" s="17" t="s">
        <v>20</v>
      </c>
      <c r="B5" s="17"/>
    </row>
    <row r="6" spans="1:7" x14ac:dyDescent="0.3">
      <c r="A6" s="17" t="s">
        <v>21</v>
      </c>
      <c r="B6" s="17"/>
    </row>
    <row r="7" spans="1:7" x14ac:dyDescent="0.3">
      <c r="A7" s="17" t="s">
        <v>22</v>
      </c>
      <c r="B7" s="17"/>
    </row>
    <row r="8" spans="1:7" x14ac:dyDescent="0.3">
      <c r="A8" s="17" t="s">
        <v>23</v>
      </c>
      <c r="B8" s="17"/>
    </row>
    <row r="9" spans="1:7" x14ac:dyDescent="0.3">
      <c r="A9" s="17" t="s">
        <v>24</v>
      </c>
      <c r="B9" s="17"/>
    </row>
    <row r="11" spans="1:7" x14ac:dyDescent="0.3">
      <c r="D11" s="12"/>
      <c r="E11" s="13"/>
    </row>
    <row r="12" spans="1:7" x14ac:dyDescent="0.3">
      <c r="D12" s="18" t="str">
        <f>C6&amp;Relances!C6</f>
        <v>Lagardère Active</v>
      </c>
      <c r="E12" s="18"/>
    </row>
    <row r="13" spans="1:7" x14ac:dyDescent="0.3">
      <c r="D13" s="18" t="s">
        <v>27</v>
      </c>
      <c r="E13" s="18"/>
      <c r="G13" t="s">
        <v>30</v>
      </c>
    </row>
    <row r="14" spans="1:7" x14ac:dyDescent="0.3">
      <c r="D14" s="18" t="s">
        <v>28</v>
      </c>
      <c r="E14" s="18"/>
    </row>
    <row r="15" spans="1:7" x14ac:dyDescent="0.3">
      <c r="D15" s="18" t="s">
        <v>36</v>
      </c>
      <c r="E15" s="18"/>
    </row>
    <row r="17" spans="1:5" x14ac:dyDescent="0.3">
      <c r="A17" s="19" t="s">
        <v>25</v>
      </c>
      <c r="B17" s="19"/>
      <c r="C17" s="1"/>
      <c r="D17" s="1"/>
      <c r="E17" s="1"/>
    </row>
    <row r="18" spans="1:5" x14ac:dyDescent="0.3">
      <c r="A18" s="1"/>
      <c r="B18" s="1"/>
      <c r="C18" s="1"/>
      <c r="D18" s="1"/>
      <c r="E18" s="1"/>
    </row>
    <row r="19" spans="1:5" x14ac:dyDescent="0.3">
      <c r="A19" s="18" t="s">
        <v>26</v>
      </c>
      <c r="B19" s="18"/>
      <c r="C19" s="1"/>
      <c r="D19" s="1"/>
      <c r="E19" s="1"/>
    </row>
    <row r="20" spans="1:5" x14ac:dyDescent="0.3">
      <c r="A20" s="1"/>
      <c r="B20" s="1"/>
      <c r="C20" s="1"/>
      <c r="D20" s="1"/>
      <c r="E20" s="1"/>
    </row>
    <row r="21" spans="1:5" x14ac:dyDescent="0.3">
      <c r="A21" s="24" t="str">
        <f>"Nous n'avons pas reçu votre règlement de la facture du A6"&amp;Relances!A6</f>
        <v>Nous n'avons pas reçu votre règlement de la facture du A640887</v>
      </c>
      <c r="B21" s="24"/>
      <c r="C21" s="24"/>
      <c r="D21" s="24"/>
      <c r="E21" s="24"/>
    </row>
    <row r="22" spans="1:5" x14ac:dyDescent="0.3">
      <c r="A22" s="1"/>
      <c r="B22" s="1"/>
      <c r="C22" s="1"/>
      <c r="D22" s="1"/>
      <c r="E22" s="1"/>
    </row>
    <row r="23" spans="1:5" x14ac:dyDescent="0.3">
      <c r="A23" s="22" t="str">
        <f>"Son échéance était fixée au E6"&amp;Relances!E6</f>
        <v>Son échéance était fixée au E640939</v>
      </c>
      <c r="B23" s="22"/>
      <c r="C23" s="22"/>
      <c r="D23" s="22"/>
      <c r="E23" s="22"/>
    </row>
    <row r="24" spans="1:5" x14ac:dyDescent="0.3">
      <c r="A24" s="1"/>
      <c r="B24" s="1"/>
      <c r="C24" s="1"/>
      <c r="D24" s="1"/>
      <c r="E24" s="1"/>
    </row>
    <row r="25" spans="1:5" x14ac:dyDescent="0.3">
      <c r="A25" s="18" t="s">
        <v>29</v>
      </c>
      <c r="B25" s="18"/>
      <c r="C25" s="18"/>
      <c r="D25" s="18"/>
      <c r="E25" s="18"/>
    </row>
    <row r="26" spans="1:5" x14ac:dyDescent="0.3">
      <c r="A26" s="1"/>
      <c r="B26" s="1"/>
      <c r="C26" s="1"/>
      <c r="D26" s="1"/>
      <c r="E26" s="1"/>
    </row>
    <row r="27" spans="1:5" x14ac:dyDescent="0.3">
      <c r="A27" s="20" t="str">
        <f>"le montant de D6"&amp;Relances!D6</f>
        <v>le montant de D610452</v>
      </c>
      <c r="B27" s="20"/>
      <c r="C27" s="20"/>
      <c r="D27" s="20"/>
      <c r="E27" s="20"/>
    </row>
    <row r="28" spans="1:5" x14ac:dyDescent="0.3">
      <c r="A28" s="1"/>
      <c r="B28" s="1"/>
      <c r="C28" s="1"/>
      <c r="D28" s="1"/>
      <c r="E28" s="1"/>
    </row>
    <row r="29" spans="1:5" x14ac:dyDescent="0.3">
      <c r="A29" s="18" t="s">
        <v>42</v>
      </c>
      <c r="B29" s="18"/>
      <c r="C29" s="18"/>
      <c r="D29" s="18"/>
      <c r="E29" s="18"/>
    </row>
    <row r="30" spans="1:5" x14ac:dyDescent="0.3">
      <c r="A30" s="1"/>
      <c r="B30" s="1"/>
      <c r="C30" s="1"/>
      <c r="D30" s="1"/>
      <c r="E30" s="1"/>
    </row>
    <row r="31" spans="1:5" x14ac:dyDescent="0.3">
      <c r="A31" s="1"/>
      <c r="B31" s="1"/>
      <c r="C31" s="1"/>
      <c r="D31" s="1" t="s">
        <v>43</v>
      </c>
      <c r="E31" s="1"/>
    </row>
    <row r="32" spans="1:5" x14ac:dyDescent="0.3">
      <c r="A32" s="1"/>
      <c r="B32" s="1"/>
      <c r="C32" s="1"/>
      <c r="D32" s="18" t="s">
        <v>44</v>
      </c>
      <c r="E32" s="18"/>
    </row>
    <row r="33" spans="1:5" x14ac:dyDescent="0.3">
      <c r="A33" s="1"/>
      <c r="B33" s="1"/>
      <c r="C33" s="1"/>
      <c r="D33" s="1"/>
      <c r="E33" s="1"/>
    </row>
    <row r="37" spans="1:5" x14ac:dyDescent="0.3">
      <c r="A37" s="16" t="s">
        <v>19</v>
      </c>
      <c r="B37" s="16"/>
      <c r="C37" s="16"/>
      <c r="D37" s="16"/>
      <c r="E37" s="16"/>
    </row>
    <row r="38" spans="1:5" x14ac:dyDescent="0.3">
      <c r="A38" s="17" t="s">
        <v>45</v>
      </c>
      <c r="B38" s="17"/>
      <c r="C38" s="17"/>
      <c r="D38" s="17"/>
      <c r="E38" s="17"/>
    </row>
    <row r="39" spans="1:5" x14ac:dyDescent="0.3">
      <c r="A39" s="18" t="s">
        <v>46</v>
      </c>
      <c r="B39" s="18"/>
      <c r="C39" s="18"/>
      <c r="D39" s="18"/>
      <c r="E39" s="18"/>
    </row>
  </sheetData>
  <mergeCells count="21">
    <mergeCell ref="D32:E32"/>
    <mergeCell ref="A37:E37"/>
    <mergeCell ref="A38:E38"/>
    <mergeCell ref="A39:E39"/>
    <mergeCell ref="D12:E12"/>
    <mergeCell ref="A23:E23"/>
    <mergeCell ref="A4:B4"/>
    <mergeCell ref="A5:B5"/>
    <mergeCell ref="A6:B6"/>
    <mergeCell ref="A7:B7"/>
    <mergeCell ref="A8:B8"/>
    <mergeCell ref="A9:B9"/>
    <mergeCell ref="A25:E25"/>
    <mergeCell ref="A27:E27"/>
    <mergeCell ref="A29:E29"/>
    <mergeCell ref="D13:E13"/>
    <mergeCell ref="D14:E14"/>
    <mergeCell ref="D15:E15"/>
    <mergeCell ref="A17:B17"/>
    <mergeCell ref="A19:B19"/>
    <mergeCell ref="A21:E21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E29"/>
  <sheetViews>
    <sheetView workbookViewId="0"/>
  </sheetViews>
  <sheetFormatPr baseColWidth="10" defaultRowHeight="14.4" x14ac:dyDescent="0.3"/>
  <cols>
    <col min="2" max="2" width="20.5546875" customWidth="1"/>
  </cols>
  <sheetData>
    <row r="2" spans="1:5" ht="29.4" customHeight="1" x14ac:dyDescent="0.3"/>
    <row r="3" spans="1:5" x14ac:dyDescent="0.3">
      <c r="A3" s="16" t="s">
        <v>19</v>
      </c>
      <c r="B3" s="16"/>
    </row>
    <row r="4" spans="1:5" x14ac:dyDescent="0.3">
      <c r="A4" s="17" t="s">
        <v>20</v>
      </c>
      <c r="B4" s="17"/>
    </row>
    <row r="5" spans="1:5" x14ac:dyDescent="0.3">
      <c r="A5" s="17" t="s">
        <v>21</v>
      </c>
      <c r="B5" s="17"/>
    </row>
    <row r="6" spans="1:5" x14ac:dyDescent="0.3">
      <c r="A6" s="17" t="s">
        <v>22</v>
      </c>
      <c r="B6" s="17"/>
    </row>
    <row r="7" spans="1:5" x14ac:dyDescent="0.3">
      <c r="A7" s="17" t="s">
        <v>23</v>
      </c>
      <c r="B7" s="17"/>
    </row>
    <row r="8" spans="1:5" x14ac:dyDescent="0.3">
      <c r="A8" s="17" t="s">
        <v>24</v>
      </c>
      <c r="B8" s="17"/>
    </row>
    <row r="12" spans="1:5" x14ac:dyDescent="0.3">
      <c r="D12" s="15" t="str">
        <f>C7&amp;Relances!C7</f>
        <v>JM BRUNEAU</v>
      </c>
      <c r="E12" s="15"/>
    </row>
    <row r="13" spans="1:5" x14ac:dyDescent="0.3">
      <c r="D13" s="15" t="s">
        <v>31</v>
      </c>
      <c r="E13" s="15"/>
    </row>
    <row r="14" spans="1:5" x14ac:dyDescent="0.3">
      <c r="D14" s="15" t="s">
        <v>32</v>
      </c>
      <c r="E14" s="15"/>
    </row>
    <row r="15" spans="1:5" x14ac:dyDescent="0.3">
      <c r="D15" s="15" t="s">
        <v>33</v>
      </c>
      <c r="E15" s="15"/>
    </row>
    <row r="17" spans="1:5" x14ac:dyDescent="0.3">
      <c r="A17" s="15" t="s">
        <v>34</v>
      </c>
      <c r="B17" s="15"/>
    </row>
    <row r="19" spans="1:5" x14ac:dyDescent="0.3">
      <c r="A19" s="15" t="s">
        <v>35</v>
      </c>
      <c r="B19" s="15"/>
    </row>
    <row r="21" spans="1:5" x14ac:dyDescent="0.3">
      <c r="A21" s="23" t="str">
        <f>"Nous n'avons pas reçu votre règlement de la facture du A7"&amp;Relances!A7</f>
        <v>Nous n'avons pas reçu votre règlement de la facture du A740899</v>
      </c>
      <c r="B21" s="23"/>
      <c r="C21" s="23"/>
      <c r="D21" s="23"/>
      <c r="E21" s="23"/>
    </row>
    <row r="22" spans="1:5" x14ac:dyDescent="0.3">
      <c r="A22" s="1"/>
      <c r="B22" s="1"/>
      <c r="C22" s="1"/>
      <c r="D22" s="1"/>
      <c r="E22" s="1"/>
    </row>
    <row r="23" spans="1:5" x14ac:dyDescent="0.3">
      <c r="A23" s="21" t="str">
        <f>"Son échéance était fixée au E7"&amp;Relances!E7</f>
        <v>Son échéance était fixée au E740939</v>
      </c>
      <c r="B23" s="21"/>
      <c r="C23" s="21"/>
      <c r="D23" s="21"/>
      <c r="E23" s="21"/>
    </row>
    <row r="24" spans="1:5" x14ac:dyDescent="0.3">
      <c r="A24" s="1"/>
      <c r="B24" s="1"/>
      <c r="C24" s="1"/>
      <c r="D24" s="1"/>
      <c r="E24" s="1"/>
    </row>
    <row r="25" spans="1:5" x14ac:dyDescent="0.3">
      <c r="A25" s="18" t="s">
        <v>29</v>
      </c>
      <c r="B25" s="18"/>
      <c r="C25" s="18"/>
      <c r="D25" s="18"/>
      <c r="E25" s="18"/>
    </row>
    <row r="26" spans="1:5" x14ac:dyDescent="0.3">
      <c r="A26" s="1"/>
      <c r="B26" s="1"/>
      <c r="C26" s="1"/>
      <c r="D26" s="1"/>
      <c r="E26" s="1"/>
    </row>
    <row r="27" spans="1:5" x14ac:dyDescent="0.3">
      <c r="A27" s="20" t="str">
        <f>"le montant de D7"&amp;Relances!D7</f>
        <v>le montant de D745926,4</v>
      </c>
      <c r="B27" s="20"/>
      <c r="C27" s="20"/>
      <c r="D27" s="20"/>
      <c r="E27" s="20"/>
    </row>
    <row r="28" spans="1:5" x14ac:dyDescent="0.3">
      <c r="A28" s="1"/>
      <c r="B28" s="1"/>
      <c r="C28" s="1"/>
      <c r="D28" s="1"/>
      <c r="E28" s="1"/>
    </row>
    <row r="29" spans="1:5" x14ac:dyDescent="0.3">
      <c r="A29" s="18" t="s">
        <v>42</v>
      </c>
      <c r="B29" s="18"/>
      <c r="C29" s="18"/>
      <c r="D29" s="18"/>
      <c r="E29" s="18"/>
    </row>
  </sheetData>
  <mergeCells count="17">
    <mergeCell ref="A21:E21"/>
    <mergeCell ref="A23:E23"/>
    <mergeCell ref="A25:E25"/>
    <mergeCell ref="A27:E27"/>
    <mergeCell ref="A29:E29"/>
    <mergeCell ref="D12:E12"/>
    <mergeCell ref="D13:E13"/>
    <mergeCell ref="D14:E14"/>
    <mergeCell ref="D15:E15"/>
    <mergeCell ref="A17:B17"/>
    <mergeCell ref="A19:B19"/>
    <mergeCell ref="A3:B3"/>
    <mergeCell ref="A4:B4"/>
    <mergeCell ref="A5:B5"/>
    <mergeCell ref="A6:B6"/>
    <mergeCell ref="A7:B7"/>
    <mergeCell ref="A8:B8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4:E29"/>
  <sheetViews>
    <sheetView workbookViewId="0"/>
  </sheetViews>
  <sheetFormatPr baseColWidth="10" defaultRowHeight="14.4" x14ac:dyDescent="0.3"/>
  <cols>
    <col min="2" max="2" width="18" customWidth="1"/>
  </cols>
  <sheetData>
    <row r="4" spans="1:5" x14ac:dyDescent="0.3">
      <c r="A4" s="16" t="s">
        <v>19</v>
      </c>
      <c r="B4" s="16"/>
    </row>
    <row r="5" spans="1:5" x14ac:dyDescent="0.3">
      <c r="A5" s="17" t="s">
        <v>20</v>
      </c>
      <c r="B5" s="17"/>
    </row>
    <row r="6" spans="1:5" x14ac:dyDescent="0.3">
      <c r="A6" s="17" t="s">
        <v>21</v>
      </c>
      <c r="B6" s="17"/>
    </row>
    <row r="7" spans="1:5" x14ac:dyDescent="0.3">
      <c r="A7" s="17" t="s">
        <v>22</v>
      </c>
      <c r="B7" s="17"/>
    </row>
    <row r="8" spans="1:5" x14ac:dyDescent="0.3">
      <c r="A8" s="17" t="s">
        <v>23</v>
      </c>
      <c r="B8" s="17"/>
    </row>
    <row r="9" spans="1:5" x14ac:dyDescent="0.3">
      <c r="A9" s="17" t="s">
        <v>24</v>
      </c>
      <c r="B9" s="17"/>
    </row>
    <row r="12" spans="1:5" x14ac:dyDescent="0.3">
      <c r="D12" s="15" t="str">
        <f>C8&amp;Relances!C8</f>
        <v>Lagardère Active</v>
      </c>
      <c r="E12" s="15"/>
    </row>
    <row r="13" spans="1:5" x14ac:dyDescent="0.3">
      <c r="D13" s="15" t="s">
        <v>31</v>
      </c>
      <c r="E13" s="15"/>
    </row>
    <row r="14" spans="1:5" x14ac:dyDescent="0.3">
      <c r="D14" s="15" t="s">
        <v>28</v>
      </c>
      <c r="E14" s="15"/>
    </row>
    <row r="15" spans="1:5" x14ac:dyDescent="0.3">
      <c r="D15" s="15" t="s">
        <v>36</v>
      </c>
      <c r="E15" s="15"/>
    </row>
    <row r="17" spans="1:5" x14ac:dyDescent="0.3">
      <c r="A17" s="15" t="s">
        <v>34</v>
      </c>
      <c r="B17" s="15"/>
    </row>
    <row r="19" spans="1:5" x14ac:dyDescent="0.3">
      <c r="A19" s="15" t="s">
        <v>35</v>
      </c>
      <c r="B19" s="15"/>
    </row>
    <row r="21" spans="1:5" ht="14.4" customHeight="1" x14ac:dyDescent="0.3">
      <c r="A21" s="23" t="str">
        <f>"Nous n'avons pas reçu votre règlement de la facture du A8"&amp;Relances!A8</f>
        <v>Nous n'avons pas reçu votre règlement de la facture du A840910</v>
      </c>
      <c r="B21" s="23"/>
      <c r="C21" s="23"/>
      <c r="D21" s="23"/>
      <c r="E21" s="23"/>
    </row>
    <row r="22" spans="1:5" x14ac:dyDescent="0.3">
      <c r="A22" s="1"/>
      <c r="B22" s="1"/>
      <c r="C22" s="1"/>
      <c r="D22" s="1"/>
      <c r="E22" s="1"/>
    </row>
    <row r="23" spans="1:5" x14ac:dyDescent="0.3">
      <c r="A23" s="21" t="str">
        <f>"Son échéance était fixée au E8"&amp;Relances!E8</f>
        <v>Son échéance était fixée au E840968</v>
      </c>
      <c r="B23" s="21"/>
      <c r="C23" s="21"/>
      <c r="D23" s="21"/>
      <c r="E23" s="21"/>
    </row>
    <row r="24" spans="1:5" x14ac:dyDescent="0.3">
      <c r="A24" s="1"/>
      <c r="B24" s="1"/>
      <c r="C24" s="1"/>
      <c r="D24" s="1"/>
      <c r="E24" s="1"/>
    </row>
    <row r="25" spans="1:5" x14ac:dyDescent="0.3">
      <c r="A25" s="18" t="s">
        <v>29</v>
      </c>
      <c r="B25" s="18"/>
      <c r="C25" s="18"/>
      <c r="D25" s="18"/>
      <c r="E25" s="18"/>
    </row>
    <row r="26" spans="1:5" x14ac:dyDescent="0.3">
      <c r="A26" s="1"/>
      <c r="B26" s="1"/>
      <c r="C26" s="1"/>
      <c r="D26" s="1"/>
      <c r="E26" s="1"/>
    </row>
    <row r="27" spans="1:5" x14ac:dyDescent="0.3">
      <c r="A27" s="20" t="str">
        <f>"le montant de D8"&amp;Relances!D8</f>
        <v>le montant de D836779,49</v>
      </c>
      <c r="B27" s="20"/>
      <c r="C27" s="20"/>
      <c r="D27" s="20"/>
      <c r="E27" s="20"/>
    </row>
    <row r="28" spans="1:5" x14ac:dyDescent="0.3">
      <c r="A28" s="1"/>
      <c r="B28" s="1"/>
      <c r="C28" s="1"/>
      <c r="D28" s="1"/>
      <c r="E28" s="1"/>
    </row>
    <row r="29" spans="1:5" x14ac:dyDescent="0.3">
      <c r="A29" s="18" t="s">
        <v>42</v>
      </c>
      <c r="B29" s="18"/>
      <c r="C29" s="18"/>
      <c r="D29" s="18"/>
      <c r="E29" s="18"/>
    </row>
  </sheetData>
  <mergeCells count="17">
    <mergeCell ref="A23:E23"/>
    <mergeCell ref="A25:E25"/>
    <mergeCell ref="A27:E27"/>
    <mergeCell ref="A29:E29"/>
    <mergeCell ref="A19:B19"/>
    <mergeCell ref="D12:E12"/>
    <mergeCell ref="D13:E13"/>
    <mergeCell ref="D14:E14"/>
    <mergeCell ref="D15:E15"/>
    <mergeCell ref="A17:B17"/>
    <mergeCell ref="A21:E21"/>
    <mergeCell ref="A4:B4"/>
    <mergeCell ref="A5:B5"/>
    <mergeCell ref="A6:B6"/>
    <mergeCell ref="A7:B7"/>
    <mergeCell ref="A8:B8"/>
    <mergeCell ref="A9:B9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4:E29"/>
  <sheetViews>
    <sheetView workbookViewId="0"/>
  </sheetViews>
  <sheetFormatPr baseColWidth="10" defaultRowHeight="14.4" x14ac:dyDescent="0.3"/>
  <cols>
    <col min="2" max="2" width="20.44140625" customWidth="1"/>
    <col min="5" max="5" width="23.109375" customWidth="1"/>
  </cols>
  <sheetData>
    <row r="4" spans="1:5" x14ac:dyDescent="0.3">
      <c r="A4" s="16" t="s">
        <v>19</v>
      </c>
      <c r="B4" s="16"/>
    </row>
    <row r="5" spans="1:5" x14ac:dyDescent="0.3">
      <c r="A5" s="17" t="s">
        <v>20</v>
      </c>
      <c r="B5" s="17"/>
    </row>
    <row r="6" spans="1:5" x14ac:dyDescent="0.3">
      <c r="A6" s="17" t="s">
        <v>21</v>
      </c>
      <c r="B6" s="17"/>
    </row>
    <row r="7" spans="1:5" x14ac:dyDescent="0.3">
      <c r="A7" s="17" t="s">
        <v>22</v>
      </c>
      <c r="B7" s="17"/>
    </row>
    <row r="8" spans="1:5" x14ac:dyDescent="0.3">
      <c r="A8" s="17" t="s">
        <v>23</v>
      </c>
      <c r="B8" s="17"/>
    </row>
    <row r="9" spans="1:5" x14ac:dyDescent="0.3">
      <c r="A9" s="17" t="s">
        <v>24</v>
      </c>
      <c r="B9" s="17"/>
    </row>
    <row r="12" spans="1:5" x14ac:dyDescent="0.3">
      <c r="D12" s="15" t="str">
        <f>C9&amp;Relances!C9</f>
        <v>Luderix International</v>
      </c>
      <c r="E12" s="15"/>
    </row>
    <row r="13" spans="1:5" x14ac:dyDescent="0.3">
      <c r="D13" s="15" t="s">
        <v>31</v>
      </c>
      <c r="E13" s="15"/>
    </row>
    <row r="14" spans="1:5" x14ac:dyDescent="0.3">
      <c r="D14" s="15" t="s">
        <v>37</v>
      </c>
      <c r="E14" s="15"/>
    </row>
    <row r="15" spans="1:5" x14ac:dyDescent="0.3">
      <c r="D15" s="15" t="s">
        <v>38</v>
      </c>
      <c r="E15" s="15"/>
    </row>
    <row r="17" spans="1:5" x14ac:dyDescent="0.3">
      <c r="A17" s="15" t="s">
        <v>34</v>
      </c>
      <c r="B17" s="15"/>
    </row>
    <row r="19" spans="1:5" x14ac:dyDescent="0.3">
      <c r="A19" s="15" t="s">
        <v>35</v>
      </c>
      <c r="B19" s="15"/>
    </row>
    <row r="21" spans="1:5" x14ac:dyDescent="0.3">
      <c r="A21" s="23" t="str">
        <f>"Nous n'avons pas reçu votre règlement de la facture du A9"&amp;Relances!A9</f>
        <v>Nous n'avons pas reçu votre règlement de la facture du A940915</v>
      </c>
      <c r="B21" s="23"/>
      <c r="C21" s="23"/>
      <c r="D21" s="23"/>
      <c r="E21" s="23"/>
    </row>
    <row r="22" spans="1:5" x14ac:dyDescent="0.3">
      <c r="A22" s="1"/>
      <c r="B22" s="1"/>
      <c r="C22" s="1"/>
      <c r="D22" s="1"/>
      <c r="E22" s="1"/>
    </row>
    <row r="23" spans="1:5" x14ac:dyDescent="0.3">
      <c r="A23" s="21" t="str">
        <f>"Son échéance était fixée au E9"&amp;Relances!E9</f>
        <v>Son échéance était fixée au E940968</v>
      </c>
      <c r="B23" s="21"/>
      <c r="C23" s="21"/>
      <c r="D23" s="21"/>
      <c r="E23" s="21"/>
    </row>
    <row r="24" spans="1:5" x14ac:dyDescent="0.3">
      <c r="A24" s="1"/>
      <c r="B24" s="1"/>
      <c r="C24" s="1"/>
      <c r="D24" s="1"/>
      <c r="E24" s="1"/>
    </row>
    <row r="25" spans="1:5" x14ac:dyDescent="0.3">
      <c r="A25" s="18" t="s">
        <v>29</v>
      </c>
      <c r="B25" s="18"/>
      <c r="C25" s="18"/>
      <c r="D25" s="18"/>
      <c r="E25" s="18"/>
    </row>
    <row r="26" spans="1:5" x14ac:dyDescent="0.3">
      <c r="A26" s="1"/>
      <c r="B26" s="1"/>
      <c r="C26" s="1"/>
      <c r="D26" s="1"/>
      <c r="E26" s="1"/>
    </row>
    <row r="27" spans="1:5" x14ac:dyDescent="0.3">
      <c r="A27" s="20" t="str">
        <f>"le montant de D9"&amp;Relances!D9</f>
        <v>le montant de D922733,57</v>
      </c>
      <c r="B27" s="20"/>
      <c r="C27" s="20"/>
      <c r="D27" s="20"/>
      <c r="E27" s="20"/>
    </row>
    <row r="28" spans="1:5" x14ac:dyDescent="0.3">
      <c r="A28" s="1"/>
      <c r="B28" s="1"/>
      <c r="C28" s="1"/>
      <c r="D28" s="1"/>
      <c r="E28" s="1"/>
    </row>
    <row r="29" spans="1:5" x14ac:dyDescent="0.3">
      <c r="A29" s="18" t="s">
        <v>42</v>
      </c>
      <c r="B29" s="18"/>
      <c r="C29" s="18"/>
      <c r="D29" s="18"/>
      <c r="E29" s="18"/>
    </row>
  </sheetData>
  <mergeCells count="17">
    <mergeCell ref="A21:E21"/>
    <mergeCell ref="A23:E23"/>
    <mergeCell ref="A25:E25"/>
    <mergeCell ref="A27:E27"/>
    <mergeCell ref="A29:E29"/>
    <mergeCell ref="D12:E12"/>
    <mergeCell ref="D13:E13"/>
    <mergeCell ref="D14:E14"/>
    <mergeCell ref="D15:E15"/>
    <mergeCell ref="A17:B17"/>
    <mergeCell ref="A19:B19"/>
    <mergeCell ref="A4:B4"/>
    <mergeCell ref="A5:B5"/>
    <mergeCell ref="A6:B6"/>
    <mergeCell ref="A7:B7"/>
    <mergeCell ref="A8:B8"/>
    <mergeCell ref="A9:B9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4:E30"/>
  <sheetViews>
    <sheetView workbookViewId="0"/>
  </sheetViews>
  <sheetFormatPr baseColWidth="10" defaultRowHeight="14.4" x14ac:dyDescent="0.3"/>
  <cols>
    <col min="2" max="2" width="19" customWidth="1"/>
    <col min="5" max="5" width="23" customWidth="1"/>
  </cols>
  <sheetData>
    <row r="4" spans="1:5" x14ac:dyDescent="0.3">
      <c r="A4" s="16" t="s">
        <v>19</v>
      </c>
      <c r="B4" s="16"/>
    </row>
    <row r="5" spans="1:5" x14ac:dyDescent="0.3">
      <c r="A5" s="17" t="s">
        <v>20</v>
      </c>
      <c r="B5" s="17"/>
    </row>
    <row r="6" spans="1:5" x14ac:dyDescent="0.3">
      <c r="A6" s="17" t="s">
        <v>21</v>
      </c>
      <c r="B6" s="17"/>
    </row>
    <row r="7" spans="1:5" x14ac:dyDescent="0.3">
      <c r="A7" s="17" t="s">
        <v>22</v>
      </c>
      <c r="B7" s="17"/>
    </row>
    <row r="8" spans="1:5" x14ac:dyDescent="0.3">
      <c r="A8" s="17" t="s">
        <v>23</v>
      </c>
      <c r="B8" s="17"/>
    </row>
    <row r="9" spans="1:5" x14ac:dyDescent="0.3">
      <c r="A9" s="17" t="s">
        <v>24</v>
      </c>
      <c r="B9" s="17"/>
    </row>
    <row r="12" spans="1:5" x14ac:dyDescent="0.3">
      <c r="D12" s="15" t="str">
        <f>C10&amp;Relances!C10</f>
        <v>UNIGRO</v>
      </c>
      <c r="E12" s="15"/>
    </row>
    <row r="13" spans="1:5" x14ac:dyDescent="0.3">
      <c r="D13" s="15" t="s">
        <v>27</v>
      </c>
      <c r="E13" s="15"/>
    </row>
    <row r="14" spans="1:5" x14ac:dyDescent="0.3">
      <c r="D14" s="15" t="s">
        <v>39</v>
      </c>
      <c r="E14" s="15"/>
    </row>
    <row r="15" spans="1:5" x14ac:dyDescent="0.3">
      <c r="D15" s="15" t="s">
        <v>40</v>
      </c>
      <c r="E15" s="15"/>
    </row>
    <row r="16" spans="1:5" x14ac:dyDescent="0.3">
      <c r="D16" s="15" t="s">
        <v>41</v>
      </c>
      <c r="E16" s="15"/>
    </row>
    <row r="18" spans="1:5" x14ac:dyDescent="0.3">
      <c r="A18" s="15" t="s">
        <v>34</v>
      </c>
      <c r="B18" s="15"/>
    </row>
    <row r="20" spans="1:5" x14ac:dyDescent="0.3">
      <c r="A20" s="15" t="s">
        <v>35</v>
      </c>
      <c r="B20" s="15"/>
    </row>
    <row r="22" spans="1:5" x14ac:dyDescent="0.3">
      <c r="A22" s="23" t="str">
        <f>"Nous n'avons pas reçu votre règlement de la facture du A10"&amp;Relances!A10</f>
        <v>Nous n'avons pas reçu votre règlement de la facture du A1040917</v>
      </c>
      <c r="B22" s="23"/>
      <c r="C22" s="23"/>
      <c r="D22" s="23"/>
      <c r="E22" s="23"/>
    </row>
    <row r="23" spans="1:5" x14ac:dyDescent="0.3">
      <c r="A23" s="1"/>
      <c r="B23" s="1"/>
      <c r="C23" s="1"/>
      <c r="D23" s="1"/>
      <c r="E23" s="1"/>
    </row>
    <row r="24" spans="1:5" x14ac:dyDescent="0.3">
      <c r="A24" s="21" t="str">
        <f>"Son échéance était fixée au E10"&amp;Relances!E10</f>
        <v>Son échéance était fixée au E1040968</v>
      </c>
      <c r="B24" s="21"/>
      <c r="C24" s="21"/>
      <c r="D24" s="21"/>
      <c r="E24" s="21"/>
    </row>
    <row r="25" spans="1:5" x14ac:dyDescent="0.3">
      <c r="A25" s="1"/>
      <c r="B25" s="1"/>
      <c r="C25" s="1"/>
      <c r="D25" s="1"/>
      <c r="E25" s="1"/>
    </row>
    <row r="26" spans="1:5" x14ac:dyDescent="0.3">
      <c r="A26" s="18" t="s">
        <v>29</v>
      </c>
      <c r="B26" s="18"/>
      <c r="C26" s="18"/>
      <c r="D26" s="18"/>
      <c r="E26" s="18"/>
    </row>
    <row r="27" spans="1:5" x14ac:dyDescent="0.3">
      <c r="A27" s="1"/>
      <c r="B27" s="1"/>
      <c r="C27" s="1"/>
      <c r="D27" s="1"/>
      <c r="E27" s="1"/>
    </row>
    <row r="28" spans="1:5" x14ac:dyDescent="0.3">
      <c r="A28" s="20" t="str">
        <f>"le montant de D10"&amp;Relances!D10</f>
        <v>le montant de D1058000</v>
      </c>
      <c r="B28" s="20"/>
      <c r="C28" s="20"/>
      <c r="D28" s="20"/>
      <c r="E28" s="20"/>
    </row>
    <row r="29" spans="1:5" x14ac:dyDescent="0.3">
      <c r="A29" s="1"/>
      <c r="B29" s="1"/>
      <c r="C29" s="1"/>
      <c r="D29" s="1"/>
      <c r="E29" s="1"/>
    </row>
    <row r="30" spans="1:5" x14ac:dyDescent="0.3">
      <c r="A30" s="18" t="s">
        <v>42</v>
      </c>
      <c r="B30" s="18"/>
      <c r="C30" s="18"/>
      <c r="D30" s="18"/>
      <c r="E30" s="18"/>
    </row>
  </sheetData>
  <mergeCells count="18">
    <mergeCell ref="A20:B20"/>
    <mergeCell ref="A22:E22"/>
    <mergeCell ref="A24:E24"/>
    <mergeCell ref="A26:E26"/>
    <mergeCell ref="A28:E28"/>
    <mergeCell ref="A30:E30"/>
    <mergeCell ref="D12:E12"/>
    <mergeCell ref="D13:E13"/>
    <mergeCell ref="D14:E14"/>
    <mergeCell ref="D15:E15"/>
    <mergeCell ref="D16:E16"/>
    <mergeCell ref="A18:B18"/>
    <mergeCell ref="A4:B4"/>
    <mergeCell ref="A5:B5"/>
    <mergeCell ref="A6:B6"/>
    <mergeCell ref="A7:B7"/>
    <mergeCell ref="A8:B8"/>
    <mergeCell ref="A9:B9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4:E29"/>
  <sheetViews>
    <sheetView workbookViewId="0"/>
  </sheetViews>
  <sheetFormatPr baseColWidth="10" defaultRowHeight="14.4" x14ac:dyDescent="0.3"/>
  <cols>
    <col min="2" max="2" width="22.88671875" customWidth="1"/>
    <col min="5" max="5" width="22.88671875" customWidth="1"/>
  </cols>
  <sheetData>
    <row r="4" spans="1:5" x14ac:dyDescent="0.3">
      <c r="A4" s="16" t="s">
        <v>19</v>
      </c>
      <c r="B4" s="16"/>
    </row>
    <row r="5" spans="1:5" x14ac:dyDescent="0.3">
      <c r="A5" s="17" t="s">
        <v>20</v>
      </c>
      <c r="B5" s="17"/>
    </row>
    <row r="6" spans="1:5" x14ac:dyDescent="0.3">
      <c r="A6" s="17" t="s">
        <v>21</v>
      </c>
      <c r="B6" s="17"/>
    </row>
    <row r="7" spans="1:5" x14ac:dyDescent="0.3">
      <c r="A7" s="17" t="s">
        <v>22</v>
      </c>
      <c r="B7" s="17"/>
    </row>
    <row r="8" spans="1:5" x14ac:dyDescent="0.3">
      <c r="A8" s="17" t="s">
        <v>23</v>
      </c>
      <c r="B8" s="17"/>
    </row>
    <row r="9" spans="1:5" x14ac:dyDescent="0.3">
      <c r="A9" s="17" t="s">
        <v>24</v>
      </c>
      <c r="B9" s="17"/>
    </row>
    <row r="12" spans="1:5" x14ac:dyDescent="0.3">
      <c r="D12" s="15" t="str">
        <f>C11&amp;Relances!C11</f>
        <v>Lagardère Active</v>
      </c>
      <c r="E12" s="15"/>
    </row>
    <row r="13" spans="1:5" x14ac:dyDescent="0.3">
      <c r="D13" s="15" t="s">
        <v>27</v>
      </c>
      <c r="E13" s="15"/>
    </row>
    <row r="14" spans="1:5" x14ac:dyDescent="0.3">
      <c r="D14" s="15" t="s">
        <v>28</v>
      </c>
      <c r="E14" s="15"/>
    </row>
    <row r="15" spans="1:5" x14ac:dyDescent="0.3">
      <c r="D15" s="15" t="s">
        <v>36</v>
      </c>
      <c r="E15" s="15"/>
    </row>
    <row r="16" spans="1:5" x14ac:dyDescent="0.3">
      <c r="D16" s="13"/>
      <c r="E16" s="13"/>
    </row>
    <row r="17" spans="1:5" x14ac:dyDescent="0.3">
      <c r="A17" s="15" t="s">
        <v>34</v>
      </c>
      <c r="B17" s="15"/>
    </row>
    <row r="19" spans="1:5" x14ac:dyDescent="0.3">
      <c r="A19" s="15" t="s">
        <v>35</v>
      </c>
      <c r="B19" s="15"/>
    </row>
    <row r="21" spans="1:5" x14ac:dyDescent="0.3">
      <c r="A21" s="23" t="str">
        <f>"Nous n'avons pas reçu votre règlement de la facture du A11"&amp;Relances!A11</f>
        <v>Nous n'avons pas reçu votre règlement de la facture du A1140942</v>
      </c>
      <c r="B21" s="23"/>
      <c r="C21" s="23"/>
      <c r="D21" s="23"/>
      <c r="E21" s="23"/>
    </row>
    <row r="22" spans="1:5" x14ac:dyDescent="0.3">
      <c r="A22" s="1"/>
      <c r="B22" s="1"/>
      <c r="C22" s="1"/>
      <c r="D22" s="1"/>
      <c r="E22" s="1"/>
    </row>
    <row r="23" spans="1:5" x14ac:dyDescent="0.3">
      <c r="A23" s="21" t="str">
        <f>"Son échéance était fixée au E11"&amp;Relances!E11</f>
        <v>Son échéance était fixée au E1140999</v>
      </c>
      <c r="B23" s="21"/>
      <c r="C23" s="21"/>
      <c r="D23" s="21"/>
      <c r="E23" s="21"/>
    </row>
    <row r="24" spans="1:5" x14ac:dyDescent="0.3">
      <c r="A24" s="1"/>
      <c r="B24" s="1"/>
      <c r="C24" s="1"/>
      <c r="D24" s="1"/>
      <c r="E24" s="1"/>
    </row>
    <row r="25" spans="1:5" x14ac:dyDescent="0.3">
      <c r="A25" s="18" t="s">
        <v>29</v>
      </c>
      <c r="B25" s="18"/>
      <c r="C25" s="18"/>
      <c r="D25" s="18"/>
      <c r="E25" s="18"/>
    </row>
    <row r="26" spans="1:5" x14ac:dyDescent="0.3">
      <c r="A26" s="1"/>
      <c r="B26" s="1"/>
      <c r="C26" s="1"/>
      <c r="D26" s="1"/>
      <c r="E26" s="1"/>
    </row>
    <row r="27" spans="1:5" x14ac:dyDescent="0.3">
      <c r="A27" s="20" t="str">
        <f>"le montant de D11"&amp;Relances!D11</f>
        <v>le montant de D1185753,91</v>
      </c>
      <c r="B27" s="20"/>
      <c r="C27" s="20"/>
      <c r="D27" s="20"/>
      <c r="E27" s="20"/>
    </row>
    <row r="28" spans="1:5" x14ac:dyDescent="0.3">
      <c r="A28" s="1"/>
      <c r="B28" s="1"/>
      <c r="C28" s="1"/>
      <c r="D28" s="1"/>
      <c r="E28" s="1"/>
    </row>
    <row r="29" spans="1:5" x14ac:dyDescent="0.3">
      <c r="A29" s="18" t="s">
        <v>42</v>
      </c>
      <c r="B29" s="18"/>
      <c r="C29" s="18"/>
      <c r="D29" s="18"/>
      <c r="E29" s="18"/>
    </row>
  </sheetData>
  <mergeCells count="17">
    <mergeCell ref="A19:B19"/>
    <mergeCell ref="A21:E21"/>
    <mergeCell ref="A23:E23"/>
    <mergeCell ref="A25:E25"/>
    <mergeCell ref="A27:E27"/>
    <mergeCell ref="A29:E29"/>
    <mergeCell ref="D12:E12"/>
    <mergeCell ref="D13:E13"/>
    <mergeCell ref="D14:E14"/>
    <mergeCell ref="D15:E15"/>
    <mergeCell ref="A17:B17"/>
    <mergeCell ref="A4:B4"/>
    <mergeCell ref="A5:B5"/>
    <mergeCell ref="A6:B6"/>
    <mergeCell ref="A7:B7"/>
    <mergeCell ref="A8:B8"/>
    <mergeCell ref="A9:B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Impayés</vt:lpstr>
      <vt:lpstr>Relances</vt:lpstr>
      <vt:lpstr>Lettre 1</vt:lpstr>
      <vt:lpstr>Lettre 2</vt:lpstr>
      <vt:lpstr>Lettre 3</vt:lpstr>
      <vt:lpstr>Lettre 4</vt:lpstr>
      <vt:lpstr>Lettre 5</vt:lpstr>
      <vt:lpstr>Lettre 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</dc:creator>
  <cp:lastModifiedBy>Sophie</cp:lastModifiedBy>
  <dcterms:created xsi:type="dcterms:W3CDTF">2012-04-27T14:16:30Z</dcterms:created>
  <dcterms:modified xsi:type="dcterms:W3CDTF">2012-04-29T14:43:26Z</dcterms:modified>
</cp:coreProperties>
</file>