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600" yWindow="195" windowWidth="18120" windowHeight="8445"/>
  </bookViews>
  <sheets>
    <sheet name="TCD" sheetId="4" r:id="rId1"/>
    <sheet name="Données" sheetId="1" r:id="rId2"/>
  </sheets>
  <definedNames>
    <definedName name="Lancer_la_requête_à_partir_de_SOTIRA_TOUTES" localSheetId="1" hidden="1">Données!$A$2:$N$75</definedName>
  </definedNames>
  <calcPr calcId="145621"/>
  <pivotCaches>
    <pivotCache cacheId="33" r:id="rId3"/>
  </pivotCaches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AB12" i="4" l="1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E12" i="4"/>
  <c r="D12" i="4"/>
  <c r="AD7" i="4" l="1"/>
</calcChain>
</file>

<file path=xl/connections.xml><?xml version="1.0" encoding="utf-8"?>
<connections xmlns="http://schemas.openxmlformats.org/spreadsheetml/2006/main">
  <connection id="1" name="Lancer la requête à partir de SOTIRA TOUTES" type="1" refreshedVersion="4" background="1" refreshOnLoad="1" saveData="1">
    <dbPr connection="DRIVER={Client Access ODBC Driver (32-bit)};MGDSN=0;PREFETCH=0;SORTWEIGHT=0;LANGUAGEID=ENU;SORTTYPE=0;CONNTYPE=0;REMARKS=0;LIBVIEW=0;LAZYCLOSE=0;TRANSLATE=0;SCROLLABLE=0;BLOCKSIZE=64;RECBLOCK=0;XDYNAMIC=0;DEC=0;TSP=0;TFT=0;DSP=0;DFT=0;NAM=0;DBQ=knacex,kndmex,kndpex,knfaex,kngcex,kngfex,knnaex,knncex;CMT=0;SYSTEM=SORA;" command="SELECT ACPHISPR.NCARTI, ACPHISPR.NFFOUR, ACPHISPR.NFNOCD, ACPHISPR.NFNOLI, ACPHISPR.NFQTUG, ACPHISPR.NFQTUA, ACPHISPR.NFPRGR, ACPHISPR.NFPRAD, ACPHISPR.NFDACD, ACPHISPR.NFDAFA, ACPHISPR.NCDDEV, ACPHISPR.NFCOUR, ACPHISPR.NFTYER, ACPHISPR.ACUNPX_x000d__x000a_FROM TOTO.KNACEX.ACPHISPR ACPHISPR, TOTO.KNACEX.ACPLICDE ACPLICDE_x000d__x000a_WHERE ACPLICDE.NFNOCD = ACPHISPR.NFNOCD AND ACPLICDE.NFNOLI = ACPHISPR.NFNOLI AND ACPHISPR.NFFOUR = ACPLICDE.NFFOCD AND ACPHISPR.NCARTI = ACPLICDE.NCARTI AND ((ACPHISPR.NCARTI In ('1208','6402')) AND (ACPHISPR.NCSITE='ME') AND (ACPHISPR.NFDAFA&gt;=20120101))_x000d__x000a_ORDER BY ACPHISPR.NFNOCD"/>
  </connection>
</connections>
</file>

<file path=xl/sharedStrings.xml><?xml version="1.0" encoding="utf-8"?>
<sst xmlns="http://schemas.openxmlformats.org/spreadsheetml/2006/main" count="381" uniqueCount="38">
  <si>
    <t>EUR</t>
  </si>
  <si>
    <t>KG</t>
  </si>
  <si>
    <t>F</t>
  </si>
  <si>
    <t>1208</t>
  </si>
  <si>
    <t>Année</t>
  </si>
  <si>
    <t>Mois</t>
  </si>
  <si>
    <t>Ref</t>
  </si>
  <si>
    <t>N° Fourn</t>
  </si>
  <si>
    <t>N° Cde</t>
  </si>
  <si>
    <t>N° Ligne</t>
  </si>
  <si>
    <t>Qté UG</t>
  </si>
  <si>
    <t>Qté UA</t>
  </si>
  <si>
    <t>Prix UG</t>
  </si>
  <si>
    <t>Prix UA</t>
  </si>
  <si>
    <t>Dt Cde</t>
  </si>
  <si>
    <t>Dt Facture</t>
  </si>
  <si>
    <t>Devise</t>
  </si>
  <si>
    <t>Cours</t>
  </si>
  <si>
    <t>Type Doc</t>
  </si>
  <si>
    <t>Unité Prix</t>
  </si>
  <si>
    <t>2012</t>
  </si>
  <si>
    <t>2013</t>
  </si>
  <si>
    <t>01</t>
  </si>
  <si>
    <t>02</t>
  </si>
  <si>
    <t>03</t>
  </si>
  <si>
    <t>04</t>
  </si>
  <si>
    <t>06</t>
  </si>
  <si>
    <t>07</t>
  </si>
  <si>
    <t>09</t>
  </si>
  <si>
    <t>10</t>
  </si>
  <si>
    <t>12</t>
  </si>
  <si>
    <t>Qté</t>
  </si>
  <si>
    <t>Prix</t>
  </si>
  <si>
    <t>Valeurs</t>
  </si>
  <si>
    <t>6402</t>
  </si>
  <si>
    <t>11</t>
  </si>
  <si>
    <t>Ecart €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</si>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</sst>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164" fontId="1" fillId="0" borderId="0" xfId="0" applyNumberFormat="1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Benoist" refreshedDate="41345.480633101855" createdVersion="4" refreshedVersion="4" minRefreshableVersion="3" recordCount="75">
  <cacheSource type="worksheet">
    <worksheetSource ref="A1:P1048576" sheet="Données"/>
  </cacheSource>
  <cacheFields count="16">
    <cacheField name="Ref" numFmtId="0">
      <sharedItems containsBlank="1" count="3">
        <s v="1208"/>
        <s v="6402"/>
        <m/>
      </sharedItems>
    </cacheField>
    <cacheField name="N° Fourn" numFmtId="0">
      <sharedItems containsString="0" containsBlank="1" containsNumber="1" containsInteger="1" minValue="86" maxValue="658"/>
    </cacheField>
    <cacheField name="N° Cde" numFmtId="0">
      <sharedItems containsString="0" containsBlank="1" containsNumber="1" containsInteger="1" minValue="39429" maxValue="43014"/>
    </cacheField>
    <cacheField name="N° Ligne" numFmtId="0">
      <sharedItems containsString="0" containsBlank="1" containsNumber="1" containsInteger="1" minValue="1" maxValue="6"/>
    </cacheField>
    <cacheField name="Qté UG" numFmtId="0">
      <sharedItems containsString="0" containsBlank="1" containsNumber="1" containsInteger="1" minValue="440" maxValue="17116"/>
    </cacheField>
    <cacheField name="Qté UA" numFmtId="0">
      <sharedItems containsString="0" containsBlank="1" containsNumber="1" containsInteger="1" minValue="440" maxValue="17116"/>
    </cacheField>
    <cacheField name="Prix UG" numFmtId="0">
      <sharedItems containsString="0" containsBlank="1" containsNumber="1" minValue="1.920998" maxValue="2.34"/>
    </cacheField>
    <cacheField name="Prix UA" numFmtId="0">
      <sharedItems containsString="0" containsBlank="1" containsNumber="1" minValue="1.920998" maxValue="2.34"/>
    </cacheField>
    <cacheField name="Dt Cde" numFmtId="0">
      <sharedItems containsString="0" containsBlank="1" containsNumber="1" containsInteger="1" minValue="0" maxValue="0"/>
    </cacheField>
    <cacheField name="Dt Facture" numFmtId="0">
      <sharedItems containsString="0" containsBlank="1" containsNumber="1" containsInteger="1" minValue="20120101" maxValue="20130226"/>
    </cacheField>
    <cacheField name="Devise" numFmtId="0">
      <sharedItems containsBlank="1"/>
    </cacheField>
    <cacheField name="Cours" numFmtId="0">
      <sharedItems containsString="0" containsBlank="1" containsNumber="1" containsInteger="1" minValue="1" maxValue="1"/>
    </cacheField>
    <cacheField name="Type Doc" numFmtId="0">
      <sharedItems containsBlank="1"/>
    </cacheField>
    <cacheField name="Unité Prix" numFmtId="0">
      <sharedItems containsBlank="1"/>
    </cacheField>
    <cacheField name="Année" numFmtId="0">
      <sharedItems containsBlank="1" count="4">
        <s v="2012"/>
        <s v="2013"/>
        <s v=""/>
        <m/>
      </sharedItems>
    </cacheField>
    <cacheField name="Mois" numFmtId="0">
      <sharedItems containsBlank="1" count="13">
        <s v="01"/>
        <s v="02"/>
        <s v="03"/>
        <s v="04"/>
        <s v="05"/>
        <s v="06"/>
        <s v="07"/>
        <s v="09"/>
        <s v="10"/>
        <s v="12"/>
        <s v="11"/>
        <s v="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5">
  <r>
    <x v="0"/>
    <n v="86"/>
    <n v="39429"/>
    <n v="1"/>
    <n v="9900"/>
    <n v="9900"/>
    <n v="2.0699999999999998"/>
    <n v="2.0699999999999998"/>
    <n v="0"/>
    <n v="20120117"/>
    <s v="EUR"/>
    <n v="1"/>
    <s v="F"/>
    <s v="KG"/>
    <x v="0"/>
    <x v="0"/>
  </r>
  <r>
    <x v="1"/>
    <n v="651"/>
    <n v="39491"/>
    <n v="4"/>
    <n v="2897"/>
    <n v="2897"/>
    <n v="1.921001"/>
    <n v="1.921001"/>
    <n v="0"/>
    <n v="20120101"/>
    <s v="EUR"/>
    <n v="1"/>
    <s v="F"/>
    <s v="KG"/>
    <x v="0"/>
    <x v="0"/>
  </r>
  <r>
    <x v="1"/>
    <n v="651"/>
    <n v="39602"/>
    <n v="3"/>
    <n v="2362"/>
    <n v="2362"/>
    <n v="1.9209989999999999"/>
    <n v="1.9209989999999999"/>
    <n v="0"/>
    <n v="20120111"/>
    <s v="EUR"/>
    <n v="1"/>
    <s v="F"/>
    <s v="KG"/>
    <x v="0"/>
    <x v="0"/>
  </r>
  <r>
    <x v="1"/>
    <n v="651"/>
    <n v="39602"/>
    <n v="4"/>
    <n v="2423"/>
    <n v="2423"/>
    <n v="1.920998"/>
    <n v="1.920998"/>
    <n v="0"/>
    <n v="20120118"/>
    <s v="EUR"/>
    <n v="1"/>
    <s v="F"/>
    <s v="KG"/>
    <x v="0"/>
    <x v="1"/>
  </r>
  <r>
    <x v="0"/>
    <n v="86"/>
    <n v="39818"/>
    <n v="1"/>
    <n v="8800"/>
    <n v="8800"/>
    <n v="2.0699999999999998"/>
    <n v="2.0699999999999998"/>
    <n v="0"/>
    <n v="20120206"/>
    <s v="EUR"/>
    <n v="1"/>
    <s v="F"/>
    <s v="KG"/>
    <x v="0"/>
    <x v="2"/>
  </r>
  <r>
    <x v="0"/>
    <n v="86"/>
    <n v="39875"/>
    <n v="1"/>
    <n v="3300"/>
    <n v="3300"/>
    <n v="2.0699999999999998"/>
    <n v="2.0699999999999998"/>
    <n v="0"/>
    <n v="20120329"/>
    <s v="EUR"/>
    <n v="1"/>
    <s v="F"/>
    <s v="KG"/>
    <x v="0"/>
    <x v="1"/>
  </r>
  <r>
    <x v="1"/>
    <n v="651"/>
    <n v="39963"/>
    <n v="5"/>
    <n v="1497"/>
    <n v="1497"/>
    <n v="1.9210020000000001"/>
    <n v="1.9210020000000001"/>
    <n v="0"/>
    <n v="20120215"/>
    <s v="EUR"/>
    <n v="1"/>
    <s v="F"/>
    <s v="KG"/>
    <x v="0"/>
    <x v="2"/>
  </r>
  <r>
    <x v="0"/>
    <n v="86"/>
    <n v="39990"/>
    <n v="1"/>
    <n v="1100"/>
    <n v="1100"/>
    <n v="2.0699999999999998"/>
    <n v="2.0699999999999998"/>
    <n v="0"/>
    <n v="20120329"/>
    <s v="EUR"/>
    <n v="1"/>
    <s v="F"/>
    <s v="KG"/>
    <x v="0"/>
    <x v="1"/>
  </r>
  <r>
    <x v="1"/>
    <n v="651"/>
    <n v="40092"/>
    <n v="5"/>
    <n v="4708"/>
    <n v="4708"/>
    <n v="1.921"/>
    <n v="1.921"/>
    <n v="0"/>
    <n v="20120229"/>
    <s v="EUR"/>
    <n v="1"/>
    <s v="F"/>
    <s v="KG"/>
    <x v="0"/>
    <x v="2"/>
  </r>
  <r>
    <x v="1"/>
    <n v="651"/>
    <n v="40092"/>
    <n v="6"/>
    <n v="2893"/>
    <n v="2893"/>
    <n v="1.920998"/>
    <n v="1.920998"/>
    <n v="0"/>
    <n v="20120314"/>
    <s v="EUR"/>
    <n v="1"/>
    <s v="F"/>
    <s v="KG"/>
    <x v="0"/>
    <x v="3"/>
  </r>
  <r>
    <x v="1"/>
    <n v="651"/>
    <n v="40241"/>
    <n v="1"/>
    <n v="2340"/>
    <n v="2340"/>
    <n v="1.921"/>
    <n v="1.921"/>
    <n v="0"/>
    <n v="20120404"/>
    <s v="EUR"/>
    <n v="1"/>
    <s v="F"/>
    <s v="KG"/>
    <x v="0"/>
    <x v="3"/>
  </r>
  <r>
    <x v="0"/>
    <n v="86"/>
    <n v="40272"/>
    <n v="1"/>
    <n v="3300"/>
    <n v="3300"/>
    <n v="2.0699999999999998"/>
    <n v="2.0699999999999998"/>
    <n v="0"/>
    <n v="20120427"/>
    <s v="EUR"/>
    <n v="1"/>
    <s v="F"/>
    <s v="KG"/>
    <x v="0"/>
    <x v="3"/>
  </r>
  <r>
    <x v="1"/>
    <n v="651"/>
    <n v="40289"/>
    <n v="4"/>
    <n v="2391"/>
    <n v="2391"/>
    <n v="1.9209989999999999"/>
    <n v="1.9209989999999999"/>
    <n v="0"/>
    <n v="20120411"/>
    <s v="EUR"/>
    <n v="1"/>
    <s v="F"/>
    <s v="KG"/>
    <x v="0"/>
    <x v="4"/>
  </r>
  <r>
    <x v="0"/>
    <n v="86"/>
    <n v="40483"/>
    <n v="1"/>
    <n v="1100"/>
    <n v="1100"/>
    <n v="2.0699999999999998"/>
    <n v="2.0699999999999998"/>
    <n v="0"/>
    <n v="20120529"/>
    <s v="EUR"/>
    <n v="1"/>
    <s v="F"/>
    <s v="KG"/>
    <x v="0"/>
    <x v="5"/>
  </r>
  <r>
    <x v="0"/>
    <n v="86"/>
    <n v="40611"/>
    <n v="1"/>
    <n v="1100"/>
    <n v="1100"/>
    <n v="2.2200000000000002"/>
    <n v="2.2200000000000002"/>
    <n v="0"/>
    <n v="20120613"/>
    <s v="EUR"/>
    <n v="1"/>
    <s v="F"/>
    <s v="KG"/>
    <x v="0"/>
    <x v="5"/>
  </r>
  <r>
    <x v="0"/>
    <n v="86"/>
    <n v="40756"/>
    <n v="2"/>
    <n v="1100"/>
    <n v="1100"/>
    <n v="2.2200000000000002"/>
    <n v="2.2200000000000002"/>
    <n v="0"/>
    <n v="20120605"/>
    <s v="EUR"/>
    <n v="1"/>
    <s v="F"/>
    <s v="KG"/>
    <x v="0"/>
    <x v="5"/>
  </r>
  <r>
    <x v="0"/>
    <n v="86"/>
    <n v="40756"/>
    <n v="1"/>
    <n v="2200"/>
    <n v="2200"/>
    <n v="2.2799999999999998"/>
    <n v="2.2799999999999998"/>
    <n v="0"/>
    <n v="20120613"/>
    <s v="EUR"/>
    <n v="1"/>
    <s v="F"/>
    <s v="KG"/>
    <x v="0"/>
    <x v="5"/>
  </r>
  <r>
    <x v="0"/>
    <n v="86"/>
    <n v="40756"/>
    <n v="2"/>
    <n v="1100"/>
    <n v="1100"/>
    <n v="2.2200000000000002"/>
    <n v="2.2200000000000002"/>
    <n v="0"/>
    <n v="20120628"/>
    <s v="EUR"/>
    <n v="1"/>
    <s v="F"/>
    <s v="KG"/>
    <x v="0"/>
    <x v="6"/>
  </r>
  <r>
    <x v="0"/>
    <n v="86"/>
    <n v="40756"/>
    <n v="2"/>
    <n v="1540"/>
    <n v="1540"/>
    <n v="2.2200000000000002"/>
    <n v="2.2200000000000002"/>
    <n v="0"/>
    <n v="20120724"/>
    <s v="EUR"/>
    <n v="1"/>
    <s v="F"/>
    <s v="KG"/>
    <x v="0"/>
    <x v="6"/>
  </r>
  <r>
    <x v="0"/>
    <n v="86"/>
    <n v="40756"/>
    <n v="2"/>
    <n v="440"/>
    <n v="440"/>
    <n v="2.2200000000000002"/>
    <n v="2.2200000000000002"/>
    <n v="0"/>
    <n v="20120724"/>
    <s v="EUR"/>
    <n v="1"/>
    <s v="F"/>
    <s v="KG"/>
    <x v="0"/>
    <x v="6"/>
  </r>
  <r>
    <x v="0"/>
    <n v="86"/>
    <n v="40979"/>
    <n v="1"/>
    <n v="2200"/>
    <n v="2200"/>
    <n v="2.2200000000000002"/>
    <n v="2.2200000000000002"/>
    <n v="0"/>
    <n v="20120724"/>
    <s v="EUR"/>
    <n v="1"/>
    <s v="F"/>
    <s v="KG"/>
    <x v="0"/>
    <x v="6"/>
  </r>
  <r>
    <x v="0"/>
    <n v="86"/>
    <n v="41076"/>
    <n v="1"/>
    <n v="1100"/>
    <n v="1100"/>
    <n v="2.2200000000000002"/>
    <n v="2.2200000000000002"/>
    <n v="0"/>
    <n v="20120724"/>
    <s v="EUR"/>
    <n v="1"/>
    <s v="F"/>
    <s v="KG"/>
    <x v="0"/>
    <x v="7"/>
  </r>
  <r>
    <x v="1"/>
    <n v="651"/>
    <n v="41172"/>
    <n v="1"/>
    <n v="2884"/>
    <n v="2884"/>
    <n v="1.920998"/>
    <n v="1.920998"/>
    <n v="0"/>
    <n v="20120903"/>
    <s v="EUR"/>
    <n v="1"/>
    <s v="F"/>
    <s v="KG"/>
    <x v="0"/>
    <x v="7"/>
  </r>
  <r>
    <x v="0"/>
    <n v="86"/>
    <n v="41204"/>
    <n v="1"/>
    <n v="2200"/>
    <n v="2200"/>
    <n v="2.2200000000000002"/>
    <n v="2.2200000000000002"/>
    <n v="0"/>
    <n v="20120904"/>
    <s v="EUR"/>
    <n v="1"/>
    <s v="F"/>
    <s v="KG"/>
    <x v="0"/>
    <x v="6"/>
  </r>
  <r>
    <x v="1"/>
    <n v="651"/>
    <n v="41248"/>
    <n v="1"/>
    <n v="7260"/>
    <n v="7260"/>
    <n v="1.921"/>
    <n v="1.921"/>
    <n v="0"/>
    <n v="20120705"/>
    <s v="EUR"/>
    <n v="1"/>
    <s v="F"/>
    <s v="KG"/>
    <x v="0"/>
    <x v="6"/>
  </r>
  <r>
    <x v="1"/>
    <n v="651"/>
    <n v="41320"/>
    <n v="6"/>
    <n v="7312"/>
    <n v="7312"/>
    <n v="1.9209989999999999"/>
    <n v="1.9209989999999999"/>
    <n v="0"/>
    <n v="20120701"/>
    <s v="EUR"/>
    <n v="1"/>
    <s v="F"/>
    <s v="KG"/>
    <x v="0"/>
    <x v="6"/>
  </r>
  <r>
    <x v="1"/>
    <n v="651"/>
    <n v="41320"/>
    <n v="2"/>
    <n v="4817"/>
    <n v="4817"/>
    <n v="1.921"/>
    <n v="1.921"/>
    <n v="0"/>
    <n v="20120701"/>
    <s v="EUR"/>
    <n v="1"/>
    <s v="F"/>
    <s v="KG"/>
    <x v="0"/>
    <x v="6"/>
  </r>
  <r>
    <x v="1"/>
    <n v="651"/>
    <n v="41320"/>
    <n v="1"/>
    <n v="4835"/>
    <n v="4835"/>
    <n v="1.921001"/>
    <n v="1.921001"/>
    <n v="0"/>
    <n v="20120701"/>
    <s v="EUR"/>
    <n v="1"/>
    <s v="F"/>
    <s v="KG"/>
    <x v="0"/>
    <x v="7"/>
  </r>
  <r>
    <x v="1"/>
    <n v="651"/>
    <n v="41348"/>
    <n v="1"/>
    <n v="2370"/>
    <n v="2370"/>
    <n v="1.921"/>
    <n v="1.921"/>
    <n v="0"/>
    <n v="20120905"/>
    <s v="EUR"/>
    <n v="1"/>
    <s v="F"/>
    <s v="KG"/>
    <x v="0"/>
    <x v="7"/>
  </r>
  <r>
    <x v="1"/>
    <n v="651"/>
    <n v="41348"/>
    <n v="2"/>
    <n v="2696"/>
    <n v="2696"/>
    <n v="1.921001"/>
    <n v="1.921001"/>
    <n v="0"/>
    <n v="20120913"/>
    <s v="EUR"/>
    <n v="1"/>
    <s v="F"/>
    <s v="KG"/>
    <x v="0"/>
    <x v="7"/>
  </r>
  <r>
    <x v="1"/>
    <n v="651"/>
    <n v="41348"/>
    <n v="3"/>
    <n v="2785"/>
    <n v="2785"/>
    <n v="1.921001"/>
    <n v="1.921001"/>
    <n v="0"/>
    <n v="20120926"/>
    <s v="EUR"/>
    <n v="1"/>
    <s v="F"/>
    <s v="KG"/>
    <x v="0"/>
    <x v="7"/>
  </r>
  <r>
    <x v="1"/>
    <n v="651"/>
    <n v="41349"/>
    <n v="3"/>
    <n v="2781"/>
    <n v="2781"/>
    <n v="1.9209989999999999"/>
    <n v="1.9209989999999999"/>
    <n v="0"/>
    <n v="20120919"/>
    <s v="EUR"/>
    <n v="1"/>
    <s v="F"/>
    <s v="KG"/>
    <x v="0"/>
    <x v="7"/>
  </r>
  <r>
    <x v="1"/>
    <n v="651"/>
    <n v="41349"/>
    <n v="2"/>
    <n v="2767"/>
    <n v="2767"/>
    <n v="1.921001"/>
    <n v="1.921001"/>
    <n v="0"/>
    <n v="20120919"/>
    <s v="EUR"/>
    <n v="1"/>
    <s v="F"/>
    <s v="KG"/>
    <x v="0"/>
    <x v="7"/>
  </r>
  <r>
    <x v="1"/>
    <n v="651"/>
    <n v="41349"/>
    <n v="1"/>
    <n v="2151"/>
    <n v="2151"/>
    <n v="1.9209989999999999"/>
    <n v="1.9209989999999999"/>
    <n v="0"/>
    <n v="20120913"/>
    <s v="EUR"/>
    <n v="1"/>
    <s v="F"/>
    <s v="KG"/>
    <x v="0"/>
    <x v="6"/>
  </r>
  <r>
    <x v="1"/>
    <n v="658"/>
    <n v="41391"/>
    <n v="1"/>
    <n v="1057"/>
    <n v="1057"/>
    <n v="1.9210020000000001"/>
    <n v="1.9210020000000001"/>
    <n v="0"/>
    <n v="20120725"/>
    <s v="EUR"/>
    <n v="1"/>
    <s v="F"/>
    <s v="KG"/>
    <x v="0"/>
    <x v="7"/>
  </r>
  <r>
    <x v="1"/>
    <n v="651"/>
    <n v="41513"/>
    <n v="2"/>
    <n v="13912"/>
    <n v="13912"/>
    <n v="1.9209989999999999"/>
    <n v="1.9209989999999999"/>
    <n v="0"/>
    <n v="20120919"/>
    <s v="EUR"/>
    <n v="1"/>
    <s v="F"/>
    <s v="KG"/>
    <x v="0"/>
    <x v="7"/>
  </r>
  <r>
    <x v="1"/>
    <n v="651"/>
    <n v="41513"/>
    <n v="2"/>
    <n v="4170"/>
    <n v="4170"/>
    <n v="1.921"/>
    <n v="1.921"/>
    <n v="0"/>
    <n v="20120926"/>
    <s v="EUR"/>
    <n v="1"/>
    <s v="F"/>
    <s v="KG"/>
    <x v="0"/>
    <x v="7"/>
  </r>
  <r>
    <x v="1"/>
    <n v="651"/>
    <n v="41513"/>
    <n v="3"/>
    <n v="4935"/>
    <n v="4935"/>
    <n v="1.920998"/>
    <n v="1.920998"/>
    <n v="0"/>
    <n v="20120926"/>
    <s v="EUR"/>
    <n v="1"/>
    <s v="F"/>
    <s v="KG"/>
    <x v="0"/>
    <x v="7"/>
  </r>
  <r>
    <x v="1"/>
    <n v="651"/>
    <n v="41513"/>
    <n v="3"/>
    <n v="7226"/>
    <n v="7226"/>
    <n v="1.921"/>
    <n v="1.921"/>
    <n v="0"/>
    <n v="20120926"/>
    <s v="EUR"/>
    <n v="1"/>
    <s v="F"/>
    <s v="KG"/>
    <x v="0"/>
    <x v="7"/>
  </r>
  <r>
    <x v="1"/>
    <n v="651"/>
    <n v="41513"/>
    <n v="3"/>
    <n v="2738"/>
    <n v="2738"/>
    <n v="1.921"/>
    <n v="1.921"/>
    <n v="0"/>
    <n v="20120926"/>
    <s v="EUR"/>
    <n v="1"/>
    <s v="F"/>
    <s v="KG"/>
    <x v="0"/>
    <x v="8"/>
  </r>
  <r>
    <x v="1"/>
    <n v="651"/>
    <n v="41513"/>
    <n v="4"/>
    <n v="8543"/>
    <n v="8543"/>
    <n v="1.9209989999999999"/>
    <n v="1.9209989999999999"/>
    <n v="0"/>
    <n v="20121004"/>
    <s v="EUR"/>
    <n v="1"/>
    <s v="F"/>
    <s v="KG"/>
    <x v="0"/>
    <x v="8"/>
  </r>
  <r>
    <x v="1"/>
    <n v="651"/>
    <n v="41513"/>
    <n v="3"/>
    <n v="3572"/>
    <n v="3572"/>
    <n v="1.9210020000000001"/>
    <n v="1.9210020000000001"/>
    <n v="0"/>
    <n v="20121004"/>
    <s v="EUR"/>
    <n v="1"/>
    <s v="F"/>
    <s v="KG"/>
    <x v="0"/>
    <x v="7"/>
  </r>
  <r>
    <x v="0"/>
    <n v="86"/>
    <n v="41559"/>
    <n v="1"/>
    <n v="1100"/>
    <n v="1100"/>
    <n v="2.2999999999999998"/>
    <n v="2.2999999999999998"/>
    <n v="0"/>
    <n v="20120924"/>
    <s v="EUR"/>
    <n v="1"/>
    <s v="F"/>
    <s v="KG"/>
    <x v="0"/>
    <x v="8"/>
  </r>
  <r>
    <x v="0"/>
    <n v="86"/>
    <n v="41559"/>
    <n v="2"/>
    <n v="6600"/>
    <n v="6600"/>
    <n v="2.2999999999999998"/>
    <n v="2.2999999999999998"/>
    <n v="0"/>
    <n v="20121008"/>
    <s v="EUR"/>
    <n v="1"/>
    <s v="F"/>
    <s v="KG"/>
    <x v="0"/>
    <x v="8"/>
  </r>
  <r>
    <x v="0"/>
    <n v="86"/>
    <n v="41707"/>
    <n v="1"/>
    <n v="1100"/>
    <n v="1100"/>
    <n v="2.2999999999999998"/>
    <n v="2.2999999999999998"/>
    <n v="0"/>
    <n v="20121015"/>
    <s v="EUR"/>
    <n v="1"/>
    <s v="F"/>
    <s v="KG"/>
    <x v="0"/>
    <x v="8"/>
  </r>
  <r>
    <x v="0"/>
    <n v="86"/>
    <n v="41736"/>
    <n v="1"/>
    <n v="5500"/>
    <n v="5500"/>
    <n v="2.2999999999999998"/>
    <n v="2.2999999999999998"/>
    <n v="0"/>
    <n v="20121031"/>
    <s v="EUR"/>
    <n v="1"/>
    <s v="F"/>
    <s v="KG"/>
    <x v="0"/>
    <x v="8"/>
  </r>
  <r>
    <x v="1"/>
    <n v="651"/>
    <n v="41766"/>
    <n v="1"/>
    <n v="12078"/>
    <n v="12078"/>
    <n v="1.921"/>
    <n v="1.921"/>
    <n v="0"/>
    <n v="20121010"/>
    <s v="EUR"/>
    <n v="1"/>
    <s v="F"/>
    <s v="KG"/>
    <x v="0"/>
    <x v="8"/>
  </r>
  <r>
    <x v="1"/>
    <n v="651"/>
    <n v="41855"/>
    <n v="1"/>
    <n v="2273"/>
    <n v="2273"/>
    <n v="1.920998"/>
    <n v="1.920998"/>
    <n v="0"/>
    <n v="20121024"/>
    <s v="EUR"/>
    <n v="1"/>
    <s v="F"/>
    <s v="KG"/>
    <x v="0"/>
    <x v="8"/>
  </r>
  <r>
    <x v="1"/>
    <n v="651"/>
    <n v="41855"/>
    <n v="1"/>
    <n v="17106"/>
    <n v="17106"/>
    <n v="1.921"/>
    <n v="1.921"/>
    <n v="0"/>
    <n v="20121024"/>
    <s v="EUR"/>
    <n v="1"/>
    <s v="F"/>
    <s v="KG"/>
    <x v="0"/>
    <x v="9"/>
  </r>
  <r>
    <x v="0"/>
    <n v="86"/>
    <n v="41973"/>
    <n v="1"/>
    <n v="2200"/>
    <n v="2200"/>
    <n v="2.2999999999999998"/>
    <n v="2.2999999999999998"/>
    <n v="0"/>
    <n v="20121206"/>
    <s v="EUR"/>
    <n v="1"/>
    <s v="F"/>
    <s v="KG"/>
    <x v="0"/>
    <x v="10"/>
  </r>
  <r>
    <x v="1"/>
    <n v="651"/>
    <n v="42117"/>
    <n v="2"/>
    <n v="9003"/>
    <n v="9003"/>
    <n v="1.9209989999999999"/>
    <n v="1.9209989999999999"/>
    <n v="0"/>
    <n v="20121121"/>
    <s v="EUR"/>
    <n v="1"/>
    <s v="F"/>
    <s v="KG"/>
    <x v="0"/>
    <x v="10"/>
  </r>
  <r>
    <x v="1"/>
    <n v="651"/>
    <n v="42117"/>
    <n v="2"/>
    <n v="2467"/>
    <n v="2467"/>
    <n v="1.921001"/>
    <n v="1.921001"/>
    <n v="0"/>
    <n v="20121121"/>
    <s v="EUR"/>
    <n v="1"/>
    <s v="F"/>
    <s v="KG"/>
    <x v="0"/>
    <x v="10"/>
  </r>
  <r>
    <x v="1"/>
    <n v="651"/>
    <n v="42117"/>
    <n v="3"/>
    <n v="7189"/>
    <n v="7189"/>
    <n v="1.921"/>
    <n v="1.921"/>
    <n v="0"/>
    <n v="20121128"/>
    <s v="EUR"/>
    <n v="1"/>
    <s v="F"/>
    <s v="KG"/>
    <x v="0"/>
    <x v="9"/>
  </r>
  <r>
    <x v="1"/>
    <n v="651"/>
    <n v="42117"/>
    <n v="6"/>
    <n v="12135"/>
    <n v="12135"/>
    <n v="1.921"/>
    <n v="1.921"/>
    <n v="0"/>
    <n v="20121205"/>
    <s v="EUR"/>
    <n v="1"/>
    <s v="F"/>
    <s v="KG"/>
    <x v="1"/>
    <x v="0"/>
  </r>
  <r>
    <x v="0"/>
    <n v="86"/>
    <n v="42143"/>
    <n v="1"/>
    <n v="4400"/>
    <n v="4400"/>
    <n v="2.2999999999999998"/>
    <n v="2.2999999999999998"/>
    <n v="0"/>
    <n v="20130109"/>
    <s v="EUR"/>
    <n v="1"/>
    <s v="F"/>
    <s v="KG"/>
    <x v="0"/>
    <x v="9"/>
  </r>
  <r>
    <x v="1"/>
    <n v="651"/>
    <n v="42275"/>
    <n v="3"/>
    <n v="12535"/>
    <n v="12535"/>
    <n v="1.921"/>
    <n v="1.921"/>
    <n v="0"/>
    <n v="20121212"/>
    <s v="EUR"/>
    <n v="1"/>
    <s v="F"/>
    <s v="KG"/>
    <x v="1"/>
    <x v="0"/>
  </r>
  <r>
    <x v="1"/>
    <n v="651"/>
    <n v="42275"/>
    <n v="4"/>
    <n v="2424"/>
    <n v="2424"/>
    <n v="1.920998"/>
    <n v="1.920998"/>
    <n v="0"/>
    <n v="20130102"/>
    <s v="EUR"/>
    <n v="1"/>
    <s v="F"/>
    <s v="KG"/>
    <x v="1"/>
    <x v="0"/>
  </r>
  <r>
    <x v="1"/>
    <n v="651"/>
    <n v="42275"/>
    <n v="4"/>
    <n v="9764"/>
    <n v="9764"/>
    <n v="1.9209989999999999"/>
    <n v="1.9209989999999999"/>
    <n v="0"/>
    <n v="20130102"/>
    <s v="EUR"/>
    <n v="1"/>
    <s v="F"/>
    <s v="KG"/>
    <x v="1"/>
    <x v="1"/>
  </r>
  <r>
    <x v="0"/>
    <n v="86"/>
    <n v="42401"/>
    <n v="1"/>
    <n v="1100"/>
    <n v="1100"/>
    <n v="2.2999999999999998"/>
    <n v="2.2999999999999998"/>
    <n v="0"/>
    <n v="20130208"/>
    <s v="EUR"/>
    <n v="1"/>
    <s v="F"/>
    <s v="KG"/>
    <x v="1"/>
    <x v="0"/>
  </r>
  <r>
    <x v="1"/>
    <n v="651"/>
    <n v="42498"/>
    <n v="2"/>
    <n v="11832"/>
    <n v="11832"/>
    <n v="1.9209989999999999"/>
    <n v="1.9209989999999999"/>
    <n v="0"/>
    <n v="20130110"/>
    <s v="EUR"/>
    <n v="1"/>
    <s v="F"/>
    <s v="KG"/>
    <x v="1"/>
    <x v="0"/>
  </r>
  <r>
    <x v="1"/>
    <n v="651"/>
    <n v="42499"/>
    <n v="3"/>
    <n v="12249"/>
    <n v="12249"/>
    <n v="1.921"/>
    <n v="1.921"/>
    <n v="0"/>
    <n v="20130110"/>
    <s v="EUR"/>
    <n v="1"/>
    <s v="F"/>
    <s v="KG"/>
    <x v="1"/>
    <x v="0"/>
  </r>
  <r>
    <x v="1"/>
    <n v="651"/>
    <n v="42500"/>
    <n v="1"/>
    <n v="12000"/>
    <n v="12000"/>
    <n v="1.921"/>
    <n v="1.921"/>
    <n v="0"/>
    <n v="20130117"/>
    <s v="EUR"/>
    <n v="1"/>
    <s v="F"/>
    <s v="KG"/>
    <x v="1"/>
    <x v="1"/>
  </r>
  <r>
    <x v="1"/>
    <n v="651"/>
    <n v="42501"/>
    <n v="2"/>
    <n v="12100"/>
    <n v="12100"/>
    <n v="1.921"/>
    <n v="1.921"/>
    <n v="0"/>
    <n v="20130206"/>
    <s v="EUR"/>
    <n v="1"/>
    <s v="F"/>
    <s v="KG"/>
    <x v="1"/>
    <x v="0"/>
  </r>
  <r>
    <x v="1"/>
    <n v="651"/>
    <n v="42692"/>
    <n v="1"/>
    <n v="4908"/>
    <n v="4908"/>
    <n v="1.921"/>
    <n v="1.921"/>
    <n v="0"/>
    <n v="20130117"/>
    <s v="EUR"/>
    <n v="1"/>
    <s v="F"/>
    <s v="KG"/>
    <x v="1"/>
    <x v="0"/>
  </r>
  <r>
    <x v="1"/>
    <n v="651"/>
    <n v="42692"/>
    <n v="2"/>
    <n v="2389"/>
    <n v="2389"/>
    <n v="1.921"/>
    <n v="1.921"/>
    <n v="0"/>
    <n v="20130124"/>
    <s v="EUR"/>
    <n v="1"/>
    <s v="F"/>
    <s v="KG"/>
    <x v="1"/>
    <x v="0"/>
  </r>
  <r>
    <x v="1"/>
    <n v="651"/>
    <n v="42692"/>
    <n v="2"/>
    <n v="4884"/>
    <n v="4884"/>
    <n v="1.9209989999999999"/>
    <n v="1.9209989999999999"/>
    <n v="0"/>
    <n v="20130124"/>
    <s v="EUR"/>
    <n v="1"/>
    <s v="F"/>
    <s v="KG"/>
    <x v="1"/>
    <x v="1"/>
  </r>
  <r>
    <x v="1"/>
    <n v="651"/>
    <n v="42692"/>
    <n v="3"/>
    <n v="17116"/>
    <n v="17116"/>
    <n v="1.921"/>
    <n v="1.921"/>
    <n v="0"/>
    <n v="20130211"/>
    <s v="EUR"/>
    <n v="1"/>
    <s v="F"/>
    <s v="KG"/>
    <x v="1"/>
    <x v="1"/>
  </r>
  <r>
    <x v="1"/>
    <n v="651"/>
    <n v="42692"/>
    <n v="4"/>
    <n v="14400"/>
    <n v="14400"/>
    <n v="1.921"/>
    <n v="1.921"/>
    <n v="0"/>
    <n v="20130219"/>
    <s v="EUR"/>
    <n v="1"/>
    <s v="F"/>
    <s v="KG"/>
    <x v="1"/>
    <x v="1"/>
  </r>
  <r>
    <x v="1"/>
    <n v="651"/>
    <n v="42692"/>
    <n v="5"/>
    <n v="12000"/>
    <n v="12000"/>
    <n v="1.921"/>
    <n v="1.921"/>
    <n v="0"/>
    <n v="20130226"/>
    <s v="EUR"/>
    <n v="1"/>
    <s v="F"/>
    <s v="KG"/>
    <x v="1"/>
    <x v="1"/>
  </r>
  <r>
    <x v="0"/>
    <n v="86"/>
    <n v="42823"/>
    <n v="2"/>
    <n v="1100"/>
    <n v="1100"/>
    <n v="2.2999999999999998"/>
    <n v="2.2999999999999998"/>
    <n v="0"/>
    <n v="20130213"/>
    <s v="EUR"/>
    <n v="1"/>
    <s v="F"/>
    <s v="KG"/>
    <x v="1"/>
    <x v="1"/>
  </r>
  <r>
    <x v="1"/>
    <n v="651"/>
    <n v="43012"/>
    <n v="3"/>
    <n v="2754"/>
    <n v="2754"/>
    <n v="1.920998"/>
    <n v="1.920998"/>
    <n v="0"/>
    <n v="20130219"/>
    <s v="EUR"/>
    <n v="1"/>
    <s v="F"/>
    <s v="KG"/>
    <x v="1"/>
    <x v="1"/>
  </r>
  <r>
    <x v="1"/>
    <n v="651"/>
    <n v="43012"/>
    <n v="4"/>
    <n v="5089"/>
    <n v="5089"/>
    <n v="1.921"/>
    <n v="1.921"/>
    <n v="0"/>
    <n v="20130226"/>
    <s v="EUR"/>
    <n v="1"/>
    <s v="F"/>
    <s v="KG"/>
    <x v="1"/>
    <x v="1"/>
  </r>
  <r>
    <x v="0"/>
    <n v="86"/>
    <n v="43014"/>
    <n v="1"/>
    <n v="2200"/>
    <n v="2200"/>
    <n v="2.34"/>
    <n v="2.34"/>
    <n v="0"/>
    <n v="20130215"/>
    <s v="EUR"/>
    <n v="1"/>
    <s v="F"/>
    <s v="KG"/>
    <x v="1"/>
    <x v="1"/>
  </r>
  <r>
    <x v="0"/>
    <n v="86"/>
    <n v="43014"/>
    <n v="1"/>
    <n v="1100"/>
    <n v="1100"/>
    <n v="2.2999999999999998"/>
    <n v="2.2999999999999998"/>
    <n v="0"/>
    <n v="20130215"/>
    <s v="EUR"/>
    <n v="1"/>
    <s v="F"/>
    <s v="KG"/>
    <x v="2"/>
    <x v="11"/>
  </r>
  <r>
    <x v="2"/>
    <m/>
    <m/>
    <m/>
    <m/>
    <m/>
    <m/>
    <m/>
    <m/>
    <m/>
    <m/>
    <m/>
    <m/>
    <m/>
    <x v="3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4" minRefreshableVersion="3" showDrill="0" rowGrandTotals="0" colGrandTotals="0" itemPrintTitles="1" createdVersion="4" indent="0" compact="0" compactData="0" multipleFieldFilters="0">
  <location ref="A3:AA7" firstHeaderRow="1" firstDataRow="4" firstDataCol="1"/>
  <pivotFields count="16">
    <pivotField axis="axisRow" compact="0" outline="0" showAll="0" defaultSubtotal="0">
      <items count="3">
        <item x="0"/>
        <item h="1" x="2"/>
        <item h="1" x="1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 defaultSubtotal="0">
      <items count="4">
        <item x="0"/>
        <item x="1"/>
        <item x="3"/>
        <item x="2"/>
      </items>
    </pivotField>
    <pivotField axis="axisCol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2"/>
        <item x="10"/>
        <item x="11"/>
        <item t="default"/>
      </items>
    </pivotField>
  </pivotFields>
  <rowFields count="1">
    <field x="0"/>
  </rowFields>
  <rowItems count="1">
    <i>
      <x/>
    </i>
  </rowItems>
  <colFields count="3">
    <field x="14"/>
    <field x="15"/>
    <field x="-2"/>
  </colFields>
  <colItems count="26">
    <i>
      <x/>
      <x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5"/>
      <x/>
    </i>
    <i r="2" i="1">
      <x v="1"/>
    </i>
    <i r="1"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  <i r="1">
      <x v="11"/>
      <x/>
    </i>
    <i r="2" i="1">
      <x v="1"/>
    </i>
    <i>
      <x v="1"/>
      <x/>
      <x/>
    </i>
    <i r="2" i="1">
      <x v="1"/>
    </i>
    <i r="1">
      <x v="1"/>
      <x/>
    </i>
    <i r="2" i="1">
      <x v="1"/>
    </i>
    <i>
      <x v="3"/>
      <x v="12"/>
      <x/>
    </i>
    <i r="2" i="1">
      <x v="1"/>
    </i>
  </colItems>
  <dataFields count="2">
    <dataField name="Qté" fld="4" baseField="0" baseItem="0"/>
    <dataField name="Prix" fld="6" subtotal="min" baseField="12" baseItem="0" numFmtId="164"/>
  </dataFields>
  <conditionalFormats count="1">
    <conditionalFormat priority="1">
      <pivotAreas count="11"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1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2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4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5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6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7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8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0"/>
            </reference>
            <reference field="15" count="1" selected="0">
              <x v="9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1"/>
            </reference>
            <reference field="15" count="1" selected="0">
              <x v="0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1"/>
            </reference>
            <reference field="14" count="1" selected="0">
              <x v="1"/>
            </reference>
            <reference field="15" count="1" selected="0">
              <x v="1"/>
            </reference>
          </references>
        </pivotArea>
      </pivotAreas>
    </conditionalFormat>
  </conditionalFormats>
  <pivotTableStyleInfo name="PivotStyleMedium1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Lancer la requête à partir de SOTIRA TOUTES" headers="0" refreshOnLoad="1" connectionId="1" autoFormatId="16" applyNumberFormats="0" applyBorderFormats="0" applyFontFormats="0" applyPatternFormats="0" applyAlignmentFormats="0" applyWidthHeightFormats="0">
  <queryTableRefresh headersInLastRefresh="0" nextId="19" unboundColumnsRight="2">
    <queryTableFields count="16">
      <queryTableField id="1" name="NCARTI" tableColumnId="1"/>
      <queryTableField id="2" name="NFFOUR" tableColumnId="2"/>
      <queryTableField id="3" name="NFNOCD" tableColumnId="3"/>
      <queryTableField id="4" name="NFNOLI" tableColumnId="4"/>
      <queryTableField id="5" name="NFQTUG" tableColumnId="5"/>
      <queryTableField id="6" name="NFQTUA" tableColumnId="6"/>
      <queryTableField id="7" name="NFPRGR" tableColumnId="7"/>
      <queryTableField id="8" name="NFPRAD" tableColumnId="8"/>
      <queryTableField id="9" name="NFDACD" tableColumnId="9"/>
      <queryTableField id="10" name="NFDAFA" tableColumnId="10"/>
      <queryTableField id="11" name="NCDDEV" tableColumnId="11"/>
      <queryTableField id="12" name="NFCOUR" tableColumnId="12"/>
      <queryTableField id="13" name="NFTYER" tableColumnId="13"/>
      <queryTableField id="14" name="ACUNPX" tableColumnId="14"/>
      <queryTableField id="17" dataBound="0" tableColumnId="17"/>
      <queryTableField id="18" dataBound="0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SOTIRA_TOUTES" displayName="Tableau_Lancer_la_requête_à_partir_de_SOTIRA_TOUTES" ref="A2:P75" tableType="queryTable" headerRowCount="0" totalsRowShown="0">
  <tableColumns count="16">
    <tableColumn id="1" uniqueName="1" name="NCARTI" queryTableFieldId="1"/>
    <tableColumn id="2" uniqueName="2" name="NFFOUR" queryTableFieldId="2"/>
    <tableColumn id="3" uniqueName="3" name="NFNOCD" queryTableFieldId="3"/>
    <tableColumn id="4" uniqueName="4" name="NFNOLI" queryTableFieldId="4"/>
    <tableColumn id="5" uniqueName="5" name="NFQTUG" queryTableFieldId="5"/>
    <tableColumn id="6" uniqueName="6" name="NFQTUA" queryTableFieldId="6"/>
    <tableColumn id="7" uniqueName="7" name="NFPRGR" queryTableFieldId="7"/>
    <tableColumn id="8" uniqueName="8" name="NFPRAD" queryTableFieldId="8"/>
    <tableColumn id="9" uniqueName="9" name="NFDACD" queryTableFieldId="9"/>
    <tableColumn id="10" uniqueName="10" name="NFDAFA" queryTableFieldId="10"/>
    <tableColumn id="11" uniqueName="11" name="NCDDEV" queryTableFieldId="11"/>
    <tableColumn id="12" uniqueName="12" name="NFCOUR" queryTableFieldId="12"/>
    <tableColumn id="13" uniqueName="13" name="NFTYER" queryTableFieldId="13"/>
    <tableColumn id="14" uniqueName="14" name="ACUNPX" queryTableFieldId="14"/>
    <tableColumn id="17" uniqueName="17" name="Année" queryTableFieldId="17" dataDxfId="1">
      <calculatedColumnFormula>LEFT(J3,4)</calculatedColumnFormula>
    </tableColumn>
    <tableColumn id="18" uniqueName="18" name="Mois" queryTableFieldId="18" dataDxfId="0">
      <calculatedColumnFormula>MID(J3,5,2)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D12"/>
  <sheetViews>
    <sheetView showGridLines="0" tabSelected="1" workbookViewId="0">
      <pane xSplit="3" ySplit="6" topLeftCell="L7" activePane="bottomRight" state="frozenSplit"/>
      <selection pane="topRight" activeCell="D1" sqref="D1"/>
      <selection pane="bottomLeft" activeCell="A7" sqref="A7"/>
      <selection pane="bottomRight" activeCell="B26" sqref="B26"/>
    </sheetView>
  </sheetViews>
  <sheetFormatPr baseColWidth="10" defaultRowHeight="14.25" x14ac:dyDescent="0.2"/>
  <cols>
    <col min="1" max="1" width="5.75" customWidth="1"/>
    <col min="2" max="2" width="8" bestFit="1" customWidth="1"/>
    <col min="3" max="3" width="6.625" bestFit="1" customWidth="1"/>
    <col min="4" max="4" width="9" bestFit="1" customWidth="1"/>
    <col min="5" max="5" width="7.25" bestFit="1" customWidth="1"/>
    <col min="6" max="6" width="6.75" bestFit="1" customWidth="1"/>
    <col min="7" max="7" width="7.25" bestFit="1" customWidth="1"/>
    <col min="8" max="8" width="6.75" bestFit="1" customWidth="1"/>
    <col min="9" max="9" width="7.25" bestFit="1" customWidth="1"/>
    <col min="10" max="10" width="6.75" bestFit="1" customWidth="1"/>
    <col min="11" max="11" width="7.25" bestFit="1" customWidth="1"/>
    <col min="12" max="12" width="6.75" bestFit="1" customWidth="1"/>
    <col min="13" max="13" width="9.375" bestFit="1" customWidth="1"/>
    <col min="14" max="14" width="6.75" bestFit="1" customWidth="1"/>
    <col min="15" max="15" width="7.875" bestFit="1" customWidth="1"/>
    <col min="16" max="16" width="6.75" bestFit="1" customWidth="1"/>
    <col min="17" max="17" width="9.375" bestFit="1" customWidth="1"/>
    <col min="18" max="18" width="6.75" bestFit="1" customWidth="1"/>
    <col min="19" max="19" width="9.375" bestFit="1" customWidth="1"/>
    <col min="20" max="20" width="6.75" bestFit="1" customWidth="1"/>
    <col min="21" max="21" width="7.875" bestFit="1" customWidth="1"/>
    <col min="22" max="22" width="6.75" bestFit="1" customWidth="1"/>
    <col min="23" max="23" width="7.875" bestFit="1" customWidth="1"/>
    <col min="24" max="24" width="6.75" bestFit="1" customWidth="1"/>
    <col min="25" max="25" width="7.875" bestFit="1" customWidth="1"/>
    <col min="26" max="26" width="6.75" bestFit="1" customWidth="1"/>
    <col min="27" max="27" width="7.875" bestFit="1" customWidth="1"/>
    <col min="28" max="28" width="9.375" bestFit="1" customWidth="1"/>
    <col min="29" max="29" width="6.5" bestFit="1" customWidth="1"/>
    <col min="30" max="30" width="5.875" bestFit="1" customWidth="1"/>
    <col min="31" max="31" width="8.875" customWidth="1"/>
    <col min="32" max="32" width="9.125" customWidth="1"/>
    <col min="33" max="33" width="9.375" customWidth="1"/>
    <col min="34" max="34" width="9.75" customWidth="1"/>
    <col min="35" max="35" width="10" customWidth="1"/>
    <col min="36" max="36" width="9.125" customWidth="1"/>
    <col min="37" max="37" width="9.375" customWidth="1"/>
  </cols>
  <sheetData>
    <row r="3" spans="1:30" x14ac:dyDescent="0.2">
      <c r="B3" s="1" t="s">
        <v>4</v>
      </c>
      <c r="C3" s="1" t="s">
        <v>5</v>
      </c>
      <c r="D3" s="1" t="s">
        <v>33</v>
      </c>
    </row>
    <row r="4" spans="1:30" x14ac:dyDescent="0.2">
      <c r="B4" t="s">
        <v>20</v>
      </c>
      <c r="V4" t="s">
        <v>21</v>
      </c>
    </row>
    <row r="5" spans="1:30" x14ac:dyDescent="0.2">
      <c r="B5" t="s">
        <v>22</v>
      </c>
      <c r="D5" t="s">
        <v>23</v>
      </c>
      <c r="F5" t="s">
        <v>24</v>
      </c>
      <c r="H5" t="s">
        <v>25</v>
      </c>
      <c r="J5" t="s">
        <v>26</v>
      </c>
      <c r="L5" t="s">
        <v>27</v>
      </c>
      <c r="N5" t="s">
        <v>28</v>
      </c>
      <c r="P5" t="s">
        <v>29</v>
      </c>
      <c r="R5" t="s">
        <v>30</v>
      </c>
      <c r="T5" t="s">
        <v>35</v>
      </c>
      <c r="V5" t="s">
        <v>22</v>
      </c>
      <c r="X5" t="s">
        <v>23</v>
      </c>
    </row>
    <row r="6" spans="1:30" x14ac:dyDescent="0.2">
      <c r="A6" s="1" t="s">
        <v>6</v>
      </c>
      <c r="B6" t="s">
        <v>31</v>
      </c>
      <c r="C6" t="s">
        <v>32</v>
      </c>
      <c r="D6" t="s">
        <v>31</v>
      </c>
      <c r="E6" t="s">
        <v>32</v>
      </c>
      <c r="F6" t="s">
        <v>31</v>
      </c>
      <c r="G6" t="s">
        <v>32</v>
      </c>
      <c r="H6" t="s">
        <v>31</v>
      </c>
      <c r="I6" t="s">
        <v>32</v>
      </c>
      <c r="J6" t="s">
        <v>31</v>
      </c>
      <c r="K6" t="s">
        <v>32</v>
      </c>
      <c r="L6" t="s">
        <v>31</v>
      </c>
      <c r="M6" t="s">
        <v>32</v>
      </c>
      <c r="N6" t="s">
        <v>31</v>
      </c>
      <c r="O6" t="s">
        <v>32</v>
      </c>
      <c r="P6" t="s">
        <v>31</v>
      </c>
      <c r="Q6" t="s">
        <v>32</v>
      </c>
      <c r="R6" t="s">
        <v>31</v>
      </c>
      <c r="S6" t="s">
        <v>32</v>
      </c>
      <c r="T6" t="s">
        <v>31</v>
      </c>
      <c r="U6" t="s">
        <v>32</v>
      </c>
      <c r="V6" t="s">
        <v>31</v>
      </c>
      <c r="W6" t="s">
        <v>32</v>
      </c>
      <c r="X6" t="s">
        <v>31</v>
      </c>
      <c r="Y6" t="s">
        <v>32</v>
      </c>
      <c r="Z6" t="s">
        <v>31</v>
      </c>
      <c r="AA6" t="s">
        <v>32</v>
      </c>
    </row>
    <row r="7" spans="1:30" ht="15" x14ac:dyDescent="0.25">
      <c r="A7" t="s">
        <v>3</v>
      </c>
      <c r="B7" s="2">
        <v>9900</v>
      </c>
      <c r="C7" s="3">
        <v>2.0699999999999998</v>
      </c>
      <c r="D7" s="2">
        <v>4400</v>
      </c>
      <c r="E7" s="3">
        <v>2.0699999999999998</v>
      </c>
      <c r="F7" s="2">
        <v>8800</v>
      </c>
      <c r="G7" s="3">
        <v>2.0699999999999998</v>
      </c>
      <c r="H7" s="2">
        <v>3300</v>
      </c>
      <c r="I7" s="3">
        <v>2.0699999999999998</v>
      </c>
      <c r="J7" s="2">
        <v>5500</v>
      </c>
      <c r="K7" s="3">
        <v>2.0699999999999998</v>
      </c>
      <c r="L7" s="2">
        <v>7480</v>
      </c>
      <c r="M7" s="3">
        <v>2.2200000000000002</v>
      </c>
      <c r="N7" s="2">
        <v>1100</v>
      </c>
      <c r="O7" s="3">
        <v>2.2200000000000002</v>
      </c>
      <c r="P7" s="2">
        <v>14300</v>
      </c>
      <c r="Q7" s="3">
        <v>2.2999999999999998</v>
      </c>
      <c r="R7" s="2">
        <v>4400</v>
      </c>
      <c r="S7" s="3">
        <v>2.2999999999999998</v>
      </c>
      <c r="T7" s="2">
        <v>2200</v>
      </c>
      <c r="U7" s="3">
        <v>2.2999999999999998</v>
      </c>
      <c r="V7" s="2">
        <v>1100</v>
      </c>
      <c r="W7" s="3">
        <v>2.2999999999999998</v>
      </c>
      <c r="X7" s="2">
        <v>3300</v>
      </c>
      <c r="Y7" s="3">
        <v>2.2999999999999998</v>
      </c>
      <c r="Z7" s="2">
        <v>1100</v>
      </c>
      <c r="AA7" s="3">
        <v>2.2999999999999998</v>
      </c>
      <c r="AD7" s="4">
        <f>SUM(N12,P12,R12,T12,V12,X12,Z12,AB12)</f>
        <v>7360.5300000000016</v>
      </c>
    </row>
    <row r="11" spans="1:30" x14ac:dyDescent="0.2">
      <c r="D11" t="s">
        <v>36</v>
      </c>
      <c r="E11" t="s">
        <v>37</v>
      </c>
      <c r="F11" t="s">
        <v>36</v>
      </c>
      <c r="G11" t="s">
        <v>37</v>
      </c>
      <c r="H11" t="s">
        <v>36</v>
      </c>
      <c r="I11" t="s">
        <v>37</v>
      </c>
      <c r="J11" t="s">
        <v>36</v>
      </c>
      <c r="K11" t="s">
        <v>37</v>
      </c>
      <c r="L11" t="s">
        <v>36</v>
      </c>
      <c r="M11" t="s">
        <v>37</v>
      </c>
      <c r="N11" t="s">
        <v>36</v>
      </c>
      <c r="O11" t="s">
        <v>37</v>
      </c>
      <c r="P11" t="s">
        <v>36</v>
      </c>
      <c r="Q11" t="s">
        <v>37</v>
      </c>
      <c r="R11" t="s">
        <v>36</v>
      </c>
      <c r="S11" t="s">
        <v>37</v>
      </c>
      <c r="T11" t="s">
        <v>36</v>
      </c>
      <c r="U11" t="s">
        <v>37</v>
      </c>
      <c r="V11" t="s">
        <v>36</v>
      </c>
      <c r="W11" t="s">
        <v>37</v>
      </c>
      <c r="X11" t="s">
        <v>36</v>
      </c>
      <c r="Y11" t="s">
        <v>37</v>
      </c>
      <c r="Z11" t="s">
        <v>36</v>
      </c>
      <c r="AA11" t="s">
        <v>37</v>
      </c>
    </row>
    <row r="12" spans="1:30" ht="15" x14ac:dyDescent="0.25">
      <c r="D12" s="3">
        <f>E7-$C$7</f>
        <v>0</v>
      </c>
      <c r="E12" s="3">
        <f>D12*D7</f>
        <v>0</v>
      </c>
      <c r="F12" s="3">
        <f t="shared" ref="F12" si="0">G7-$C$7</f>
        <v>0</v>
      </c>
      <c r="G12" s="3">
        <f t="shared" ref="G12" si="1">F12*F7</f>
        <v>0</v>
      </c>
      <c r="H12" s="3">
        <f t="shared" ref="H12" si="2">I7-$C$7</f>
        <v>0</v>
      </c>
      <c r="I12" s="3">
        <f t="shared" ref="I12" si="3">H12*H7</f>
        <v>0</v>
      </c>
      <c r="J12" s="3">
        <f t="shared" ref="J12" si="4">K7-$C$7</f>
        <v>0</v>
      </c>
      <c r="K12" s="3">
        <f t="shared" ref="K12" si="5">J12*J7</f>
        <v>0</v>
      </c>
      <c r="L12" s="3">
        <f t="shared" ref="L12" si="6">M7-$C$7</f>
        <v>0.15000000000000036</v>
      </c>
      <c r="M12" s="3">
        <f t="shared" ref="M12" si="7">L12*L7</f>
        <v>1122.0000000000027</v>
      </c>
      <c r="N12" s="3">
        <f t="shared" ref="N12" si="8">O7-$C$7</f>
        <v>0.15000000000000036</v>
      </c>
      <c r="O12" s="3">
        <f t="shared" ref="O12" si="9">N12*N7</f>
        <v>165.0000000000004</v>
      </c>
      <c r="P12" s="3">
        <f t="shared" ref="P12" si="10">Q7-$C$7</f>
        <v>0.22999999999999998</v>
      </c>
      <c r="Q12" s="3">
        <f t="shared" ref="Q12" si="11">P12*P7</f>
        <v>3288.9999999999995</v>
      </c>
      <c r="R12" s="3">
        <f t="shared" ref="R12" si="12">S7-$C$7</f>
        <v>0.22999999999999998</v>
      </c>
      <c r="S12" s="3">
        <f t="shared" ref="S12" si="13">R12*R7</f>
        <v>1011.9999999999999</v>
      </c>
      <c r="T12" s="3">
        <f t="shared" ref="T12" si="14">U7-$C$7</f>
        <v>0.22999999999999998</v>
      </c>
      <c r="U12" s="3">
        <f t="shared" ref="U12" si="15">T12*T7</f>
        <v>505.99999999999994</v>
      </c>
      <c r="V12" s="3">
        <f t="shared" ref="V12" si="16">W7-$C$7</f>
        <v>0.22999999999999998</v>
      </c>
      <c r="W12" s="3">
        <f t="shared" ref="W12" si="17">V12*V7</f>
        <v>252.99999999999997</v>
      </c>
      <c r="X12" s="3">
        <f t="shared" ref="X12" si="18">Y7-$C$7</f>
        <v>0.22999999999999998</v>
      </c>
      <c r="Y12" s="3">
        <f t="shared" ref="Y12" si="19">X12*X7</f>
        <v>758.99999999999989</v>
      </c>
      <c r="Z12" s="3">
        <f t="shared" ref="Z12" si="20">AA7-$C$7</f>
        <v>0.22999999999999998</v>
      </c>
      <c r="AA12" s="3">
        <f t="shared" ref="AA12" si="21">Z12*Z7</f>
        <v>252.99999999999997</v>
      </c>
      <c r="AB12" s="4">
        <f>AA12+Y12+W12+U12+S12+Q12+O12+M12+K12+I12+G12+E12</f>
        <v>7359.0000000000018</v>
      </c>
      <c r="AC12" s="3"/>
    </row>
  </sheetData>
  <conditionalFormatting pivot="1" sqref="E7 G7 I7 K7 M7 O7 Q7 S7 W7 Y7">
    <cfRule type="cellIs" dxfId="2" priority="1" operator="greaterThan">
      <formula>$C$7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5"/>
  <sheetViews>
    <sheetView workbookViewId="0">
      <selection activeCell="Q2" sqref="Q2"/>
    </sheetView>
  </sheetViews>
  <sheetFormatPr baseColWidth="10" defaultRowHeight="14.25" x14ac:dyDescent="0.2"/>
  <cols>
    <col min="1" max="1" width="4.875" customWidth="1"/>
    <col min="2" max="2" width="3.875" customWidth="1"/>
    <col min="3" max="3" width="5.875" customWidth="1"/>
    <col min="4" max="4" width="1.875" customWidth="1"/>
    <col min="5" max="6" width="5.875" customWidth="1"/>
    <col min="7" max="8" width="8.875" customWidth="1"/>
    <col min="9" max="9" width="1.875" customWidth="1"/>
    <col min="10" max="10" width="8.875" customWidth="1"/>
    <col min="11" max="11" width="4.75" customWidth="1"/>
    <col min="12" max="12" width="1.875" customWidth="1"/>
    <col min="13" max="13" width="2" customWidth="1"/>
    <col min="14" max="14" width="3.5" customWidth="1"/>
    <col min="15" max="15" width="4.875" customWidth="1"/>
    <col min="16" max="16" width="2.875" customWidth="1"/>
    <col min="17" max="17" width="6" bestFit="1" customWidth="1"/>
    <col min="18" max="18" width="4.625" bestFit="1" customWidth="1"/>
  </cols>
  <sheetData>
    <row r="1" spans="1:16" x14ac:dyDescent="0.2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  <c r="N1" t="s">
        <v>19</v>
      </c>
      <c r="O1" t="s">
        <v>4</v>
      </c>
      <c r="P1" t="s">
        <v>5</v>
      </c>
    </row>
    <row r="2" spans="1:16" x14ac:dyDescent="0.2">
      <c r="A2" t="s">
        <v>3</v>
      </c>
      <c r="B2">
        <v>86</v>
      </c>
      <c r="C2">
        <v>39429</v>
      </c>
      <c r="D2">
        <v>1</v>
      </c>
      <c r="E2">
        <v>9900</v>
      </c>
      <c r="F2">
        <v>9900</v>
      </c>
      <c r="G2">
        <v>2.0699999999999998</v>
      </c>
      <c r="H2">
        <v>2.0699999999999998</v>
      </c>
      <c r="I2">
        <v>0</v>
      </c>
      <c r="J2">
        <v>20120117</v>
      </c>
      <c r="K2" t="s">
        <v>0</v>
      </c>
      <c r="L2">
        <v>1</v>
      </c>
      <c r="M2" t="s">
        <v>2</v>
      </c>
      <c r="N2" t="s">
        <v>1</v>
      </c>
      <c r="O2" t="str">
        <f t="shared" ref="O2:O33" si="0">LEFT(J3,4)</f>
        <v>2012</v>
      </c>
      <c r="P2" t="str">
        <f t="shared" ref="P2:P33" si="1">MID(J3,5,2)</f>
        <v>01</v>
      </c>
    </row>
    <row r="3" spans="1:16" x14ac:dyDescent="0.2">
      <c r="A3" t="s">
        <v>34</v>
      </c>
      <c r="B3">
        <v>651</v>
      </c>
      <c r="C3">
        <v>39491</v>
      </c>
      <c r="D3">
        <v>4</v>
      </c>
      <c r="E3">
        <v>2897</v>
      </c>
      <c r="F3">
        <v>2897</v>
      </c>
      <c r="G3">
        <v>1.921001</v>
      </c>
      <c r="H3">
        <v>1.921001</v>
      </c>
      <c r="I3">
        <v>0</v>
      </c>
      <c r="J3">
        <v>20120101</v>
      </c>
      <c r="K3" t="s">
        <v>0</v>
      </c>
      <c r="L3">
        <v>1</v>
      </c>
      <c r="M3" t="s">
        <v>2</v>
      </c>
      <c r="N3" t="s">
        <v>1</v>
      </c>
      <c r="O3" t="str">
        <f t="shared" si="0"/>
        <v>2012</v>
      </c>
      <c r="P3" t="str">
        <f t="shared" si="1"/>
        <v>01</v>
      </c>
    </row>
    <row r="4" spans="1:16" x14ac:dyDescent="0.2">
      <c r="A4" t="s">
        <v>34</v>
      </c>
      <c r="B4">
        <v>651</v>
      </c>
      <c r="C4">
        <v>39602</v>
      </c>
      <c r="D4">
        <v>3</v>
      </c>
      <c r="E4">
        <v>2362</v>
      </c>
      <c r="F4">
        <v>2362</v>
      </c>
      <c r="G4">
        <v>1.9209989999999999</v>
      </c>
      <c r="H4">
        <v>1.9209989999999999</v>
      </c>
      <c r="I4">
        <v>0</v>
      </c>
      <c r="J4">
        <v>20120111</v>
      </c>
      <c r="K4" t="s">
        <v>0</v>
      </c>
      <c r="L4">
        <v>1</v>
      </c>
      <c r="M4" t="s">
        <v>2</v>
      </c>
      <c r="N4" t="s">
        <v>1</v>
      </c>
      <c r="O4" t="str">
        <f t="shared" si="0"/>
        <v>2012</v>
      </c>
      <c r="P4" t="str">
        <f t="shared" si="1"/>
        <v>01</v>
      </c>
    </row>
    <row r="5" spans="1:16" x14ac:dyDescent="0.2">
      <c r="A5" t="s">
        <v>34</v>
      </c>
      <c r="B5">
        <v>651</v>
      </c>
      <c r="C5">
        <v>39602</v>
      </c>
      <c r="D5">
        <v>4</v>
      </c>
      <c r="E5">
        <v>2423</v>
      </c>
      <c r="F5">
        <v>2423</v>
      </c>
      <c r="G5">
        <v>1.920998</v>
      </c>
      <c r="H5">
        <v>1.920998</v>
      </c>
      <c r="I5">
        <v>0</v>
      </c>
      <c r="J5">
        <v>20120118</v>
      </c>
      <c r="K5" t="s">
        <v>0</v>
      </c>
      <c r="L5">
        <v>1</v>
      </c>
      <c r="M5" t="s">
        <v>2</v>
      </c>
      <c r="N5" t="s">
        <v>1</v>
      </c>
      <c r="O5" t="str">
        <f t="shared" si="0"/>
        <v>2012</v>
      </c>
      <c r="P5" t="str">
        <f t="shared" si="1"/>
        <v>02</v>
      </c>
    </row>
    <row r="6" spans="1:16" x14ac:dyDescent="0.2">
      <c r="A6" t="s">
        <v>3</v>
      </c>
      <c r="B6">
        <v>86</v>
      </c>
      <c r="C6">
        <v>39818</v>
      </c>
      <c r="D6">
        <v>1</v>
      </c>
      <c r="E6">
        <v>8800</v>
      </c>
      <c r="F6">
        <v>8800</v>
      </c>
      <c r="G6">
        <v>2.0699999999999998</v>
      </c>
      <c r="H6">
        <v>2.0699999999999998</v>
      </c>
      <c r="I6">
        <v>0</v>
      </c>
      <c r="J6">
        <v>20120206</v>
      </c>
      <c r="K6" t="s">
        <v>0</v>
      </c>
      <c r="L6">
        <v>1</v>
      </c>
      <c r="M6" t="s">
        <v>2</v>
      </c>
      <c r="N6" t="s">
        <v>1</v>
      </c>
      <c r="O6" t="str">
        <f t="shared" si="0"/>
        <v>2012</v>
      </c>
      <c r="P6" t="str">
        <f t="shared" si="1"/>
        <v>03</v>
      </c>
    </row>
    <row r="7" spans="1:16" x14ac:dyDescent="0.2">
      <c r="A7" t="s">
        <v>3</v>
      </c>
      <c r="B7">
        <v>86</v>
      </c>
      <c r="C7">
        <v>39875</v>
      </c>
      <c r="D7">
        <v>1</v>
      </c>
      <c r="E7">
        <v>3300</v>
      </c>
      <c r="F7">
        <v>3300</v>
      </c>
      <c r="G7">
        <v>2.0699999999999998</v>
      </c>
      <c r="H7">
        <v>2.0699999999999998</v>
      </c>
      <c r="I7">
        <v>0</v>
      </c>
      <c r="J7">
        <v>20120329</v>
      </c>
      <c r="K7" t="s">
        <v>0</v>
      </c>
      <c r="L7">
        <v>1</v>
      </c>
      <c r="M7" t="s">
        <v>2</v>
      </c>
      <c r="N7" t="s">
        <v>1</v>
      </c>
      <c r="O7" t="str">
        <f t="shared" si="0"/>
        <v>2012</v>
      </c>
      <c r="P7" t="str">
        <f t="shared" si="1"/>
        <v>02</v>
      </c>
    </row>
    <row r="8" spans="1:16" x14ac:dyDescent="0.2">
      <c r="A8" t="s">
        <v>34</v>
      </c>
      <c r="B8">
        <v>651</v>
      </c>
      <c r="C8">
        <v>39963</v>
      </c>
      <c r="D8">
        <v>5</v>
      </c>
      <c r="E8">
        <v>1497</v>
      </c>
      <c r="F8">
        <v>1497</v>
      </c>
      <c r="G8">
        <v>1.9210020000000001</v>
      </c>
      <c r="H8">
        <v>1.9210020000000001</v>
      </c>
      <c r="I8">
        <v>0</v>
      </c>
      <c r="J8">
        <v>20120215</v>
      </c>
      <c r="K8" t="s">
        <v>0</v>
      </c>
      <c r="L8">
        <v>1</v>
      </c>
      <c r="M8" t="s">
        <v>2</v>
      </c>
      <c r="N8" t="s">
        <v>1</v>
      </c>
      <c r="O8" t="str">
        <f t="shared" si="0"/>
        <v>2012</v>
      </c>
      <c r="P8" t="str">
        <f t="shared" si="1"/>
        <v>03</v>
      </c>
    </row>
    <row r="9" spans="1:16" x14ac:dyDescent="0.2">
      <c r="A9" t="s">
        <v>3</v>
      </c>
      <c r="B9">
        <v>86</v>
      </c>
      <c r="C9">
        <v>39990</v>
      </c>
      <c r="D9">
        <v>1</v>
      </c>
      <c r="E9">
        <v>1100</v>
      </c>
      <c r="F9">
        <v>1100</v>
      </c>
      <c r="G9">
        <v>2.0699999999999998</v>
      </c>
      <c r="H9">
        <v>2.0699999999999998</v>
      </c>
      <c r="I9">
        <v>0</v>
      </c>
      <c r="J9">
        <v>20120329</v>
      </c>
      <c r="K9" t="s">
        <v>0</v>
      </c>
      <c r="L9">
        <v>1</v>
      </c>
      <c r="M9" t="s">
        <v>2</v>
      </c>
      <c r="N9" t="s">
        <v>1</v>
      </c>
      <c r="O9" t="str">
        <f t="shared" si="0"/>
        <v>2012</v>
      </c>
      <c r="P9" t="str">
        <f t="shared" si="1"/>
        <v>02</v>
      </c>
    </row>
    <row r="10" spans="1:16" x14ac:dyDescent="0.2">
      <c r="A10" t="s">
        <v>34</v>
      </c>
      <c r="B10">
        <v>651</v>
      </c>
      <c r="C10">
        <v>40092</v>
      </c>
      <c r="D10">
        <v>5</v>
      </c>
      <c r="E10">
        <v>4708</v>
      </c>
      <c r="F10">
        <v>4708</v>
      </c>
      <c r="G10">
        <v>1.921</v>
      </c>
      <c r="H10">
        <v>1.921</v>
      </c>
      <c r="I10">
        <v>0</v>
      </c>
      <c r="J10">
        <v>20120229</v>
      </c>
      <c r="K10" t="s">
        <v>0</v>
      </c>
      <c r="L10">
        <v>1</v>
      </c>
      <c r="M10" t="s">
        <v>2</v>
      </c>
      <c r="N10" t="s">
        <v>1</v>
      </c>
      <c r="O10" t="str">
        <f t="shared" si="0"/>
        <v>2012</v>
      </c>
      <c r="P10" t="str">
        <f t="shared" si="1"/>
        <v>03</v>
      </c>
    </row>
    <row r="11" spans="1:16" x14ac:dyDescent="0.2">
      <c r="A11" t="s">
        <v>34</v>
      </c>
      <c r="B11">
        <v>651</v>
      </c>
      <c r="C11">
        <v>40092</v>
      </c>
      <c r="D11">
        <v>6</v>
      </c>
      <c r="E11">
        <v>2893</v>
      </c>
      <c r="F11">
        <v>2893</v>
      </c>
      <c r="G11">
        <v>1.920998</v>
      </c>
      <c r="H11">
        <v>1.920998</v>
      </c>
      <c r="I11">
        <v>0</v>
      </c>
      <c r="J11">
        <v>20120314</v>
      </c>
      <c r="K11" t="s">
        <v>0</v>
      </c>
      <c r="L11">
        <v>1</v>
      </c>
      <c r="M11" t="s">
        <v>2</v>
      </c>
      <c r="N11" t="s">
        <v>1</v>
      </c>
      <c r="O11" t="str">
        <f t="shared" si="0"/>
        <v>2012</v>
      </c>
      <c r="P11" t="str">
        <f t="shared" si="1"/>
        <v>04</v>
      </c>
    </row>
    <row r="12" spans="1:16" x14ac:dyDescent="0.2">
      <c r="A12" t="s">
        <v>34</v>
      </c>
      <c r="B12">
        <v>651</v>
      </c>
      <c r="C12">
        <v>40241</v>
      </c>
      <c r="D12">
        <v>1</v>
      </c>
      <c r="E12">
        <v>2340</v>
      </c>
      <c r="F12">
        <v>2340</v>
      </c>
      <c r="G12">
        <v>1.921</v>
      </c>
      <c r="H12">
        <v>1.921</v>
      </c>
      <c r="I12">
        <v>0</v>
      </c>
      <c r="J12">
        <v>20120404</v>
      </c>
      <c r="K12" t="s">
        <v>0</v>
      </c>
      <c r="L12">
        <v>1</v>
      </c>
      <c r="M12" t="s">
        <v>2</v>
      </c>
      <c r="N12" t="s">
        <v>1</v>
      </c>
      <c r="O12" t="str">
        <f t="shared" si="0"/>
        <v>2012</v>
      </c>
      <c r="P12" t="str">
        <f t="shared" si="1"/>
        <v>04</v>
      </c>
    </row>
    <row r="13" spans="1:16" x14ac:dyDescent="0.2">
      <c r="A13" t="s">
        <v>3</v>
      </c>
      <c r="B13">
        <v>86</v>
      </c>
      <c r="C13">
        <v>40272</v>
      </c>
      <c r="D13">
        <v>1</v>
      </c>
      <c r="E13">
        <v>3300</v>
      </c>
      <c r="F13">
        <v>3300</v>
      </c>
      <c r="G13">
        <v>2.0699999999999998</v>
      </c>
      <c r="H13">
        <v>2.0699999999999998</v>
      </c>
      <c r="I13">
        <v>0</v>
      </c>
      <c r="J13">
        <v>20120427</v>
      </c>
      <c r="K13" t="s">
        <v>0</v>
      </c>
      <c r="L13">
        <v>1</v>
      </c>
      <c r="M13" t="s">
        <v>2</v>
      </c>
      <c r="N13" t="s">
        <v>1</v>
      </c>
      <c r="O13" t="str">
        <f t="shared" si="0"/>
        <v>2012</v>
      </c>
      <c r="P13" t="str">
        <f t="shared" si="1"/>
        <v>04</v>
      </c>
    </row>
    <row r="14" spans="1:16" x14ac:dyDescent="0.2">
      <c r="A14" t="s">
        <v>34</v>
      </c>
      <c r="B14">
        <v>651</v>
      </c>
      <c r="C14">
        <v>40289</v>
      </c>
      <c r="D14">
        <v>4</v>
      </c>
      <c r="E14">
        <v>2391</v>
      </c>
      <c r="F14">
        <v>2391</v>
      </c>
      <c r="G14">
        <v>1.9209989999999999</v>
      </c>
      <c r="H14">
        <v>1.9209989999999999</v>
      </c>
      <c r="I14">
        <v>0</v>
      </c>
      <c r="J14">
        <v>20120411</v>
      </c>
      <c r="K14" t="s">
        <v>0</v>
      </c>
      <c r="L14">
        <v>1</v>
      </c>
      <c r="M14" t="s">
        <v>2</v>
      </c>
      <c r="N14" t="s">
        <v>1</v>
      </c>
      <c r="O14" t="str">
        <f t="shared" si="0"/>
        <v>2012</v>
      </c>
      <c r="P14" t="str">
        <f t="shared" si="1"/>
        <v>05</v>
      </c>
    </row>
    <row r="15" spans="1:16" x14ac:dyDescent="0.2">
      <c r="A15" t="s">
        <v>3</v>
      </c>
      <c r="B15">
        <v>86</v>
      </c>
      <c r="C15">
        <v>40483</v>
      </c>
      <c r="D15">
        <v>1</v>
      </c>
      <c r="E15">
        <v>1100</v>
      </c>
      <c r="F15">
        <v>1100</v>
      </c>
      <c r="G15">
        <v>2.0699999999999998</v>
      </c>
      <c r="H15">
        <v>2.0699999999999998</v>
      </c>
      <c r="I15">
        <v>0</v>
      </c>
      <c r="J15">
        <v>20120529</v>
      </c>
      <c r="K15" t="s">
        <v>0</v>
      </c>
      <c r="L15">
        <v>1</v>
      </c>
      <c r="M15" t="s">
        <v>2</v>
      </c>
      <c r="N15" t="s">
        <v>1</v>
      </c>
      <c r="O15" t="str">
        <f t="shared" si="0"/>
        <v>2012</v>
      </c>
      <c r="P15" t="str">
        <f t="shared" si="1"/>
        <v>06</v>
      </c>
    </row>
    <row r="16" spans="1:16" x14ac:dyDescent="0.2">
      <c r="A16" t="s">
        <v>3</v>
      </c>
      <c r="B16">
        <v>86</v>
      </c>
      <c r="C16">
        <v>40611</v>
      </c>
      <c r="D16">
        <v>1</v>
      </c>
      <c r="E16">
        <v>1100</v>
      </c>
      <c r="F16">
        <v>1100</v>
      </c>
      <c r="G16">
        <v>2.2200000000000002</v>
      </c>
      <c r="H16">
        <v>2.2200000000000002</v>
      </c>
      <c r="I16">
        <v>0</v>
      </c>
      <c r="J16">
        <v>20120613</v>
      </c>
      <c r="K16" t="s">
        <v>0</v>
      </c>
      <c r="L16">
        <v>1</v>
      </c>
      <c r="M16" t="s">
        <v>2</v>
      </c>
      <c r="N16" t="s">
        <v>1</v>
      </c>
      <c r="O16" t="str">
        <f t="shared" si="0"/>
        <v>2012</v>
      </c>
      <c r="P16" t="str">
        <f t="shared" si="1"/>
        <v>06</v>
      </c>
    </row>
    <row r="17" spans="1:16" x14ac:dyDescent="0.2">
      <c r="A17" t="s">
        <v>3</v>
      </c>
      <c r="B17">
        <v>86</v>
      </c>
      <c r="C17">
        <v>40756</v>
      </c>
      <c r="D17">
        <v>2</v>
      </c>
      <c r="E17">
        <v>1100</v>
      </c>
      <c r="F17">
        <v>1100</v>
      </c>
      <c r="G17">
        <v>2.2200000000000002</v>
      </c>
      <c r="H17">
        <v>2.2200000000000002</v>
      </c>
      <c r="I17">
        <v>0</v>
      </c>
      <c r="J17">
        <v>20120605</v>
      </c>
      <c r="K17" t="s">
        <v>0</v>
      </c>
      <c r="L17">
        <v>1</v>
      </c>
      <c r="M17" t="s">
        <v>2</v>
      </c>
      <c r="N17" t="s">
        <v>1</v>
      </c>
      <c r="O17" t="str">
        <f t="shared" si="0"/>
        <v>2012</v>
      </c>
      <c r="P17" t="str">
        <f t="shared" si="1"/>
        <v>06</v>
      </c>
    </row>
    <row r="18" spans="1:16" x14ac:dyDescent="0.2">
      <c r="A18" t="s">
        <v>3</v>
      </c>
      <c r="B18">
        <v>86</v>
      </c>
      <c r="C18">
        <v>40756</v>
      </c>
      <c r="D18">
        <v>1</v>
      </c>
      <c r="E18">
        <v>2200</v>
      </c>
      <c r="F18">
        <v>2200</v>
      </c>
      <c r="G18">
        <v>2.2799999999999998</v>
      </c>
      <c r="H18">
        <v>2.2799999999999998</v>
      </c>
      <c r="I18">
        <v>0</v>
      </c>
      <c r="J18">
        <v>20120613</v>
      </c>
      <c r="K18" t="s">
        <v>0</v>
      </c>
      <c r="L18">
        <v>1</v>
      </c>
      <c r="M18" t="s">
        <v>2</v>
      </c>
      <c r="N18" t="s">
        <v>1</v>
      </c>
      <c r="O18" t="str">
        <f t="shared" si="0"/>
        <v>2012</v>
      </c>
      <c r="P18" t="str">
        <f t="shared" si="1"/>
        <v>06</v>
      </c>
    </row>
    <row r="19" spans="1:16" x14ac:dyDescent="0.2">
      <c r="A19" t="s">
        <v>3</v>
      </c>
      <c r="B19">
        <v>86</v>
      </c>
      <c r="C19">
        <v>40756</v>
      </c>
      <c r="D19">
        <v>2</v>
      </c>
      <c r="E19">
        <v>1100</v>
      </c>
      <c r="F19">
        <v>1100</v>
      </c>
      <c r="G19">
        <v>2.2200000000000002</v>
      </c>
      <c r="H19">
        <v>2.2200000000000002</v>
      </c>
      <c r="I19">
        <v>0</v>
      </c>
      <c r="J19">
        <v>20120628</v>
      </c>
      <c r="K19" t="s">
        <v>0</v>
      </c>
      <c r="L19">
        <v>1</v>
      </c>
      <c r="M19" t="s">
        <v>2</v>
      </c>
      <c r="N19" t="s">
        <v>1</v>
      </c>
      <c r="O19" t="str">
        <f t="shared" si="0"/>
        <v>2012</v>
      </c>
      <c r="P19" t="str">
        <f t="shared" si="1"/>
        <v>07</v>
      </c>
    </row>
    <row r="20" spans="1:16" x14ac:dyDescent="0.2">
      <c r="A20" t="s">
        <v>3</v>
      </c>
      <c r="B20">
        <v>86</v>
      </c>
      <c r="C20">
        <v>40756</v>
      </c>
      <c r="D20">
        <v>2</v>
      </c>
      <c r="E20">
        <v>1540</v>
      </c>
      <c r="F20">
        <v>1540</v>
      </c>
      <c r="G20">
        <v>2.2200000000000002</v>
      </c>
      <c r="H20">
        <v>2.2200000000000002</v>
      </c>
      <c r="I20">
        <v>0</v>
      </c>
      <c r="J20">
        <v>20120724</v>
      </c>
      <c r="K20" t="s">
        <v>0</v>
      </c>
      <c r="L20">
        <v>1</v>
      </c>
      <c r="M20" t="s">
        <v>2</v>
      </c>
      <c r="N20" t="s">
        <v>1</v>
      </c>
      <c r="O20" t="str">
        <f t="shared" si="0"/>
        <v>2012</v>
      </c>
      <c r="P20" t="str">
        <f t="shared" si="1"/>
        <v>07</v>
      </c>
    </row>
    <row r="21" spans="1:16" x14ac:dyDescent="0.2">
      <c r="A21" t="s">
        <v>3</v>
      </c>
      <c r="B21">
        <v>86</v>
      </c>
      <c r="C21">
        <v>40756</v>
      </c>
      <c r="D21">
        <v>2</v>
      </c>
      <c r="E21">
        <v>440</v>
      </c>
      <c r="F21">
        <v>440</v>
      </c>
      <c r="G21">
        <v>2.2200000000000002</v>
      </c>
      <c r="H21">
        <v>2.2200000000000002</v>
      </c>
      <c r="I21">
        <v>0</v>
      </c>
      <c r="J21">
        <v>20120724</v>
      </c>
      <c r="K21" t="s">
        <v>0</v>
      </c>
      <c r="L21">
        <v>1</v>
      </c>
      <c r="M21" t="s">
        <v>2</v>
      </c>
      <c r="N21" t="s">
        <v>1</v>
      </c>
      <c r="O21" t="str">
        <f t="shared" si="0"/>
        <v>2012</v>
      </c>
      <c r="P21" t="str">
        <f t="shared" si="1"/>
        <v>07</v>
      </c>
    </row>
    <row r="22" spans="1:16" x14ac:dyDescent="0.2">
      <c r="A22" t="s">
        <v>3</v>
      </c>
      <c r="B22">
        <v>86</v>
      </c>
      <c r="C22">
        <v>40979</v>
      </c>
      <c r="D22">
        <v>1</v>
      </c>
      <c r="E22">
        <v>2200</v>
      </c>
      <c r="F22">
        <v>2200</v>
      </c>
      <c r="G22">
        <v>2.2200000000000002</v>
      </c>
      <c r="H22">
        <v>2.2200000000000002</v>
      </c>
      <c r="I22">
        <v>0</v>
      </c>
      <c r="J22">
        <v>20120724</v>
      </c>
      <c r="K22" t="s">
        <v>0</v>
      </c>
      <c r="L22">
        <v>1</v>
      </c>
      <c r="M22" t="s">
        <v>2</v>
      </c>
      <c r="N22" t="s">
        <v>1</v>
      </c>
      <c r="O22" t="str">
        <f t="shared" si="0"/>
        <v>2012</v>
      </c>
      <c r="P22" t="str">
        <f t="shared" si="1"/>
        <v>07</v>
      </c>
    </row>
    <row r="23" spans="1:16" x14ac:dyDescent="0.2">
      <c r="A23" t="s">
        <v>3</v>
      </c>
      <c r="B23">
        <v>86</v>
      </c>
      <c r="C23">
        <v>41076</v>
      </c>
      <c r="D23">
        <v>1</v>
      </c>
      <c r="E23">
        <v>1100</v>
      </c>
      <c r="F23">
        <v>1100</v>
      </c>
      <c r="G23">
        <v>2.2200000000000002</v>
      </c>
      <c r="H23">
        <v>2.2200000000000002</v>
      </c>
      <c r="I23">
        <v>0</v>
      </c>
      <c r="J23">
        <v>20120724</v>
      </c>
      <c r="K23" t="s">
        <v>0</v>
      </c>
      <c r="L23">
        <v>1</v>
      </c>
      <c r="M23" t="s">
        <v>2</v>
      </c>
      <c r="N23" t="s">
        <v>1</v>
      </c>
      <c r="O23" t="str">
        <f t="shared" si="0"/>
        <v>2012</v>
      </c>
      <c r="P23" t="str">
        <f t="shared" si="1"/>
        <v>09</v>
      </c>
    </row>
    <row r="24" spans="1:16" x14ac:dyDescent="0.2">
      <c r="A24" t="s">
        <v>34</v>
      </c>
      <c r="B24">
        <v>651</v>
      </c>
      <c r="C24">
        <v>41172</v>
      </c>
      <c r="D24">
        <v>1</v>
      </c>
      <c r="E24">
        <v>2884</v>
      </c>
      <c r="F24">
        <v>2884</v>
      </c>
      <c r="G24">
        <v>1.920998</v>
      </c>
      <c r="H24">
        <v>1.920998</v>
      </c>
      <c r="I24">
        <v>0</v>
      </c>
      <c r="J24">
        <v>20120903</v>
      </c>
      <c r="K24" t="s">
        <v>0</v>
      </c>
      <c r="L24">
        <v>1</v>
      </c>
      <c r="M24" t="s">
        <v>2</v>
      </c>
      <c r="N24" t="s">
        <v>1</v>
      </c>
      <c r="O24" t="str">
        <f t="shared" si="0"/>
        <v>2012</v>
      </c>
      <c r="P24" t="str">
        <f t="shared" si="1"/>
        <v>09</v>
      </c>
    </row>
    <row r="25" spans="1:16" x14ac:dyDescent="0.2">
      <c r="A25" t="s">
        <v>3</v>
      </c>
      <c r="B25">
        <v>86</v>
      </c>
      <c r="C25">
        <v>41204</v>
      </c>
      <c r="D25">
        <v>1</v>
      </c>
      <c r="E25">
        <v>2200</v>
      </c>
      <c r="F25">
        <v>2200</v>
      </c>
      <c r="G25">
        <v>2.2200000000000002</v>
      </c>
      <c r="H25">
        <v>2.2200000000000002</v>
      </c>
      <c r="I25">
        <v>0</v>
      </c>
      <c r="J25">
        <v>20120904</v>
      </c>
      <c r="K25" t="s">
        <v>0</v>
      </c>
      <c r="L25">
        <v>1</v>
      </c>
      <c r="M25" t="s">
        <v>2</v>
      </c>
      <c r="N25" t="s">
        <v>1</v>
      </c>
      <c r="O25" t="str">
        <f t="shared" si="0"/>
        <v>2012</v>
      </c>
      <c r="P25" t="str">
        <f t="shared" si="1"/>
        <v>07</v>
      </c>
    </row>
    <row r="26" spans="1:16" x14ac:dyDescent="0.2">
      <c r="A26" t="s">
        <v>34</v>
      </c>
      <c r="B26">
        <v>651</v>
      </c>
      <c r="C26">
        <v>41248</v>
      </c>
      <c r="D26">
        <v>1</v>
      </c>
      <c r="E26">
        <v>7260</v>
      </c>
      <c r="F26">
        <v>7260</v>
      </c>
      <c r="G26">
        <v>1.921</v>
      </c>
      <c r="H26">
        <v>1.921</v>
      </c>
      <c r="I26">
        <v>0</v>
      </c>
      <c r="J26">
        <v>20120705</v>
      </c>
      <c r="K26" t="s">
        <v>0</v>
      </c>
      <c r="L26">
        <v>1</v>
      </c>
      <c r="M26" t="s">
        <v>2</v>
      </c>
      <c r="N26" t="s">
        <v>1</v>
      </c>
      <c r="O26" t="str">
        <f t="shared" si="0"/>
        <v>2012</v>
      </c>
      <c r="P26" t="str">
        <f t="shared" si="1"/>
        <v>07</v>
      </c>
    </row>
    <row r="27" spans="1:16" x14ac:dyDescent="0.2">
      <c r="A27" t="s">
        <v>34</v>
      </c>
      <c r="B27">
        <v>651</v>
      </c>
      <c r="C27">
        <v>41320</v>
      </c>
      <c r="D27">
        <v>6</v>
      </c>
      <c r="E27">
        <v>7312</v>
      </c>
      <c r="F27">
        <v>7312</v>
      </c>
      <c r="G27">
        <v>1.9209989999999999</v>
      </c>
      <c r="H27">
        <v>1.9209989999999999</v>
      </c>
      <c r="I27">
        <v>0</v>
      </c>
      <c r="J27">
        <v>20120701</v>
      </c>
      <c r="K27" t="s">
        <v>0</v>
      </c>
      <c r="L27">
        <v>1</v>
      </c>
      <c r="M27" t="s">
        <v>2</v>
      </c>
      <c r="N27" t="s">
        <v>1</v>
      </c>
      <c r="O27" s="2" t="str">
        <f t="shared" si="0"/>
        <v>2012</v>
      </c>
      <c r="P27" s="2" t="str">
        <f t="shared" si="1"/>
        <v>07</v>
      </c>
    </row>
    <row r="28" spans="1:16" x14ac:dyDescent="0.2">
      <c r="A28" t="s">
        <v>34</v>
      </c>
      <c r="B28">
        <v>651</v>
      </c>
      <c r="C28">
        <v>41320</v>
      </c>
      <c r="D28">
        <v>2</v>
      </c>
      <c r="E28">
        <v>4817</v>
      </c>
      <c r="F28">
        <v>4817</v>
      </c>
      <c r="G28">
        <v>1.921</v>
      </c>
      <c r="H28">
        <v>1.921</v>
      </c>
      <c r="I28">
        <v>0</v>
      </c>
      <c r="J28">
        <v>20120701</v>
      </c>
      <c r="K28" t="s">
        <v>0</v>
      </c>
      <c r="L28">
        <v>1</v>
      </c>
      <c r="M28" t="s">
        <v>2</v>
      </c>
      <c r="N28" t="s">
        <v>1</v>
      </c>
      <c r="O28" s="2" t="str">
        <f t="shared" si="0"/>
        <v>2012</v>
      </c>
      <c r="P28" s="2" t="str">
        <f t="shared" si="1"/>
        <v>07</v>
      </c>
    </row>
    <row r="29" spans="1:16" x14ac:dyDescent="0.2">
      <c r="A29" t="s">
        <v>34</v>
      </c>
      <c r="B29">
        <v>651</v>
      </c>
      <c r="C29">
        <v>41320</v>
      </c>
      <c r="D29">
        <v>1</v>
      </c>
      <c r="E29">
        <v>4835</v>
      </c>
      <c r="F29">
        <v>4835</v>
      </c>
      <c r="G29">
        <v>1.921001</v>
      </c>
      <c r="H29">
        <v>1.921001</v>
      </c>
      <c r="I29">
        <v>0</v>
      </c>
      <c r="J29">
        <v>20120701</v>
      </c>
      <c r="K29" t="s">
        <v>0</v>
      </c>
      <c r="L29">
        <v>1</v>
      </c>
      <c r="M29" t="s">
        <v>2</v>
      </c>
      <c r="N29" t="s">
        <v>1</v>
      </c>
      <c r="O29" s="2" t="str">
        <f t="shared" si="0"/>
        <v>2012</v>
      </c>
      <c r="P29" s="2" t="str">
        <f t="shared" si="1"/>
        <v>09</v>
      </c>
    </row>
    <row r="30" spans="1:16" x14ac:dyDescent="0.2">
      <c r="A30" t="s">
        <v>34</v>
      </c>
      <c r="B30">
        <v>651</v>
      </c>
      <c r="C30">
        <v>41348</v>
      </c>
      <c r="D30">
        <v>1</v>
      </c>
      <c r="E30">
        <v>2370</v>
      </c>
      <c r="F30">
        <v>2370</v>
      </c>
      <c r="G30">
        <v>1.921</v>
      </c>
      <c r="H30">
        <v>1.921</v>
      </c>
      <c r="I30">
        <v>0</v>
      </c>
      <c r="J30">
        <v>20120905</v>
      </c>
      <c r="K30" t="s">
        <v>0</v>
      </c>
      <c r="L30">
        <v>1</v>
      </c>
      <c r="M30" t="s">
        <v>2</v>
      </c>
      <c r="N30" t="s">
        <v>1</v>
      </c>
      <c r="O30" s="2" t="str">
        <f t="shared" si="0"/>
        <v>2012</v>
      </c>
      <c r="P30" s="2" t="str">
        <f t="shared" si="1"/>
        <v>09</v>
      </c>
    </row>
    <row r="31" spans="1:16" x14ac:dyDescent="0.2">
      <c r="A31" t="s">
        <v>34</v>
      </c>
      <c r="B31">
        <v>651</v>
      </c>
      <c r="C31">
        <v>41348</v>
      </c>
      <c r="D31">
        <v>2</v>
      </c>
      <c r="E31">
        <v>2696</v>
      </c>
      <c r="F31">
        <v>2696</v>
      </c>
      <c r="G31">
        <v>1.921001</v>
      </c>
      <c r="H31">
        <v>1.921001</v>
      </c>
      <c r="I31">
        <v>0</v>
      </c>
      <c r="J31">
        <v>20120913</v>
      </c>
      <c r="K31" t="s">
        <v>0</v>
      </c>
      <c r="L31">
        <v>1</v>
      </c>
      <c r="M31" t="s">
        <v>2</v>
      </c>
      <c r="N31" t="s">
        <v>1</v>
      </c>
      <c r="O31" s="2" t="str">
        <f t="shared" si="0"/>
        <v>2012</v>
      </c>
      <c r="P31" s="2" t="str">
        <f t="shared" si="1"/>
        <v>09</v>
      </c>
    </row>
    <row r="32" spans="1:16" x14ac:dyDescent="0.2">
      <c r="A32" t="s">
        <v>34</v>
      </c>
      <c r="B32">
        <v>651</v>
      </c>
      <c r="C32">
        <v>41348</v>
      </c>
      <c r="D32">
        <v>3</v>
      </c>
      <c r="E32">
        <v>2785</v>
      </c>
      <c r="F32">
        <v>2785</v>
      </c>
      <c r="G32">
        <v>1.921001</v>
      </c>
      <c r="H32">
        <v>1.921001</v>
      </c>
      <c r="I32">
        <v>0</v>
      </c>
      <c r="J32">
        <v>20120926</v>
      </c>
      <c r="K32" t="s">
        <v>0</v>
      </c>
      <c r="L32">
        <v>1</v>
      </c>
      <c r="M32" t="s">
        <v>2</v>
      </c>
      <c r="N32" t="s">
        <v>1</v>
      </c>
      <c r="O32" s="2" t="str">
        <f t="shared" si="0"/>
        <v>2012</v>
      </c>
      <c r="P32" s="2" t="str">
        <f t="shared" si="1"/>
        <v>09</v>
      </c>
    </row>
    <row r="33" spans="1:16" x14ac:dyDescent="0.2">
      <c r="A33" t="s">
        <v>34</v>
      </c>
      <c r="B33">
        <v>651</v>
      </c>
      <c r="C33">
        <v>41349</v>
      </c>
      <c r="D33">
        <v>3</v>
      </c>
      <c r="E33">
        <v>2781</v>
      </c>
      <c r="F33">
        <v>2781</v>
      </c>
      <c r="G33">
        <v>1.9209989999999999</v>
      </c>
      <c r="H33">
        <v>1.9209989999999999</v>
      </c>
      <c r="I33">
        <v>0</v>
      </c>
      <c r="J33">
        <v>20120919</v>
      </c>
      <c r="K33" t="s">
        <v>0</v>
      </c>
      <c r="L33">
        <v>1</v>
      </c>
      <c r="M33" t="s">
        <v>2</v>
      </c>
      <c r="N33" t="s">
        <v>1</v>
      </c>
      <c r="O33" s="2" t="str">
        <f t="shared" si="0"/>
        <v>2012</v>
      </c>
      <c r="P33" s="2" t="str">
        <f t="shared" si="1"/>
        <v>09</v>
      </c>
    </row>
    <row r="34" spans="1:16" x14ac:dyDescent="0.2">
      <c r="A34" t="s">
        <v>34</v>
      </c>
      <c r="B34">
        <v>651</v>
      </c>
      <c r="C34">
        <v>41349</v>
      </c>
      <c r="D34">
        <v>2</v>
      </c>
      <c r="E34">
        <v>2767</v>
      </c>
      <c r="F34">
        <v>2767</v>
      </c>
      <c r="G34">
        <v>1.921001</v>
      </c>
      <c r="H34">
        <v>1.921001</v>
      </c>
      <c r="I34">
        <v>0</v>
      </c>
      <c r="J34">
        <v>20120919</v>
      </c>
      <c r="K34" t="s">
        <v>0</v>
      </c>
      <c r="L34">
        <v>1</v>
      </c>
      <c r="M34" t="s">
        <v>2</v>
      </c>
      <c r="N34" t="s">
        <v>1</v>
      </c>
      <c r="O34" s="2" t="str">
        <f t="shared" ref="O34:O65" si="2">LEFT(J35,4)</f>
        <v>2012</v>
      </c>
      <c r="P34" s="2" t="str">
        <f t="shared" ref="P34:P65" si="3">MID(J35,5,2)</f>
        <v>09</v>
      </c>
    </row>
    <row r="35" spans="1:16" x14ac:dyDescent="0.2">
      <c r="A35" t="s">
        <v>34</v>
      </c>
      <c r="B35">
        <v>651</v>
      </c>
      <c r="C35">
        <v>41349</v>
      </c>
      <c r="D35">
        <v>1</v>
      </c>
      <c r="E35">
        <v>2151</v>
      </c>
      <c r="F35">
        <v>2151</v>
      </c>
      <c r="G35">
        <v>1.9209989999999999</v>
      </c>
      <c r="H35">
        <v>1.9209989999999999</v>
      </c>
      <c r="I35">
        <v>0</v>
      </c>
      <c r="J35">
        <v>20120913</v>
      </c>
      <c r="K35" t="s">
        <v>0</v>
      </c>
      <c r="L35">
        <v>1</v>
      </c>
      <c r="M35" t="s">
        <v>2</v>
      </c>
      <c r="N35" t="s">
        <v>1</v>
      </c>
      <c r="O35" s="2" t="str">
        <f t="shared" si="2"/>
        <v>2012</v>
      </c>
      <c r="P35" s="2" t="str">
        <f t="shared" si="3"/>
        <v>07</v>
      </c>
    </row>
    <row r="36" spans="1:16" x14ac:dyDescent="0.2">
      <c r="A36" t="s">
        <v>34</v>
      </c>
      <c r="B36">
        <v>658</v>
      </c>
      <c r="C36">
        <v>41391</v>
      </c>
      <c r="D36">
        <v>1</v>
      </c>
      <c r="E36">
        <v>1057</v>
      </c>
      <c r="F36">
        <v>1057</v>
      </c>
      <c r="G36">
        <v>1.9210020000000001</v>
      </c>
      <c r="H36">
        <v>1.9210020000000001</v>
      </c>
      <c r="I36">
        <v>0</v>
      </c>
      <c r="J36">
        <v>20120725</v>
      </c>
      <c r="K36" t="s">
        <v>0</v>
      </c>
      <c r="L36">
        <v>1</v>
      </c>
      <c r="M36" t="s">
        <v>2</v>
      </c>
      <c r="N36" t="s">
        <v>1</v>
      </c>
      <c r="O36" s="2" t="str">
        <f t="shared" si="2"/>
        <v>2012</v>
      </c>
      <c r="P36" s="2" t="str">
        <f t="shared" si="3"/>
        <v>09</v>
      </c>
    </row>
    <row r="37" spans="1:16" x14ac:dyDescent="0.2">
      <c r="A37" t="s">
        <v>34</v>
      </c>
      <c r="B37">
        <v>651</v>
      </c>
      <c r="C37">
        <v>41513</v>
      </c>
      <c r="D37">
        <v>2</v>
      </c>
      <c r="E37">
        <v>13912</v>
      </c>
      <c r="F37">
        <v>13912</v>
      </c>
      <c r="G37">
        <v>1.9209989999999999</v>
      </c>
      <c r="H37">
        <v>1.9209989999999999</v>
      </c>
      <c r="I37">
        <v>0</v>
      </c>
      <c r="J37">
        <v>20120919</v>
      </c>
      <c r="K37" t="s">
        <v>0</v>
      </c>
      <c r="L37">
        <v>1</v>
      </c>
      <c r="M37" t="s">
        <v>2</v>
      </c>
      <c r="N37" t="s">
        <v>1</v>
      </c>
      <c r="O37" s="2" t="str">
        <f t="shared" si="2"/>
        <v>2012</v>
      </c>
      <c r="P37" s="2" t="str">
        <f t="shared" si="3"/>
        <v>09</v>
      </c>
    </row>
    <row r="38" spans="1:16" x14ac:dyDescent="0.2">
      <c r="A38" t="s">
        <v>34</v>
      </c>
      <c r="B38">
        <v>651</v>
      </c>
      <c r="C38">
        <v>41513</v>
      </c>
      <c r="D38">
        <v>2</v>
      </c>
      <c r="E38">
        <v>4170</v>
      </c>
      <c r="F38">
        <v>4170</v>
      </c>
      <c r="G38">
        <v>1.921</v>
      </c>
      <c r="H38">
        <v>1.921</v>
      </c>
      <c r="I38">
        <v>0</v>
      </c>
      <c r="J38">
        <v>20120926</v>
      </c>
      <c r="K38" t="s">
        <v>0</v>
      </c>
      <c r="L38">
        <v>1</v>
      </c>
      <c r="M38" t="s">
        <v>2</v>
      </c>
      <c r="N38" t="s">
        <v>1</v>
      </c>
      <c r="O38" s="2" t="str">
        <f t="shared" si="2"/>
        <v>2012</v>
      </c>
      <c r="P38" s="2" t="str">
        <f t="shared" si="3"/>
        <v>09</v>
      </c>
    </row>
    <row r="39" spans="1:16" x14ac:dyDescent="0.2">
      <c r="A39" t="s">
        <v>34</v>
      </c>
      <c r="B39">
        <v>651</v>
      </c>
      <c r="C39">
        <v>41513</v>
      </c>
      <c r="D39">
        <v>3</v>
      </c>
      <c r="E39">
        <v>4935</v>
      </c>
      <c r="F39">
        <v>4935</v>
      </c>
      <c r="G39">
        <v>1.920998</v>
      </c>
      <c r="H39">
        <v>1.920998</v>
      </c>
      <c r="I39">
        <v>0</v>
      </c>
      <c r="J39">
        <v>20120926</v>
      </c>
      <c r="K39" t="s">
        <v>0</v>
      </c>
      <c r="L39">
        <v>1</v>
      </c>
      <c r="M39" t="s">
        <v>2</v>
      </c>
      <c r="N39" t="s">
        <v>1</v>
      </c>
      <c r="O39" s="2" t="str">
        <f t="shared" si="2"/>
        <v>2012</v>
      </c>
      <c r="P39" s="2" t="str">
        <f t="shared" si="3"/>
        <v>09</v>
      </c>
    </row>
    <row r="40" spans="1:16" x14ac:dyDescent="0.2">
      <c r="A40" t="s">
        <v>34</v>
      </c>
      <c r="B40">
        <v>651</v>
      </c>
      <c r="C40">
        <v>41513</v>
      </c>
      <c r="D40">
        <v>3</v>
      </c>
      <c r="E40">
        <v>7226</v>
      </c>
      <c r="F40">
        <v>7226</v>
      </c>
      <c r="G40">
        <v>1.921</v>
      </c>
      <c r="H40">
        <v>1.921</v>
      </c>
      <c r="I40">
        <v>0</v>
      </c>
      <c r="J40">
        <v>20120926</v>
      </c>
      <c r="K40" t="s">
        <v>0</v>
      </c>
      <c r="L40">
        <v>1</v>
      </c>
      <c r="M40" t="s">
        <v>2</v>
      </c>
      <c r="N40" t="s">
        <v>1</v>
      </c>
      <c r="O40" s="2" t="str">
        <f t="shared" si="2"/>
        <v>2012</v>
      </c>
      <c r="P40" s="2" t="str">
        <f t="shared" si="3"/>
        <v>09</v>
      </c>
    </row>
    <row r="41" spans="1:16" x14ac:dyDescent="0.2">
      <c r="A41" t="s">
        <v>34</v>
      </c>
      <c r="B41">
        <v>651</v>
      </c>
      <c r="C41">
        <v>41513</v>
      </c>
      <c r="D41">
        <v>3</v>
      </c>
      <c r="E41">
        <v>2738</v>
      </c>
      <c r="F41">
        <v>2738</v>
      </c>
      <c r="G41">
        <v>1.921</v>
      </c>
      <c r="H41">
        <v>1.921</v>
      </c>
      <c r="I41">
        <v>0</v>
      </c>
      <c r="J41">
        <v>20120926</v>
      </c>
      <c r="K41" t="s">
        <v>0</v>
      </c>
      <c r="L41">
        <v>1</v>
      </c>
      <c r="M41" t="s">
        <v>2</v>
      </c>
      <c r="N41" t="s">
        <v>1</v>
      </c>
      <c r="O41" s="2" t="str">
        <f t="shared" si="2"/>
        <v>2012</v>
      </c>
      <c r="P41" s="2" t="str">
        <f t="shared" si="3"/>
        <v>10</v>
      </c>
    </row>
    <row r="42" spans="1:16" x14ac:dyDescent="0.2">
      <c r="A42" t="s">
        <v>34</v>
      </c>
      <c r="B42">
        <v>651</v>
      </c>
      <c r="C42">
        <v>41513</v>
      </c>
      <c r="D42">
        <v>4</v>
      </c>
      <c r="E42">
        <v>8543</v>
      </c>
      <c r="F42">
        <v>8543</v>
      </c>
      <c r="G42">
        <v>1.9209989999999999</v>
      </c>
      <c r="H42">
        <v>1.9209989999999999</v>
      </c>
      <c r="I42">
        <v>0</v>
      </c>
      <c r="J42">
        <v>20121004</v>
      </c>
      <c r="K42" t="s">
        <v>0</v>
      </c>
      <c r="L42">
        <v>1</v>
      </c>
      <c r="M42" t="s">
        <v>2</v>
      </c>
      <c r="N42" t="s">
        <v>1</v>
      </c>
      <c r="O42" s="2" t="str">
        <f t="shared" si="2"/>
        <v>2012</v>
      </c>
      <c r="P42" s="2" t="str">
        <f t="shared" si="3"/>
        <v>10</v>
      </c>
    </row>
    <row r="43" spans="1:16" x14ac:dyDescent="0.2">
      <c r="A43" t="s">
        <v>34</v>
      </c>
      <c r="B43">
        <v>651</v>
      </c>
      <c r="C43">
        <v>41513</v>
      </c>
      <c r="D43">
        <v>3</v>
      </c>
      <c r="E43">
        <v>3572</v>
      </c>
      <c r="F43">
        <v>3572</v>
      </c>
      <c r="G43">
        <v>1.9210020000000001</v>
      </c>
      <c r="H43">
        <v>1.9210020000000001</v>
      </c>
      <c r="I43">
        <v>0</v>
      </c>
      <c r="J43">
        <v>20121004</v>
      </c>
      <c r="K43" t="s">
        <v>0</v>
      </c>
      <c r="L43">
        <v>1</v>
      </c>
      <c r="M43" t="s">
        <v>2</v>
      </c>
      <c r="N43" t="s">
        <v>1</v>
      </c>
      <c r="O43" s="2" t="str">
        <f t="shared" si="2"/>
        <v>2012</v>
      </c>
      <c r="P43" s="2" t="str">
        <f t="shared" si="3"/>
        <v>09</v>
      </c>
    </row>
    <row r="44" spans="1:16" x14ac:dyDescent="0.2">
      <c r="A44" t="s">
        <v>3</v>
      </c>
      <c r="B44">
        <v>86</v>
      </c>
      <c r="C44">
        <v>41559</v>
      </c>
      <c r="D44">
        <v>1</v>
      </c>
      <c r="E44">
        <v>1100</v>
      </c>
      <c r="F44">
        <v>1100</v>
      </c>
      <c r="G44">
        <v>2.2999999999999998</v>
      </c>
      <c r="H44">
        <v>2.2999999999999998</v>
      </c>
      <c r="I44">
        <v>0</v>
      </c>
      <c r="J44">
        <v>20120924</v>
      </c>
      <c r="K44" t="s">
        <v>0</v>
      </c>
      <c r="L44">
        <v>1</v>
      </c>
      <c r="M44" t="s">
        <v>2</v>
      </c>
      <c r="N44" t="s">
        <v>1</v>
      </c>
      <c r="O44" s="2" t="str">
        <f t="shared" si="2"/>
        <v>2012</v>
      </c>
      <c r="P44" s="2" t="str">
        <f t="shared" si="3"/>
        <v>10</v>
      </c>
    </row>
    <row r="45" spans="1:16" x14ac:dyDescent="0.2">
      <c r="A45" t="s">
        <v>3</v>
      </c>
      <c r="B45">
        <v>86</v>
      </c>
      <c r="C45">
        <v>41559</v>
      </c>
      <c r="D45">
        <v>2</v>
      </c>
      <c r="E45">
        <v>6600</v>
      </c>
      <c r="F45">
        <v>6600</v>
      </c>
      <c r="G45">
        <v>2.2999999999999998</v>
      </c>
      <c r="H45">
        <v>2.2999999999999998</v>
      </c>
      <c r="I45">
        <v>0</v>
      </c>
      <c r="J45">
        <v>20121008</v>
      </c>
      <c r="K45" t="s">
        <v>0</v>
      </c>
      <c r="L45">
        <v>1</v>
      </c>
      <c r="M45" t="s">
        <v>2</v>
      </c>
      <c r="N45" t="s">
        <v>1</v>
      </c>
      <c r="O45" s="2" t="str">
        <f t="shared" si="2"/>
        <v>2012</v>
      </c>
      <c r="P45" s="2" t="str">
        <f t="shared" si="3"/>
        <v>10</v>
      </c>
    </row>
    <row r="46" spans="1:16" x14ac:dyDescent="0.2">
      <c r="A46" t="s">
        <v>3</v>
      </c>
      <c r="B46">
        <v>86</v>
      </c>
      <c r="C46">
        <v>41707</v>
      </c>
      <c r="D46">
        <v>1</v>
      </c>
      <c r="E46">
        <v>1100</v>
      </c>
      <c r="F46">
        <v>1100</v>
      </c>
      <c r="G46">
        <v>2.2999999999999998</v>
      </c>
      <c r="H46">
        <v>2.2999999999999998</v>
      </c>
      <c r="I46">
        <v>0</v>
      </c>
      <c r="J46">
        <v>20121015</v>
      </c>
      <c r="K46" t="s">
        <v>0</v>
      </c>
      <c r="L46">
        <v>1</v>
      </c>
      <c r="M46" t="s">
        <v>2</v>
      </c>
      <c r="N46" t="s">
        <v>1</v>
      </c>
      <c r="O46" s="2" t="str">
        <f t="shared" si="2"/>
        <v>2012</v>
      </c>
      <c r="P46" s="2" t="str">
        <f t="shared" si="3"/>
        <v>10</v>
      </c>
    </row>
    <row r="47" spans="1:16" x14ac:dyDescent="0.2">
      <c r="A47" t="s">
        <v>3</v>
      </c>
      <c r="B47">
        <v>86</v>
      </c>
      <c r="C47">
        <v>41736</v>
      </c>
      <c r="D47">
        <v>1</v>
      </c>
      <c r="E47">
        <v>5500</v>
      </c>
      <c r="F47">
        <v>5500</v>
      </c>
      <c r="G47">
        <v>2.2999999999999998</v>
      </c>
      <c r="H47">
        <v>2.2999999999999998</v>
      </c>
      <c r="I47">
        <v>0</v>
      </c>
      <c r="J47">
        <v>20121031</v>
      </c>
      <c r="K47" t="s">
        <v>0</v>
      </c>
      <c r="L47">
        <v>1</v>
      </c>
      <c r="M47" t="s">
        <v>2</v>
      </c>
      <c r="N47" t="s">
        <v>1</v>
      </c>
      <c r="O47" s="2" t="str">
        <f t="shared" si="2"/>
        <v>2012</v>
      </c>
      <c r="P47" s="2" t="str">
        <f t="shared" si="3"/>
        <v>10</v>
      </c>
    </row>
    <row r="48" spans="1:16" x14ac:dyDescent="0.2">
      <c r="A48" t="s">
        <v>34</v>
      </c>
      <c r="B48">
        <v>651</v>
      </c>
      <c r="C48">
        <v>41766</v>
      </c>
      <c r="D48">
        <v>1</v>
      </c>
      <c r="E48">
        <v>12078</v>
      </c>
      <c r="F48">
        <v>12078</v>
      </c>
      <c r="G48">
        <v>1.921</v>
      </c>
      <c r="H48">
        <v>1.921</v>
      </c>
      <c r="I48">
        <v>0</v>
      </c>
      <c r="J48">
        <v>20121010</v>
      </c>
      <c r="K48" t="s">
        <v>0</v>
      </c>
      <c r="L48">
        <v>1</v>
      </c>
      <c r="M48" t="s">
        <v>2</v>
      </c>
      <c r="N48" t="s">
        <v>1</v>
      </c>
      <c r="O48" s="2" t="str">
        <f t="shared" si="2"/>
        <v>2012</v>
      </c>
      <c r="P48" s="2" t="str">
        <f t="shared" si="3"/>
        <v>10</v>
      </c>
    </row>
    <row r="49" spans="1:16" x14ac:dyDescent="0.2">
      <c r="A49" t="s">
        <v>34</v>
      </c>
      <c r="B49">
        <v>651</v>
      </c>
      <c r="C49">
        <v>41855</v>
      </c>
      <c r="D49">
        <v>1</v>
      </c>
      <c r="E49">
        <v>2273</v>
      </c>
      <c r="F49">
        <v>2273</v>
      </c>
      <c r="G49">
        <v>1.920998</v>
      </c>
      <c r="H49">
        <v>1.920998</v>
      </c>
      <c r="I49">
        <v>0</v>
      </c>
      <c r="J49">
        <v>20121024</v>
      </c>
      <c r="K49" t="s">
        <v>0</v>
      </c>
      <c r="L49">
        <v>1</v>
      </c>
      <c r="M49" t="s">
        <v>2</v>
      </c>
      <c r="N49" t="s">
        <v>1</v>
      </c>
      <c r="O49" s="2" t="str">
        <f t="shared" si="2"/>
        <v>2012</v>
      </c>
      <c r="P49" s="2" t="str">
        <f t="shared" si="3"/>
        <v>10</v>
      </c>
    </row>
    <row r="50" spans="1:16" x14ac:dyDescent="0.2">
      <c r="A50" t="s">
        <v>34</v>
      </c>
      <c r="B50">
        <v>651</v>
      </c>
      <c r="C50">
        <v>41855</v>
      </c>
      <c r="D50">
        <v>1</v>
      </c>
      <c r="E50">
        <v>17106</v>
      </c>
      <c r="F50">
        <v>17106</v>
      </c>
      <c r="G50">
        <v>1.921</v>
      </c>
      <c r="H50">
        <v>1.921</v>
      </c>
      <c r="I50">
        <v>0</v>
      </c>
      <c r="J50">
        <v>20121024</v>
      </c>
      <c r="K50" t="s">
        <v>0</v>
      </c>
      <c r="L50">
        <v>1</v>
      </c>
      <c r="M50" t="s">
        <v>2</v>
      </c>
      <c r="N50" t="s">
        <v>1</v>
      </c>
      <c r="O50" s="2" t="str">
        <f t="shared" si="2"/>
        <v>2012</v>
      </c>
      <c r="P50" s="2" t="str">
        <f t="shared" si="3"/>
        <v>12</v>
      </c>
    </row>
    <row r="51" spans="1:16" x14ac:dyDescent="0.2">
      <c r="A51" t="s">
        <v>3</v>
      </c>
      <c r="B51">
        <v>86</v>
      </c>
      <c r="C51">
        <v>41973</v>
      </c>
      <c r="D51">
        <v>1</v>
      </c>
      <c r="E51">
        <v>2200</v>
      </c>
      <c r="F51">
        <v>2200</v>
      </c>
      <c r="G51">
        <v>2.2999999999999998</v>
      </c>
      <c r="H51">
        <v>2.2999999999999998</v>
      </c>
      <c r="I51">
        <v>0</v>
      </c>
      <c r="J51">
        <v>20121206</v>
      </c>
      <c r="K51" t="s">
        <v>0</v>
      </c>
      <c r="L51">
        <v>1</v>
      </c>
      <c r="M51" t="s">
        <v>2</v>
      </c>
      <c r="N51" t="s">
        <v>1</v>
      </c>
      <c r="O51" s="2" t="str">
        <f t="shared" si="2"/>
        <v>2012</v>
      </c>
      <c r="P51" s="2" t="str">
        <f t="shared" si="3"/>
        <v>11</v>
      </c>
    </row>
    <row r="52" spans="1:16" x14ac:dyDescent="0.2">
      <c r="A52" t="s">
        <v>34</v>
      </c>
      <c r="B52">
        <v>651</v>
      </c>
      <c r="C52">
        <v>42117</v>
      </c>
      <c r="D52">
        <v>2</v>
      </c>
      <c r="E52">
        <v>9003</v>
      </c>
      <c r="F52">
        <v>9003</v>
      </c>
      <c r="G52">
        <v>1.9209989999999999</v>
      </c>
      <c r="H52">
        <v>1.9209989999999999</v>
      </c>
      <c r="I52">
        <v>0</v>
      </c>
      <c r="J52">
        <v>20121121</v>
      </c>
      <c r="K52" t="s">
        <v>0</v>
      </c>
      <c r="L52">
        <v>1</v>
      </c>
      <c r="M52" t="s">
        <v>2</v>
      </c>
      <c r="N52" t="s">
        <v>1</v>
      </c>
      <c r="O52" s="2" t="str">
        <f t="shared" si="2"/>
        <v>2012</v>
      </c>
      <c r="P52" s="2" t="str">
        <f t="shared" si="3"/>
        <v>11</v>
      </c>
    </row>
    <row r="53" spans="1:16" x14ac:dyDescent="0.2">
      <c r="A53" t="s">
        <v>34</v>
      </c>
      <c r="B53">
        <v>651</v>
      </c>
      <c r="C53">
        <v>42117</v>
      </c>
      <c r="D53">
        <v>2</v>
      </c>
      <c r="E53">
        <v>2467</v>
      </c>
      <c r="F53">
        <v>2467</v>
      </c>
      <c r="G53">
        <v>1.921001</v>
      </c>
      <c r="H53">
        <v>1.921001</v>
      </c>
      <c r="I53">
        <v>0</v>
      </c>
      <c r="J53">
        <v>20121121</v>
      </c>
      <c r="K53" t="s">
        <v>0</v>
      </c>
      <c r="L53">
        <v>1</v>
      </c>
      <c r="M53" t="s">
        <v>2</v>
      </c>
      <c r="N53" t="s">
        <v>1</v>
      </c>
      <c r="O53" s="2" t="str">
        <f t="shared" si="2"/>
        <v>2012</v>
      </c>
      <c r="P53" s="2" t="str">
        <f t="shared" si="3"/>
        <v>11</v>
      </c>
    </row>
    <row r="54" spans="1:16" x14ac:dyDescent="0.2">
      <c r="A54" t="s">
        <v>34</v>
      </c>
      <c r="B54">
        <v>651</v>
      </c>
      <c r="C54">
        <v>42117</v>
      </c>
      <c r="D54">
        <v>3</v>
      </c>
      <c r="E54">
        <v>7189</v>
      </c>
      <c r="F54">
        <v>7189</v>
      </c>
      <c r="G54">
        <v>1.921</v>
      </c>
      <c r="H54">
        <v>1.921</v>
      </c>
      <c r="I54">
        <v>0</v>
      </c>
      <c r="J54">
        <v>20121128</v>
      </c>
      <c r="K54" t="s">
        <v>0</v>
      </c>
      <c r="L54">
        <v>1</v>
      </c>
      <c r="M54" t="s">
        <v>2</v>
      </c>
      <c r="N54" t="s">
        <v>1</v>
      </c>
      <c r="O54" s="2" t="str">
        <f t="shared" si="2"/>
        <v>2012</v>
      </c>
      <c r="P54" s="2" t="str">
        <f t="shared" si="3"/>
        <v>12</v>
      </c>
    </row>
    <row r="55" spans="1:16" x14ac:dyDescent="0.2">
      <c r="A55" t="s">
        <v>34</v>
      </c>
      <c r="B55">
        <v>651</v>
      </c>
      <c r="C55">
        <v>42117</v>
      </c>
      <c r="D55">
        <v>6</v>
      </c>
      <c r="E55">
        <v>12135</v>
      </c>
      <c r="F55">
        <v>12135</v>
      </c>
      <c r="G55">
        <v>1.921</v>
      </c>
      <c r="H55">
        <v>1.921</v>
      </c>
      <c r="I55">
        <v>0</v>
      </c>
      <c r="J55">
        <v>20121205</v>
      </c>
      <c r="K55" t="s">
        <v>0</v>
      </c>
      <c r="L55">
        <v>1</v>
      </c>
      <c r="M55" t="s">
        <v>2</v>
      </c>
      <c r="N55" t="s">
        <v>1</v>
      </c>
      <c r="O55" s="2" t="str">
        <f t="shared" si="2"/>
        <v>2013</v>
      </c>
      <c r="P55" s="2" t="str">
        <f t="shared" si="3"/>
        <v>01</v>
      </c>
    </row>
    <row r="56" spans="1:16" x14ac:dyDescent="0.2">
      <c r="A56" t="s">
        <v>3</v>
      </c>
      <c r="B56">
        <v>86</v>
      </c>
      <c r="C56">
        <v>42143</v>
      </c>
      <c r="D56">
        <v>1</v>
      </c>
      <c r="E56">
        <v>4400</v>
      </c>
      <c r="F56">
        <v>4400</v>
      </c>
      <c r="G56">
        <v>2.2999999999999998</v>
      </c>
      <c r="H56">
        <v>2.2999999999999998</v>
      </c>
      <c r="I56">
        <v>0</v>
      </c>
      <c r="J56">
        <v>20130109</v>
      </c>
      <c r="K56" t="s">
        <v>0</v>
      </c>
      <c r="L56">
        <v>1</v>
      </c>
      <c r="M56" t="s">
        <v>2</v>
      </c>
      <c r="N56" t="s">
        <v>1</v>
      </c>
      <c r="O56" s="2" t="str">
        <f t="shared" si="2"/>
        <v>2012</v>
      </c>
      <c r="P56" s="2" t="str">
        <f t="shared" si="3"/>
        <v>12</v>
      </c>
    </row>
    <row r="57" spans="1:16" x14ac:dyDescent="0.2">
      <c r="A57" t="s">
        <v>34</v>
      </c>
      <c r="B57">
        <v>651</v>
      </c>
      <c r="C57">
        <v>42275</v>
      </c>
      <c r="D57">
        <v>3</v>
      </c>
      <c r="E57">
        <v>12535</v>
      </c>
      <c r="F57">
        <v>12535</v>
      </c>
      <c r="G57">
        <v>1.921</v>
      </c>
      <c r="H57">
        <v>1.921</v>
      </c>
      <c r="I57">
        <v>0</v>
      </c>
      <c r="J57">
        <v>20121212</v>
      </c>
      <c r="K57" t="s">
        <v>0</v>
      </c>
      <c r="L57">
        <v>1</v>
      </c>
      <c r="M57" t="s">
        <v>2</v>
      </c>
      <c r="N57" t="s">
        <v>1</v>
      </c>
      <c r="O57" s="2" t="str">
        <f t="shared" si="2"/>
        <v>2013</v>
      </c>
      <c r="P57" s="2" t="str">
        <f t="shared" si="3"/>
        <v>01</v>
      </c>
    </row>
    <row r="58" spans="1:16" x14ac:dyDescent="0.2">
      <c r="A58" t="s">
        <v>34</v>
      </c>
      <c r="B58">
        <v>651</v>
      </c>
      <c r="C58">
        <v>42275</v>
      </c>
      <c r="D58">
        <v>4</v>
      </c>
      <c r="E58">
        <v>2424</v>
      </c>
      <c r="F58">
        <v>2424</v>
      </c>
      <c r="G58">
        <v>1.920998</v>
      </c>
      <c r="H58">
        <v>1.920998</v>
      </c>
      <c r="I58">
        <v>0</v>
      </c>
      <c r="J58">
        <v>20130102</v>
      </c>
      <c r="K58" t="s">
        <v>0</v>
      </c>
      <c r="L58">
        <v>1</v>
      </c>
      <c r="M58" t="s">
        <v>2</v>
      </c>
      <c r="N58" t="s">
        <v>1</v>
      </c>
      <c r="O58" s="2" t="str">
        <f t="shared" si="2"/>
        <v>2013</v>
      </c>
      <c r="P58" s="2" t="str">
        <f t="shared" si="3"/>
        <v>01</v>
      </c>
    </row>
    <row r="59" spans="1:16" x14ac:dyDescent="0.2">
      <c r="A59" t="s">
        <v>34</v>
      </c>
      <c r="B59">
        <v>651</v>
      </c>
      <c r="C59">
        <v>42275</v>
      </c>
      <c r="D59">
        <v>4</v>
      </c>
      <c r="E59">
        <v>9764</v>
      </c>
      <c r="F59">
        <v>9764</v>
      </c>
      <c r="G59">
        <v>1.9209989999999999</v>
      </c>
      <c r="H59">
        <v>1.9209989999999999</v>
      </c>
      <c r="I59">
        <v>0</v>
      </c>
      <c r="J59">
        <v>20130102</v>
      </c>
      <c r="K59" t="s">
        <v>0</v>
      </c>
      <c r="L59">
        <v>1</v>
      </c>
      <c r="M59" t="s">
        <v>2</v>
      </c>
      <c r="N59" t="s">
        <v>1</v>
      </c>
      <c r="O59" s="2" t="str">
        <f t="shared" si="2"/>
        <v>2013</v>
      </c>
      <c r="P59" s="2" t="str">
        <f t="shared" si="3"/>
        <v>02</v>
      </c>
    </row>
    <row r="60" spans="1:16" x14ac:dyDescent="0.2">
      <c r="A60" t="s">
        <v>3</v>
      </c>
      <c r="B60">
        <v>86</v>
      </c>
      <c r="C60">
        <v>42401</v>
      </c>
      <c r="D60">
        <v>1</v>
      </c>
      <c r="E60">
        <v>1100</v>
      </c>
      <c r="F60">
        <v>1100</v>
      </c>
      <c r="G60">
        <v>2.2999999999999998</v>
      </c>
      <c r="H60">
        <v>2.2999999999999998</v>
      </c>
      <c r="I60">
        <v>0</v>
      </c>
      <c r="J60">
        <v>20130208</v>
      </c>
      <c r="K60" t="s">
        <v>0</v>
      </c>
      <c r="L60">
        <v>1</v>
      </c>
      <c r="M60" t="s">
        <v>2</v>
      </c>
      <c r="N60" t="s">
        <v>1</v>
      </c>
      <c r="O60" s="2" t="str">
        <f t="shared" si="2"/>
        <v>2013</v>
      </c>
      <c r="P60" s="2" t="str">
        <f t="shared" si="3"/>
        <v>01</v>
      </c>
    </row>
    <row r="61" spans="1:16" x14ac:dyDescent="0.2">
      <c r="A61" t="s">
        <v>34</v>
      </c>
      <c r="B61">
        <v>651</v>
      </c>
      <c r="C61">
        <v>42498</v>
      </c>
      <c r="D61">
        <v>2</v>
      </c>
      <c r="E61">
        <v>11832</v>
      </c>
      <c r="F61">
        <v>11832</v>
      </c>
      <c r="G61">
        <v>1.9209989999999999</v>
      </c>
      <c r="H61">
        <v>1.9209989999999999</v>
      </c>
      <c r="I61">
        <v>0</v>
      </c>
      <c r="J61">
        <v>20130110</v>
      </c>
      <c r="K61" t="s">
        <v>0</v>
      </c>
      <c r="L61">
        <v>1</v>
      </c>
      <c r="M61" t="s">
        <v>2</v>
      </c>
      <c r="N61" t="s">
        <v>1</v>
      </c>
      <c r="O61" s="2" t="str">
        <f t="shared" si="2"/>
        <v>2013</v>
      </c>
      <c r="P61" s="2" t="str">
        <f t="shared" si="3"/>
        <v>01</v>
      </c>
    </row>
    <row r="62" spans="1:16" x14ac:dyDescent="0.2">
      <c r="A62" t="s">
        <v>34</v>
      </c>
      <c r="B62">
        <v>651</v>
      </c>
      <c r="C62">
        <v>42499</v>
      </c>
      <c r="D62">
        <v>3</v>
      </c>
      <c r="E62">
        <v>12249</v>
      </c>
      <c r="F62">
        <v>12249</v>
      </c>
      <c r="G62">
        <v>1.921</v>
      </c>
      <c r="H62">
        <v>1.921</v>
      </c>
      <c r="I62">
        <v>0</v>
      </c>
      <c r="J62">
        <v>20130110</v>
      </c>
      <c r="K62" t="s">
        <v>0</v>
      </c>
      <c r="L62">
        <v>1</v>
      </c>
      <c r="M62" t="s">
        <v>2</v>
      </c>
      <c r="N62" t="s">
        <v>1</v>
      </c>
      <c r="O62" s="2" t="str">
        <f t="shared" si="2"/>
        <v>2013</v>
      </c>
      <c r="P62" s="2" t="str">
        <f t="shared" si="3"/>
        <v>01</v>
      </c>
    </row>
    <row r="63" spans="1:16" x14ac:dyDescent="0.2">
      <c r="A63" t="s">
        <v>34</v>
      </c>
      <c r="B63">
        <v>651</v>
      </c>
      <c r="C63">
        <v>42500</v>
      </c>
      <c r="D63">
        <v>1</v>
      </c>
      <c r="E63">
        <v>12000</v>
      </c>
      <c r="F63">
        <v>12000</v>
      </c>
      <c r="G63">
        <v>1.921</v>
      </c>
      <c r="H63">
        <v>1.921</v>
      </c>
      <c r="I63">
        <v>0</v>
      </c>
      <c r="J63">
        <v>20130117</v>
      </c>
      <c r="K63" t="s">
        <v>0</v>
      </c>
      <c r="L63">
        <v>1</v>
      </c>
      <c r="M63" t="s">
        <v>2</v>
      </c>
      <c r="N63" t="s">
        <v>1</v>
      </c>
      <c r="O63" s="2" t="str">
        <f t="shared" si="2"/>
        <v>2013</v>
      </c>
      <c r="P63" s="2" t="str">
        <f t="shared" si="3"/>
        <v>02</v>
      </c>
    </row>
    <row r="64" spans="1:16" x14ac:dyDescent="0.2">
      <c r="A64" t="s">
        <v>34</v>
      </c>
      <c r="B64">
        <v>651</v>
      </c>
      <c r="C64">
        <v>42501</v>
      </c>
      <c r="D64">
        <v>2</v>
      </c>
      <c r="E64">
        <v>12100</v>
      </c>
      <c r="F64">
        <v>12100</v>
      </c>
      <c r="G64">
        <v>1.921</v>
      </c>
      <c r="H64">
        <v>1.921</v>
      </c>
      <c r="I64">
        <v>0</v>
      </c>
      <c r="J64">
        <v>20130206</v>
      </c>
      <c r="K64" t="s">
        <v>0</v>
      </c>
      <c r="L64">
        <v>1</v>
      </c>
      <c r="M64" t="s">
        <v>2</v>
      </c>
      <c r="N64" t="s">
        <v>1</v>
      </c>
      <c r="O64" s="2" t="str">
        <f t="shared" si="2"/>
        <v>2013</v>
      </c>
      <c r="P64" s="2" t="str">
        <f t="shared" si="3"/>
        <v>01</v>
      </c>
    </row>
    <row r="65" spans="1:16" x14ac:dyDescent="0.2">
      <c r="A65" t="s">
        <v>34</v>
      </c>
      <c r="B65">
        <v>651</v>
      </c>
      <c r="C65">
        <v>42692</v>
      </c>
      <c r="D65">
        <v>1</v>
      </c>
      <c r="E65">
        <v>4908</v>
      </c>
      <c r="F65">
        <v>4908</v>
      </c>
      <c r="G65">
        <v>1.921</v>
      </c>
      <c r="H65">
        <v>1.921</v>
      </c>
      <c r="I65">
        <v>0</v>
      </c>
      <c r="J65">
        <v>20130117</v>
      </c>
      <c r="K65" t="s">
        <v>0</v>
      </c>
      <c r="L65">
        <v>1</v>
      </c>
      <c r="M65" t="s">
        <v>2</v>
      </c>
      <c r="N65" t="s">
        <v>1</v>
      </c>
      <c r="O65" s="2" t="str">
        <f t="shared" si="2"/>
        <v>2013</v>
      </c>
      <c r="P65" s="2" t="str">
        <f t="shared" si="3"/>
        <v>01</v>
      </c>
    </row>
    <row r="66" spans="1:16" x14ac:dyDescent="0.2">
      <c r="A66" t="s">
        <v>34</v>
      </c>
      <c r="B66">
        <v>651</v>
      </c>
      <c r="C66">
        <v>42692</v>
      </c>
      <c r="D66">
        <v>2</v>
      </c>
      <c r="E66">
        <v>2389</v>
      </c>
      <c r="F66">
        <v>2389</v>
      </c>
      <c r="G66">
        <v>1.921</v>
      </c>
      <c r="H66">
        <v>1.921</v>
      </c>
      <c r="I66">
        <v>0</v>
      </c>
      <c r="J66">
        <v>20130124</v>
      </c>
      <c r="K66" t="s">
        <v>0</v>
      </c>
      <c r="L66">
        <v>1</v>
      </c>
      <c r="M66" t="s">
        <v>2</v>
      </c>
      <c r="N66" t="s">
        <v>1</v>
      </c>
      <c r="O66" s="2" t="str">
        <f t="shared" ref="O66:O75" si="4">LEFT(J67,4)</f>
        <v>2013</v>
      </c>
      <c r="P66" s="2" t="str">
        <f t="shared" ref="P66:P75" si="5">MID(J67,5,2)</f>
        <v>01</v>
      </c>
    </row>
    <row r="67" spans="1:16" x14ac:dyDescent="0.2">
      <c r="A67" t="s">
        <v>34</v>
      </c>
      <c r="B67">
        <v>651</v>
      </c>
      <c r="C67">
        <v>42692</v>
      </c>
      <c r="D67">
        <v>2</v>
      </c>
      <c r="E67">
        <v>4884</v>
      </c>
      <c r="F67">
        <v>4884</v>
      </c>
      <c r="G67">
        <v>1.9209989999999999</v>
      </c>
      <c r="H67">
        <v>1.9209989999999999</v>
      </c>
      <c r="I67">
        <v>0</v>
      </c>
      <c r="J67">
        <v>20130124</v>
      </c>
      <c r="K67" t="s">
        <v>0</v>
      </c>
      <c r="L67">
        <v>1</v>
      </c>
      <c r="M67" t="s">
        <v>2</v>
      </c>
      <c r="N67" t="s">
        <v>1</v>
      </c>
      <c r="O67" s="2" t="str">
        <f t="shared" si="4"/>
        <v>2013</v>
      </c>
      <c r="P67" s="2" t="str">
        <f t="shared" si="5"/>
        <v>02</v>
      </c>
    </row>
    <row r="68" spans="1:16" x14ac:dyDescent="0.2">
      <c r="A68" t="s">
        <v>34</v>
      </c>
      <c r="B68">
        <v>651</v>
      </c>
      <c r="C68">
        <v>42692</v>
      </c>
      <c r="D68">
        <v>3</v>
      </c>
      <c r="E68">
        <v>17116</v>
      </c>
      <c r="F68">
        <v>17116</v>
      </c>
      <c r="G68">
        <v>1.921</v>
      </c>
      <c r="H68">
        <v>1.921</v>
      </c>
      <c r="I68">
        <v>0</v>
      </c>
      <c r="J68">
        <v>20130211</v>
      </c>
      <c r="K68" t="s">
        <v>0</v>
      </c>
      <c r="L68">
        <v>1</v>
      </c>
      <c r="M68" t="s">
        <v>2</v>
      </c>
      <c r="N68" t="s">
        <v>1</v>
      </c>
      <c r="O68" s="2" t="str">
        <f t="shared" si="4"/>
        <v>2013</v>
      </c>
      <c r="P68" s="2" t="str">
        <f t="shared" si="5"/>
        <v>02</v>
      </c>
    </row>
    <row r="69" spans="1:16" x14ac:dyDescent="0.2">
      <c r="A69" t="s">
        <v>34</v>
      </c>
      <c r="B69">
        <v>651</v>
      </c>
      <c r="C69">
        <v>42692</v>
      </c>
      <c r="D69">
        <v>4</v>
      </c>
      <c r="E69">
        <v>14400</v>
      </c>
      <c r="F69">
        <v>14400</v>
      </c>
      <c r="G69">
        <v>1.921</v>
      </c>
      <c r="H69">
        <v>1.921</v>
      </c>
      <c r="I69">
        <v>0</v>
      </c>
      <c r="J69">
        <v>20130219</v>
      </c>
      <c r="K69" t="s">
        <v>0</v>
      </c>
      <c r="L69">
        <v>1</v>
      </c>
      <c r="M69" t="s">
        <v>2</v>
      </c>
      <c r="N69" t="s">
        <v>1</v>
      </c>
      <c r="O69" s="2" t="str">
        <f t="shared" si="4"/>
        <v>2013</v>
      </c>
      <c r="P69" s="2" t="str">
        <f t="shared" si="5"/>
        <v>02</v>
      </c>
    </row>
    <row r="70" spans="1:16" x14ac:dyDescent="0.2">
      <c r="A70" t="s">
        <v>34</v>
      </c>
      <c r="B70">
        <v>651</v>
      </c>
      <c r="C70">
        <v>42692</v>
      </c>
      <c r="D70">
        <v>5</v>
      </c>
      <c r="E70">
        <v>12000</v>
      </c>
      <c r="F70">
        <v>12000</v>
      </c>
      <c r="G70">
        <v>1.921</v>
      </c>
      <c r="H70">
        <v>1.921</v>
      </c>
      <c r="I70">
        <v>0</v>
      </c>
      <c r="J70">
        <v>20130226</v>
      </c>
      <c r="K70" t="s">
        <v>0</v>
      </c>
      <c r="L70">
        <v>1</v>
      </c>
      <c r="M70" t="s">
        <v>2</v>
      </c>
      <c r="N70" t="s">
        <v>1</v>
      </c>
      <c r="O70" s="2" t="str">
        <f t="shared" si="4"/>
        <v>2013</v>
      </c>
      <c r="P70" s="2" t="str">
        <f t="shared" si="5"/>
        <v>02</v>
      </c>
    </row>
    <row r="71" spans="1:16" x14ac:dyDescent="0.2">
      <c r="A71" t="s">
        <v>3</v>
      </c>
      <c r="B71">
        <v>86</v>
      </c>
      <c r="C71">
        <v>42823</v>
      </c>
      <c r="D71">
        <v>2</v>
      </c>
      <c r="E71">
        <v>1100</v>
      </c>
      <c r="F71">
        <v>1100</v>
      </c>
      <c r="G71">
        <v>2.2999999999999998</v>
      </c>
      <c r="H71">
        <v>2.2999999999999998</v>
      </c>
      <c r="I71">
        <v>0</v>
      </c>
      <c r="J71">
        <v>20130213</v>
      </c>
      <c r="K71" t="s">
        <v>0</v>
      </c>
      <c r="L71">
        <v>1</v>
      </c>
      <c r="M71" t="s">
        <v>2</v>
      </c>
      <c r="N71" t="s">
        <v>1</v>
      </c>
      <c r="O71" s="2" t="str">
        <f t="shared" si="4"/>
        <v>2013</v>
      </c>
      <c r="P71" s="2" t="str">
        <f t="shared" si="5"/>
        <v>02</v>
      </c>
    </row>
    <row r="72" spans="1:16" x14ac:dyDescent="0.2">
      <c r="A72" t="s">
        <v>34</v>
      </c>
      <c r="B72">
        <v>651</v>
      </c>
      <c r="C72">
        <v>43012</v>
      </c>
      <c r="D72">
        <v>3</v>
      </c>
      <c r="E72">
        <v>2754</v>
      </c>
      <c r="F72">
        <v>2754</v>
      </c>
      <c r="G72">
        <v>1.920998</v>
      </c>
      <c r="H72">
        <v>1.920998</v>
      </c>
      <c r="I72">
        <v>0</v>
      </c>
      <c r="J72">
        <v>20130219</v>
      </c>
      <c r="K72" t="s">
        <v>0</v>
      </c>
      <c r="L72">
        <v>1</v>
      </c>
      <c r="M72" t="s">
        <v>2</v>
      </c>
      <c r="N72" t="s">
        <v>1</v>
      </c>
      <c r="O72" s="2" t="str">
        <f t="shared" si="4"/>
        <v>2013</v>
      </c>
      <c r="P72" s="2" t="str">
        <f t="shared" si="5"/>
        <v>02</v>
      </c>
    </row>
    <row r="73" spans="1:16" x14ac:dyDescent="0.2">
      <c r="A73" t="s">
        <v>34</v>
      </c>
      <c r="B73">
        <v>651</v>
      </c>
      <c r="C73">
        <v>43012</v>
      </c>
      <c r="D73">
        <v>4</v>
      </c>
      <c r="E73">
        <v>5089</v>
      </c>
      <c r="F73">
        <v>5089</v>
      </c>
      <c r="G73">
        <v>1.921</v>
      </c>
      <c r="H73">
        <v>1.921</v>
      </c>
      <c r="I73">
        <v>0</v>
      </c>
      <c r="J73">
        <v>20130226</v>
      </c>
      <c r="K73" t="s">
        <v>0</v>
      </c>
      <c r="L73">
        <v>1</v>
      </c>
      <c r="M73" t="s">
        <v>2</v>
      </c>
      <c r="N73" t="s">
        <v>1</v>
      </c>
      <c r="O73" s="2" t="str">
        <f t="shared" si="4"/>
        <v>2013</v>
      </c>
      <c r="P73" s="2" t="str">
        <f t="shared" si="5"/>
        <v>02</v>
      </c>
    </row>
    <row r="74" spans="1:16" x14ac:dyDescent="0.2">
      <c r="A74" t="s">
        <v>3</v>
      </c>
      <c r="B74">
        <v>86</v>
      </c>
      <c r="C74">
        <v>43014</v>
      </c>
      <c r="D74">
        <v>1</v>
      </c>
      <c r="E74">
        <v>2200</v>
      </c>
      <c r="F74">
        <v>2200</v>
      </c>
      <c r="G74">
        <v>2.34</v>
      </c>
      <c r="H74">
        <v>2.34</v>
      </c>
      <c r="I74">
        <v>0</v>
      </c>
      <c r="J74">
        <v>20130215</v>
      </c>
      <c r="K74" t="s">
        <v>0</v>
      </c>
      <c r="L74">
        <v>1</v>
      </c>
      <c r="M74" t="s">
        <v>2</v>
      </c>
      <c r="N74" t="s">
        <v>1</v>
      </c>
      <c r="O74" s="2" t="str">
        <f t="shared" si="4"/>
        <v>2013</v>
      </c>
      <c r="P74" s="2" t="str">
        <f t="shared" si="5"/>
        <v>02</v>
      </c>
    </row>
    <row r="75" spans="1:16" x14ac:dyDescent="0.2">
      <c r="A75" t="s">
        <v>3</v>
      </c>
      <c r="B75">
        <v>86</v>
      </c>
      <c r="C75">
        <v>43014</v>
      </c>
      <c r="D75">
        <v>1</v>
      </c>
      <c r="E75">
        <v>1100</v>
      </c>
      <c r="F75">
        <v>1100</v>
      </c>
      <c r="G75">
        <v>2.2999999999999998</v>
      </c>
      <c r="H75">
        <v>2.2999999999999998</v>
      </c>
      <c r="I75">
        <v>0</v>
      </c>
      <c r="J75">
        <v>20130215</v>
      </c>
      <c r="K75" t="s">
        <v>0</v>
      </c>
      <c r="L75">
        <v>1</v>
      </c>
      <c r="M75" t="s">
        <v>2</v>
      </c>
      <c r="N75" t="s">
        <v>1</v>
      </c>
      <c r="O75" s="2" t="str">
        <f t="shared" si="4"/>
        <v/>
      </c>
      <c r="P75" s="2" t="str">
        <f t="shared" si="5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SOTIRA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dcterms:created xsi:type="dcterms:W3CDTF">2013-03-08T09:19:22Z</dcterms:created>
  <dcterms:modified xsi:type="dcterms:W3CDTF">2013-03-12T10:50:04Z</dcterms:modified>
</cp:coreProperties>
</file>