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75" windowWidth="18855" windowHeight="11760"/>
  </bookViews>
  <sheets>
    <sheet name="Mai 2012" sheetId="1" r:id="rId1"/>
    <sheet name="Juin 2012" sheetId="5" r:id="rId2"/>
    <sheet name="Juillet 2012" sheetId="6" r:id="rId3"/>
  </sheets>
  <calcPr calcId="125725"/>
</workbook>
</file>

<file path=xl/calcChain.xml><?xml version="1.0" encoding="utf-8"?>
<calcChain xmlns="http://schemas.openxmlformats.org/spreadsheetml/2006/main">
  <c r="D61" i="1"/>
  <c r="D62" l="1"/>
  <c r="K31"/>
  <c r="G16"/>
  <c r="G17"/>
  <c r="G23"/>
  <c r="G21"/>
  <c r="G24"/>
  <c r="G18"/>
  <c r="G15"/>
  <c r="G14"/>
  <c r="G13"/>
  <c r="G10"/>
  <c r="G9"/>
  <c r="G7"/>
  <c r="G8"/>
  <c r="G4"/>
  <c r="G3"/>
  <c r="G5"/>
  <c r="G6"/>
  <c r="G34"/>
  <c r="J34"/>
  <c r="G36"/>
  <c r="J36"/>
  <c r="G37"/>
  <c r="J37"/>
  <c r="G38"/>
  <c r="J38"/>
  <c r="G39"/>
  <c r="J39"/>
  <c r="G40"/>
  <c r="J40"/>
  <c r="G41"/>
  <c r="J41"/>
  <c r="G42"/>
  <c r="J42"/>
  <c r="G43"/>
  <c r="J43"/>
  <c r="G44"/>
  <c r="J44"/>
  <c r="G45"/>
  <c r="J45"/>
  <c r="G46"/>
  <c r="J46"/>
  <c r="G47"/>
  <c r="J47"/>
  <c r="G48"/>
  <c r="J48"/>
  <c r="G49"/>
  <c r="J49"/>
  <c r="G50"/>
  <c r="J50"/>
  <c r="G51"/>
  <c r="J51"/>
  <c r="G52"/>
  <c r="J52"/>
  <c r="G53"/>
  <c r="J53"/>
  <c r="G54"/>
  <c r="J54"/>
  <c r="G55"/>
  <c r="J55"/>
  <c r="G56"/>
  <c r="J56"/>
  <c r="G57"/>
  <c r="J3"/>
  <c r="J4" s="1"/>
  <c r="J5" s="1"/>
  <c r="J6" s="1"/>
  <c r="J7" s="1"/>
  <c r="J8" s="1"/>
  <c r="J9" s="1"/>
  <c r="J10" s="1"/>
  <c r="J11" s="1"/>
  <c r="J12" s="1"/>
  <c r="J13" s="1"/>
  <c r="J14" s="1"/>
  <c r="J15" s="1"/>
  <c r="J16" s="1"/>
  <c r="J17" s="1"/>
  <c r="J18" s="1"/>
  <c r="J19" s="1"/>
  <c r="J20" s="1"/>
  <c r="J21" s="1"/>
  <c r="J22" s="1"/>
  <c r="J23" s="1"/>
  <c r="J24" s="1"/>
  <c r="J25" s="1"/>
  <c r="J26" s="1"/>
  <c r="J27" s="1"/>
  <c r="J28" s="1"/>
  <c r="J29" s="1"/>
  <c r="J30" s="1"/>
  <c r="J31" s="1"/>
  <c r="J32" s="1"/>
  <c r="J33" s="1"/>
  <c r="J60" l="1"/>
</calcChain>
</file>

<file path=xl/sharedStrings.xml><?xml version="1.0" encoding="utf-8"?>
<sst xmlns="http://schemas.openxmlformats.org/spreadsheetml/2006/main" count="112" uniqueCount="61">
  <si>
    <t>Dates</t>
  </si>
  <si>
    <t>Tiers</t>
  </si>
  <si>
    <t>Intitulé</t>
  </si>
  <si>
    <t>Mode</t>
  </si>
  <si>
    <t>Pointé</t>
  </si>
  <si>
    <t>Dates point.</t>
  </si>
  <si>
    <t>Solde</t>
  </si>
  <si>
    <t>Virement</t>
  </si>
  <si>
    <t>Prélévement</t>
  </si>
  <si>
    <t>Dépôt</t>
  </si>
  <si>
    <t>Banque</t>
  </si>
  <si>
    <t>Ent / sort</t>
  </si>
  <si>
    <t>Salaire</t>
  </si>
  <si>
    <t>y</t>
  </si>
  <si>
    <t>Pension</t>
  </si>
  <si>
    <t>Internet</t>
  </si>
  <si>
    <t>Electroménager</t>
  </si>
  <si>
    <t>Automobile</t>
  </si>
  <si>
    <t>Logement</t>
  </si>
  <si>
    <t>Téléphone</t>
  </si>
  <si>
    <t>Placement</t>
  </si>
  <si>
    <t>Impots</t>
  </si>
  <si>
    <t>chèque</t>
  </si>
  <si>
    <t>x</t>
  </si>
  <si>
    <t>Pointage - Vérification des comptes</t>
  </si>
  <si>
    <t>x x x x x x x x</t>
  </si>
  <si>
    <t>P</t>
  </si>
  <si>
    <t>Divisé</t>
  </si>
  <si>
    <t>E</t>
  </si>
  <si>
    <t>Alimentation</t>
  </si>
  <si>
    <t>Alimentation du mois</t>
  </si>
  <si>
    <t>Essence du mois</t>
  </si>
  <si>
    <t>1 - Tu sélectionnes A6:D13</t>
  </si>
  <si>
    <t>2 - Mise en Forme Conditionnelle ==&gt; Nouvelle Règle</t>
  </si>
  <si>
    <t>3 - Choisir : "Utiliser une formule ..."</t>
  </si>
  <si>
    <r>
      <t xml:space="preserve">4 - Dans "Appliquer une formule ..." écrire </t>
    </r>
    <r>
      <rPr>
        <sz val="10"/>
        <color theme="1"/>
        <rFont val="Arial Unicode MS"/>
        <family val="2"/>
      </rPr>
      <t>=$B2="Loyer"</t>
    </r>
    <r>
      <rPr>
        <sz val="11"/>
        <color theme="1"/>
        <rFont val="Calibri"/>
        <family val="2"/>
        <scheme val="minor"/>
      </rPr>
      <t xml:space="preserve"> (n'oublie pas le </t>
    </r>
    <r>
      <rPr>
        <sz val="11"/>
        <color rgb="FFFF0000"/>
        <rFont val="Calibri"/>
        <family val="2"/>
        <scheme val="minor"/>
      </rPr>
      <t>$</t>
    </r>
    <r>
      <rPr>
        <sz val="11"/>
        <color theme="1"/>
        <rFont val="Calibri"/>
        <family val="2"/>
        <scheme val="minor"/>
      </rPr>
      <t xml:space="preserve"> devant le B)</t>
    </r>
  </si>
  <si>
    <t>5 - Cliquer sur "Format" et choisir la couleur</t>
  </si>
  <si>
    <t>A</t>
  </si>
  <si>
    <t xml:space="preserve"> France Télécom Orange</t>
  </si>
  <si>
    <t>Assurance voiture</t>
  </si>
  <si>
    <t>Assurance Maison</t>
  </si>
  <si>
    <t xml:space="preserve">Carte Facet </t>
  </si>
  <si>
    <t xml:space="preserve"> Butagaz</t>
  </si>
  <si>
    <t xml:space="preserve"> Eau</t>
  </si>
  <si>
    <t>EDF</t>
  </si>
  <si>
    <t xml:space="preserve">Loyer </t>
  </si>
  <si>
    <t>Virement sur Placement 2</t>
  </si>
  <si>
    <t>Virement sur Placement 1</t>
  </si>
  <si>
    <t>Prélévement Mobile</t>
  </si>
  <si>
    <t>Prélévement Trésor Public</t>
  </si>
  <si>
    <t>Magasin X</t>
  </si>
  <si>
    <t>C B</t>
  </si>
  <si>
    <t>1er salaire mari</t>
  </si>
  <si>
    <t>2è salaire mari</t>
  </si>
  <si>
    <t xml:space="preserve">Essence voiture </t>
  </si>
  <si>
    <t>Magasin d</t>
  </si>
  <si>
    <t>descendre ligne 60</t>
  </si>
  <si>
    <t>Merci d'avance</t>
  </si>
  <si>
    <t>J'y suis arrivé, désolé pour le dérengement</t>
  </si>
  <si>
    <t>1er salaire épouse</t>
  </si>
  <si>
    <t>Est il possible de mettre la mise en forme mensuelle les lignes vertes et bleues de mai sur juin juillet etc…</t>
  </si>
</sst>
</file>

<file path=xl/styles.xml><?xml version="1.0" encoding="utf-8"?>
<styleSheet xmlns="http://schemas.openxmlformats.org/spreadsheetml/2006/main">
  <numFmts count="5">
    <numFmt numFmtId="164" formatCode="mmmm\ \-\ yyyy"/>
    <numFmt numFmtId="165" formatCode="[$-40C]d\-mmm;@"/>
    <numFmt numFmtId="166" formatCode="0.00_ ;[Red]\-0.00\ "/>
    <numFmt numFmtId="167" formatCode="0.00_ ;\-0.00\ "/>
    <numFmt numFmtId="168" formatCode="#,##0_ ;\-#,##0\ "/>
  </numFmts>
  <fonts count="9">
    <font>
      <sz val="11"/>
      <color theme="1"/>
      <name val="Calibri"/>
      <family val="2"/>
      <scheme val="minor"/>
    </font>
    <font>
      <sz val="11"/>
      <color theme="1"/>
      <name val="Arial Narrow"/>
      <family val="2"/>
    </font>
    <font>
      <b/>
      <sz val="11"/>
      <color rgb="FF0070C0"/>
      <name val="Arial Narrow"/>
      <family val="2"/>
    </font>
    <font>
      <b/>
      <sz val="11"/>
      <color rgb="FF158F2C"/>
      <name val="Arial Narrow"/>
      <family val="2"/>
    </font>
    <font>
      <b/>
      <sz val="11"/>
      <color rgb="FFFF0000"/>
      <name val="Arial Narrow"/>
      <family val="2"/>
    </font>
    <font>
      <sz val="12"/>
      <color indexed="8"/>
      <name val="Calibri"/>
      <family val="2"/>
    </font>
    <font>
      <sz val="11"/>
      <color rgb="FFFF0000"/>
      <name val="Calibri"/>
      <family val="2"/>
      <scheme val="minor"/>
    </font>
    <font>
      <sz val="10"/>
      <color theme="1"/>
      <name val="Arial Unicode MS"/>
      <family val="2"/>
    </font>
    <font>
      <b/>
      <sz val="11"/>
      <color theme="1"/>
      <name val="Arial Narrow"/>
      <family val="2"/>
    </font>
  </fonts>
  <fills count="3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165" fontId="1" fillId="0" borderId="0" xfId="0" applyNumberFormat="1" applyFont="1"/>
    <xf numFmtId="166" fontId="1" fillId="0" borderId="0" xfId="0" applyNumberFormat="1" applyFont="1"/>
    <xf numFmtId="165" fontId="2" fillId="0" borderId="0" xfId="0" applyNumberFormat="1" applyFont="1"/>
    <xf numFmtId="0" fontId="2" fillId="0" borderId="0" xfId="0" applyFont="1"/>
    <xf numFmtId="0" fontId="2" fillId="0" borderId="0" xfId="0" applyFont="1" applyAlignment="1">
      <alignment horizontal="center"/>
    </xf>
    <xf numFmtId="166" fontId="2" fillId="0" borderId="0" xfId="0" applyNumberFormat="1" applyFont="1"/>
    <xf numFmtId="0" fontId="1" fillId="0" borderId="0" xfId="0" applyFont="1" applyAlignment="1">
      <alignment horizontal="center"/>
    </xf>
    <xf numFmtId="165" fontId="3" fillId="0" borderId="0" xfId="0" applyNumberFormat="1" applyFont="1"/>
    <xf numFmtId="0" fontId="3" fillId="0" borderId="0" xfId="0" applyFont="1"/>
    <xf numFmtId="0" fontId="3" fillId="0" borderId="0" xfId="0" applyFont="1" applyAlignment="1">
      <alignment horizontal="center"/>
    </xf>
    <xf numFmtId="167" fontId="3" fillId="0" borderId="0" xfId="0" applyNumberFormat="1" applyFont="1"/>
    <xf numFmtId="165" fontId="4" fillId="0" borderId="0" xfId="0" applyNumberFormat="1" applyFont="1"/>
    <xf numFmtId="0" fontId="4" fillId="0" borderId="0" xfId="0" applyFont="1"/>
    <xf numFmtId="0" fontId="4" fillId="0" borderId="0" xfId="0" applyFont="1" applyAlignment="1">
      <alignment horizontal="center"/>
    </xf>
    <xf numFmtId="168" fontId="1" fillId="0" borderId="0" xfId="0" applyNumberFormat="1" applyFont="1"/>
    <xf numFmtId="2" fontId="1" fillId="0" borderId="0" xfId="0" applyNumberFormat="1" applyFont="1"/>
    <xf numFmtId="2" fontId="1" fillId="0" borderId="1" xfId="0" applyNumberFormat="1" applyFont="1" applyBorder="1"/>
    <xf numFmtId="0" fontId="1" fillId="0" borderId="0" xfId="0" applyFont="1" applyAlignment="1">
      <alignment horizontal="center"/>
    </xf>
    <xf numFmtId="0" fontId="1" fillId="0" borderId="1" xfId="0" applyFont="1" applyBorder="1"/>
    <xf numFmtId="0" fontId="1" fillId="0" borderId="0" xfId="0" applyFont="1" applyAlignment="1">
      <alignment horizontal="center"/>
    </xf>
    <xf numFmtId="166" fontId="5" fillId="0" borderId="1" xfId="0" applyNumberFormat="1" applyFont="1" applyBorder="1"/>
    <xf numFmtId="0" fontId="1" fillId="0" borderId="0" xfId="0" applyFont="1" applyAlignment="1">
      <alignment horizontal="center"/>
    </xf>
    <xf numFmtId="0" fontId="3" fillId="2" borderId="0" xfId="0" applyFont="1" applyFill="1"/>
    <xf numFmtId="0" fontId="8" fillId="0" borderId="0" xfId="0" applyFont="1"/>
    <xf numFmtId="0" fontId="1" fillId="0" borderId="1" xfId="0" applyFont="1" applyBorder="1" applyAlignment="1">
      <alignment horizontal="center"/>
    </xf>
    <xf numFmtId="166" fontId="1" fillId="0" borderId="1" xfId="0" applyNumberFormat="1" applyFont="1" applyBorder="1"/>
    <xf numFmtId="0" fontId="1" fillId="0" borderId="0" xfId="0" applyFont="1" applyAlignment="1">
      <alignment horizontal="center"/>
    </xf>
    <xf numFmtId="164" fontId="1" fillId="0" borderId="0" xfId="0" applyNumberFormat="1" applyFont="1" applyAlignment="1">
      <alignment horizontal="center"/>
    </xf>
  </cellXfs>
  <cellStyles count="1">
    <cellStyle name="Normal" xfId="0" builtinId="0"/>
  </cellStyles>
  <dxfs count="10"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</dxfs>
  <tableStyles count="0" defaultTableStyle="TableStyleMedium9" defaultPivotStyle="PivotStyleLight16"/>
  <colors>
    <mruColors>
      <color rgb="FFFFFF99"/>
      <color rgb="FF158F2C"/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171450</xdr:colOff>
      <xdr:row>8</xdr:row>
      <xdr:rowOff>66675</xdr:rowOff>
    </xdr:from>
    <xdr:to>
      <xdr:col>17</xdr:col>
      <xdr:colOff>171450</xdr:colOff>
      <xdr:row>25</xdr:row>
      <xdr:rowOff>76200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019925" y="1743075"/>
          <a:ext cx="5334000" cy="357187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10</xdr:col>
      <xdr:colOff>180975</xdr:colOff>
      <xdr:row>17</xdr:row>
      <xdr:rowOff>190500</xdr:rowOff>
    </xdr:from>
    <xdr:to>
      <xdr:col>19</xdr:col>
      <xdr:colOff>103076</xdr:colOff>
      <xdr:row>31</xdr:row>
      <xdr:rowOff>200025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7029450" y="3752850"/>
          <a:ext cx="6780101" cy="29432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2</xdr:col>
      <xdr:colOff>1046956</xdr:colOff>
      <xdr:row>33</xdr:row>
      <xdr:rowOff>191294</xdr:rowOff>
    </xdr:from>
    <xdr:to>
      <xdr:col>2</xdr:col>
      <xdr:colOff>1048544</xdr:colOff>
      <xdr:row>37</xdr:row>
      <xdr:rowOff>19844</xdr:rowOff>
    </xdr:to>
    <xdr:cxnSp macro="">
      <xdr:nvCxnSpPr>
        <xdr:cNvPr id="5" name="Connecteur droit avec flèche 4"/>
        <xdr:cNvCxnSpPr/>
      </xdr:nvCxnSpPr>
      <xdr:spPr>
        <a:xfrm rot="5400000">
          <a:off x="1828800" y="6391275"/>
          <a:ext cx="666750" cy="1588"/>
        </a:xfrm>
        <a:prstGeom prst="straightConnector1">
          <a:avLst/>
        </a:prstGeom>
        <a:ln w="28575">
          <a:solidFill>
            <a:sysClr val="windowText" lastClr="0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62"/>
  <sheetViews>
    <sheetView tabSelected="1" topLeftCell="A16" zoomScaleNormal="100" workbookViewId="0">
      <selection activeCell="B30" sqref="B30"/>
    </sheetView>
  </sheetViews>
  <sheetFormatPr baseColWidth="10" defaultRowHeight="16.5"/>
  <cols>
    <col min="1" max="1" width="8" style="1" customWidth="1"/>
    <col min="2" max="2" width="8.7109375" style="1" customWidth="1"/>
    <col min="3" max="3" width="34.7109375" style="1" customWidth="1"/>
    <col min="4" max="4" width="11.7109375" style="1" bestFit="1" customWidth="1"/>
    <col min="5" max="5" width="2.28515625" style="1" customWidth="1"/>
    <col min="6" max="7" width="3.7109375" style="2" customWidth="1"/>
    <col min="8" max="8" width="10.28515625" style="1" bestFit="1" customWidth="1"/>
    <col min="9" max="9" width="9.7109375" style="1" customWidth="1"/>
    <col min="10" max="10" width="9.85546875" style="1" customWidth="1"/>
    <col min="11" max="16384" width="11.42578125" style="1"/>
  </cols>
  <sheetData>
    <row r="1" spans="1:12">
      <c r="A1" s="30">
        <v>41030</v>
      </c>
      <c r="B1" s="30"/>
      <c r="C1" s="30"/>
      <c r="D1" s="30"/>
      <c r="E1" s="30"/>
      <c r="F1" s="30"/>
      <c r="G1" s="30"/>
      <c r="H1" s="30"/>
      <c r="I1" s="30"/>
      <c r="J1" s="4">
        <v>78.23</v>
      </c>
      <c r="L1" t="s">
        <v>32</v>
      </c>
    </row>
    <row r="2" spans="1:12" s="2" customFormat="1">
      <c r="A2" s="2" t="s">
        <v>0</v>
      </c>
      <c r="B2" s="2" t="s">
        <v>1</v>
      </c>
      <c r="C2" s="2" t="s">
        <v>2</v>
      </c>
      <c r="D2" s="2" t="s">
        <v>3</v>
      </c>
      <c r="E2" s="20"/>
      <c r="F2" s="29" t="s">
        <v>4</v>
      </c>
      <c r="G2" s="29"/>
      <c r="H2" s="2" t="s">
        <v>5</v>
      </c>
      <c r="I2" s="2" t="s">
        <v>11</v>
      </c>
      <c r="J2" s="2" t="s">
        <v>6</v>
      </c>
      <c r="L2" t="s">
        <v>33</v>
      </c>
    </row>
    <row r="3" spans="1:12">
      <c r="A3" s="5">
        <v>41030</v>
      </c>
      <c r="B3" s="6" t="s">
        <v>12</v>
      </c>
      <c r="C3" s="6" t="s">
        <v>52</v>
      </c>
      <c r="D3" s="6" t="s">
        <v>9</v>
      </c>
      <c r="E3" s="6"/>
      <c r="F3" s="7" t="s">
        <v>13</v>
      </c>
      <c r="G3" s="7" t="str">
        <f t="shared" ref="G3:G10" si="0">IF(A3="","",IF(H3&gt;=A3,"P",""))</f>
        <v/>
      </c>
      <c r="H3" s="5"/>
      <c r="I3" s="8">
        <v>800</v>
      </c>
      <c r="J3" s="4">
        <f>IF(A3="","",J1+I3)</f>
        <v>878.23</v>
      </c>
      <c r="L3" t="s">
        <v>34</v>
      </c>
    </row>
    <row r="4" spans="1:12">
      <c r="A4" s="5">
        <v>41030</v>
      </c>
      <c r="B4" s="6" t="s">
        <v>12</v>
      </c>
      <c r="C4" s="6" t="s">
        <v>53</v>
      </c>
      <c r="D4" s="6" t="s">
        <v>9</v>
      </c>
      <c r="E4" s="6"/>
      <c r="F4" s="7" t="s">
        <v>13</v>
      </c>
      <c r="G4" s="7" t="str">
        <f t="shared" si="0"/>
        <v/>
      </c>
      <c r="H4" s="5"/>
      <c r="I4" s="8">
        <v>450</v>
      </c>
      <c r="J4" s="4">
        <f>IF(A4="","",J3+I4)</f>
        <v>1328.23</v>
      </c>
      <c r="L4" t="s">
        <v>35</v>
      </c>
    </row>
    <row r="5" spans="1:12">
      <c r="A5" s="10">
        <v>41031</v>
      </c>
      <c r="B5" s="11" t="s">
        <v>15</v>
      </c>
      <c r="C5" s="11" t="s">
        <v>38</v>
      </c>
      <c r="D5" s="11" t="s">
        <v>8</v>
      </c>
      <c r="E5" s="11"/>
      <c r="F5" s="12" t="s">
        <v>23</v>
      </c>
      <c r="G5" s="12" t="str">
        <f t="shared" si="0"/>
        <v/>
      </c>
      <c r="H5" s="10"/>
      <c r="I5" s="13">
        <v>-51.77</v>
      </c>
      <c r="J5" s="4">
        <f t="shared" ref="J5:J56" si="1">IF(A5="","",J4+I5)</f>
        <v>1276.46</v>
      </c>
      <c r="L5" t="s">
        <v>36</v>
      </c>
    </row>
    <row r="6" spans="1:12">
      <c r="A6" s="3">
        <v>41031</v>
      </c>
      <c r="B6" s="1" t="s">
        <v>29</v>
      </c>
      <c r="C6" s="1" t="s">
        <v>55</v>
      </c>
      <c r="D6" s="1" t="s">
        <v>51</v>
      </c>
      <c r="E6" s="1" t="s">
        <v>37</v>
      </c>
      <c r="F6" s="24"/>
      <c r="G6" s="24" t="str">
        <f t="shared" si="0"/>
        <v/>
      </c>
      <c r="H6" s="3"/>
      <c r="I6" s="4">
        <v>-45</v>
      </c>
      <c r="J6" s="4">
        <f t="shared" si="1"/>
        <v>1231.46</v>
      </c>
    </row>
    <row r="7" spans="1:12">
      <c r="A7" s="10">
        <v>41032</v>
      </c>
      <c r="B7" s="11" t="s">
        <v>10</v>
      </c>
      <c r="C7" s="11"/>
      <c r="D7" s="11" t="s">
        <v>8</v>
      </c>
      <c r="E7" s="11"/>
      <c r="F7" s="12" t="s">
        <v>23</v>
      </c>
      <c r="G7" s="12" t="str">
        <f t="shared" si="0"/>
        <v/>
      </c>
      <c r="H7" s="10"/>
      <c r="I7" s="13">
        <v>-8.26</v>
      </c>
      <c r="J7" s="4">
        <f t="shared" si="1"/>
        <v>1223.2</v>
      </c>
    </row>
    <row r="8" spans="1:12">
      <c r="A8" s="5">
        <v>41034</v>
      </c>
      <c r="B8" s="6" t="s">
        <v>14</v>
      </c>
      <c r="C8" s="6" t="s">
        <v>59</v>
      </c>
      <c r="D8" s="6" t="s">
        <v>7</v>
      </c>
      <c r="E8" s="6"/>
      <c r="F8" s="7" t="s">
        <v>13</v>
      </c>
      <c r="G8" s="7" t="str">
        <f t="shared" si="0"/>
        <v/>
      </c>
      <c r="H8" s="5"/>
      <c r="I8" s="8">
        <v>900</v>
      </c>
      <c r="J8" s="4">
        <f t="shared" si="1"/>
        <v>2123.1999999999998</v>
      </c>
    </row>
    <row r="9" spans="1:12">
      <c r="A9" s="10">
        <v>41034</v>
      </c>
      <c r="B9" s="11"/>
      <c r="C9" s="11" t="s">
        <v>39</v>
      </c>
      <c r="D9" s="11" t="s">
        <v>8</v>
      </c>
      <c r="E9" s="11"/>
      <c r="F9" s="12" t="s">
        <v>23</v>
      </c>
      <c r="G9" s="12" t="str">
        <f t="shared" si="0"/>
        <v/>
      </c>
      <c r="H9" s="10"/>
      <c r="I9" s="13">
        <v>-55</v>
      </c>
      <c r="J9" s="4">
        <f t="shared" si="1"/>
        <v>2068.1999999999998</v>
      </c>
    </row>
    <row r="10" spans="1:12">
      <c r="A10" s="10">
        <v>41034</v>
      </c>
      <c r="B10" s="11"/>
      <c r="C10" s="11" t="s">
        <v>40</v>
      </c>
      <c r="D10" s="11" t="s">
        <v>8</v>
      </c>
      <c r="E10" s="11"/>
      <c r="F10" s="12" t="s">
        <v>23</v>
      </c>
      <c r="G10" s="12" t="str">
        <f t="shared" si="0"/>
        <v/>
      </c>
      <c r="H10" s="10"/>
      <c r="I10" s="13">
        <v>-35</v>
      </c>
      <c r="J10" s="4">
        <f t="shared" si="1"/>
        <v>2033.1999999999998</v>
      </c>
    </row>
    <row r="11" spans="1:12">
      <c r="A11" s="3">
        <v>41034</v>
      </c>
      <c r="B11" s="1" t="s">
        <v>29</v>
      </c>
      <c r="C11" s="1" t="s">
        <v>50</v>
      </c>
      <c r="D11" s="17" t="s">
        <v>51</v>
      </c>
      <c r="E11" s="17" t="s">
        <v>37</v>
      </c>
      <c r="F11" s="24"/>
      <c r="G11" s="24"/>
      <c r="H11" s="3"/>
      <c r="I11" s="4">
        <v>-55</v>
      </c>
      <c r="J11" s="4">
        <f t="shared" si="1"/>
        <v>1978.1999999999998</v>
      </c>
    </row>
    <row r="12" spans="1:12">
      <c r="A12" s="3">
        <v>41034</v>
      </c>
      <c r="B12" s="1" t="s">
        <v>17</v>
      </c>
      <c r="C12" s="1" t="s">
        <v>54</v>
      </c>
      <c r="D12" s="17" t="s">
        <v>51</v>
      </c>
      <c r="E12" s="17" t="s">
        <v>28</v>
      </c>
      <c r="F12" s="24"/>
      <c r="G12" s="24"/>
      <c r="H12" s="3"/>
      <c r="I12" s="4">
        <v>-75</v>
      </c>
      <c r="J12" s="4">
        <f t="shared" si="1"/>
        <v>1903.1999999999998</v>
      </c>
    </row>
    <row r="13" spans="1:12">
      <c r="A13" s="10">
        <v>41035</v>
      </c>
      <c r="B13" s="11" t="s">
        <v>16</v>
      </c>
      <c r="C13" s="11" t="s">
        <v>41</v>
      </c>
      <c r="D13" s="11" t="s">
        <v>8</v>
      </c>
      <c r="E13" s="11"/>
      <c r="F13" s="12" t="s">
        <v>23</v>
      </c>
      <c r="G13" s="12" t="str">
        <f t="shared" ref="G13:G18" si="2">IF(A13="","",IF(H13&gt;=A13,"P",""))</f>
        <v/>
      </c>
      <c r="H13" s="10"/>
      <c r="I13" s="13">
        <v>-22</v>
      </c>
      <c r="J13" s="4">
        <f t="shared" si="1"/>
        <v>1881.1999999999998</v>
      </c>
    </row>
    <row r="14" spans="1:12">
      <c r="A14" s="10">
        <v>41039</v>
      </c>
      <c r="B14" s="11" t="s">
        <v>10</v>
      </c>
      <c r="C14" s="11" t="s">
        <v>47</v>
      </c>
      <c r="D14" s="11" t="s">
        <v>7</v>
      </c>
      <c r="E14" s="11"/>
      <c r="F14" s="12" t="s">
        <v>23</v>
      </c>
      <c r="G14" s="12" t="str">
        <f t="shared" si="2"/>
        <v/>
      </c>
      <c r="H14" s="10"/>
      <c r="I14" s="13">
        <v>-40</v>
      </c>
      <c r="J14" s="4">
        <f t="shared" si="1"/>
        <v>1841.1999999999998</v>
      </c>
    </row>
    <row r="15" spans="1:12">
      <c r="A15" s="10">
        <v>41039</v>
      </c>
      <c r="B15" s="11" t="s">
        <v>18</v>
      </c>
      <c r="C15" s="11" t="s">
        <v>42</v>
      </c>
      <c r="D15" s="11" t="s">
        <v>8</v>
      </c>
      <c r="E15" s="11"/>
      <c r="F15" s="12" t="s">
        <v>23</v>
      </c>
      <c r="G15" s="12" t="str">
        <f t="shared" si="2"/>
        <v/>
      </c>
      <c r="H15" s="10"/>
      <c r="I15" s="13">
        <v>-120</v>
      </c>
      <c r="J15" s="4">
        <f t="shared" si="1"/>
        <v>1721.1999999999998</v>
      </c>
    </row>
    <row r="16" spans="1:12">
      <c r="A16" s="10">
        <v>41039</v>
      </c>
      <c r="B16" s="11" t="s">
        <v>18</v>
      </c>
      <c r="C16" s="11" t="s">
        <v>43</v>
      </c>
      <c r="D16" s="11" t="s">
        <v>8</v>
      </c>
      <c r="E16" s="11"/>
      <c r="F16" s="12" t="s">
        <v>23</v>
      </c>
      <c r="G16" s="12" t="str">
        <f t="shared" si="2"/>
        <v/>
      </c>
      <c r="H16" s="10"/>
      <c r="I16" s="13">
        <v>-15</v>
      </c>
      <c r="J16" s="4">
        <f t="shared" si="1"/>
        <v>1706.1999999999998</v>
      </c>
    </row>
    <row r="17" spans="1:11">
      <c r="A17" s="10">
        <v>41039</v>
      </c>
      <c r="B17" s="11" t="s">
        <v>18</v>
      </c>
      <c r="C17" s="11" t="s">
        <v>44</v>
      </c>
      <c r="D17" s="11" t="s">
        <v>8</v>
      </c>
      <c r="E17" s="11"/>
      <c r="F17" s="12" t="s">
        <v>23</v>
      </c>
      <c r="G17" s="12" t="str">
        <f t="shared" si="2"/>
        <v/>
      </c>
      <c r="H17" s="10"/>
      <c r="I17" s="13">
        <v>-80</v>
      </c>
      <c r="J17" s="4">
        <f t="shared" si="1"/>
        <v>1626.1999999999998</v>
      </c>
    </row>
    <row r="18" spans="1:11">
      <c r="A18" s="10">
        <v>41039</v>
      </c>
      <c r="B18" s="11" t="s">
        <v>18</v>
      </c>
      <c r="C18" s="11" t="s">
        <v>45</v>
      </c>
      <c r="D18" s="11" t="s">
        <v>22</v>
      </c>
      <c r="E18" s="11"/>
      <c r="F18" s="12" t="s">
        <v>23</v>
      </c>
      <c r="G18" s="12" t="str">
        <f t="shared" si="2"/>
        <v/>
      </c>
      <c r="H18" s="10"/>
      <c r="I18" s="13">
        <v>-850</v>
      </c>
      <c r="J18" s="4">
        <f t="shared" si="1"/>
        <v>776.19999999999982</v>
      </c>
    </row>
    <row r="19" spans="1:11">
      <c r="A19" s="3">
        <v>41039</v>
      </c>
      <c r="B19" s="1" t="s">
        <v>29</v>
      </c>
      <c r="C19" s="1" t="s">
        <v>50</v>
      </c>
      <c r="D19" s="17" t="s">
        <v>51</v>
      </c>
      <c r="E19" s="17" t="s">
        <v>37</v>
      </c>
      <c r="F19" s="24"/>
      <c r="G19" s="24"/>
      <c r="H19" s="3"/>
      <c r="I19" s="4">
        <v>-54</v>
      </c>
      <c r="J19" s="4">
        <f t="shared" si="1"/>
        <v>722.19999999999982</v>
      </c>
    </row>
    <row r="20" spans="1:11">
      <c r="A20" s="3">
        <v>41041</v>
      </c>
      <c r="B20" s="1" t="s">
        <v>17</v>
      </c>
      <c r="C20" s="1" t="s">
        <v>54</v>
      </c>
      <c r="D20" s="17" t="s">
        <v>51</v>
      </c>
      <c r="E20" s="17" t="s">
        <v>28</v>
      </c>
      <c r="F20" s="24"/>
      <c r="G20" s="24"/>
      <c r="H20" s="3"/>
      <c r="I20" s="4">
        <v>-74</v>
      </c>
      <c r="J20" s="4">
        <f t="shared" si="1"/>
        <v>648.19999999999982</v>
      </c>
    </row>
    <row r="21" spans="1:11">
      <c r="A21" s="10">
        <v>41044</v>
      </c>
      <c r="B21" s="11" t="s">
        <v>20</v>
      </c>
      <c r="C21" s="11" t="s">
        <v>46</v>
      </c>
      <c r="D21" s="11" t="s">
        <v>7</v>
      </c>
      <c r="E21" s="11"/>
      <c r="F21" s="12" t="s">
        <v>23</v>
      </c>
      <c r="G21" s="12" t="str">
        <f>IF(A21="","",IF(H21&gt;=A21,"P",""))</f>
        <v/>
      </c>
      <c r="H21" s="10"/>
      <c r="I21" s="13">
        <v>-70</v>
      </c>
      <c r="J21" s="4">
        <f t="shared" si="1"/>
        <v>578.19999999999982</v>
      </c>
    </row>
    <row r="22" spans="1:11">
      <c r="A22" s="3">
        <v>41044</v>
      </c>
      <c r="B22" s="1" t="s">
        <v>29</v>
      </c>
      <c r="C22" s="1" t="s">
        <v>50</v>
      </c>
      <c r="D22" s="17" t="s">
        <v>51</v>
      </c>
      <c r="E22" s="17" t="s">
        <v>37</v>
      </c>
      <c r="F22" s="24"/>
      <c r="G22" s="24"/>
      <c r="H22" s="3"/>
      <c r="I22" s="4">
        <v>-53</v>
      </c>
      <c r="J22" s="4">
        <f t="shared" si="1"/>
        <v>525.19999999999982</v>
      </c>
    </row>
    <row r="23" spans="1:11">
      <c r="A23" s="10">
        <v>41045</v>
      </c>
      <c r="B23" s="11" t="s">
        <v>19</v>
      </c>
      <c r="C23" s="11" t="s">
        <v>48</v>
      </c>
      <c r="D23" s="11" t="s">
        <v>8</v>
      </c>
      <c r="E23" s="11"/>
      <c r="F23" s="12" t="s">
        <v>23</v>
      </c>
      <c r="G23" s="12" t="str">
        <f>IF(A23="","",IF(H23&gt;=A23,"P",""))</f>
        <v/>
      </c>
      <c r="H23" s="10"/>
      <c r="I23" s="13">
        <v>-35</v>
      </c>
      <c r="J23" s="4">
        <f t="shared" si="1"/>
        <v>490.19999999999982</v>
      </c>
    </row>
    <row r="24" spans="1:11">
      <c r="A24" s="10">
        <v>41046</v>
      </c>
      <c r="B24" s="11" t="s">
        <v>21</v>
      </c>
      <c r="C24" s="11" t="s">
        <v>49</v>
      </c>
      <c r="D24" s="11" t="s">
        <v>8</v>
      </c>
      <c r="E24" s="11"/>
      <c r="F24" s="12" t="s">
        <v>23</v>
      </c>
      <c r="G24" s="12" t="str">
        <f>IF(A24="","",IF(H24&gt;=A24,"P",""))</f>
        <v/>
      </c>
      <c r="H24" s="10"/>
      <c r="I24" s="13">
        <v>-55</v>
      </c>
      <c r="J24" s="4">
        <f t="shared" si="1"/>
        <v>435.19999999999982</v>
      </c>
    </row>
    <row r="25" spans="1:11">
      <c r="A25" s="3">
        <v>41051</v>
      </c>
      <c r="B25" s="1" t="s">
        <v>17</v>
      </c>
      <c r="C25" s="1" t="s">
        <v>54</v>
      </c>
      <c r="D25" s="17" t="s">
        <v>51</v>
      </c>
      <c r="E25" s="17" t="s">
        <v>28</v>
      </c>
      <c r="F25" s="24"/>
      <c r="G25" s="24"/>
      <c r="H25" s="3"/>
      <c r="I25" s="4">
        <v>-73</v>
      </c>
      <c r="J25" s="4">
        <f t="shared" si="1"/>
        <v>362.19999999999982</v>
      </c>
    </row>
    <row r="26" spans="1:11">
      <c r="A26" s="14">
        <v>41059</v>
      </c>
      <c r="B26" s="15"/>
      <c r="C26" s="15" t="s">
        <v>24</v>
      </c>
      <c r="D26" s="15" t="s">
        <v>25</v>
      </c>
      <c r="E26" s="15"/>
      <c r="F26" s="16"/>
      <c r="G26" s="16" t="s">
        <v>26</v>
      </c>
      <c r="H26" s="14">
        <v>41059</v>
      </c>
      <c r="I26" s="4"/>
      <c r="J26" s="4">
        <f t="shared" si="1"/>
        <v>362.19999999999982</v>
      </c>
    </row>
    <row r="27" spans="1:11">
      <c r="A27" s="3"/>
      <c r="D27" s="17"/>
      <c r="E27" s="17"/>
      <c r="F27" s="24"/>
      <c r="G27" s="24"/>
      <c r="H27" s="3"/>
      <c r="I27" s="4"/>
      <c r="J27" s="4" t="str">
        <f t="shared" si="1"/>
        <v/>
      </c>
    </row>
    <row r="28" spans="1:11">
      <c r="A28" s="3"/>
      <c r="C28" s="25" t="s">
        <v>58</v>
      </c>
      <c r="D28" s="17"/>
      <c r="E28" s="17"/>
      <c r="F28" s="24"/>
      <c r="G28" s="24"/>
      <c r="H28" s="3"/>
      <c r="I28" s="4"/>
      <c r="J28" s="4" t="str">
        <f t="shared" si="1"/>
        <v/>
      </c>
      <c r="K28" s="9" t="s">
        <v>27</v>
      </c>
    </row>
    <row r="29" spans="1:11">
      <c r="A29" s="3"/>
      <c r="D29" s="17"/>
      <c r="E29" s="17"/>
      <c r="F29" s="24"/>
      <c r="G29" s="24"/>
      <c r="H29" s="3"/>
      <c r="I29" s="4"/>
      <c r="J29" s="4" t="str">
        <f t="shared" si="1"/>
        <v/>
      </c>
      <c r="K29" s="18">
        <v>4</v>
      </c>
    </row>
    <row r="30" spans="1:11">
      <c r="A30" s="3"/>
      <c r="B30" s="1" t="s">
        <v>60</v>
      </c>
      <c r="D30" s="17"/>
      <c r="E30" s="17"/>
      <c r="F30" s="24"/>
      <c r="G30" s="24"/>
      <c r="H30" s="3"/>
      <c r="I30" s="4"/>
      <c r="J30" s="4" t="str">
        <f t="shared" si="1"/>
        <v/>
      </c>
      <c r="K30" s="18">
        <v>2</v>
      </c>
    </row>
    <row r="31" spans="1:11">
      <c r="A31" s="3"/>
      <c r="D31" s="17"/>
      <c r="E31" s="17"/>
      <c r="F31" s="24"/>
      <c r="G31" s="24"/>
      <c r="H31" s="3"/>
      <c r="I31" s="4"/>
      <c r="J31" s="4" t="str">
        <f t="shared" si="1"/>
        <v/>
      </c>
      <c r="K31" s="19">
        <f>SUM(K29/K30)</f>
        <v>2</v>
      </c>
    </row>
    <row r="32" spans="1:11">
      <c r="A32" s="3"/>
      <c r="B32" s="26" t="s">
        <v>57</v>
      </c>
      <c r="D32" s="17"/>
      <c r="E32" s="17"/>
      <c r="F32" s="24"/>
      <c r="G32" s="24"/>
      <c r="H32" s="3"/>
      <c r="I32" s="4"/>
      <c r="J32" s="4" t="str">
        <f t="shared" si="1"/>
        <v/>
      </c>
    </row>
    <row r="33" spans="1:10">
      <c r="A33" s="3"/>
      <c r="D33" s="17"/>
      <c r="E33" s="17"/>
      <c r="F33" s="24"/>
      <c r="G33" s="24"/>
      <c r="H33" s="3"/>
      <c r="I33" s="4"/>
      <c r="J33" s="4" t="str">
        <f t="shared" si="1"/>
        <v/>
      </c>
    </row>
    <row r="34" spans="1:10">
      <c r="A34" s="3"/>
      <c r="G34" s="2" t="str">
        <f t="shared" ref="G34:G57" si="3">IF(A34="","",IF(H34&gt;=A34,"P",""))</f>
        <v/>
      </c>
      <c r="H34" s="3"/>
      <c r="I34" s="4"/>
      <c r="J34" s="4" t="str">
        <f t="shared" si="1"/>
        <v/>
      </c>
    </row>
    <row r="35" spans="1:10">
      <c r="A35" s="3"/>
      <c r="G35" s="1"/>
    </row>
    <row r="36" spans="1:10">
      <c r="A36" s="3"/>
      <c r="G36" s="2" t="str">
        <f t="shared" si="3"/>
        <v/>
      </c>
      <c r="H36" s="3"/>
      <c r="I36" s="4"/>
      <c r="J36" s="4" t="str">
        <f>IF(A36="","",#REF!+I36)</f>
        <v/>
      </c>
    </row>
    <row r="37" spans="1:10">
      <c r="A37" s="3"/>
      <c r="G37" s="2" t="str">
        <f t="shared" si="3"/>
        <v/>
      </c>
      <c r="H37" s="3"/>
      <c r="I37" s="4"/>
      <c r="J37" s="4" t="str">
        <f t="shared" si="1"/>
        <v/>
      </c>
    </row>
    <row r="38" spans="1:10">
      <c r="A38" s="3"/>
      <c r="C38" s="1" t="s">
        <v>56</v>
      </c>
      <c r="G38" s="2" t="str">
        <f t="shared" si="3"/>
        <v/>
      </c>
      <c r="H38" s="3"/>
      <c r="I38" s="4"/>
      <c r="J38" s="4" t="str">
        <f t="shared" si="1"/>
        <v/>
      </c>
    </row>
    <row r="39" spans="1:10">
      <c r="A39" s="3"/>
      <c r="G39" s="2" t="str">
        <f t="shared" si="3"/>
        <v/>
      </c>
      <c r="H39" s="3"/>
      <c r="I39" s="4"/>
      <c r="J39" s="4" t="str">
        <f t="shared" si="1"/>
        <v/>
      </c>
    </row>
    <row r="40" spans="1:10">
      <c r="A40" s="3"/>
      <c r="G40" s="2" t="str">
        <f t="shared" si="3"/>
        <v/>
      </c>
      <c r="H40" s="3"/>
      <c r="I40" s="4"/>
      <c r="J40" s="4" t="str">
        <f t="shared" si="1"/>
        <v/>
      </c>
    </row>
    <row r="41" spans="1:10">
      <c r="A41" s="3"/>
      <c r="G41" s="2" t="str">
        <f t="shared" si="3"/>
        <v/>
      </c>
      <c r="H41" s="3"/>
      <c r="I41" s="4"/>
      <c r="J41" s="4" t="str">
        <f t="shared" si="1"/>
        <v/>
      </c>
    </row>
    <row r="42" spans="1:10">
      <c r="A42" s="3"/>
      <c r="G42" s="2" t="str">
        <f t="shared" si="3"/>
        <v/>
      </c>
      <c r="H42" s="3"/>
      <c r="I42" s="4"/>
      <c r="J42" s="4" t="str">
        <f t="shared" si="1"/>
        <v/>
      </c>
    </row>
    <row r="43" spans="1:10">
      <c r="A43" s="3"/>
      <c r="G43" s="2" t="str">
        <f t="shared" si="3"/>
        <v/>
      </c>
      <c r="H43" s="3"/>
      <c r="I43" s="4"/>
      <c r="J43" s="4" t="str">
        <f t="shared" si="1"/>
        <v/>
      </c>
    </row>
    <row r="44" spans="1:10">
      <c r="A44" s="3"/>
      <c r="G44" s="2" t="str">
        <f t="shared" si="3"/>
        <v/>
      </c>
      <c r="H44" s="3"/>
      <c r="I44" s="4"/>
      <c r="J44" s="4" t="str">
        <f t="shared" si="1"/>
        <v/>
      </c>
    </row>
    <row r="45" spans="1:10">
      <c r="A45" s="3"/>
      <c r="G45" s="2" t="str">
        <f t="shared" si="3"/>
        <v/>
      </c>
      <c r="H45" s="3"/>
      <c r="I45" s="4"/>
      <c r="J45" s="4" t="str">
        <f t="shared" si="1"/>
        <v/>
      </c>
    </row>
    <row r="46" spans="1:10">
      <c r="A46" s="3"/>
      <c r="G46" s="2" t="str">
        <f t="shared" si="3"/>
        <v/>
      </c>
      <c r="H46" s="3"/>
      <c r="I46" s="4"/>
      <c r="J46" s="4" t="str">
        <f t="shared" si="1"/>
        <v/>
      </c>
    </row>
    <row r="47" spans="1:10">
      <c r="A47" s="3"/>
      <c r="G47" s="2" t="str">
        <f t="shared" si="3"/>
        <v/>
      </c>
      <c r="H47" s="3"/>
      <c r="I47" s="4"/>
      <c r="J47" s="4" t="str">
        <f t="shared" si="1"/>
        <v/>
      </c>
    </row>
    <row r="48" spans="1:10">
      <c r="A48" s="3"/>
      <c r="G48" s="2" t="str">
        <f t="shared" si="3"/>
        <v/>
      </c>
      <c r="H48" s="3"/>
      <c r="I48" s="4"/>
      <c r="J48" s="4" t="str">
        <f t="shared" si="1"/>
        <v/>
      </c>
    </row>
    <row r="49" spans="1:10">
      <c r="A49" s="3"/>
      <c r="G49" s="2" t="str">
        <f t="shared" si="3"/>
        <v/>
      </c>
      <c r="H49" s="3"/>
      <c r="I49" s="4"/>
      <c r="J49" s="4" t="str">
        <f t="shared" si="1"/>
        <v/>
      </c>
    </row>
    <row r="50" spans="1:10">
      <c r="A50" s="3"/>
      <c r="G50" s="2" t="str">
        <f t="shared" si="3"/>
        <v/>
      </c>
      <c r="H50" s="3"/>
      <c r="I50" s="4"/>
      <c r="J50" s="4" t="str">
        <f t="shared" si="1"/>
        <v/>
      </c>
    </row>
    <row r="51" spans="1:10">
      <c r="A51" s="3"/>
      <c r="G51" s="2" t="str">
        <f t="shared" si="3"/>
        <v/>
      </c>
      <c r="H51" s="3"/>
      <c r="I51" s="4"/>
      <c r="J51" s="4" t="str">
        <f t="shared" si="1"/>
        <v/>
      </c>
    </row>
    <row r="52" spans="1:10">
      <c r="A52" s="3"/>
      <c r="G52" s="2" t="str">
        <f t="shared" si="3"/>
        <v/>
      </c>
      <c r="H52" s="3"/>
      <c r="I52" s="4"/>
      <c r="J52" s="4" t="str">
        <f t="shared" si="1"/>
        <v/>
      </c>
    </row>
    <row r="53" spans="1:10">
      <c r="A53" s="3"/>
      <c r="G53" s="2" t="str">
        <f t="shared" si="3"/>
        <v/>
      </c>
      <c r="H53" s="3"/>
      <c r="I53" s="4"/>
      <c r="J53" s="4" t="str">
        <f t="shared" si="1"/>
        <v/>
      </c>
    </row>
    <row r="54" spans="1:10">
      <c r="A54" s="3"/>
      <c r="G54" s="2" t="str">
        <f t="shared" si="3"/>
        <v/>
      </c>
      <c r="H54" s="3"/>
      <c r="I54" s="4"/>
      <c r="J54" s="4" t="str">
        <f t="shared" si="1"/>
        <v/>
      </c>
    </row>
    <row r="55" spans="1:10">
      <c r="A55" s="3"/>
      <c r="G55" s="2" t="str">
        <f t="shared" si="3"/>
        <v/>
      </c>
      <c r="H55" s="3"/>
      <c r="I55" s="4"/>
      <c r="J55" s="4" t="str">
        <f t="shared" si="1"/>
        <v/>
      </c>
    </row>
    <row r="56" spans="1:10">
      <c r="A56" s="3"/>
      <c r="G56" s="2" t="str">
        <f t="shared" si="3"/>
        <v/>
      </c>
      <c r="H56" s="3"/>
      <c r="I56" s="4"/>
      <c r="J56" s="4" t="str">
        <f t="shared" si="1"/>
        <v/>
      </c>
    </row>
    <row r="57" spans="1:10">
      <c r="A57" s="3"/>
      <c r="G57" s="2" t="str">
        <f t="shared" si="3"/>
        <v/>
      </c>
      <c r="H57" s="3"/>
      <c r="I57" s="4"/>
    </row>
    <row r="58" spans="1:10">
      <c r="I58" s="4"/>
      <c r="J58" s="4"/>
    </row>
    <row r="59" spans="1:10">
      <c r="I59" s="4"/>
      <c r="J59" s="4"/>
    </row>
    <row r="60" spans="1:10">
      <c r="A60" s="21"/>
      <c r="B60" s="21"/>
      <c r="C60" s="21"/>
      <c r="D60" s="21"/>
      <c r="E60" s="21"/>
      <c r="F60" s="27"/>
      <c r="G60" s="27"/>
      <c r="H60" s="21"/>
      <c r="I60" s="28"/>
      <c r="J60" s="23">
        <f>LOOKUP(9^9,J3:J59)</f>
        <v>362.19999999999982</v>
      </c>
    </row>
    <row r="61" spans="1:10">
      <c r="C61" s="22" t="s">
        <v>30</v>
      </c>
      <c r="D61" s="18">
        <f>SUMIF(E3:E59,"A",I3:I59)</f>
        <v>-207</v>
      </c>
    </row>
    <row r="62" spans="1:10">
      <c r="C62" s="22" t="s">
        <v>31</v>
      </c>
      <c r="D62" s="18">
        <f>SUMIF(E3:E59,"E",I3:I59)</f>
        <v>-222</v>
      </c>
    </row>
  </sheetData>
  <sortState ref="A4:I26">
    <sortCondition ref="A4:A26"/>
  </sortState>
  <mergeCells count="2">
    <mergeCell ref="F2:G2"/>
    <mergeCell ref="A1:I1"/>
  </mergeCells>
  <conditionalFormatting sqref="C3:C28 A38:B59 B3:B34 D38:J59 D3:J29 D33:J34 C44:C59 A3:A29 A33:A34">
    <cfRule type="expression" dxfId="9" priority="1">
      <formula>$B3="Alimentation"</formula>
    </cfRule>
    <cfRule type="expression" dxfId="8" priority="2">
      <formula>$B$3="'Alimentation"</formula>
    </cfRule>
  </conditionalFormatting>
  <conditionalFormatting sqref="C34 C38">
    <cfRule type="expression" dxfId="7" priority="5">
      <formula>$B29="Alimentation"</formula>
    </cfRule>
    <cfRule type="expression" dxfId="6" priority="6">
      <formula>$B$3="'Alimentation"</formula>
    </cfRule>
  </conditionalFormatting>
  <conditionalFormatting sqref="A35:A37 D35:J37">
    <cfRule type="expression" dxfId="5" priority="9">
      <formula>$B30="Alimentation"</formula>
    </cfRule>
    <cfRule type="expression" dxfId="4" priority="10">
      <formula>$B$3="'Alimentation"</formula>
    </cfRule>
  </conditionalFormatting>
  <conditionalFormatting sqref="D30:J32 A30:A32">
    <cfRule type="expression" dxfId="3" priority="15">
      <formula>#REF!="Alimentation"</formula>
    </cfRule>
    <cfRule type="expression" dxfId="2" priority="16">
      <formula>$B$3="'Alimentation"</formula>
    </cfRule>
  </conditionalFormatting>
  <conditionalFormatting sqref="C35:C37">
    <cfRule type="expression" dxfId="1" priority="31">
      <formula>#REF!="Alimentation"</formula>
    </cfRule>
    <cfRule type="expression" dxfId="0" priority="32">
      <formula>$B$3="'Alimentation"</formula>
    </cfRule>
  </conditionalFormatting>
  <pageMargins left="0.11811023622047245" right="0.11811023622047245" top="0.19685039370078741" bottom="0.19685039370078741" header="0.31496062992125984" footer="0.31496062992125984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A5"/>
  <sheetViews>
    <sheetView zoomScaleNormal="100" workbookViewId="0"/>
  </sheetViews>
  <sheetFormatPr baseColWidth="10" defaultRowHeight="16.5"/>
  <cols>
    <col min="1" max="16384" width="11.42578125" style="1"/>
  </cols>
  <sheetData>
    <row r="2" spans="1:1" s="24" customFormat="1">
      <c r="A2"/>
    </row>
    <row r="3" spans="1:1">
      <c r="A3"/>
    </row>
    <row r="4" spans="1:1">
      <c r="A4"/>
    </row>
    <row r="5" spans="1:1">
      <c r="A5"/>
    </row>
  </sheetData>
  <pageMargins left="0.11811023622047245" right="0.11811023622047245" top="0.19685039370078741" bottom="0.19685039370078741" header="0.31496062992125984" footer="0.31496062992125984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Mai 2012</vt:lpstr>
      <vt:lpstr>Juin 2012</vt:lpstr>
      <vt:lpstr>Juillet 2012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</dc:creator>
  <cp:lastModifiedBy>Jacques</cp:lastModifiedBy>
  <dcterms:created xsi:type="dcterms:W3CDTF">2012-04-27T20:13:29Z</dcterms:created>
  <dcterms:modified xsi:type="dcterms:W3CDTF">2012-04-29T17:17:36Z</dcterms:modified>
</cp:coreProperties>
</file>