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3580" windowHeight="10110" activeTab="1"/>
  </bookViews>
  <sheets>
    <sheet name="LISTING MEDIC" sheetId="4" r:id="rId1"/>
    <sheet name="AUDIT PARC" sheetId="1" r:id="rId2"/>
    <sheet name="Feuil3" sheetId="3" r:id="rId3"/>
  </sheets>
  <definedNames>
    <definedName name="_xlnm._FilterDatabase" localSheetId="0" hidden="1">'LISTING MEDIC'!$B$1:$Q$1</definedName>
  </definedNames>
  <calcPr calcId="125725"/>
</workbook>
</file>

<file path=xl/calcChain.xml><?xml version="1.0" encoding="utf-8"?>
<calcChain xmlns="http://schemas.openxmlformats.org/spreadsheetml/2006/main">
  <c r="O22" i="1"/>
  <c r="P22" s="1"/>
  <c r="L22"/>
  <c r="N25" i="4"/>
  <c r="L25"/>
  <c r="N26"/>
  <c r="L26"/>
  <c r="O10" i="1"/>
  <c r="P10" s="1"/>
  <c r="O11"/>
  <c r="P11" s="1"/>
  <c r="O12"/>
  <c r="P12"/>
  <c r="O13"/>
  <c r="P13"/>
  <c r="O14"/>
  <c r="P14"/>
  <c r="O15"/>
  <c r="P15"/>
  <c r="O16"/>
  <c r="P16"/>
  <c r="O17"/>
  <c r="P17" s="1"/>
  <c r="O18"/>
  <c r="P18" s="1"/>
  <c r="O19"/>
  <c r="P19" s="1"/>
  <c r="O20"/>
  <c r="P20" s="1"/>
  <c r="O21"/>
  <c r="P21" s="1"/>
  <c r="O23"/>
  <c r="P23" s="1"/>
  <c r="O24"/>
  <c r="P24" s="1"/>
  <c r="O25"/>
  <c r="P25"/>
  <c r="O26"/>
  <c r="P26"/>
  <c r="O27"/>
  <c r="P27" s="1"/>
  <c r="O28"/>
  <c r="P28" s="1"/>
  <c r="O29"/>
  <c r="P29" s="1"/>
  <c r="O30"/>
  <c r="P30" s="1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O40"/>
  <c r="P40"/>
  <c r="O41"/>
  <c r="P41"/>
  <c r="O42"/>
  <c r="P42"/>
  <c r="O43"/>
  <c r="P43"/>
  <c r="O44"/>
  <c r="P44"/>
  <c r="O45"/>
  <c r="P45"/>
  <c r="O46"/>
  <c r="P46"/>
  <c r="L10"/>
  <c r="L11"/>
  <c r="L12"/>
  <c r="L13"/>
  <c r="L14"/>
  <c r="L15"/>
  <c r="L16"/>
  <c r="L17"/>
  <c r="L18"/>
  <c r="L19"/>
  <c r="L20"/>
  <c r="L21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9"/>
  <c r="O9"/>
  <c r="P9" s="1"/>
  <c r="N32" i="4"/>
  <c r="L32"/>
  <c r="N37"/>
  <c r="L37"/>
  <c r="N9"/>
  <c r="L9"/>
  <c r="N10"/>
  <c r="L10"/>
  <c r="N6"/>
  <c r="L6"/>
  <c r="N16"/>
  <c r="L16"/>
  <c r="N5"/>
  <c r="L5"/>
  <c r="N23"/>
  <c r="L23"/>
  <c r="N34"/>
  <c r="L34"/>
  <c r="N13"/>
  <c r="L13"/>
  <c r="N27"/>
  <c r="L27"/>
  <c r="N4"/>
  <c r="L4"/>
  <c r="N41"/>
  <c r="L41"/>
  <c r="N11"/>
  <c r="L11"/>
  <c r="N21"/>
  <c r="L21"/>
  <c r="N17"/>
  <c r="L17"/>
  <c r="N43"/>
  <c r="L43"/>
  <c r="N20"/>
  <c r="L20"/>
  <c r="N42"/>
  <c r="L42"/>
  <c r="N40"/>
  <c r="L40"/>
  <c r="N36"/>
  <c r="L36"/>
  <c r="N29"/>
  <c r="L29"/>
  <c r="N35"/>
  <c r="L35"/>
  <c r="N22"/>
  <c r="L22"/>
  <c r="N19"/>
  <c r="L19"/>
  <c r="N12"/>
  <c r="L12"/>
  <c r="N15"/>
  <c r="L15"/>
  <c r="N2"/>
  <c r="L2"/>
  <c r="N49"/>
  <c r="L49"/>
  <c r="N48"/>
  <c r="L48"/>
  <c r="N47"/>
  <c r="L47"/>
  <c r="N46"/>
  <c r="L46"/>
  <c r="N45"/>
  <c r="L45"/>
  <c r="N44"/>
  <c r="L44"/>
  <c r="N30"/>
  <c r="L30"/>
  <c r="N33"/>
  <c r="L33"/>
  <c r="N31"/>
  <c r="L31"/>
  <c r="N8"/>
  <c r="L8"/>
  <c r="N7"/>
  <c r="L7"/>
  <c r="N18"/>
  <c r="L18"/>
  <c r="N3"/>
  <c r="L3"/>
  <c r="N14"/>
  <c r="L14"/>
  <c r="N28"/>
  <c r="L28"/>
  <c r="N56"/>
  <c r="L56"/>
  <c r="N55"/>
  <c r="L55"/>
  <c r="N54"/>
  <c r="L54"/>
  <c r="N53"/>
  <c r="L53"/>
  <c r="N52"/>
  <c r="L52"/>
  <c r="N51"/>
  <c r="L51"/>
  <c r="N50"/>
  <c r="L50"/>
  <c r="N24"/>
  <c r="L24"/>
  <c r="N60"/>
  <c r="L60"/>
  <c r="N59"/>
  <c r="L59"/>
  <c r="N58"/>
  <c r="L58"/>
  <c r="N57"/>
  <c r="L57"/>
  <c r="N62"/>
  <c r="L62"/>
  <c r="N61"/>
  <c r="L61"/>
  <c r="N39"/>
  <c r="N63"/>
  <c r="N64"/>
  <c r="L39"/>
  <c r="L63"/>
  <c r="L64"/>
  <c r="N38"/>
  <c r="L38"/>
  <c r="O25" l="1"/>
  <c r="P25" s="1"/>
  <c r="O26"/>
  <c r="P26" s="1"/>
  <c r="O61"/>
  <c r="P61" s="1"/>
  <c r="O62"/>
  <c r="P62" s="1"/>
  <c r="O57"/>
  <c r="P57" s="1"/>
  <c r="O58"/>
  <c r="P58" s="1"/>
  <c r="O59"/>
  <c r="P59" s="1"/>
  <c r="O60"/>
  <c r="P60" s="1"/>
  <c r="O24"/>
  <c r="P24" s="1"/>
  <c r="O50"/>
  <c r="P50" s="1"/>
  <c r="O51"/>
  <c r="P51" s="1"/>
  <c r="O52"/>
  <c r="P52" s="1"/>
  <c r="O53"/>
  <c r="P53" s="1"/>
  <c r="O54"/>
  <c r="P54" s="1"/>
  <c r="O55"/>
  <c r="P55" s="1"/>
  <c r="O56"/>
  <c r="P56" s="1"/>
  <c r="O28"/>
  <c r="P28" s="1"/>
  <c r="O14"/>
  <c r="P14" s="1"/>
  <c r="O3"/>
  <c r="P3" s="1"/>
  <c r="O18"/>
  <c r="P18" s="1"/>
  <c r="O7"/>
  <c r="P7" s="1"/>
  <c r="O8"/>
  <c r="P8" s="1"/>
  <c r="O31"/>
  <c r="P31" s="1"/>
  <c r="O33"/>
  <c r="P33" s="1"/>
  <c r="O30"/>
  <c r="P30" s="1"/>
  <c r="O44"/>
  <c r="P44" s="1"/>
  <c r="O45"/>
  <c r="P45" s="1"/>
  <c r="O46"/>
  <c r="P46" s="1"/>
  <c r="O47"/>
  <c r="P47" s="1"/>
  <c r="O48"/>
  <c r="P48" s="1"/>
  <c r="O49"/>
  <c r="P49" s="1"/>
  <c r="O38"/>
  <c r="P38" s="1"/>
  <c r="O15"/>
  <c r="P15" s="1"/>
  <c r="O19"/>
  <c r="P19" s="1"/>
  <c r="O22"/>
  <c r="P22" s="1"/>
  <c r="O35"/>
  <c r="P35" s="1"/>
  <c r="O29"/>
  <c r="P29" s="1"/>
  <c r="O36"/>
  <c r="P36" s="1"/>
  <c r="O40"/>
  <c r="P40" s="1"/>
  <c r="O42"/>
  <c r="P42" s="1"/>
  <c r="O20"/>
  <c r="P20" s="1"/>
  <c r="O43"/>
  <c r="P43" s="1"/>
  <c r="O17"/>
  <c r="P17" s="1"/>
  <c r="O21"/>
  <c r="P21" s="1"/>
  <c r="O11"/>
  <c r="P11" s="1"/>
  <c r="O41"/>
  <c r="P41" s="1"/>
  <c r="O4"/>
  <c r="P4" s="1"/>
  <c r="O27"/>
  <c r="P27" s="1"/>
  <c r="O13"/>
  <c r="P13" s="1"/>
  <c r="O34"/>
  <c r="P34" s="1"/>
  <c r="O23"/>
  <c r="P23" s="1"/>
  <c r="O5"/>
  <c r="P5" s="1"/>
  <c r="O16"/>
  <c r="P16" s="1"/>
  <c r="O6"/>
  <c r="P6" s="1"/>
  <c r="O10"/>
  <c r="P10" s="1"/>
  <c r="O9"/>
  <c r="P9" s="1"/>
  <c r="O37"/>
  <c r="P37" s="1"/>
  <c r="O32"/>
  <c r="P32" s="1"/>
  <c r="O12"/>
  <c r="P12" s="1"/>
  <c r="O2"/>
  <c r="P2" s="1"/>
  <c r="O64"/>
  <c r="P64" s="1"/>
  <c r="O63"/>
  <c r="P63" s="1"/>
  <c r="O39"/>
  <c r="P39" s="1"/>
</calcChain>
</file>

<file path=xl/sharedStrings.xml><?xml version="1.0" encoding="utf-8"?>
<sst xmlns="http://schemas.openxmlformats.org/spreadsheetml/2006/main" count="408" uniqueCount="181">
  <si>
    <t>SITE</t>
  </si>
  <si>
    <t>NOM</t>
  </si>
  <si>
    <t>PRENOM</t>
  </si>
  <si>
    <t>PRESCRIPTEUR</t>
  </si>
  <si>
    <t>DCI</t>
  </si>
  <si>
    <t>POSOLOGIE / JOUR</t>
  </si>
  <si>
    <t>UNITE DE VALEUR</t>
  </si>
  <si>
    <t>PRIX CONDITIONNEMENT</t>
  </si>
  <si>
    <t>PRIX / JOUR</t>
  </si>
  <si>
    <t>PRIX UNITAIRE PUBLIC</t>
  </si>
  <si>
    <t>PARACETAMOL</t>
  </si>
  <si>
    <t>MG</t>
  </si>
  <si>
    <t>VALEUR TOTALE / UNITE</t>
  </si>
  <si>
    <t>nbr de valeur par unite / jour</t>
  </si>
  <si>
    <t>NBR CONDTIONNEMENT</t>
  </si>
  <si>
    <t>FORME GALENIQUE</t>
  </si>
  <si>
    <t>NBR / CONDIT</t>
  </si>
  <si>
    <t>LABORATOIRE</t>
  </si>
  <si>
    <t>UNITE DE VALEUR / UNITE</t>
  </si>
  <si>
    <t>PRIX PUBLIC CONDITIONNEMENT</t>
  </si>
  <si>
    <t>PRIX PUI CONDITIONNEMENT</t>
  </si>
  <si>
    <t>PRIX PUBLIC UNITE</t>
  </si>
  <si>
    <t>ECART PUI/PUBLIC - DOSE</t>
  </si>
  <si>
    <t>% ECART PUI/PUBLIC - DOSE</t>
  </si>
  <si>
    <t>PRODUIT</t>
  </si>
  <si>
    <t>BRISTOL-MEYERS SQUIBB</t>
  </si>
  <si>
    <t>CP EFF</t>
  </si>
  <si>
    <t>PARACETAMOL CODEINE</t>
  </si>
  <si>
    <t>DAFALGAN CODEINE</t>
  </si>
  <si>
    <t>CP EFF SEC</t>
  </si>
  <si>
    <t>BIOGARAN</t>
  </si>
  <si>
    <t>500 / 30</t>
  </si>
  <si>
    <t>IRBESARTAN/HYDROCHLOROTHIAZIDE</t>
  </si>
  <si>
    <t>COAPROVEL</t>
  </si>
  <si>
    <t>SANOFI PHARMA BRISTOL-MYERS SQUIBB SNS</t>
  </si>
  <si>
    <t>CP PELL</t>
  </si>
  <si>
    <t>300/12,5</t>
  </si>
  <si>
    <t>LISTE</t>
  </si>
  <si>
    <t>ACETYLSALICYLATE DE DL-LYSINE</t>
  </si>
  <si>
    <t>SANOFI AVENTIS</t>
  </si>
  <si>
    <t>POUDRE</t>
  </si>
  <si>
    <t>CLOTIAZEPAM</t>
  </si>
  <si>
    <t>VERATRAN</t>
  </si>
  <si>
    <t>AMDIPHARM</t>
  </si>
  <si>
    <t>CP</t>
  </si>
  <si>
    <t>NIV</t>
  </si>
  <si>
    <r>
      <t>TAMSULOSINE WINTHROP</t>
    </r>
    <r>
      <rPr>
        <sz val="11"/>
        <color theme="1"/>
        <rFont val="Calibri"/>
        <family val="2"/>
      </rPr>
      <t>® L.P.</t>
    </r>
  </si>
  <si>
    <t>CHLORHYDRATE DE TAMSULOSINE</t>
  </si>
  <si>
    <t>GEL LP</t>
  </si>
  <si>
    <t>EXTRAIT LIPIDO-STEROLIQUE DE SERENOA REPENS</t>
  </si>
  <si>
    <t>PERMIXON</t>
  </si>
  <si>
    <t>PIERRE FABRE</t>
  </si>
  <si>
    <t xml:space="preserve">GEL </t>
  </si>
  <si>
    <r>
      <t>FUROSEMIDE ZENTIVA</t>
    </r>
    <r>
      <rPr>
        <sz val="11"/>
        <color theme="1"/>
        <rFont val="Calibri"/>
        <family val="2"/>
      </rPr>
      <t>®</t>
    </r>
  </si>
  <si>
    <t>FUROSEMIDE</t>
  </si>
  <si>
    <r>
      <t>SANOFI AVENTIS WINTHROP</t>
    </r>
    <r>
      <rPr>
        <sz val="11"/>
        <color theme="1"/>
        <rFont val="Calibri"/>
        <family val="2"/>
      </rPr>
      <t>®</t>
    </r>
  </si>
  <si>
    <r>
      <t>SANOFI AVENTIS ZENTIVA</t>
    </r>
    <r>
      <rPr>
        <sz val="11"/>
        <color theme="1"/>
        <rFont val="Calibri"/>
        <family val="2"/>
      </rPr>
      <t>®</t>
    </r>
  </si>
  <si>
    <t>CP SEC</t>
  </si>
  <si>
    <r>
      <t>EFFERALGAN</t>
    </r>
    <r>
      <rPr>
        <sz val="11"/>
        <color theme="1"/>
        <rFont val="Calibri"/>
        <family val="2"/>
      </rPr>
      <t>®</t>
    </r>
  </si>
  <si>
    <t>LOSARTAN POTASSIQUE</t>
  </si>
  <si>
    <r>
      <t>LOSARTAN WINTHROP LAB</t>
    </r>
    <r>
      <rPr>
        <sz val="11"/>
        <color theme="1"/>
        <rFont val="Calibri"/>
        <family val="2"/>
      </rPr>
      <t>®</t>
    </r>
  </si>
  <si>
    <t>SANOFI AVENTIS WINTHROP®</t>
  </si>
  <si>
    <r>
      <t>PARACETAMOL BIOGARAN</t>
    </r>
    <r>
      <rPr>
        <sz val="11"/>
        <color theme="1"/>
        <rFont val="Calibri"/>
        <family val="2"/>
      </rPr>
      <t>®</t>
    </r>
  </si>
  <si>
    <t>PRAVASTATINE SODIQUE</t>
  </si>
  <si>
    <r>
      <t>PRAVASTATINE TEVA</t>
    </r>
    <r>
      <rPr>
        <sz val="11"/>
        <color theme="1"/>
        <rFont val="Calibri"/>
        <family val="2"/>
      </rPr>
      <t>®</t>
    </r>
  </si>
  <si>
    <t>TEVA SANTE</t>
  </si>
  <si>
    <t>WARFARINE SODIQUE</t>
  </si>
  <si>
    <r>
      <t>COUMADINE</t>
    </r>
    <r>
      <rPr>
        <sz val="11"/>
        <color theme="1"/>
        <rFont val="Calibri"/>
        <family val="2"/>
      </rPr>
      <t>®</t>
    </r>
  </si>
  <si>
    <r>
      <t>FUROSEMIDE BIOGARAN</t>
    </r>
    <r>
      <rPr>
        <sz val="11"/>
        <color theme="1"/>
        <rFont val="Calibri"/>
        <family val="2"/>
      </rPr>
      <t>®</t>
    </r>
  </si>
  <si>
    <t>ZOPICLONE</t>
  </si>
  <si>
    <r>
      <t>ZOPICLONE BIOGARAN</t>
    </r>
    <r>
      <rPr>
        <sz val="11"/>
        <color theme="1"/>
        <rFont val="Calibri"/>
        <family val="2"/>
      </rPr>
      <t>®</t>
    </r>
  </si>
  <si>
    <t>CP PELL SEC</t>
  </si>
  <si>
    <t>DIGOXINE</t>
  </si>
  <si>
    <r>
      <t>HEMIGOXINE NATIVELLE</t>
    </r>
    <r>
      <rPr>
        <sz val="11"/>
        <color theme="1"/>
        <rFont val="Calibri"/>
        <family val="2"/>
      </rPr>
      <t>®</t>
    </r>
  </si>
  <si>
    <t>TEOFARMA S.R.L</t>
  </si>
  <si>
    <r>
      <t>FUROSEMIDE TEVA</t>
    </r>
    <r>
      <rPr>
        <sz val="11"/>
        <color theme="1"/>
        <rFont val="Calibri"/>
        <family val="2"/>
      </rPr>
      <t>®</t>
    </r>
  </si>
  <si>
    <t>CHLORHYDRATE DE FLUOXETINE</t>
  </si>
  <si>
    <r>
      <t>FLUOXETINE TEVA</t>
    </r>
    <r>
      <rPr>
        <sz val="11"/>
        <color theme="1"/>
        <rFont val="Calibri"/>
        <family val="2"/>
      </rPr>
      <t>®</t>
    </r>
  </si>
  <si>
    <t>CP DISP SEC</t>
  </si>
  <si>
    <t>RAMIPRIL</t>
  </si>
  <si>
    <r>
      <t>TRIATEC</t>
    </r>
    <r>
      <rPr>
        <sz val="11"/>
        <color theme="1"/>
        <rFont val="Calibri"/>
        <family val="2"/>
      </rPr>
      <t>®</t>
    </r>
  </si>
  <si>
    <t>BROMAZEPAM</t>
  </si>
  <si>
    <t>BROMAZEPAM MYLAN</t>
  </si>
  <si>
    <t>MYLAN S.A.S</t>
  </si>
  <si>
    <t>LEVOTHYROXINE SODIQUE</t>
  </si>
  <si>
    <r>
      <t>LEVOTHYROX</t>
    </r>
    <r>
      <rPr>
        <sz val="11"/>
        <color theme="1"/>
        <rFont val="Calibri"/>
        <family val="2"/>
      </rPr>
      <t>®</t>
    </r>
  </si>
  <si>
    <t>MERCK SERONO</t>
  </si>
  <si>
    <t>CHLORURE DE POTASSIUM</t>
  </si>
  <si>
    <r>
      <t>DIFFU-K</t>
    </r>
    <r>
      <rPr>
        <sz val="11"/>
        <color theme="1"/>
        <rFont val="Calibri"/>
        <family val="2"/>
      </rPr>
      <t>®</t>
    </r>
  </si>
  <si>
    <t>NEXTPHARMA S.A.S</t>
  </si>
  <si>
    <t>GEL</t>
  </si>
  <si>
    <r>
      <t>DAFALGAN</t>
    </r>
    <r>
      <rPr>
        <sz val="11"/>
        <color theme="1"/>
        <rFont val="Calibri"/>
        <family val="2"/>
      </rPr>
      <t>®</t>
    </r>
  </si>
  <si>
    <t>HEMIFUBARATE DE BISOPROL</t>
  </si>
  <si>
    <r>
      <t>BISOPROL BIOGARAN</t>
    </r>
    <r>
      <rPr>
        <sz val="11"/>
        <color theme="1"/>
        <rFont val="Calibri"/>
        <family val="2"/>
      </rPr>
      <t>®</t>
    </r>
  </si>
  <si>
    <r>
      <t>BROMAZEPAM TEVA</t>
    </r>
    <r>
      <rPr>
        <sz val="11"/>
        <color theme="1"/>
        <rFont val="Calibri"/>
        <family val="2"/>
      </rPr>
      <t>®</t>
    </r>
  </si>
  <si>
    <t>COMPLEMENT ALIMENTAIRE</t>
  </si>
  <si>
    <t>BRYSSIDINE</t>
  </si>
  <si>
    <t>BRYSSICA LAB</t>
  </si>
  <si>
    <r>
      <t>LEXOMIL</t>
    </r>
    <r>
      <rPr>
        <sz val="11"/>
        <color theme="1"/>
        <rFont val="Calibri"/>
        <family val="2"/>
      </rPr>
      <t>®</t>
    </r>
  </si>
  <si>
    <t>ROCHE</t>
  </si>
  <si>
    <r>
      <t>FLUOXETINE SANDOZ</t>
    </r>
    <r>
      <rPr>
        <sz val="11"/>
        <color theme="1"/>
        <rFont val="Calibri"/>
        <family val="2"/>
      </rPr>
      <t>®</t>
    </r>
  </si>
  <si>
    <t>SANDOZ</t>
  </si>
  <si>
    <r>
      <t>CALCIUM VITAMINE D3 BIOGARAN</t>
    </r>
    <r>
      <rPr>
        <sz val="11"/>
        <color theme="1"/>
        <rFont val="Calibri"/>
        <family val="2"/>
      </rPr>
      <t>®</t>
    </r>
  </si>
  <si>
    <t>MG/UI</t>
  </si>
  <si>
    <t>500/400</t>
  </si>
  <si>
    <t>CP A SIC</t>
  </si>
  <si>
    <r>
      <t>PARACETAMOL TEVA</t>
    </r>
    <r>
      <rPr>
        <sz val="11"/>
        <color theme="1"/>
        <rFont val="Calibri"/>
        <family val="2"/>
      </rPr>
      <t>®</t>
    </r>
  </si>
  <si>
    <t>MUPIROCINE</t>
  </si>
  <si>
    <r>
      <t>MUPIDERM</t>
    </r>
    <r>
      <rPr>
        <sz val="11"/>
        <color theme="1"/>
        <rFont val="Calibri"/>
        <family val="2"/>
      </rPr>
      <t>®</t>
    </r>
    <r>
      <rPr>
        <sz val="9.35"/>
        <color theme="1"/>
        <rFont val="Calibri"/>
        <family val="2"/>
      </rPr>
      <t xml:space="preserve"> 2%</t>
    </r>
  </si>
  <si>
    <t>ALMIRALL</t>
  </si>
  <si>
    <t>POMM</t>
  </si>
  <si>
    <t>GR</t>
  </si>
  <si>
    <t>LORAZEPAM</t>
  </si>
  <si>
    <r>
      <t>LORAZEPAM MYLAN</t>
    </r>
    <r>
      <rPr>
        <sz val="11"/>
        <color theme="1"/>
        <rFont val="Calibri"/>
        <family val="2"/>
      </rPr>
      <t>®</t>
    </r>
  </si>
  <si>
    <t>CITRATE D'ALVERINE / SIMETICONE</t>
  </si>
  <si>
    <r>
      <t>METEOSPAMYL</t>
    </r>
    <r>
      <rPr>
        <sz val="11"/>
        <color theme="1"/>
        <rFont val="Calibri"/>
        <family val="2"/>
      </rPr>
      <t>®</t>
    </r>
  </si>
  <si>
    <t>MAYOLY SPINDLER</t>
  </si>
  <si>
    <t>CAPS MOLLES</t>
  </si>
  <si>
    <t>MG / MG</t>
  </si>
  <si>
    <t>60/300</t>
  </si>
  <si>
    <t>ACIDE ALENDRONIQUE / COLECALCIFEROL</t>
  </si>
  <si>
    <r>
      <t>ADROVANCE</t>
    </r>
    <r>
      <rPr>
        <sz val="11"/>
        <color theme="1"/>
        <rFont val="Calibri"/>
        <family val="2"/>
      </rPr>
      <t>®</t>
    </r>
  </si>
  <si>
    <t>MERCK SHARP ET DOHME LTD</t>
  </si>
  <si>
    <t>MG / UI</t>
  </si>
  <si>
    <t>70 / 5600</t>
  </si>
  <si>
    <t>KARDEGIC</t>
  </si>
  <si>
    <t>ATC</t>
  </si>
  <si>
    <t>N05BA08</t>
  </si>
  <si>
    <t>N02BA01</t>
  </si>
  <si>
    <t>N05BA06</t>
  </si>
  <si>
    <t>N05CF01</t>
  </si>
  <si>
    <t>C01AA05</t>
  </si>
  <si>
    <t>N06AB03</t>
  </si>
  <si>
    <t>C03CA01</t>
  </si>
  <si>
    <t>C07AB07</t>
  </si>
  <si>
    <t>H03AA01</t>
  </si>
  <si>
    <t>B01AA03</t>
  </si>
  <si>
    <t>B01AC06</t>
  </si>
  <si>
    <t>N02AA59</t>
  </si>
  <si>
    <t>C09AA05</t>
  </si>
  <si>
    <t>C09CA06</t>
  </si>
  <si>
    <t>A12BA01</t>
  </si>
  <si>
    <t>NC</t>
  </si>
  <si>
    <t>SEXE</t>
  </si>
  <si>
    <t>H</t>
  </si>
  <si>
    <t>BIOCIDAN</t>
  </si>
  <si>
    <t>COLLYRE</t>
  </si>
  <si>
    <t>PHYLARM</t>
  </si>
  <si>
    <t>VITAMINE A</t>
  </si>
  <si>
    <t>POMMADE</t>
  </si>
  <si>
    <t>LACTULOSE</t>
  </si>
  <si>
    <t>SUSP BUV</t>
  </si>
  <si>
    <t>F</t>
  </si>
  <si>
    <t>MG/MG</t>
  </si>
  <si>
    <t>SMECTA</t>
  </si>
  <si>
    <r>
      <t>LACTULOSE WINTHROP</t>
    </r>
    <r>
      <rPr>
        <sz val="11"/>
        <color theme="1"/>
        <rFont val="Calibri"/>
        <family val="2"/>
      </rPr>
      <t>®</t>
    </r>
  </si>
  <si>
    <r>
      <t>LACTULOSE BIOGARAN</t>
    </r>
    <r>
      <rPr>
        <sz val="11"/>
        <color theme="1"/>
        <rFont val="Calibri"/>
        <family val="2"/>
      </rPr>
      <t>®</t>
    </r>
  </si>
  <si>
    <t>SOL BUV</t>
  </si>
  <si>
    <t>DIOSMECTINE</t>
  </si>
  <si>
    <t>IPSEN</t>
  </si>
  <si>
    <t>CARBONATE DE CALCIUM 1 CHOLECALCIFEROL</t>
  </si>
  <si>
    <r>
      <t>CACIT</t>
    </r>
    <r>
      <rPr>
        <sz val="11"/>
        <color theme="1"/>
        <rFont val="Calibri"/>
        <family val="2"/>
      </rPr>
      <t>® VITAMINE D3</t>
    </r>
  </si>
  <si>
    <r>
      <t>CALCIDOSE</t>
    </r>
    <r>
      <rPr>
        <sz val="11"/>
        <color theme="1"/>
        <rFont val="Calibri"/>
        <family val="2"/>
      </rPr>
      <t>®</t>
    </r>
  </si>
  <si>
    <t>WARNER CHILCOTT</t>
  </si>
  <si>
    <t>LAB GALENIQUE VERNIN</t>
  </si>
  <si>
    <t>GRAN EFF</t>
  </si>
  <si>
    <t>1000 / 880</t>
  </si>
  <si>
    <t>500 / 400</t>
  </si>
  <si>
    <t>MACROGOL 3350</t>
  </si>
  <si>
    <r>
      <t>TRANSIPEG</t>
    </r>
    <r>
      <rPr>
        <sz val="11"/>
        <color theme="1"/>
        <rFont val="Calibri"/>
        <family val="2"/>
      </rPr>
      <t>®</t>
    </r>
    <r>
      <rPr>
        <sz val="9.35"/>
        <color theme="1"/>
        <rFont val="Calibri"/>
        <family val="2"/>
      </rPr>
      <t xml:space="preserve"> </t>
    </r>
  </si>
  <si>
    <t>BAYER</t>
  </si>
  <si>
    <t>PDR SOL BUV</t>
  </si>
  <si>
    <t>OXOGLURATE NEUTRE DE L(+) ORNITHINE MONOHYDRATE</t>
  </si>
  <si>
    <r>
      <t>CETORNAN</t>
    </r>
    <r>
      <rPr>
        <sz val="11"/>
        <color theme="1"/>
        <rFont val="Calibri"/>
        <family val="2"/>
      </rPr>
      <t>®</t>
    </r>
  </si>
  <si>
    <t>CHIESI</t>
  </si>
  <si>
    <r>
      <t>MOVICOL</t>
    </r>
    <r>
      <rPr>
        <sz val="11"/>
        <color theme="1"/>
        <rFont val="Calibri"/>
        <family val="2"/>
      </rPr>
      <t>®</t>
    </r>
  </si>
  <si>
    <t>NORGINE</t>
  </si>
  <si>
    <t>μg</t>
  </si>
  <si>
    <t>Dr Dupond</t>
  </si>
  <si>
    <t>dupond</t>
  </si>
  <si>
    <t>aaa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</si>
</sst>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0.0"/>
    <numFmt numFmtId="166" formatCode="#,##0.000\ &quot;€&quot;"/>
    <numFmt numFmtId="167" formatCode="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12"/>
      <color theme="1"/>
      <name val="Calibri"/>
      <family val="2"/>
    </font>
    <font>
      <sz val="10"/>
      <name val="Arial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textRotation="45"/>
    </xf>
    <xf numFmtId="0" fontId="1" fillId="0" borderId="1" xfId="0" applyFont="1" applyBorder="1" applyAlignment="1">
      <alignment horizontal="center" vertical="center" textRotation="45" wrapText="1"/>
    </xf>
    <xf numFmtId="0" fontId="1" fillId="0" borderId="1" xfId="0" applyFont="1" applyBorder="1" applyAlignment="1">
      <alignment horizontal="center" vertical="center" textRotation="45" shrinkToFit="1"/>
    </xf>
    <xf numFmtId="0" fontId="0" fillId="0" borderId="1" xfId="0" applyBorder="1"/>
    <xf numFmtId="0" fontId="1" fillId="0" borderId="1" xfId="0" applyFont="1" applyBorder="1" applyAlignment="1">
      <alignment horizontal="center" vertical="center" textRotation="46" wrapText="1" shrinkToFit="1"/>
    </xf>
    <xf numFmtId="164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0" fillId="0" borderId="1" xfId="0" applyBorder="1" applyAlignment="1">
      <alignment horizontal="center" vertical="center" shrinkToFit="1"/>
    </xf>
    <xf numFmtId="0" fontId="5" fillId="0" borderId="1" xfId="1" applyBorder="1" applyAlignment="1">
      <alignment shrinkToFit="1"/>
    </xf>
    <xf numFmtId="0" fontId="5" fillId="0" borderId="1" xfId="1" applyBorder="1" applyAlignment="1">
      <alignment shrinkToFit="1"/>
    </xf>
    <xf numFmtId="0" fontId="5" fillId="0" borderId="1" xfId="1" applyBorder="1" applyAlignment="1">
      <alignment shrinkToFit="1"/>
    </xf>
    <xf numFmtId="0" fontId="5" fillId="0" borderId="1" xfId="1" applyBorder="1" applyAlignment="1">
      <alignment shrinkToFit="1"/>
    </xf>
    <xf numFmtId="0" fontId="6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6" fontId="0" fillId="0" borderId="1" xfId="0" applyNumberFormat="1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167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46" wrapText="1" shrinkToFit="1"/>
    </xf>
    <xf numFmtId="49" fontId="0" fillId="2" borderId="1" xfId="0" applyNumberFormat="1" applyFill="1" applyBorder="1"/>
    <xf numFmtId="0" fontId="0" fillId="2" borderId="0" xfId="0" applyFill="1"/>
  </cellXfs>
  <cellStyles count="2">
    <cellStyle name="Normal" xfId="0" builtinId="0"/>
    <cellStyle name="Normal 2" xfId="1"/>
  </cellStyles>
  <dxfs count="1"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P64"/>
  <sheetViews>
    <sheetView zoomScale="85" zoomScaleNormal="85" workbookViewId="0">
      <pane ySplit="1" topLeftCell="A2" activePane="bottomLeft" state="frozen"/>
      <selection pane="bottomLeft" sqref="A1:A1048576"/>
    </sheetView>
  </sheetViews>
  <sheetFormatPr baseColWidth="10" defaultRowHeight="15"/>
  <cols>
    <col min="1" max="1" width="32.7109375" bestFit="1" customWidth="1"/>
    <col min="2" max="2" width="52.5703125" bestFit="1" customWidth="1"/>
    <col min="3" max="3" width="42" bestFit="1" customWidth="1"/>
    <col min="4" max="4" width="9.42578125" style="14" bestFit="1" customWidth="1"/>
    <col min="5" max="5" width="5.5703125" style="14" bestFit="1" customWidth="1"/>
    <col min="6" max="6" width="5.5703125" style="14" customWidth="1"/>
    <col min="7" max="7" width="14.85546875" style="13" customWidth="1"/>
    <col min="8" max="8" width="13.28515625" bestFit="1" customWidth="1"/>
    <col min="9" max="9" width="13.5703125" customWidth="1"/>
    <col min="10" max="10" width="16.5703125" customWidth="1"/>
    <col min="11" max="11" width="19.28515625" customWidth="1"/>
    <col min="12" max="12" width="14.140625" customWidth="1"/>
    <col min="13" max="13" width="18.5703125" customWidth="1"/>
    <col min="14" max="14" width="20.85546875" customWidth="1"/>
    <col min="15" max="15" width="20.42578125" customWidth="1"/>
    <col min="16" max="16" width="22" customWidth="1"/>
  </cols>
  <sheetData>
    <row r="1" spans="1:16" ht="43.5" customHeight="1">
      <c r="A1" s="15" t="s">
        <v>24</v>
      </c>
      <c r="B1" s="15" t="s">
        <v>4</v>
      </c>
      <c r="C1" s="15" t="s">
        <v>17</v>
      </c>
      <c r="D1" s="15" t="s">
        <v>126</v>
      </c>
      <c r="E1" s="15" t="s">
        <v>37</v>
      </c>
      <c r="F1" s="15" t="s">
        <v>45</v>
      </c>
      <c r="G1" s="15" t="s">
        <v>15</v>
      </c>
      <c r="H1" s="15" t="s">
        <v>16</v>
      </c>
      <c r="I1" s="15" t="s">
        <v>6</v>
      </c>
      <c r="J1" s="15" t="s">
        <v>18</v>
      </c>
      <c r="K1" s="16" t="s">
        <v>19</v>
      </c>
      <c r="L1" s="16" t="s">
        <v>21</v>
      </c>
      <c r="M1" s="16" t="s">
        <v>20</v>
      </c>
      <c r="N1" s="16" t="s">
        <v>20</v>
      </c>
      <c r="O1" s="15" t="s">
        <v>22</v>
      </c>
      <c r="P1" s="15" t="s">
        <v>23</v>
      </c>
    </row>
    <row r="2" spans="1:16">
      <c r="A2" s="4" t="s">
        <v>125</v>
      </c>
      <c r="B2" s="4" t="s">
        <v>38</v>
      </c>
      <c r="C2" s="4" t="s">
        <v>39</v>
      </c>
      <c r="D2" s="25" t="s">
        <v>137</v>
      </c>
      <c r="E2" s="8"/>
      <c r="F2" s="8"/>
      <c r="G2" s="12" t="s">
        <v>171</v>
      </c>
      <c r="H2" s="8">
        <v>30</v>
      </c>
      <c r="I2" s="8" t="s">
        <v>11</v>
      </c>
      <c r="J2" s="8">
        <v>75</v>
      </c>
      <c r="K2" s="9">
        <v>2.95</v>
      </c>
      <c r="L2" s="19">
        <f t="shared" ref="L2:L33" si="0">$K2/$H2</f>
        <v>9.8333333333333342E-2</v>
      </c>
      <c r="M2" s="10"/>
      <c r="N2" s="19">
        <f t="shared" ref="N2:N33" si="1">$M2/$H2</f>
        <v>0</v>
      </c>
      <c r="O2" s="19">
        <f t="shared" ref="O2:O33" si="2">$N2-$L2</f>
        <v>-9.8333333333333342E-2</v>
      </c>
      <c r="P2" s="11" t="e">
        <f t="shared" ref="P2:P33" si="3">($O2)/$N2</f>
        <v>#DIV/0!</v>
      </c>
    </row>
    <row r="3" spans="1:16">
      <c r="A3" s="4" t="s">
        <v>121</v>
      </c>
      <c r="B3" s="4" t="s">
        <v>120</v>
      </c>
      <c r="C3" s="4" t="s">
        <v>122</v>
      </c>
      <c r="D3" s="8"/>
      <c r="E3" s="8">
        <v>1</v>
      </c>
      <c r="F3" s="8"/>
      <c r="G3" s="12" t="s">
        <v>44</v>
      </c>
      <c r="H3" s="8">
        <v>4</v>
      </c>
      <c r="I3" s="8" t="s">
        <v>123</v>
      </c>
      <c r="J3" s="8" t="s">
        <v>124</v>
      </c>
      <c r="K3" s="10">
        <v>17.420000000000002</v>
      </c>
      <c r="L3" s="19">
        <f t="shared" si="0"/>
        <v>4.3550000000000004</v>
      </c>
      <c r="M3" s="10"/>
      <c r="N3" s="19">
        <f t="shared" si="1"/>
        <v>0</v>
      </c>
      <c r="O3" s="19">
        <f t="shared" si="2"/>
        <v>-4.3550000000000004</v>
      </c>
      <c r="P3" s="11" t="e">
        <f t="shared" si="3"/>
        <v>#DIV/0!</v>
      </c>
    </row>
    <row r="4" spans="1:16">
      <c r="A4" s="4" t="s">
        <v>82</v>
      </c>
      <c r="B4" s="4" t="s">
        <v>81</v>
      </c>
      <c r="C4" s="4" t="s">
        <v>83</v>
      </c>
      <c r="D4" s="21" t="s">
        <v>127</v>
      </c>
      <c r="E4" s="8">
        <v>1</v>
      </c>
      <c r="F4" s="8">
        <v>2</v>
      </c>
      <c r="G4" s="12" t="s">
        <v>57</v>
      </c>
      <c r="H4" s="8">
        <v>30</v>
      </c>
      <c r="I4" s="8" t="s">
        <v>11</v>
      </c>
      <c r="J4" s="8">
        <v>6</v>
      </c>
      <c r="K4" s="10">
        <v>2.65</v>
      </c>
      <c r="L4" s="19">
        <f t="shared" si="0"/>
        <v>8.8333333333333333E-2</v>
      </c>
      <c r="M4" s="10"/>
      <c r="N4" s="19">
        <f t="shared" si="1"/>
        <v>0</v>
      </c>
      <c r="O4" s="19">
        <f t="shared" si="2"/>
        <v>-8.8333333333333333E-2</v>
      </c>
      <c r="P4" s="11" t="e">
        <f t="shared" si="3"/>
        <v>#DIV/0!</v>
      </c>
    </row>
    <row r="5" spans="1:16">
      <c r="A5" s="4" t="s">
        <v>94</v>
      </c>
      <c r="B5" s="4" t="s">
        <v>81</v>
      </c>
      <c r="C5" s="4" t="s">
        <v>65</v>
      </c>
      <c r="D5" s="21" t="s">
        <v>127</v>
      </c>
      <c r="E5" s="8">
        <v>1</v>
      </c>
      <c r="F5" s="8">
        <v>2</v>
      </c>
      <c r="G5" s="12" t="s">
        <v>57</v>
      </c>
      <c r="H5" s="8">
        <v>30</v>
      </c>
      <c r="I5" s="8" t="s">
        <v>11</v>
      </c>
      <c r="J5" s="8">
        <v>6</v>
      </c>
      <c r="K5" s="10">
        <v>2.8</v>
      </c>
      <c r="L5" s="19">
        <f t="shared" si="0"/>
        <v>9.3333333333333324E-2</v>
      </c>
      <c r="M5" s="10"/>
      <c r="N5" s="19">
        <f t="shared" si="1"/>
        <v>0</v>
      </c>
      <c r="O5" s="19">
        <f t="shared" si="2"/>
        <v>-9.3333333333333324E-2</v>
      </c>
      <c r="P5" s="11" t="e">
        <f t="shared" si="3"/>
        <v>#DIV/0!</v>
      </c>
    </row>
    <row r="6" spans="1:16">
      <c r="A6" s="4" t="s">
        <v>98</v>
      </c>
      <c r="B6" s="4" t="s">
        <v>81</v>
      </c>
      <c r="C6" s="4" t="s">
        <v>99</v>
      </c>
      <c r="D6" s="21" t="s">
        <v>127</v>
      </c>
      <c r="E6" s="8">
        <v>1</v>
      </c>
      <c r="F6" s="8">
        <v>2</v>
      </c>
      <c r="G6" s="12" t="s">
        <v>57</v>
      </c>
      <c r="H6" s="8">
        <v>30</v>
      </c>
      <c r="I6" s="8" t="s">
        <v>11</v>
      </c>
      <c r="J6" s="8">
        <v>6</v>
      </c>
      <c r="K6" s="10">
        <v>2.65</v>
      </c>
      <c r="L6" s="19">
        <f t="shared" si="0"/>
        <v>8.8333333333333333E-2</v>
      </c>
      <c r="M6" s="10"/>
      <c r="N6" s="19">
        <f t="shared" si="1"/>
        <v>0</v>
      </c>
      <c r="O6" s="19">
        <f t="shared" si="2"/>
        <v>-8.8333333333333333E-2</v>
      </c>
      <c r="P6" s="11" t="e">
        <f t="shared" si="3"/>
        <v>#DIV/0!</v>
      </c>
    </row>
    <row r="7" spans="1:16">
      <c r="A7" s="4" t="s">
        <v>161</v>
      </c>
      <c r="B7" s="4" t="s">
        <v>160</v>
      </c>
      <c r="C7" s="4" t="s">
        <v>163</v>
      </c>
      <c r="D7" s="8"/>
      <c r="E7" s="8"/>
      <c r="F7" s="8"/>
      <c r="G7" s="12" t="s">
        <v>165</v>
      </c>
      <c r="H7" s="8">
        <v>30</v>
      </c>
      <c r="I7" s="8" t="s">
        <v>123</v>
      </c>
      <c r="J7" s="8" t="s">
        <v>166</v>
      </c>
      <c r="K7" s="10">
        <v>7.62</v>
      </c>
      <c r="L7" s="19">
        <f t="shared" si="0"/>
        <v>0.254</v>
      </c>
      <c r="M7" s="10"/>
      <c r="N7" s="19">
        <f t="shared" si="1"/>
        <v>0</v>
      </c>
      <c r="O7" s="19">
        <f t="shared" si="2"/>
        <v>-0.254</v>
      </c>
      <c r="P7" s="11" t="e">
        <f t="shared" si="3"/>
        <v>#DIV/0!</v>
      </c>
    </row>
    <row r="8" spans="1:16">
      <c r="A8" s="4" t="s">
        <v>162</v>
      </c>
      <c r="B8" s="4" t="s">
        <v>160</v>
      </c>
      <c r="C8" s="4" t="s">
        <v>164</v>
      </c>
      <c r="D8" s="8"/>
      <c r="E8" s="8"/>
      <c r="F8" s="8"/>
      <c r="G8" s="12" t="s">
        <v>171</v>
      </c>
      <c r="H8" s="8">
        <v>60</v>
      </c>
      <c r="I8" s="8" t="s">
        <v>123</v>
      </c>
      <c r="J8" s="8" t="s">
        <v>167</v>
      </c>
      <c r="K8" s="10">
        <v>7.62</v>
      </c>
      <c r="L8" s="19">
        <f t="shared" si="0"/>
        <v>0.127</v>
      </c>
      <c r="M8" s="10"/>
      <c r="N8" s="19">
        <f t="shared" si="1"/>
        <v>0</v>
      </c>
      <c r="O8" s="19">
        <f t="shared" si="2"/>
        <v>-0.127</v>
      </c>
      <c r="P8" s="11" t="e">
        <f t="shared" si="3"/>
        <v>#DIV/0!</v>
      </c>
    </row>
    <row r="9" spans="1:16">
      <c r="A9" s="4" t="s">
        <v>102</v>
      </c>
      <c r="B9" s="4" t="s">
        <v>160</v>
      </c>
      <c r="C9" s="4" t="s">
        <v>30</v>
      </c>
      <c r="D9" s="8"/>
      <c r="E9" s="8"/>
      <c r="F9" s="8"/>
      <c r="G9" s="12" t="s">
        <v>105</v>
      </c>
      <c r="H9" s="8">
        <v>60</v>
      </c>
      <c r="I9" s="8" t="s">
        <v>103</v>
      </c>
      <c r="J9" s="8" t="s">
        <v>104</v>
      </c>
      <c r="K9" s="10"/>
      <c r="L9" s="19">
        <f t="shared" si="0"/>
        <v>0</v>
      </c>
      <c r="M9" s="10"/>
      <c r="N9" s="19">
        <f t="shared" si="1"/>
        <v>0</v>
      </c>
      <c r="O9" s="19">
        <f t="shared" si="2"/>
        <v>0</v>
      </c>
      <c r="P9" s="11" t="e">
        <f t="shared" si="3"/>
        <v>#DIV/0!</v>
      </c>
    </row>
    <row r="10" spans="1:16">
      <c r="A10" s="4" t="s">
        <v>100</v>
      </c>
      <c r="B10" s="4" t="s">
        <v>76</v>
      </c>
      <c r="C10" s="4" t="s">
        <v>101</v>
      </c>
      <c r="D10" s="25" t="s">
        <v>132</v>
      </c>
      <c r="E10" s="8">
        <v>1</v>
      </c>
      <c r="F10" s="8">
        <v>2</v>
      </c>
      <c r="G10" s="12" t="s">
        <v>78</v>
      </c>
      <c r="H10" s="8">
        <v>28</v>
      </c>
      <c r="I10" s="8" t="s">
        <v>11</v>
      </c>
      <c r="J10" s="8">
        <v>20</v>
      </c>
      <c r="K10" s="10">
        <v>10.49</v>
      </c>
      <c r="L10" s="19">
        <f t="shared" si="0"/>
        <v>0.37464285714285717</v>
      </c>
      <c r="M10" s="10"/>
      <c r="N10" s="19">
        <f t="shared" si="1"/>
        <v>0</v>
      </c>
      <c r="O10" s="19">
        <f t="shared" si="2"/>
        <v>-0.37464285714285717</v>
      </c>
      <c r="P10" s="11" t="e">
        <f t="shared" si="3"/>
        <v>#DIV/0!</v>
      </c>
    </row>
    <row r="11" spans="1:16">
      <c r="A11" s="4" t="s">
        <v>77</v>
      </c>
      <c r="B11" s="4" t="s">
        <v>76</v>
      </c>
      <c r="C11" s="4" t="s">
        <v>65</v>
      </c>
      <c r="D11" s="25" t="s">
        <v>132</v>
      </c>
      <c r="E11" s="8">
        <v>1</v>
      </c>
      <c r="F11" s="8">
        <v>2</v>
      </c>
      <c r="G11" s="12" t="s">
        <v>78</v>
      </c>
      <c r="H11" s="8">
        <v>28</v>
      </c>
      <c r="I11" s="8" t="s">
        <v>11</v>
      </c>
      <c r="J11" s="8">
        <v>20</v>
      </c>
      <c r="K11" s="10">
        <v>10.49</v>
      </c>
      <c r="L11" s="19">
        <f t="shared" si="0"/>
        <v>0.37464285714285717</v>
      </c>
      <c r="M11" s="10"/>
      <c r="N11" s="19">
        <f t="shared" si="1"/>
        <v>0</v>
      </c>
      <c r="O11" s="19">
        <f t="shared" si="2"/>
        <v>-0.37464285714285717</v>
      </c>
      <c r="P11" s="11" t="e">
        <f t="shared" si="3"/>
        <v>#DIV/0!</v>
      </c>
    </row>
    <row r="12" spans="1:16">
      <c r="A12" s="4" t="s">
        <v>46</v>
      </c>
      <c r="B12" s="4" t="s">
        <v>47</v>
      </c>
      <c r="C12" s="4" t="s">
        <v>55</v>
      </c>
      <c r="D12" s="8"/>
      <c r="E12" s="8">
        <v>1</v>
      </c>
      <c r="F12" s="8">
        <v>1</v>
      </c>
      <c r="G12" s="12" t="s">
        <v>48</v>
      </c>
      <c r="H12" s="8">
        <v>30</v>
      </c>
      <c r="I12" s="8" t="s">
        <v>11</v>
      </c>
      <c r="J12" s="8">
        <v>0.4</v>
      </c>
      <c r="K12" s="10">
        <v>14.2</v>
      </c>
      <c r="L12" s="19">
        <f t="shared" si="0"/>
        <v>0.47333333333333333</v>
      </c>
      <c r="M12" s="10"/>
      <c r="N12" s="19">
        <f t="shared" si="1"/>
        <v>0</v>
      </c>
      <c r="O12" s="19">
        <f t="shared" si="2"/>
        <v>-0.47333333333333333</v>
      </c>
      <c r="P12" s="11" t="e">
        <f t="shared" si="3"/>
        <v>#DIV/0!</v>
      </c>
    </row>
    <row r="13" spans="1:16">
      <c r="A13" s="4" t="s">
        <v>88</v>
      </c>
      <c r="B13" s="4" t="s">
        <v>87</v>
      </c>
      <c r="C13" s="4" t="s">
        <v>89</v>
      </c>
      <c r="D13" s="25" t="s">
        <v>141</v>
      </c>
      <c r="E13" s="8"/>
      <c r="F13" s="8"/>
      <c r="G13" s="12" t="s">
        <v>90</v>
      </c>
      <c r="H13" s="8">
        <v>40</v>
      </c>
      <c r="I13" s="8" t="s">
        <v>11</v>
      </c>
      <c r="J13" s="8">
        <v>600</v>
      </c>
      <c r="K13" s="10">
        <v>2.77</v>
      </c>
      <c r="L13" s="19">
        <f t="shared" si="0"/>
        <v>6.9250000000000006E-2</v>
      </c>
      <c r="M13" s="10"/>
      <c r="N13" s="19">
        <f t="shared" si="1"/>
        <v>0</v>
      </c>
      <c r="O13" s="19">
        <f t="shared" si="2"/>
        <v>-6.9250000000000006E-2</v>
      </c>
      <c r="P13" s="11" t="e">
        <f t="shared" si="3"/>
        <v>#DIV/0!</v>
      </c>
    </row>
    <row r="14" spans="1:16">
      <c r="A14" s="4" t="s">
        <v>115</v>
      </c>
      <c r="B14" s="4" t="s">
        <v>114</v>
      </c>
      <c r="C14" s="4" t="s">
        <v>116</v>
      </c>
      <c r="D14" s="8"/>
      <c r="E14" s="8"/>
      <c r="F14" s="8"/>
      <c r="G14" s="12" t="s">
        <v>117</v>
      </c>
      <c r="H14" s="8">
        <v>20</v>
      </c>
      <c r="I14" s="8" t="s">
        <v>118</v>
      </c>
      <c r="J14" s="8" t="s">
        <v>119</v>
      </c>
      <c r="K14" s="10">
        <v>3.61</v>
      </c>
      <c r="L14" s="19">
        <f t="shared" si="0"/>
        <v>0.18049999999999999</v>
      </c>
      <c r="M14" s="10"/>
      <c r="N14" s="19">
        <f t="shared" si="1"/>
        <v>0</v>
      </c>
      <c r="O14" s="19">
        <f t="shared" si="2"/>
        <v>-0.18049999999999999</v>
      </c>
      <c r="P14" s="11" t="e">
        <f t="shared" si="3"/>
        <v>#DIV/0!</v>
      </c>
    </row>
    <row r="15" spans="1:16">
      <c r="A15" s="4" t="s">
        <v>42</v>
      </c>
      <c r="B15" s="4" t="s">
        <v>41</v>
      </c>
      <c r="C15" s="4" t="s">
        <v>43</v>
      </c>
      <c r="D15" s="8"/>
      <c r="E15" s="8">
        <v>1</v>
      </c>
      <c r="F15" s="8">
        <v>2</v>
      </c>
      <c r="G15" s="12" t="s">
        <v>44</v>
      </c>
      <c r="H15" s="8">
        <v>30</v>
      </c>
      <c r="I15" s="8" t="s">
        <v>11</v>
      </c>
      <c r="J15" s="8">
        <v>5</v>
      </c>
      <c r="K15" s="10"/>
      <c r="L15" s="19">
        <f t="shared" si="0"/>
        <v>0</v>
      </c>
      <c r="M15" s="10"/>
      <c r="N15" s="19">
        <f t="shared" si="1"/>
        <v>0</v>
      </c>
      <c r="O15" s="19">
        <f t="shared" si="2"/>
        <v>0</v>
      </c>
      <c r="P15" s="11" t="e">
        <f t="shared" si="3"/>
        <v>#DIV/0!</v>
      </c>
    </row>
    <row r="16" spans="1:16">
      <c r="A16" s="4" t="s">
        <v>96</v>
      </c>
      <c r="B16" s="4" t="s">
        <v>95</v>
      </c>
      <c r="C16" s="4" t="s">
        <v>97</v>
      </c>
      <c r="D16" s="8"/>
      <c r="E16" s="8"/>
      <c r="F16" s="8"/>
      <c r="G16" s="12" t="s">
        <v>90</v>
      </c>
      <c r="H16" s="8">
        <v>30</v>
      </c>
      <c r="I16" s="26" t="s">
        <v>142</v>
      </c>
      <c r="J16" s="18"/>
      <c r="K16" s="10">
        <v>14.82</v>
      </c>
      <c r="L16" s="19">
        <f t="shared" si="0"/>
        <v>0.49399999999999999</v>
      </c>
      <c r="M16" s="10"/>
      <c r="N16" s="19">
        <f t="shared" si="1"/>
        <v>0</v>
      </c>
      <c r="O16" s="19">
        <f t="shared" si="2"/>
        <v>-0.49399999999999999</v>
      </c>
      <c r="P16" s="11" t="e">
        <f t="shared" si="3"/>
        <v>#DIV/0!</v>
      </c>
    </row>
    <row r="17" spans="1:16">
      <c r="A17" s="4" t="s">
        <v>73</v>
      </c>
      <c r="B17" s="4" t="s">
        <v>72</v>
      </c>
      <c r="C17" s="4" t="s">
        <v>74</v>
      </c>
      <c r="D17" s="25" t="s">
        <v>131</v>
      </c>
      <c r="E17" s="8">
        <v>1</v>
      </c>
      <c r="F17" s="8"/>
      <c r="G17" s="12" t="s">
        <v>44</v>
      </c>
      <c r="H17" s="8">
        <v>30</v>
      </c>
      <c r="I17" s="8" t="s">
        <v>11</v>
      </c>
      <c r="J17" s="8">
        <v>0.125</v>
      </c>
      <c r="K17" s="10">
        <v>2.6</v>
      </c>
      <c r="L17" s="19">
        <f t="shared" si="0"/>
        <v>8.666666666666667E-2</v>
      </c>
      <c r="M17" s="10"/>
      <c r="N17" s="19">
        <f t="shared" si="1"/>
        <v>0</v>
      </c>
      <c r="O17" s="19">
        <f t="shared" si="2"/>
        <v>-8.666666666666667E-2</v>
      </c>
      <c r="P17" s="11" t="e">
        <f t="shared" si="3"/>
        <v>#DIV/0!</v>
      </c>
    </row>
    <row r="18" spans="1:16">
      <c r="A18" s="34" t="s">
        <v>154</v>
      </c>
      <c r="B18" s="34" t="s">
        <v>158</v>
      </c>
      <c r="C18" s="34" t="s">
        <v>159</v>
      </c>
      <c r="D18" s="35"/>
      <c r="E18" s="35"/>
      <c r="F18" s="35"/>
      <c r="G18" s="12" t="s">
        <v>171</v>
      </c>
      <c r="H18" s="35">
        <v>30</v>
      </c>
      <c r="I18" s="35" t="s">
        <v>111</v>
      </c>
      <c r="J18" s="35">
        <v>3</v>
      </c>
      <c r="K18" s="36">
        <v>4.9800000000000004</v>
      </c>
      <c r="L18" s="37">
        <f t="shared" si="0"/>
        <v>0.16600000000000001</v>
      </c>
      <c r="M18" s="36"/>
      <c r="N18" s="37">
        <f t="shared" si="1"/>
        <v>0</v>
      </c>
      <c r="O18" s="37">
        <f t="shared" si="2"/>
        <v>-0.16600000000000001</v>
      </c>
      <c r="P18" s="38" t="e">
        <f t="shared" si="3"/>
        <v>#DIV/0!</v>
      </c>
    </row>
    <row r="19" spans="1:16">
      <c r="A19" s="4" t="s">
        <v>50</v>
      </c>
      <c r="B19" s="4" t="s">
        <v>49</v>
      </c>
      <c r="C19" s="4" t="s">
        <v>51</v>
      </c>
      <c r="D19" s="8"/>
      <c r="E19" s="8"/>
      <c r="F19" s="8"/>
      <c r="G19" s="12" t="s">
        <v>52</v>
      </c>
      <c r="H19" s="8">
        <v>60</v>
      </c>
      <c r="I19" s="8" t="s">
        <v>11</v>
      </c>
      <c r="J19" s="8">
        <v>160</v>
      </c>
      <c r="K19" s="10">
        <v>30.31</v>
      </c>
      <c r="L19" s="19">
        <f t="shared" si="0"/>
        <v>0.50516666666666665</v>
      </c>
      <c r="M19" s="10"/>
      <c r="N19" s="19">
        <f t="shared" si="1"/>
        <v>0</v>
      </c>
      <c r="O19" s="19">
        <f t="shared" si="2"/>
        <v>-0.50516666666666665</v>
      </c>
      <c r="P19" s="11" t="e">
        <f t="shared" si="3"/>
        <v>#DIV/0!</v>
      </c>
    </row>
    <row r="20" spans="1:16">
      <c r="A20" s="4" t="s">
        <v>68</v>
      </c>
      <c r="B20" s="4" t="s">
        <v>54</v>
      </c>
      <c r="C20" s="4" t="s">
        <v>30</v>
      </c>
      <c r="D20" s="22" t="s">
        <v>133</v>
      </c>
      <c r="E20" s="8">
        <v>2</v>
      </c>
      <c r="F20" s="8"/>
      <c r="G20" s="12" t="s">
        <v>44</v>
      </c>
      <c r="H20" s="8">
        <v>30</v>
      </c>
      <c r="I20" s="8" t="s">
        <v>11</v>
      </c>
      <c r="J20" s="8">
        <v>20</v>
      </c>
      <c r="K20" s="10">
        <v>1.82</v>
      </c>
      <c r="L20" s="19">
        <f t="shared" si="0"/>
        <v>6.0666666666666667E-2</v>
      </c>
      <c r="M20" s="10"/>
      <c r="N20" s="19">
        <f t="shared" si="1"/>
        <v>0</v>
      </c>
      <c r="O20" s="19">
        <f t="shared" si="2"/>
        <v>-6.0666666666666667E-2</v>
      </c>
      <c r="P20" s="11" t="e">
        <f t="shared" si="3"/>
        <v>#DIV/0!</v>
      </c>
    </row>
    <row r="21" spans="1:16">
      <c r="A21" s="4" t="s">
        <v>75</v>
      </c>
      <c r="B21" s="4" t="s">
        <v>54</v>
      </c>
      <c r="C21" s="4" t="s">
        <v>65</v>
      </c>
      <c r="D21" s="24" t="s">
        <v>133</v>
      </c>
      <c r="E21" s="8">
        <v>2</v>
      </c>
      <c r="F21" s="8"/>
      <c r="G21" s="12" t="s">
        <v>57</v>
      </c>
      <c r="H21" s="8">
        <v>30</v>
      </c>
      <c r="I21" s="8" t="s">
        <v>11</v>
      </c>
      <c r="J21" s="8">
        <v>40</v>
      </c>
      <c r="K21" s="10">
        <v>2.6</v>
      </c>
      <c r="L21" s="19">
        <f t="shared" si="0"/>
        <v>8.666666666666667E-2</v>
      </c>
      <c r="M21" s="10"/>
      <c r="N21" s="19">
        <f t="shared" si="1"/>
        <v>0</v>
      </c>
      <c r="O21" s="19">
        <f t="shared" si="2"/>
        <v>-8.666666666666667E-2</v>
      </c>
      <c r="P21" s="11" t="e">
        <f t="shared" si="3"/>
        <v>#DIV/0!</v>
      </c>
    </row>
    <row r="22" spans="1:16">
      <c r="A22" s="4" t="s">
        <v>53</v>
      </c>
      <c r="B22" s="4" t="s">
        <v>54</v>
      </c>
      <c r="C22" s="4" t="s">
        <v>56</v>
      </c>
      <c r="D22" s="23" t="s">
        <v>133</v>
      </c>
      <c r="E22" s="8">
        <v>2</v>
      </c>
      <c r="F22" s="8"/>
      <c r="G22" s="12" t="s">
        <v>57</v>
      </c>
      <c r="H22" s="8">
        <v>30</v>
      </c>
      <c r="I22" s="8" t="s">
        <v>11</v>
      </c>
      <c r="J22" s="8">
        <v>40</v>
      </c>
      <c r="K22" s="10">
        <v>2.77</v>
      </c>
      <c r="L22" s="19">
        <f t="shared" si="0"/>
        <v>9.2333333333333337E-2</v>
      </c>
      <c r="M22" s="10"/>
      <c r="N22" s="19">
        <f t="shared" si="1"/>
        <v>0</v>
      </c>
      <c r="O22" s="19">
        <f t="shared" si="2"/>
        <v>-9.2333333333333337E-2</v>
      </c>
      <c r="P22" s="11" t="e">
        <f t="shared" si="3"/>
        <v>#DIV/0!</v>
      </c>
    </row>
    <row r="23" spans="1:16">
      <c r="A23" s="4" t="s">
        <v>93</v>
      </c>
      <c r="B23" s="4" t="s">
        <v>92</v>
      </c>
      <c r="C23" s="4" t="s">
        <v>30</v>
      </c>
      <c r="D23" s="25" t="s">
        <v>134</v>
      </c>
      <c r="E23" s="8">
        <v>1</v>
      </c>
      <c r="F23" s="8"/>
      <c r="G23" s="12" t="s">
        <v>35</v>
      </c>
      <c r="H23" s="8">
        <v>30</v>
      </c>
      <c r="I23" s="8" t="s">
        <v>11</v>
      </c>
      <c r="J23" s="8">
        <v>1.25</v>
      </c>
      <c r="K23" s="10">
        <v>8.73</v>
      </c>
      <c r="L23" s="19">
        <f t="shared" si="0"/>
        <v>0.29100000000000004</v>
      </c>
      <c r="M23" s="10"/>
      <c r="N23" s="19">
        <f t="shared" si="1"/>
        <v>0</v>
      </c>
      <c r="O23" s="19">
        <f t="shared" si="2"/>
        <v>-0.29100000000000004</v>
      </c>
      <c r="P23" s="11" t="e">
        <f t="shared" si="3"/>
        <v>#DIV/0!</v>
      </c>
    </row>
    <row r="24" spans="1:16">
      <c r="A24" s="4" t="s">
        <v>33</v>
      </c>
      <c r="B24" s="4" t="s">
        <v>32</v>
      </c>
      <c r="C24" s="4" t="s">
        <v>34</v>
      </c>
      <c r="D24" s="25" t="s">
        <v>140</v>
      </c>
      <c r="E24" s="8">
        <v>1</v>
      </c>
      <c r="F24" s="8">
        <v>1</v>
      </c>
      <c r="G24" s="12" t="s">
        <v>35</v>
      </c>
      <c r="H24" s="8">
        <v>30</v>
      </c>
      <c r="I24" s="8" t="s">
        <v>11</v>
      </c>
      <c r="J24" s="8" t="s">
        <v>36</v>
      </c>
      <c r="K24" s="10"/>
      <c r="L24" s="19">
        <f t="shared" si="0"/>
        <v>0</v>
      </c>
      <c r="M24" s="10"/>
      <c r="N24" s="19">
        <f t="shared" si="1"/>
        <v>0</v>
      </c>
      <c r="O24" s="19">
        <f t="shared" si="2"/>
        <v>0</v>
      </c>
      <c r="P24" s="11" t="e">
        <f t="shared" si="3"/>
        <v>#DIV/0!</v>
      </c>
    </row>
    <row r="25" spans="1:16">
      <c r="A25" s="4" t="s">
        <v>156</v>
      </c>
      <c r="B25" s="4" t="s">
        <v>150</v>
      </c>
      <c r="C25" s="4" t="s">
        <v>30</v>
      </c>
      <c r="D25" s="8"/>
      <c r="E25" s="8"/>
      <c r="F25" s="8"/>
      <c r="G25" s="12" t="s">
        <v>157</v>
      </c>
      <c r="H25" s="8">
        <v>20</v>
      </c>
      <c r="I25" s="8" t="s">
        <v>111</v>
      </c>
      <c r="J25" s="8">
        <v>10</v>
      </c>
      <c r="K25" s="10">
        <v>3.27</v>
      </c>
      <c r="L25" s="19">
        <f t="shared" si="0"/>
        <v>0.16350000000000001</v>
      </c>
      <c r="M25" s="10"/>
      <c r="N25" s="19">
        <f t="shared" si="1"/>
        <v>0</v>
      </c>
      <c r="O25" s="19">
        <f t="shared" si="2"/>
        <v>-0.16350000000000001</v>
      </c>
      <c r="P25" s="11" t="e">
        <f t="shared" si="3"/>
        <v>#DIV/0!</v>
      </c>
    </row>
    <row r="26" spans="1:16">
      <c r="A26" s="4" t="s">
        <v>155</v>
      </c>
      <c r="B26" s="4" t="s">
        <v>150</v>
      </c>
      <c r="C26" s="4" t="s">
        <v>61</v>
      </c>
      <c r="D26" s="8"/>
      <c r="E26" s="8"/>
      <c r="F26" s="8"/>
      <c r="G26" s="12" t="s">
        <v>157</v>
      </c>
      <c r="H26" s="8">
        <v>20</v>
      </c>
      <c r="I26" s="8" t="s">
        <v>111</v>
      </c>
      <c r="J26" s="8">
        <v>10</v>
      </c>
      <c r="K26" s="10">
        <v>3.38</v>
      </c>
      <c r="L26" s="19">
        <f t="shared" si="0"/>
        <v>0.16899999999999998</v>
      </c>
      <c r="M26" s="10"/>
      <c r="N26" s="19">
        <f t="shared" si="1"/>
        <v>0</v>
      </c>
      <c r="O26" s="19">
        <f t="shared" si="2"/>
        <v>-0.16899999999999998</v>
      </c>
      <c r="P26" s="11" t="e">
        <f t="shared" si="3"/>
        <v>#DIV/0!</v>
      </c>
    </row>
    <row r="27" spans="1:16" ht="15.75">
      <c r="A27" s="4" t="s">
        <v>85</v>
      </c>
      <c r="B27" s="4" t="s">
        <v>84</v>
      </c>
      <c r="C27" s="4" t="s">
        <v>86</v>
      </c>
      <c r="D27" s="25" t="s">
        <v>135</v>
      </c>
      <c r="E27" s="8">
        <v>2</v>
      </c>
      <c r="F27" s="8"/>
      <c r="G27" s="12" t="s">
        <v>57</v>
      </c>
      <c r="H27" s="8">
        <v>30</v>
      </c>
      <c r="I27" s="17" t="s">
        <v>177</v>
      </c>
      <c r="J27" s="8">
        <v>25</v>
      </c>
      <c r="K27" s="10">
        <v>1.34</v>
      </c>
      <c r="L27" s="19">
        <f t="shared" si="0"/>
        <v>4.4666666666666667E-2</v>
      </c>
      <c r="M27" s="10"/>
      <c r="N27" s="19">
        <f t="shared" si="1"/>
        <v>0</v>
      </c>
      <c r="O27" s="19">
        <f t="shared" si="2"/>
        <v>-4.4666666666666667E-2</v>
      </c>
      <c r="P27" s="11" t="e">
        <f t="shared" si="3"/>
        <v>#DIV/0!</v>
      </c>
    </row>
    <row r="28" spans="1:16">
      <c r="A28" s="4" t="s">
        <v>113</v>
      </c>
      <c r="B28" s="4" t="s">
        <v>112</v>
      </c>
      <c r="C28" s="4" t="s">
        <v>83</v>
      </c>
      <c r="D28" s="20" t="s">
        <v>129</v>
      </c>
      <c r="E28" s="8">
        <v>1</v>
      </c>
      <c r="F28" s="8"/>
      <c r="G28" s="12" t="s">
        <v>71</v>
      </c>
      <c r="H28" s="8">
        <v>30</v>
      </c>
      <c r="I28" s="8" t="s">
        <v>111</v>
      </c>
      <c r="J28" s="8">
        <v>1</v>
      </c>
      <c r="K28" s="10"/>
      <c r="L28" s="19">
        <f t="shared" si="0"/>
        <v>0</v>
      </c>
      <c r="M28" s="10"/>
      <c r="N28" s="19">
        <f t="shared" si="1"/>
        <v>0</v>
      </c>
      <c r="O28" s="19">
        <f t="shared" si="2"/>
        <v>0</v>
      </c>
      <c r="P28" s="11" t="e">
        <f t="shared" si="3"/>
        <v>#DIV/0!</v>
      </c>
    </row>
    <row r="29" spans="1:16">
      <c r="A29" s="4" t="s">
        <v>60</v>
      </c>
      <c r="B29" s="4" t="s">
        <v>59</v>
      </c>
      <c r="C29" s="4" t="s">
        <v>61</v>
      </c>
      <c r="D29" s="8"/>
      <c r="E29" s="8"/>
      <c r="F29" s="8">
        <v>1</v>
      </c>
      <c r="G29" s="12" t="s">
        <v>35</v>
      </c>
      <c r="H29" s="8">
        <v>28</v>
      </c>
      <c r="I29" s="8" t="s">
        <v>11</v>
      </c>
      <c r="J29" s="8">
        <v>100</v>
      </c>
      <c r="K29" s="10">
        <v>19.09</v>
      </c>
      <c r="L29" s="19">
        <f t="shared" si="0"/>
        <v>0.68178571428571433</v>
      </c>
      <c r="M29" s="10"/>
      <c r="N29" s="19">
        <f t="shared" si="1"/>
        <v>0</v>
      </c>
      <c r="O29" s="19">
        <f t="shared" si="2"/>
        <v>-0.68178571428571433</v>
      </c>
      <c r="P29" s="11" t="e">
        <f t="shared" si="3"/>
        <v>#DIV/0!</v>
      </c>
    </row>
    <row r="30" spans="1:16">
      <c r="A30" s="4" t="s">
        <v>175</v>
      </c>
      <c r="B30" s="4" t="s">
        <v>168</v>
      </c>
      <c r="C30" s="4" t="s">
        <v>176</v>
      </c>
      <c r="D30" s="8"/>
      <c r="E30" s="8"/>
      <c r="F30" s="8"/>
      <c r="G30" s="12" t="s">
        <v>171</v>
      </c>
      <c r="H30" s="8">
        <v>20</v>
      </c>
      <c r="I30" s="8" t="s">
        <v>111</v>
      </c>
      <c r="J30" s="8">
        <v>13.125</v>
      </c>
      <c r="K30" s="10">
        <v>4.83</v>
      </c>
      <c r="L30" s="19">
        <f t="shared" si="0"/>
        <v>0.24149999999999999</v>
      </c>
      <c r="M30" s="10"/>
      <c r="N30" s="19">
        <f t="shared" si="1"/>
        <v>0</v>
      </c>
      <c r="O30" s="19">
        <f t="shared" si="2"/>
        <v>-0.24149999999999999</v>
      </c>
      <c r="P30" s="11" t="e">
        <f t="shared" si="3"/>
        <v>#DIV/0!</v>
      </c>
    </row>
    <row r="31" spans="1:16">
      <c r="A31" s="4" t="s">
        <v>169</v>
      </c>
      <c r="B31" s="4" t="s">
        <v>168</v>
      </c>
      <c r="C31" s="4" t="s">
        <v>170</v>
      </c>
      <c r="D31" s="8"/>
      <c r="E31" s="8"/>
      <c r="F31" s="8"/>
      <c r="G31" s="12" t="s">
        <v>171</v>
      </c>
      <c r="H31" s="8">
        <v>20</v>
      </c>
      <c r="I31" s="8" t="s">
        <v>111</v>
      </c>
      <c r="J31" s="8">
        <v>5.9</v>
      </c>
      <c r="K31" s="10">
        <v>4.4400000000000004</v>
      </c>
      <c r="L31" s="19">
        <f t="shared" si="0"/>
        <v>0.22200000000000003</v>
      </c>
      <c r="M31" s="10"/>
      <c r="N31" s="19">
        <f t="shared" si="1"/>
        <v>0</v>
      </c>
      <c r="O31" s="19">
        <f t="shared" si="2"/>
        <v>-0.22200000000000003</v>
      </c>
      <c r="P31" s="11" t="e">
        <f t="shared" si="3"/>
        <v>#DIV/0!</v>
      </c>
    </row>
    <row r="32" spans="1:16">
      <c r="A32" s="4" t="s">
        <v>108</v>
      </c>
      <c r="B32" s="4" t="s">
        <v>107</v>
      </c>
      <c r="C32" s="4" t="s">
        <v>109</v>
      </c>
      <c r="D32" s="8"/>
      <c r="E32" s="8"/>
      <c r="F32" s="8"/>
      <c r="G32" s="12" t="s">
        <v>110</v>
      </c>
      <c r="H32" s="8">
        <v>15</v>
      </c>
      <c r="I32" s="8" t="s">
        <v>111</v>
      </c>
      <c r="J32" s="8">
        <v>15</v>
      </c>
      <c r="K32" s="10">
        <v>6.46</v>
      </c>
      <c r="L32" s="19">
        <f t="shared" si="0"/>
        <v>0.43066666666666664</v>
      </c>
      <c r="M32" s="10"/>
      <c r="N32" s="19">
        <f t="shared" si="1"/>
        <v>0</v>
      </c>
      <c r="O32" s="19">
        <f t="shared" si="2"/>
        <v>-0.43066666666666664</v>
      </c>
      <c r="P32" s="11" t="e">
        <f t="shared" si="3"/>
        <v>#DIV/0!</v>
      </c>
    </row>
    <row r="33" spans="1:16">
      <c r="A33" s="4" t="s">
        <v>173</v>
      </c>
      <c r="B33" s="4" t="s">
        <v>172</v>
      </c>
      <c r="C33" s="4" t="s">
        <v>174</v>
      </c>
      <c r="D33" s="8"/>
      <c r="E33" s="8"/>
      <c r="F33" s="8"/>
      <c r="G33" s="12" t="s">
        <v>171</v>
      </c>
      <c r="H33" s="8">
        <v>10</v>
      </c>
      <c r="I33" s="8" t="s">
        <v>111</v>
      </c>
      <c r="J33" s="8">
        <v>5</v>
      </c>
      <c r="K33" s="10">
        <v>24.97</v>
      </c>
      <c r="L33" s="19">
        <f t="shared" si="0"/>
        <v>2.4969999999999999</v>
      </c>
      <c r="M33" s="10"/>
      <c r="N33" s="19">
        <f t="shared" si="1"/>
        <v>0</v>
      </c>
      <c r="O33" s="19">
        <f t="shared" si="2"/>
        <v>-2.4969999999999999</v>
      </c>
      <c r="P33" s="11" t="e">
        <f t="shared" si="3"/>
        <v>#DIV/0!</v>
      </c>
    </row>
    <row r="34" spans="1:16">
      <c r="A34" s="4" t="s">
        <v>91</v>
      </c>
      <c r="B34" s="4" t="s">
        <v>10</v>
      </c>
      <c r="C34" s="4" t="s">
        <v>25</v>
      </c>
      <c r="D34" s="21" t="s">
        <v>128</v>
      </c>
      <c r="E34" s="8"/>
      <c r="F34" s="8"/>
      <c r="G34" s="12" t="s">
        <v>90</v>
      </c>
      <c r="H34" s="8">
        <v>16</v>
      </c>
      <c r="I34" s="8" t="s">
        <v>11</v>
      </c>
      <c r="J34" s="8">
        <v>500</v>
      </c>
      <c r="K34" s="10">
        <v>1.95</v>
      </c>
      <c r="L34" s="19">
        <f t="shared" ref="L34:L64" si="4">$K34/$H34</f>
        <v>0.121875</v>
      </c>
      <c r="M34" s="10"/>
      <c r="N34" s="19">
        <f t="shared" ref="N34:N64" si="5">$M34/$H34</f>
        <v>0</v>
      </c>
      <c r="O34" s="19">
        <f t="shared" ref="O34:O64" si="6">$N34-$L34</f>
        <v>-0.121875</v>
      </c>
      <c r="P34" s="11" t="e">
        <f t="shared" ref="P34:P64" si="7">($O34)/$N34</f>
        <v>#DIV/0!</v>
      </c>
    </row>
    <row r="35" spans="1:16">
      <c r="A35" s="4" t="s">
        <v>58</v>
      </c>
      <c r="B35" s="4" t="s">
        <v>10</v>
      </c>
      <c r="C35" s="4" t="s">
        <v>25</v>
      </c>
      <c r="D35" s="21" t="s">
        <v>128</v>
      </c>
      <c r="E35" s="8"/>
      <c r="F35" s="8"/>
      <c r="G35" s="12" t="s">
        <v>26</v>
      </c>
      <c r="H35" s="8">
        <v>8</v>
      </c>
      <c r="I35" s="8" t="s">
        <v>11</v>
      </c>
      <c r="J35" s="8">
        <v>1000</v>
      </c>
      <c r="K35" s="10">
        <v>2.02</v>
      </c>
      <c r="L35" s="19">
        <f t="shared" si="4"/>
        <v>0.2525</v>
      </c>
      <c r="M35" s="10"/>
      <c r="N35" s="19">
        <f t="shared" si="5"/>
        <v>0</v>
      </c>
      <c r="O35" s="19">
        <f t="shared" si="6"/>
        <v>-0.2525</v>
      </c>
      <c r="P35" s="11" t="e">
        <f t="shared" si="7"/>
        <v>#DIV/0!</v>
      </c>
    </row>
    <row r="36" spans="1:16">
      <c r="A36" s="4" t="s">
        <v>62</v>
      </c>
      <c r="B36" s="4" t="s">
        <v>10</v>
      </c>
      <c r="C36" s="4" t="s">
        <v>30</v>
      </c>
      <c r="D36" s="21" t="s">
        <v>128</v>
      </c>
      <c r="E36" s="8"/>
      <c r="F36" s="8"/>
      <c r="G36" s="12" t="s">
        <v>29</v>
      </c>
      <c r="H36" s="8">
        <v>8</v>
      </c>
      <c r="I36" s="8" t="s">
        <v>11</v>
      </c>
      <c r="J36" s="8">
        <v>1000</v>
      </c>
      <c r="K36" s="10"/>
      <c r="L36" s="19">
        <f t="shared" si="4"/>
        <v>0</v>
      </c>
      <c r="M36" s="10"/>
      <c r="N36" s="19">
        <f t="shared" si="5"/>
        <v>0</v>
      </c>
      <c r="O36" s="19">
        <f t="shared" si="6"/>
        <v>0</v>
      </c>
      <c r="P36" s="11" t="e">
        <f t="shared" si="7"/>
        <v>#DIV/0!</v>
      </c>
    </row>
    <row r="37" spans="1:16">
      <c r="A37" s="4" t="s">
        <v>106</v>
      </c>
      <c r="B37" s="4" t="s">
        <v>10</v>
      </c>
      <c r="C37" s="4" t="s">
        <v>65</v>
      </c>
      <c r="D37" s="21" t="s">
        <v>128</v>
      </c>
      <c r="E37" s="8"/>
      <c r="F37" s="8"/>
      <c r="G37" s="12" t="s">
        <v>29</v>
      </c>
      <c r="H37" s="8">
        <v>8</v>
      </c>
      <c r="I37" s="8" t="s">
        <v>11</v>
      </c>
      <c r="J37" s="8">
        <v>1000</v>
      </c>
      <c r="K37" s="10">
        <v>1.68</v>
      </c>
      <c r="L37" s="19">
        <f t="shared" si="4"/>
        <v>0.21</v>
      </c>
      <c r="M37" s="10"/>
      <c r="N37" s="19">
        <f t="shared" si="5"/>
        <v>0</v>
      </c>
      <c r="O37" s="19">
        <f t="shared" si="6"/>
        <v>-0.21</v>
      </c>
      <c r="P37" s="11" t="e">
        <f t="shared" si="7"/>
        <v>#DIV/0!</v>
      </c>
    </row>
    <row r="38" spans="1:16" s="39" customFormat="1">
      <c r="A38" s="4" t="s">
        <v>28</v>
      </c>
      <c r="B38" s="4" t="s">
        <v>27</v>
      </c>
      <c r="C38" s="4" t="s">
        <v>25</v>
      </c>
      <c r="D38" s="25" t="s">
        <v>138</v>
      </c>
      <c r="E38" s="8"/>
      <c r="F38" s="8"/>
      <c r="G38" s="12" t="s">
        <v>29</v>
      </c>
      <c r="H38" s="8">
        <v>16</v>
      </c>
      <c r="I38" s="8" t="s">
        <v>11</v>
      </c>
      <c r="J38" s="8" t="s">
        <v>31</v>
      </c>
      <c r="K38" s="10">
        <v>2.72</v>
      </c>
      <c r="L38" s="19">
        <f t="shared" si="4"/>
        <v>0.17</v>
      </c>
      <c r="M38" s="10"/>
      <c r="N38" s="19">
        <f t="shared" si="5"/>
        <v>0</v>
      </c>
      <c r="O38" s="19">
        <f t="shared" si="6"/>
        <v>-0.17</v>
      </c>
      <c r="P38" s="11" t="e">
        <f t="shared" si="7"/>
        <v>#DIV/0!</v>
      </c>
    </row>
    <row r="39" spans="1:16">
      <c r="A39" s="4" t="s">
        <v>27</v>
      </c>
      <c r="B39" s="4" t="s">
        <v>27</v>
      </c>
      <c r="C39" s="4" t="s">
        <v>30</v>
      </c>
      <c r="D39" s="25" t="s">
        <v>138</v>
      </c>
      <c r="E39" s="8"/>
      <c r="F39" s="8"/>
      <c r="G39" s="12" t="s">
        <v>29</v>
      </c>
      <c r="H39" s="8">
        <v>16</v>
      </c>
      <c r="I39" s="8" t="s">
        <v>11</v>
      </c>
      <c r="J39" s="8" t="s">
        <v>31</v>
      </c>
      <c r="K39" s="10">
        <v>2.29</v>
      </c>
      <c r="L39" s="19">
        <f t="shared" si="4"/>
        <v>0.143125</v>
      </c>
      <c r="M39" s="10"/>
      <c r="N39" s="19">
        <f t="shared" si="5"/>
        <v>0</v>
      </c>
      <c r="O39" s="19">
        <f t="shared" si="6"/>
        <v>-0.143125</v>
      </c>
      <c r="P39" s="11" t="e">
        <f t="shared" si="7"/>
        <v>#DIV/0!</v>
      </c>
    </row>
    <row r="40" spans="1:16">
      <c r="A40" s="4" t="s">
        <v>64</v>
      </c>
      <c r="B40" s="4" t="s">
        <v>63</v>
      </c>
      <c r="C40" s="4" t="s">
        <v>65</v>
      </c>
      <c r="D40" s="25" t="s">
        <v>138</v>
      </c>
      <c r="E40" s="8">
        <v>1</v>
      </c>
      <c r="F40" s="8"/>
      <c r="G40" s="12" t="s">
        <v>44</v>
      </c>
      <c r="H40" s="8">
        <v>28</v>
      </c>
      <c r="I40" s="8" t="s">
        <v>11</v>
      </c>
      <c r="J40" s="8">
        <v>20</v>
      </c>
      <c r="K40" s="10">
        <v>12.49</v>
      </c>
      <c r="L40" s="19">
        <f t="shared" si="4"/>
        <v>0.44607142857142856</v>
      </c>
      <c r="M40" s="10"/>
      <c r="N40" s="19">
        <f t="shared" si="5"/>
        <v>0</v>
      </c>
      <c r="O40" s="19">
        <f t="shared" si="6"/>
        <v>-0.44607142857142856</v>
      </c>
      <c r="P40" s="11" t="e">
        <f t="shared" si="7"/>
        <v>#DIV/0!</v>
      </c>
    </row>
    <row r="41" spans="1:16">
      <c r="A41" s="4" t="s">
        <v>80</v>
      </c>
      <c r="B41" s="4" t="s">
        <v>79</v>
      </c>
      <c r="C41" s="4" t="s">
        <v>39</v>
      </c>
      <c r="D41" s="25" t="s">
        <v>139</v>
      </c>
      <c r="E41" s="8">
        <v>1</v>
      </c>
      <c r="F41" s="8"/>
      <c r="G41" s="12" t="s">
        <v>44</v>
      </c>
      <c r="H41" s="8">
        <v>30</v>
      </c>
      <c r="I41" s="8" t="s">
        <v>11</v>
      </c>
      <c r="J41" s="8">
        <v>1.25</v>
      </c>
      <c r="K41" s="10">
        <v>12.61</v>
      </c>
      <c r="L41" s="19">
        <f t="shared" si="4"/>
        <v>0.42033333333333334</v>
      </c>
      <c r="M41" s="10"/>
      <c r="N41" s="19">
        <f t="shared" si="5"/>
        <v>0</v>
      </c>
      <c r="O41" s="19">
        <f t="shared" si="6"/>
        <v>-0.42033333333333334</v>
      </c>
      <c r="P41" s="11" t="e">
        <f t="shared" si="7"/>
        <v>#DIV/0!</v>
      </c>
    </row>
    <row r="42" spans="1:16">
      <c r="A42" s="4" t="s">
        <v>67</v>
      </c>
      <c r="B42" s="4" t="s">
        <v>66</v>
      </c>
      <c r="C42" s="4" t="s">
        <v>25</v>
      </c>
      <c r="D42" s="25" t="s">
        <v>136</v>
      </c>
      <c r="E42" s="8">
        <v>1</v>
      </c>
      <c r="F42" s="8"/>
      <c r="G42" s="12" t="s">
        <v>57</v>
      </c>
      <c r="H42" s="8">
        <v>20</v>
      </c>
      <c r="I42" s="8" t="s">
        <v>11</v>
      </c>
      <c r="J42" s="8">
        <v>2</v>
      </c>
      <c r="K42" s="10">
        <v>2.25</v>
      </c>
      <c r="L42" s="19">
        <f t="shared" si="4"/>
        <v>0.1125</v>
      </c>
      <c r="M42" s="10"/>
      <c r="N42" s="19">
        <f t="shared" si="5"/>
        <v>0</v>
      </c>
      <c r="O42" s="19">
        <f t="shared" si="6"/>
        <v>-0.1125</v>
      </c>
      <c r="P42" s="11" t="e">
        <f t="shared" si="7"/>
        <v>#DIV/0!</v>
      </c>
    </row>
    <row r="43" spans="1:16">
      <c r="A43" s="4" t="s">
        <v>70</v>
      </c>
      <c r="B43" s="4" t="s">
        <v>69</v>
      </c>
      <c r="C43" s="4" t="s">
        <v>30</v>
      </c>
      <c r="D43" s="20" t="s">
        <v>130</v>
      </c>
      <c r="E43" s="8">
        <v>1</v>
      </c>
      <c r="F43" s="8">
        <v>3</v>
      </c>
      <c r="G43" s="12" t="s">
        <v>71</v>
      </c>
      <c r="H43" s="8">
        <v>14</v>
      </c>
      <c r="I43" s="8" t="s">
        <v>11</v>
      </c>
      <c r="J43" s="8">
        <v>7.5</v>
      </c>
      <c r="K43" s="10">
        <v>2.62</v>
      </c>
      <c r="L43" s="19">
        <f t="shared" si="4"/>
        <v>0.18714285714285714</v>
      </c>
      <c r="M43" s="10"/>
      <c r="N43" s="19">
        <f t="shared" si="5"/>
        <v>0</v>
      </c>
      <c r="O43" s="19">
        <f t="shared" si="6"/>
        <v>-0.18714285714285714</v>
      </c>
      <c r="P43" s="11" t="e">
        <f t="shared" si="7"/>
        <v>#DIV/0!</v>
      </c>
    </row>
    <row r="44" spans="1:16">
      <c r="A44" s="4"/>
      <c r="B44" s="4"/>
      <c r="C44" s="4"/>
      <c r="D44" s="8"/>
      <c r="E44" s="8"/>
      <c r="F44" s="8"/>
      <c r="G44" s="12"/>
      <c r="H44" s="8"/>
      <c r="I44" s="8"/>
      <c r="J44" s="8"/>
      <c r="K44" s="10"/>
      <c r="L44" s="19" t="e">
        <f t="shared" si="4"/>
        <v>#DIV/0!</v>
      </c>
      <c r="M44" s="10"/>
      <c r="N44" s="19" t="e">
        <f t="shared" si="5"/>
        <v>#DIV/0!</v>
      </c>
      <c r="O44" s="19" t="e">
        <f t="shared" si="6"/>
        <v>#DIV/0!</v>
      </c>
      <c r="P44" s="11" t="e">
        <f t="shared" si="7"/>
        <v>#DIV/0!</v>
      </c>
    </row>
    <row r="45" spans="1:16">
      <c r="A45" s="4"/>
      <c r="B45" s="4"/>
      <c r="C45" s="4"/>
      <c r="D45" s="8"/>
      <c r="E45" s="8"/>
      <c r="F45" s="8"/>
      <c r="G45" s="12"/>
      <c r="H45" s="8"/>
      <c r="I45" s="8"/>
      <c r="J45" s="8"/>
      <c r="K45" s="10"/>
      <c r="L45" s="19" t="e">
        <f t="shared" si="4"/>
        <v>#DIV/0!</v>
      </c>
      <c r="M45" s="10"/>
      <c r="N45" s="19" t="e">
        <f t="shared" si="5"/>
        <v>#DIV/0!</v>
      </c>
      <c r="O45" s="19" t="e">
        <f t="shared" si="6"/>
        <v>#DIV/0!</v>
      </c>
      <c r="P45" s="11" t="e">
        <f t="shared" si="7"/>
        <v>#DIV/0!</v>
      </c>
    </row>
    <row r="46" spans="1:16">
      <c r="A46" s="4"/>
      <c r="B46" s="4"/>
      <c r="C46" s="4"/>
      <c r="D46" s="8"/>
      <c r="E46" s="8"/>
      <c r="F46" s="8"/>
      <c r="G46" s="12"/>
      <c r="H46" s="8"/>
      <c r="I46" s="8"/>
      <c r="J46" s="8"/>
      <c r="K46" s="10"/>
      <c r="L46" s="19" t="e">
        <f t="shared" si="4"/>
        <v>#DIV/0!</v>
      </c>
      <c r="M46" s="10"/>
      <c r="N46" s="19" t="e">
        <f t="shared" si="5"/>
        <v>#DIV/0!</v>
      </c>
      <c r="O46" s="19" t="e">
        <f t="shared" si="6"/>
        <v>#DIV/0!</v>
      </c>
      <c r="P46" s="11" t="e">
        <f t="shared" si="7"/>
        <v>#DIV/0!</v>
      </c>
    </row>
    <row r="47" spans="1:16">
      <c r="A47" s="4"/>
      <c r="B47" s="4"/>
      <c r="C47" s="4"/>
      <c r="D47" s="8"/>
      <c r="E47" s="8"/>
      <c r="F47" s="8"/>
      <c r="G47" s="12"/>
      <c r="H47" s="8"/>
      <c r="I47" s="8"/>
      <c r="J47" s="8"/>
      <c r="K47" s="10"/>
      <c r="L47" s="19" t="e">
        <f t="shared" si="4"/>
        <v>#DIV/0!</v>
      </c>
      <c r="M47" s="10"/>
      <c r="N47" s="19" t="e">
        <f t="shared" si="5"/>
        <v>#DIV/0!</v>
      </c>
      <c r="O47" s="19" t="e">
        <f t="shared" si="6"/>
        <v>#DIV/0!</v>
      </c>
      <c r="P47" s="11" t="e">
        <f t="shared" si="7"/>
        <v>#DIV/0!</v>
      </c>
    </row>
    <row r="48" spans="1:16">
      <c r="A48" s="4"/>
      <c r="B48" s="4"/>
      <c r="C48" s="4"/>
      <c r="D48" s="8"/>
      <c r="E48" s="8"/>
      <c r="F48" s="8"/>
      <c r="G48" s="12"/>
      <c r="H48" s="8"/>
      <c r="I48" s="8"/>
      <c r="J48" s="8"/>
      <c r="K48" s="10"/>
      <c r="L48" s="19" t="e">
        <f t="shared" si="4"/>
        <v>#DIV/0!</v>
      </c>
      <c r="M48" s="10"/>
      <c r="N48" s="19" t="e">
        <f t="shared" si="5"/>
        <v>#DIV/0!</v>
      </c>
      <c r="O48" s="19" t="e">
        <f t="shared" si="6"/>
        <v>#DIV/0!</v>
      </c>
      <c r="P48" s="11" t="e">
        <f t="shared" si="7"/>
        <v>#DIV/0!</v>
      </c>
    </row>
    <row r="49" spans="1:16">
      <c r="A49" s="4"/>
      <c r="B49" s="4"/>
      <c r="C49" s="4"/>
      <c r="D49" s="8"/>
      <c r="E49" s="8"/>
      <c r="F49" s="8"/>
      <c r="G49" s="12"/>
      <c r="H49" s="8"/>
      <c r="I49" s="8"/>
      <c r="J49" s="8"/>
      <c r="K49" s="10"/>
      <c r="L49" s="19" t="e">
        <f t="shared" si="4"/>
        <v>#DIV/0!</v>
      </c>
      <c r="M49" s="10"/>
      <c r="N49" s="19" t="e">
        <f t="shared" si="5"/>
        <v>#DIV/0!</v>
      </c>
      <c r="O49" s="19" t="e">
        <f t="shared" si="6"/>
        <v>#DIV/0!</v>
      </c>
      <c r="P49" s="11" t="e">
        <f t="shared" si="7"/>
        <v>#DIV/0!</v>
      </c>
    </row>
    <row r="50" spans="1:16">
      <c r="A50" s="4"/>
      <c r="B50" s="4"/>
      <c r="C50" s="4"/>
      <c r="D50" s="8"/>
      <c r="E50" s="8"/>
      <c r="F50" s="8"/>
      <c r="G50" s="12"/>
      <c r="H50" s="8"/>
      <c r="I50" s="8"/>
      <c r="J50" s="8"/>
      <c r="K50" s="10"/>
      <c r="L50" s="19" t="e">
        <f t="shared" si="4"/>
        <v>#DIV/0!</v>
      </c>
      <c r="M50" s="10"/>
      <c r="N50" s="19" t="e">
        <f t="shared" si="5"/>
        <v>#DIV/0!</v>
      </c>
      <c r="O50" s="19" t="e">
        <f t="shared" si="6"/>
        <v>#DIV/0!</v>
      </c>
      <c r="P50" s="11" t="e">
        <f t="shared" si="7"/>
        <v>#DIV/0!</v>
      </c>
    </row>
    <row r="51" spans="1:16">
      <c r="A51" s="4"/>
      <c r="B51" s="4"/>
      <c r="C51" s="4"/>
      <c r="D51" s="8"/>
      <c r="E51" s="8"/>
      <c r="F51" s="8"/>
      <c r="G51" s="12"/>
      <c r="H51" s="8"/>
      <c r="I51" s="8"/>
      <c r="J51" s="8"/>
      <c r="K51" s="10"/>
      <c r="L51" s="19" t="e">
        <f t="shared" si="4"/>
        <v>#DIV/0!</v>
      </c>
      <c r="M51" s="10"/>
      <c r="N51" s="19" t="e">
        <f t="shared" si="5"/>
        <v>#DIV/0!</v>
      </c>
      <c r="O51" s="19" t="e">
        <f t="shared" si="6"/>
        <v>#DIV/0!</v>
      </c>
      <c r="P51" s="11" t="e">
        <f t="shared" si="7"/>
        <v>#DIV/0!</v>
      </c>
    </row>
    <row r="52" spans="1:16">
      <c r="A52" s="4"/>
      <c r="B52" s="4"/>
      <c r="C52" s="4"/>
      <c r="D52" s="8"/>
      <c r="E52" s="8"/>
      <c r="F52" s="8"/>
      <c r="G52" s="12"/>
      <c r="H52" s="8"/>
      <c r="I52" s="8"/>
      <c r="J52" s="8"/>
      <c r="K52" s="10"/>
      <c r="L52" s="19" t="e">
        <f t="shared" si="4"/>
        <v>#DIV/0!</v>
      </c>
      <c r="M52" s="10"/>
      <c r="N52" s="19" t="e">
        <f t="shared" si="5"/>
        <v>#DIV/0!</v>
      </c>
      <c r="O52" s="19" t="e">
        <f t="shared" si="6"/>
        <v>#DIV/0!</v>
      </c>
      <c r="P52" s="11" t="e">
        <f t="shared" si="7"/>
        <v>#DIV/0!</v>
      </c>
    </row>
    <row r="53" spans="1:16">
      <c r="A53" s="4"/>
      <c r="B53" s="4"/>
      <c r="C53" s="4"/>
      <c r="D53" s="8"/>
      <c r="E53" s="8"/>
      <c r="F53" s="8"/>
      <c r="G53" s="12"/>
      <c r="H53" s="8"/>
      <c r="I53" s="8"/>
      <c r="J53" s="8"/>
      <c r="K53" s="10"/>
      <c r="L53" s="19" t="e">
        <f t="shared" si="4"/>
        <v>#DIV/0!</v>
      </c>
      <c r="M53" s="10"/>
      <c r="N53" s="19" t="e">
        <f t="shared" si="5"/>
        <v>#DIV/0!</v>
      </c>
      <c r="O53" s="19" t="e">
        <f t="shared" si="6"/>
        <v>#DIV/0!</v>
      </c>
      <c r="P53" s="11" t="e">
        <f t="shared" si="7"/>
        <v>#DIV/0!</v>
      </c>
    </row>
    <row r="54" spans="1:16">
      <c r="A54" s="4"/>
      <c r="B54" s="4"/>
      <c r="C54" s="4"/>
      <c r="D54" s="8"/>
      <c r="E54" s="8"/>
      <c r="F54" s="8"/>
      <c r="G54" s="12"/>
      <c r="H54" s="8"/>
      <c r="I54" s="8"/>
      <c r="J54" s="8"/>
      <c r="K54" s="10"/>
      <c r="L54" s="19" t="e">
        <f t="shared" si="4"/>
        <v>#DIV/0!</v>
      </c>
      <c r="M54" s="10"/>
      <c r="N54" s="19" t="e">
        <f t="shared" si="5"/>
        <v>#DIV/0!</v>
      </c>
      <c r="O54" s="19" t="e">
        <f t="shared" si="6"/>
        <v>#DIV/0!</v>
      </c>
      <c r="P54" s="11" t="e">
        <f t="shared" si="7"/>
        <v>#DIV/0!</v>
      </c>
    </row>
    <row r="55" spans="1:16">
      <c r="A55" s="4"/>
      <c r="B55" s="4"/>
      <c r="C55" s="4"/>
      <c r="D55" s="8"/>
      <c r="E55" s="8"/>
      <c r="F55" s="8"/>
      <c r="G55" s="12"/>
      <c r="H55" s="8"/>
      <c r="I55" s="8"/>
      <c r="J55" s="8"/>
      <c r="K55" s="10"/>
      <c r="L55" s="19" t="e">
        <f t="shared" si="4"/>
        <v>#DIV/0!</v>
      </c>
      <c r="M55" s="10"/>
      <c r="N55" s="19" t="e">
        <f t="shared" si="5"/>
        <v>#DIV/0!</v>
      </c>
      <c r="O55" s="19" t="e">
        <f t="shared" si="6"/>
        <v>#DIV/0!</v>
      </c>
      <c r="P55" s="11" t="e">
        <f t="shared" si="7"/>
        <v>#DIV/0!</v>
      </c>
    </row>
    <row r="56" spans="1:16">
      <c r="A56" s="4"/>
      <c r="B56" s="4"/>
      <c r="C56" s="4"/>
      <c r="D56" s="8"/>
      <c r="E56" s="8"/>
      <c r="F56" s="8"/>
      <c r="G56" s="12"/>
      <c r="H56" s="8"/>
      <c r="I56" s="8"/>
      <c r="J56" s="8"/>
      <c r="K56" s="10"/>
      <c r="L56" s="19" t="e">
        <f t="shared" si="4"/>
        <v>#DIV/0!</v>
      </c>
      <c r="M56" s="10"/>
      <c r="N56" s="19" t="e">
        <f t="shared" si="5"/>
        <v>#DIV/0!</v>
      </c>
      <c r="O56" s="19" t="e">
        <f t="shared" si="6"/>
        <v>#DIV/0!</v>
      </c>
      <c r="P56" s="11" t="e">
        <f t="shared" si="7"/>
        <v>#DIV/0!</v>
      </c>
    </row>
    <row r="57" spans="1:16">
      <c r="A57" s="4"/>
      <c r="B57" s="4"/>
      <c r="C57" s="4"/>
      <c r="D57" s="8"/>
      <c r="E57" s="8"/>
      <c r="F57" s="8"/>
      <c r="G57" s="12"/>
      <c r="H57" s="8"/>
      <c r="I57" s="8"/>
      <c r="J57" s="8"/>
      <c r="K57" s="10"/>
      <c r="L57" s="19" t="e">
        <f t="shared" si="4"/>
        <v>#DIV/0!</v>
      </c>
      <c r="M57" s="10"/>
      <c r="N57" s="19" t="e">
        <f t="shared" si="5"/>
        <v>#DIV/0!</v>
      </c>
      <c r="O57" s="19" t="e">
        <f t="shared" si="6"/>
        <v>#DIV/0!</v>
      </c>
      <c r="P57" s="11" t="e">
        <f t="shared" si="7"/>
        <v>#DIV/0!</v>
      </c>
    </row>
    <row r="58" spans="1:16">
      <c r="A58" s="4"/>
      <c r="B58" s="4"/>
      <c r="C58" s="4"/>
      <c r="D58" s="8"/>
      <c r="E58" s="8"/>
      <c r="F58" s="8"/>
      <c r="G58" s="12"/>
      <c r="H58" s="8"/>
      <c r="I58" s="8"/>
      <c r="J58" s="8"/>
      <c r="K58" s="10"/>
      <c r="L58" s="19" t="e">
        <f t="shared" si="4"/>
        <v>#DIV/0!</v>
      </c>
      <c r="M58" s="10"/>
      <c r="N58" s="19" t="e">
        <f t="shared" si="5"/>
        <v>#DIV/0!</v>
      </c>
      <c r="O58" s="19" t="e">
        <f t="shared" si="6"/>
        <v>#DIV/0!</v>
      </c>
      <c r="P58" s="11" t="e">
        <f t="shared" si="7"/>
        <v>#DIV/0!</v>
      </c>
    </row>
    <row r="59" spans="1:16">
      <c r="A59" s="4"/>
      <c r="B59" s="4"/>
      <c r="C59" s="4"/>
      <c r="D59" s="8"/>
      <c r="E59" s="8"/>
      <c r="F59" s="8"/>
      <c r="G59" s="12"/>
      <c r="H59" s="8"/>
      <c r="I59" s="8"/>
      <c r="J59" s="8"/>
      <c r="K59" s="10"/>
      <c r="L59" s="19" t="e">
        <f t="shared" si="4"/>
        <v>#DIV/0!</v>
      </c>
      <c r="M59" s="10"/>
      <c r="N59" s="19" t="e">
        <f t="shared" si="5"/>
        <v>#DIV/0!</v>
      </c>
      <c r="O59" s="19" t="e">
        <f t="shared" si="6"/>
        <v>#DIV/0!</v>
      </c>
      <c r="P59" s="11" t="e">
        <f t="shared" si="7"/>
        <v>#DIV/0!</v>
      </c>
    </row>
    <row r="60" spans="1:16">
      <c r="A60" s="4"/>
      <c r="B60" s="4"/>
      <c r="C60" s="4"/>
      <c r="D60" s="8"/>
      <c r="E60" s="8"/>
      <c r="F60" s="8"/>
      <c r="G60" s="12"/>
      <c r="H60" s="8"/>
      <c r="I60" s="8"/>
      <c r="J60" s="8"/>
      <c r="K60" s="10"/>
      <c r="L60" s="19" t="e">
        <f t="shared" si="4"/>
        <v>#DIV/0!</v>
      </c>
      <c r="M60" s="10"/>
      <c r="N60" s="19" t="e">
        <f t="shared" si="5"/>
        <v>#DIV/0!</v>
      </c>
      <c r="O60" s="19" t="e">
        <f t="shared" si="6"/>
        <v>#DIV/0!</v>
      </c>
      <c r="P60" s="11" t="e">
        <f t="shared" si="7"/>
        <v>#DIV/0!</v>
      </c>
    </row>
    <row r="61" spans="1:16">
      <c r="A61" s="4"/>
      <c r="B61" s="4"/>
      <c r="C61" s="4"/>
      <c r="D61" s="8"/>
      <c r="E61" s="8"/>
      <c r="F61" s="8"/>
      <c r="G61" s="12"/>
      <c r="H61" s="8"/>
      <c r="I61" s="8"/>
      <c r="J61" s="8"/>
      <c r="K61" s="10"/>
      <c r="L61" s="19" t="e">
        <f t="shared" si="4"/>
        <v>#DIV/0!</v>
      </c>
      <c r="M61" s="10"/>
      <c r="N61" s="19" t="e">
        <f t="shared" si="5"/>
        <v>#DIV/0!</v>
      </c>
      <c r="O61" s="19" t="e">
        <f t="shared" si="6"/>
        <v>#DIV/0!</v>
      </c>
      <c r="P61" s="11" t="e">
        <f t="shared" si="7"/>
        <v>#DIV/0!</v>
      </c>
    </row>
    <row r="62" spans="1:16">
      <c r="A62" s="4"/>
      <c r="B62" s="4"/>
      <c r="C62" s="4"/>
      <c r="D62" s="8"/>
      <c r="E62" s="8"/>
      <c r="F62" s="8"/>
      <c r="G62" s="12"/>
      <c r="H62" s="8"/>
      <c r="I62" s="8"/>
      <c r="J62" s="8"/>
      <c r="K62" s="10"/>
      <c r="L62" s="19" t="e">
        <f t="shared" si="4"/>
        <v>#DIV/0!</v>
      </c>
      <c r="M62" s="10"/>
      <c r="N62" s="19" t="e">
        <f t="shared" si="5"/>
        <v>#DIV/0!</v>
      </c>
      <c r="O62" s="19" t="e">
        <f t="shared" si="6"/>
        <v>#DIV/0!</v>
      </c>
      <c r="P62" s="11" t="e">
        <f t="shared" si="7"/>
        <v>#DIV/0!</v>
      </c>
    </row>
    <row r="63" spans="1:16">
      <c r="A63" s="4"/>
      <c r="B63" s="4"/>
      <c r="C63" s="4"/>
      <c r="D63" s="8"/>
      <c r="E63" s="8"/>
      <c r="F63" s="8"/>
      <c r="G63" s="12"/>
      <c r="H63" s="8"/>
      <c r="I63" s="8"/>
      <c r="J63" s="8"/>
      <c r="K63" s="10"/>
      <c r="L63" s="19" t="e">
        <f t="shared" si="4"/>
        <v>#DIV/0!</v>
      </c>
      <c r="M63" s="10"/>
      <c r="N63" s="19" t="e">
        <f t="shared" si="5"/>
        <v>#DIV/0!</v>
      </c>
      <c r="O63" s="19" t="e">
        <f t="shared" si="6"/>
        <v>#DIV/0!</v>
      </c>
      <c r="P63" s="11" t="e">
        <f t="shared" si="7"/>
        <v>#DIV/0!</v>
      </c>
    </row>
    <row r="64" spans="1:16">
      <c r="A64" s="4"/>
      <c r="B64" s="4"/>
      <c r="C64" s="4"/>
      <c r="D64" s="8"/>
      <c r="E64" s="8"/>
      <c r="F64" s="8"/>
      <c r="G64" s="12"/>
      <c r="H64" s="8"/>
      <c r="I64" s="8"/>
      <c r="J64" s="8"/>
      <c r="K64" s="10"/>
      <c r="L64" s="19" t="e">
        <f t="shared" si="4"/>
        <v>#DIV/0!</v>
      </c>
      <c r="M64" s="10"/>
      <c r="N64" s="19" t="e">
        <f t="shared" si="5"/>
        <v>#DIV/0!</v>
      </c>
      <c r="O64" s="19" t="e">
        <f t="shared" si="6"/>
        <v>#DIV/0!</v>
      </c>
      <c r="P64" s="11" t="e">
        <f t="shared" si="7"/>
        <v>#DIV/0!</v>
      </c>
    </row>
  </sheetData>
  <autoFilter ref="B1:Q1">
    <filterColumn colId="2"/>
    <sortState ref="B2:Q64">
      <sortCondition ref="B1"/>
    </sortState>
  </autoFilter>
  <conditionalFormatting sqref="K1 K65:K1048576">
    <cfRule type="containsBlanks" dxfId="0" priority="6">
      <formula>LEN(TRIM(K1))=0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4:P46"/>
  <sheetViews>
    <sheetView tabSelected="1" zoomScaleNormal="100" workbookViewId="0">
      <pane xSplit="7" ySplit="10" topLeftCell="H11" activePane="bottomRight" state="frozen"/>
      <selection pane="topRight" activeCell="G1" sqref="G1"/>
      <selection pane="bottomLeft" activeCell="A11" sqref="A11"/>
      <selection pane="bottomRight" activeCell="H14" sqref="H14"/>
    </sheetView>
  </sheetViews>
  <sheetFormatPr baseColWidth="10" defaultRowHeight="15"/>
  <cols>
    <col min="1" max="1" width="5.7109375" bestFit="1" customWidth="1"/>
    <col min="3" max="3" width="14.85546875" bestFit="1" customWidth="1"/>
    <col min="4" max="4" width="5" style="29" bestFit="1" customWidth="1"/>
    <col min="5" max="5" width="18.85546875" bestFit="1" customWidth="1"/>
    <col min="6" max="6" width="29" style="44" bestFit="1" customWidth="1"/>
    <col min="7" max="7" width="45.28515625" bestFit="1" customWidth="1"/>
    <col min="8" max="8" width="14.28515625" bestFit="1" customWidth="1"/>
    <col min="9" max="9" width="15.5703125" style="14" customWidth="1"/>
    <col min="10" max="10" width="8.5703125" bestFit="1" customWidth="1"/>
    <col min="11" max="11" width="16.42578125" style="14" customWidth="1"/>
    <col min="12" max="12" width="15.5703125" style="14" bestFit="1" customWidth="1"/>
    <col min="14" max="14" width="11.42578125" style="14"/>
    <col min="15" max="16" width="7.7109375" bestFit="1" customWidth="1"/>
  </cols>
  <sheetData>
    <row r="4" spans="1:16" ht="107.25">
      <c r="A4" s="1" t="s">
        <v>0</v>
      </c>
      <c r="B4" s="1" t="s">
        <v>1</v>
      </c>
      <c r="C4" s="1" t="s">
        <v>2</v>
      </c>
      <c r="D4" s="1" t="s">
        <v>143</v>
      </c>
      <c r="E4" s="1" t="s">
        <v>3</v>
      </c>
      <c r="F4" s="42" t="s">
        <v>24</v>
      </c>
      <c r="G4" s="2" t="s">
        <v>4</v>
      </c>
      <c r="H4" s="5" t="s">
        <v>15</v>
      </c>
      <c r="I4" s="3" t="s">
        <v>6</v>
      </c>
      <c r="J4" s="1" t="s">
        <v>12</v>
      </c>
      <c r="K4" s="3" t="s">
        <v>5</v>
      </c>
      <c r="L4" s="1" t="s">
        <v>13</v>
      </c>
      <c r="M4" s="1" t="s">
        <v>7</v>
      </c>
      <c r="N4" s="1" t="s">
        <v>14</v>
      </c>
      <c r="O4" s="1" t="s">
        <v>9</v>
      </c>
      <c r="P4" s="1" t="s">
        <v>8</v>
      </c>
    </row>
    <row r="5" spans="1:16">
      <c r="A5" s="4"/>
      <c r="B5" s="4" t="s">
        <v>179</v>
      </c>
      <c r="C5" s="4" t="s">
        <v>180</v>
      </c>
      <c r="D5" s="28" t="s">
        <v>144</v>
      </c>
      <c r="E5" s="4" t="s">
        <v>178</v>
      </c>
      <c r="F5" s="27" t="s">
        <v>145</v>
      </c>
      <c r="G5" s="7"/>
      <c r="H5" s="7" t="s">
        <v>146</v>
      </c>
      <c r="I5" s="31"/>
      <c r="J5" s="40"/>
      <c r="K5" s="41">
        <v>3</v>
      </c>
      <c r="L5" s="30"/>
      <c r="M5" s="32"/>
      <c r="N5" s="33"/>
      <c r="O5" s="6"/>
      <c r="P5" s="6"/>
    </row>
    <row r="6" spans="1:16">
      <c r="A6" s="4"/>
      <c r="B6" s="4"/>
      <c r="C6" s="4"/>
      <c r="D6" s="28" t="s">
        <v>144</v>
      </c>
      <c r="E6" s="4"/>
      <c r="F6" s="43" t="s">
        <v>147</v>
      </c>
      <c r="G6" s="7"/>
      <c r="H6" s="7"/>
      <c r="I6" s="31"/>
      <c r="J6" s="40">
        <v>16</v>
      </c>
      <c r="K6" s="41"/>
      <c r="L6" s="30"/>
      <c r="M6" s="32"/>
      <c r="N6" s="33"/>
      <c r="O6" s="6"/>
      <c r="P6" s="6"/>
    </row>
    <row r="7" spans="1:16">
      <c r="A7" s="4"/>
      <c r="B7" s="4"/>
      <c r="C7" s="4"/>
      <c r="D7" s="28" t="s">
        <v>144</v>
      </c>
      <c r="E7" s="4"/>
      <c r="F7" s="43" t="s">
        <v>148</v>
      </c>
      <c r="G7" s="7"/>
      <c r="H7" s="7" t="s">
        <v>149</v>
      </c>
      <c r="I7" s="31"/>
      <c r="J7" s="40"/>
      <c r="K7" s="41">
        <v>1</v>
      </c>
      <c r="L7" s="30"/>
      <c r="M7" s="32"/>
      <c r="N7" s="33"/>
      <c r="O7" s="6"/>
      <c r="P7" s="6"/>
    </row>
    <row r="8" spans="1:16">
      <c r="A8" s="4"/>
      <c r="B8" s="4"/>
      <c r="C8" s="4"/>
      <c r="D8" s="28" t="s">
        <v>144</v>
      </c>
      <c r="E8" s="4"/>
      <c r="F8" s="27" t="s">
        <v>33</v>
      </c>
      <c r="G8" s="4" t="s">
        <v>32</v>
      </c>
      <c r="H8" s="12" t="s">
        <v>35</v>
      </c>
      <c r="I8" s="31" t="s">
        <v>11</v>
      </c>
      <c r="J8" s="40">
        <v>300</v>
      </c>
      <c r="K8" s="41">
        <v>2</v>
      </c>
      <c r="L8" s="30"/>
      <c r="M8" s="32"/>
      <c r="N8" s="33"/>
      <c r="O8" s="6"/>
      <c r="P8" s="6"/>
    </row>
    <row r="9" spans="1:16">
      <c r="A9" s="4"/>
      <c r="B9" s="4"/>
      <c r="C9" s="4"/>
      <c r="D9" s="28" t="s">
        <v>144</v>
      </c>
      <c r="E9" s="4"/>
      <c r="F9" s="27" t="s">
        <v>125</v>
      </c>
      <c r="G9" s="4" t="s">
        <v>38</v>
      </c>
      <c r="H9" s="7" t="s">
        <v>40</v>
      </c>
      <c r="I9" s="31" t="s">
        <v>11</v>
      </c>
      <c r="J9" s="40">
        <v>75</v>
      </c>
      <c r="K9" s="41">
        <v>1</v>
      </c>
      <c r="L9" s="30">
        <f>J9*K9</f>
        <v>75</v>
      </c>
      <c r="M9" s="32">
        <v>2.95</v>
      </c>
      <c r="N9" s="33">
        <v>30</v>
      </c>
      <c r="O9" s="6">
        <f>$M9/$N9</f>
        <v>9.8333333333333342E-2</v>
      </c>
      <c r="P9" s="6">
        <f>$K9*$O9</f>
        <v>9.8333333333333342E-2</v>
      </c>
    </row>
    <row r="10" spans="1:16">
      <c r="A10" s="4"/>
      <c r="B10" s="4"/>
      <c r="C10" s="4"/>
      <c r="D10" s="28" t="s">
        <v>144</v>
      </c>
      <c r="E10" s="4"/>
      <c r="F10" s="27" t="s">
        <v>53</v>
      </c>
      <c r="G10" s="7" t="s">
        <v>54</v>
      </c>
      <c r="H10" s="7" t="s">
        <v>57</v>
      </c>
      <c r="I10" s="31" t="s">
        <v>11</v>
      </c>
      <c r="J10" s="40">
        <v>40</v>
      </c>
      <c r="K10" s="41">
        <v>1</v>
      </c>
      <c r="L10" s="30">
        <f t="shared" ref="L10:L46" si="0">J10*K10</f>
        <v>40</v>
      </c>
      <c r="M10" s="32">
        <v>2.77</v>
      </c>
      <c r="N10" s="33">
        <v>30</v>
      </c>
      <c r="O10" s="6">
        <f t="shared" ref="O10:O46" si="1">$M10/$N10</f>
        <v>9.2333333333333337E-2</v>
      </c>
      <c r="P10" s="6">
        <f t="shared" ref="P10:P46" si="2">$K10*$O10</f>
        <v>9.2333333333333337E-2</v>
      </c>
    </row>
    <row r="11" spans="1:16">
      <c r="A11" s="4"/>
      <c r="B11" s="4"/>
      <c r="C11" s="4"/>
      <c r="D11" s="28" t="s">
        <v>144</v>
      </c>
      <c r="E11" s="4"/>
      <c r="F11" s="27" t="s">
        <v>156</v>
      </c>
      <c r="G11" s="7" t="s">
        <v>150</v>
      </c>
      <c r="H11" s="7" t="s">
        <v>151</v>
      </c>
      <c r="I11" s="31" t="s">
        <v>111</v>
      </c>
      <c r="J11" s="40">
        <v>10</v>
      </c>
      <c r="K11" s="41">
        <v>2</v>
      </c>
      <c r="L11" s="30">
        <f t="shared" si="0"/>
        <v>20</v>
      </c>
      <c r="M11" s="32">
        <v>3.27</v>
      </c>
      <c r="N11" s="33">
        <v>20</v>
      </c>
      <c r="O11" s="6">
        <f t="shared" si="1"/>
        <v>0.16350000000000001</v>
      </c>
      <c r="P11" s="6">
        <f t="shared" si="2"/>
        <v>0.32700000000000001</v>
      </c>
    </row>
    <row r="12" spans="1:16">
      <c r="A12" s="4"/>
      <c r="B12" s="4"/>
      <c r="C12" s="4"/>
      <c r="D12" s="28" t="s">
        <v>144</v>
      </c>
      <c r="E12" s="4"/>
      <c r="F12" s="27" t="s">
        <v>50</v>
      </c>
      <c r="G12" s="4" t="s">
        <v>49</v>
      </c>
      <c r="H12" s="7" t="s">
        <v>90</v>
      </c>
      <c r="I12" s="31" t="s">
        <v>11</v>
      </c>
      <c r="J12" s="40">
        <v>160</v>
      </c>
      <c r="K12" s="41">
        <v>2</v>
      </c>
      <c r="L12" s="30">
        <f t="shared" si="0"/>
        <v>320</v>
      </c>
      <c r="M12" s="32">
        <v>30.31</v>
      </c>
      <c r="N12" s="33">
        <v>30</v>
      </c>
      <c r="O12" s="6">
        <f t="shared" si="1"/>
        <v>1.0103333333333333</v>
      </c>
      <c r="P12" s="6">
        <f t="shared" si="2"/>
        <v>2.0206666666666666</v>
      </c>
    </row>
    <row r="13" spans="1:16">
      <c r="A13" s="4"/>
      <c r="B13" s="4"/>
      <c r="C13" s="4"/>
      <c r="D13" s="28" t="s">
        <v>144</v>
      </c>
      <c r="E13" s="4"/>
      <c r="F13" s="27" t="s">
        <v>46</v>
      </c>
      <c r="G13" s="4" t="s">
        <v>47</v>
      </c>
      <c r="H13" s="7" t="s">
        <v>48</v>
      </c>
      <c r="I13" s="31" t="s">
        <v>11</v>
      </c>
      <c r="J13" s="40">
        <v>0.4</v>
      </c>
      <c r="K13" s="41">
        <v>1</v>
      </c>
      <c r="L13" s="30">
        <f t="shared" si="0"/>
        <v>0.4</v>
      </c>
      <c r="M13" s="32">
        <v>14.2</v>
      </c>
      <c r="N13" s="33">
        <v>30</v>
      </c>
      <c r="O13" s="6">
        <f t="shared" si="1"/>
        <v>0.47333333333333333</v>
      </c>
      <c r="P13" s="6">
        <f t="shared" si="2"/>
        <v>0.47333333333333333</v>
      </c>
    </row>
    <row r="14" spans="1:16">
      <c r="A14" s="4"/>
      <c r="B14" s="4"/>
      <c r="C14" s="4"/>
      <c r="D14" s="28" t="s">
        <v>144</v>
      </c>
      <c r="E14" s="4"/>
      <c r="F14" s="27" t="s">
        <v>58</v>
      </c>
      <c r="G14" s="4" t="s">
        <v>10</v>
      </c>
      <c r="H14" s="7"/>
      <c r="I14" s="31" t="s">
        <v>11</v>
      </c>
      <c r="J14" s="40">
        <v>1000</v>
      </c>
      <c r="K14" s="41">
        <v>1</v>
      </c>
      <c r="L14" s="30">
        <f t="shared" si="0"/>
        <v>1000</v>
      </c>
      <c r="M14" s="32">
        <v>2.02</v>
      </c>
      <c r="N14" s="33">
        <v>8</v>
      </c>
      <c r="O14" s="6">
        <f t="shared" si="1"/>
        <v>0.2525</v>
      </c>
      <c r="P14" s="6">
        <f t="shared" si="2"/>
        <v>0.2525</v>
      </c>
    </row>
    <row r="15" spans="1:16">
      <c r="A15" s="4"/>
      <c r="B15" s="4"/>
      <c r="C15" s="4"/>
      <c r="D15" s="28" t="s">
        <v>152</v>
      </c>
      <c r="E15" s="4"/>
      <c r="F15" s="27" t="s">
        <v>58</v>
      </c>
      <c r="G15" s="4" t="s">
        <v>10</v>
      </c>
      <c r="H15" s="7" t="s">
        <v>26</v>
      </c>
      <c r="I15" s="31" t="s">
        <v>11</v>
      </c>
      <c r="J15" s="40">
        <v>1000</v>
      </c>
      <c r="K15" s="41">
        <v>3</v>
      </c>
      <c r="L15" s="30">
        <f t="shared" si="0"/>
        <v>3000</v>
      </c>
      <c r="M15" s="32">
        <v>2.02</v>
      </c>
      <c r="N15" s="33">
        <v>8</v>
      </c>
      <c r="O15" s="6">
        <f t="shared" si="1"/>
        <v>0.2525</v>
      </c>
      <c r="P15" s="6">
        <f t="shared" si="2"/>
        <v>0.75750000000000006</v>
      </c>
    </row>
    <row r="16" spans="1:16">
      <c r="A16" s="4"/>
      <c r="B16" s="4"/>
      <c r="C16" s="4"/>
      <c r="D16" s="28" t="s">
        <v>152</v>
      </c>
      <c r="E16" s="4"/>
      <c r="F16" s="27" t="s">
        <v>113</v>
      </c>
      <c r="G16" s="4" t="s">
        <v>112</v>
      </c>
      <c r="H16" s="7" t="s">
        <v>71</v>
      </c>
      <c r="I16" s="31" t="s">
        <v>11</v>
      </c>
      <c r="J16" s="40">
        <v>1</v>
      </c>
      <c r="K16" s="41">
        <v>0.5</v>
      </c>
      <c r="L16" s="30">
        <f t="shared" si="0"/>
        <v>0.5</v>
      </c>
      <c r="M16" s="32"/>
      <c r="N16" s="33">
        <v>30</v>
      </c>
      <c r="O16" s="6">
        <f t="shared" si="1"/>
        <v>0</v>
      </c>
      <c r="P16" s="6">
        <f t="shared" si="2"/>
        <v>0</v>
      </c>
    </row>
    <row r="17" spans="1:16">
      <c r="A17" s="4"/>
      <c r="B17" s="4"/>
      <c r="C17" s="4"/>
      <c r="D17" s="28" t="s">
        <v>152</v>
      </c>
      <c r="E17" s="4"/>
      <c r="F17" s="27" t="s">
        <v>115</v>
      </c>
      <c r="G17" s="4" t="s">
        <v>114</v>
      </c>
      <c r="H17" s="7" t="s">
        <v>117</v>
      </c>
      <c r="I17" s="31" t="s">
        <v>153</v>
      </c>
      <c r="J17" s="40">
        <v>60</v>
      </c>
      <c r="K17" s="41">
        <v>1</v>
      </c>
      <c r="L17" s="30">
        <f t="shared" si="0"/>
        <v>60</v>
      </c>
      <c r="M17" s="32">
        <v>3.61</v>
      </c>
      <c r="N17" s="33">
        <v>20</v>
      </c>
      <c r="O17" s="6">
        <f t="shared" si="1"/>
        <v>0.18049999999999999</v>
      </c>
      <c r="P17" s="6">
        <f t="shared" si="2"/>
        <v>0.18049999999999999</v>
      </c>
    </row>
    <row r="18" spans="1:16">
      <c r="A18" s="4"/>
      <c r="B18" s="4"/>
      <c r="C18" s="4"/>
      <c r="D18" s="28" t="s">
        <v>152</v>
      </c>
      <c r="E18" s="4"/>
      <c r="F18" s="43"/>
      <c r="G18" s="7"/>
      <c r="H18" s="7"/>
      <c r="I18" s="31"/>
      <c r="J18" s="40"/>
      <c r="K18" s="41"/>
      <c r="L18" s="30">
        <f t="shared" si="0"/>
        <v>0</v>
      </c>
      <c r="M18" s="32"/>
      <c r="N18" s="33"/>
      <c r="O18" s="6" t="e">
        <f t="shared" si="1"/>
        <v>#DIV/0!</v>
      </c>
      <c r="P18" s="6" t="e">
        <f t="shared" si="2"/>
        <v>#DIV/0!</v>
      </c>
    </row>
    <row r="19" spans="1:16">
      <c r="A19" s="4"/>
      <c r="B19" s="4"/>
      <c r="C19" s="4"/>
      <c r="D19" s="28" t="s">
        <v>152</v>
      </c>
      <c r="E19" s="4"/>
      <c r="F19" s="43"/>
      <c r="G19" s="7"/>
      <c r="H19" s="7"/>
      <c r="I19" s="31"/>
      <c r="J19" s="40"/>
      <c r="K19" s="41"/>
      <c r="L19" s="30">
        <f t="shared" si="0"/>
        <v>0</v>
      </c>
      <c r="M19" s="32"/>
      <c r="N19" s="33"/>
      <c r="O19" s="6" t="e">
        <f t="shared" si="1"/>
        <v>#DIV/0!</v>
      </c>
      <c r="P19" s="6" t="e">
        <f t="shared" si="2"/>
        <v>#DIV/0!</v>
      </c>
    </row>
    <row r="20" spans="1:16">
      <c r="A20" s="4"/>
      <c r="B20" s="4"/>
      <c r="C20" s="4"/>
      <c r="D20" s="28" t="s">
        <v>152</v>
      </c>
      <c r="E20" s="4"/>
      <c r="F20" s="43"/>
      <c r="G20" s="7"/>
      <c r="H20" s="7"/>
      <c r="I20" s="31"/>
      <c r="J20" s="40"/>
      <c r="K20" s="41"/>
      <c r="L20" s="30">
        <f t="shared" si="0"/>
        <v>0</v>
      </c>
      <c r="M20" s="32"/>
      <c r="N20" s="33"/>
      <c r="O20" s="6" t="e">
        <f t="shared" si="1"/>
        <v>#DIV/0!</v>
      </c>
      <c r="P20" s="6" t="e">
        <f t="shared" si="2"/>
        <v>#DIV/0!</v>
      </c>
    </row>
    <row r="21" spans="1:16">
      <c r="A21" s="4"/>
      <c r="B21" s="4"/>
      <c r="C21" s="4"/>
      <c r="D21" s="28" t="s">
        <v>152</v>
      </c>
      <c r="E21" s="4"/>
      <c r="F21" s="27" t="s">
        <v>75</v>
      </c>
      <c r="G21" s="4" t="s">
        <v>54</v>
      </c>
      <c r="H21" s="7" t="s">
        <v>44</v>
      </c>
      <c r="I21" s="31" t="s">
        <v>11</v>
      </c>
      <c r="J21" s="40">
        <v>40</v>
      </c>
      <c r="K21" s="41">
        <v>1</v>
      </c>
      <c r="L21" s="30">
        <f t="shared" si="0"/>
        <v>40</v>
      </c>
      <c r="M21" s="32">
        <v>2.6</v>
      </c>
      <c r="N21" s="33">
        <v>30</v>
      </c>
      <c r="O21" s="6">
        <f t="shared" si="1"/>
        <v>8.666666666666667E-2</v>
      </c>
      <c r="P21" s="6">
        <f t="shared" si="2"/>
        <v>8.666666666666667E-2</v>
      </c>
    </row>
    <row r="22" spans="1:16">
      <c r="A22" s="4"/>
      <c r="B22" s="4"/>
      <c r="C22" s="4"/>
      <c r="D22" s="28" t="s">
        <v>152</v>
      </c>
      <c r="E22" s="4"/>
      <c r="F22" s="27" t="s">
        <v>68</v>
      </c>
      <c r="G22" s="4" t="s">
        <v>54</v>
      </c>
      <c r="H22" s="7" t="s">
        <v>44</v>
      </c>
      <c r="I22" s="31" t="s">
        <v>11</v>
      </c>
      <c r="J22" s="40">
        <v>20</v>
      </c>
      <c r="K22" s="41">
        <v>1</v>
      </c>
      <c r="L22" s="30">
        <f t="shared" ref="L22" si="3">J22*K22</f>
        <v>20</v>
      </c>
      <c r="M22" s="32">
        <v>1.82</v>
      </c>
      <c r="N22" s="33">
        <v>30</v>
      </c>
      <c r="O22" s="6">
        <f t="shared" si="1"/>
        <v>6.0666666666666667E-2</v>
      </c>
      <c r="P22" s="6">
        <f t="shared" si="2"/>
        <v>6.0666666666666667E-2</v>
      </c>
    </row>
    <row r="23" spans="1:16">
      <c r="A23" s="4"/>
      <c r="B23" s="4"/>
      <c r="C23" s="4"/>
      <c r="D23" s="28" t="s">
        <v>152</v>
      </c>
      <c r="E23" s="4"/>
      <c r="F23" s="27" t="s">
        <v>80</v>
      </c>
      <c r="G23" s="4" t="s">
        <v>79</v>
      </c>
      <c r="H23" s="7" t="s">
        <v>44</v>
      </c>
      <c r="I23" s="31" t="s">
        <v>11</v>
      </c>
      <c r="J23" s="40">
        <v>1.25</v>
      </c>
      <c r="K23" s="41">
        <v>2</v>
      </c>
      <c r="L23" s="30">
        <f t="shared" si="0"/>
        <v>2.5</v>
      </c>
      <c r="M23" s="32">
        <v>12.61</v>
      </c>
      <c r="N23" s="33">
        <v>30</v>
      </c>
      <c r="O23" s="6">
        <f t="shared" si="1"/>
        <v>0.42033333333333334</v>
      </c>
      <c r="P23" s="6">
        <f t="shared" si="2"/>
        <v>0.84066666666666667</v>
      </c>
    </row>
    <row r="24" spans="1:16">
      <c r="A24" s="4"/>
      <c r="B24" s="4"/>
      <c r="C24" s="4"/>
      <c r="D24" s="28" t="s">
        <v>152</v>
      </c>
      <c r="E24" s="4"/>
      <c r="F24" s="27" t="s">
        <v>93</v>
      </c>
      <c r="G24" s="4" t="s">
        <v>92</v>
      </c>
      <c r="H24" s="7" t="s">
        <v>35</v>
      </c>
      <c r="I24" s="31" t="s">
        <v>11</v>
      </c>
      <c r="J24" s="40">
        <v>1.25</v>
      </c>
      <c r="K24" s="41">
        <v>2</v>
      </c>
      <c r="L24" s="30">
        <f t="shared" si="0"/>
        <v>2.5</v>
      </c>
      <c r="M24" s="32">
        <v>8.73</v>
      </c>
      <c r="N24" s="33">
        <v>30</v>
      </c>
      <c r="O24" s="6">
        <f t="shared" si="1"/>
        <v>0.29100000000000004</v>
      </c>
      <c r="P24" s="6">
        <f t="shared" si="2"/>
        <v>0.58200000000000007</v>
      </c>
    </row>
    <row r="25" spans="1:16" ht="15.75">
      <c r="A25" s="4"/>
      <c r="B25" s="4"/>
      <c r="C25" s="4"/>
      <c r="D25" s="28" t="s">
        <v>152</v>
      </c>
      <c r="E25" s="4"/>
      <c r="F25" s="27" t="s">
        <v>85</v>
      </c>
      <c r="G25" s="4" t="s">
        <v>84</v>
      </c>
      <c r="H25" s="7" t="s">
        <v>57</v>
      </c>
      <c r="I25" s="17" t="s">
        <v>177</v>
      </c>
      <c r="J25" s="40">
        <v>25</v>
      </c>
      <c r="K25" s="41">
        <v>1</v>
      </c>
      <c r="L25" s="30">
        <f t="shared" si="0"/>
        <v>25</v>
      </c>
      <c r="M25" s="32">
        <v>1.34</v>
      </c>
      <c r="N25" s="33">
        <v>30</v>
      </c>
      <c r="O25" s="6">
        <f t="shared" si="1"/>
        <v>4.4666666666666667E-2</v>
      </c>
      <c r="P25" s="6">
        <f t="shared" si="2"/>
        <v>4.4666666666666667E-2</v>
      </c>
    </row>
    <row r="26" spans="1:16">
      <c r="A26" s="4"/>
      <c r="B26" s="4"/>
      <c r="C26" s="4"/>
      <c r="D26" s="28" t="s">
        <v>152</v>
      </c>
      <c r="E26" s="4"/>
      <c r="F26" s="27" t="s">
        <v>88</v>
      </c>
      <c r="G26" s="4" t="s">
        <v>87</v>
      </c>
      <c r="H26" s="7" t="s">
        <v>90</v>
      </c>
      <c r="I26" s="31" t="s">
        <v>11</v>
      </c>
      <c r="J26" s="40">
        <v>600</v>
      </c>
      <c r="K26" s="41">
        <v>1</v>
      </c>
      <c r="L26" s="30">
        <f t="shared" si="0"/>
        <v>600</v>
      </c>
      <c r="M26" s="32">
        <v>2.77</v>
      </c>
      <c r="N26" s="33">
        <v>40</v>
      </c>
      <c r="O26" s="6">
        <f t="shared" si="1"/>
        <v>6.9250000000000006E-2</v>
      </c>
      <c r="P26" s="6">
        <f t="shared" si="2"/>
        <v>6.9250000000000006E-2</v>
      </c>
    </row>
    <row r="27" spans="1:16">
      <c r="A27" s="4"/>
      <c r="B27" s="4"/>
      <c r="C27" s="4"/>
      <c r="D27" s="28" t="s">
        <v>152</v>
      </c>
      <c r="E27" s="4"/>
      <c r="F27" s="27" t="s">
        <v>64</v>
      </c>
      <c r="G27" s="4" t="s">
        <v>63</v>
      </c>
      <c r="H27" s="7" t="s">
        <v>44</v>
      </c>
      <c r="I27" s="31" t="s">
        <v>11</v>
      </c>
      <c r="J27" s="40">
        <v>20</v>
      </c>
      <c r="K27" s="41">
        <v>1</v>
      </c>
      <c r="L27" s="30">
        <f t="shared" si="0"/>
        <v>20</v>
      </c>
      <c r="M27" s="32">
        <v>12.49</v>
      </c>
      <c r="N27" s="33">
        <v>28</v>
      </c>
      <c r="O27" s="6">
        <f t="shared" si="1"/>
        <v>0.44607142857142856</v>
      </c>
      <c r="P27" s="6">
        <f t="shared" si="2"/>
        <v>0.44607142857142856</v>
      </c>
    </row>
    <row r="28" spans="1:16">
      <c r="A28" s="4"/>
      <c r="B28" s="4"/>
      <c r="C28" s="4"/>
      <c r="D28" s="28" t="s">
        <v>152</v>
      </c>
      <c r="E28" s="4"/>
      <c r="F28" s="27" t="s">
        <v>67</v>
      </c>
      <c r="G28" s="4" t="s">
        <v>66</v>
      </c>
      <c r="H28" s="7" t="s">
        <v>57</v>
      </c>
      <c r="I28" s="31" t="s">
        <v>11</v>
      </c>
      <c r="J28" s="40">
        <v>2</v>
      </c>
      <c r="K28" s="41"/>
      <c r="L28" s="30">
        <f t="shared" si="0"/>
        <v>0</v>
      </c>
      <c r="M28" s="32">
        <v>2.25</v>
      </c>
      <c r="N28" s="33">
        <v>20</v>
      </c>
      <c r="O28" s="6">
        <f t="shared" si="1"/>
        <v>0.1125</v>
      </c>
      <c r="P28" s="6">
        <f t="shared" si="2"/>
        <v>0</v>
      </c>
    </row>
    <row r="29" spans="1:16">
      <c r="A29" s="4"/>
      <c r="B29" s="4"/>
      <c r="C29" s="4"/>
      <c r="D29" s="28" t="s">
        <v>152</v>
      </c>
      <c r="E29" s="4"/>
      <c r="F29" s="27" t="s">
        <v>73</v>
      </c>
      <c r="G29" s="4" t="s">
        <v>72</v>
      </c>
      <c r="H29" s="7" t="s">
        <v>44</v>
      </c>
      <c r="I29" s="31" t="s">
        <v>11</v>
      </c>
      <c r="J29" s="40">
        <v>0.125</v>
      </c>
      <c r="K29" s="41">
        <v>0.75</v>
      </c>
      <c r="L29" s="30">
        <f t="shared" si="0"/>
        <v>9.375E-2</v>
      </c>
      <c r="M29" s="32">
        <v>2.6</v>
      </c>
      <c r="N29" s="33">
        <v>30</v>
      </c>
      <c r="O29" s="6">
        <f t="shared" si="1"/>
        <v>8.666666666666667E-2</v>
      </c>
      <c r="P29" s="6">
        <f t="shared" si="2"/>
        <v>6.5000000000000002E-2</v>
      </c>
    </row>
    <row r="30" spans="1:16">
      <c r="A30" s="4"/>
      <c r="B30" s="4"/>
      <c r="C30" s="4"/>
      <c r="D30" s="28" t="s">
        <v>152</v>
      </c>
      <c r="E30" s="4"/>
      <c r="F30" s="27" t="s">
        <v>100</v>
      </c>
      <c r="G30" s="4" t="s">
        <v>76</v>
      </c>
      <c r="H30" s="7" t="s">
        <v>78</v>
      </c>
      <c r="I30" s="31" t="s">
        <v>11</v>
      </c>
      <c r="J30" s="40">
        <v>20</v>
      </c>
      <c r="K30" s="41">
        <v>0.5</v>
      </c>
      <c r="L30" s="30">
        <f t="shared" si="0"/>
        <v>10</v>
      </c>
      <c r="M30" s="32">
        <v>10.49</v>
      </c>
      <c r="N30" s="33">
        <v>28</v>
      </c>
      <c r="O30" s="6">
        <f t="shared" si="1"/>
        <v>0.37464285714285717</v>
      </c>
      <c r="P30" s="6">
        <f t="shared" si="2"/>
        <v>0.18732142857142858</v>
      </c>
    </row>
    <row r="31" spans="1:16">
      <c r="A31" s="4"/>
      <c r="B31" s="4"/>
      <c r="C31" s="4"/>
      <c r="D31" s="28" t="s">
        <v>152</v>
      </c>
      <c r="E31" s="4"/>
      <c r="F31" s="27" t="s">
        <v>70</v>
      </c>
      <c r="G31" s="4" t="s">
        <v>69</v>
      </c>
      <c r="H31" s="7" t="s">
        <v>71</v>
      </c>
      <c r="I31" s="31" t="s">
        <v>11</v>
      </c>
      <c r="J31" s="40">
        <v>7.5</v>
      </c>
      <c r="K31" s="41">
        <v>1</v>
      </c>
      <c r="L31" s="30">
        <f t="shared" si="0"/>
        <v>7.5</v>
      </c>
      <c r="M31" s="32">
        <v>2.62</v>
      </c>
      <c r="N31" s="33">
        <v>14</v>
      </c>
      <c r="O31" s="6">
        <f t="shared" si="1"/>
        <v>0.18714285714285714</v>
      </c>
      <c r="P31" s="6">
        <f t="shared" si="2"/>
        <v>0.18714285714285714</v>
      </c>
    </row>
    <row r="32" spans="1:16">
      <c r="A32" s="4"/>
      <c r="B32" s="4"/>
      <c r="C32" s="4"/>
      <c r="D32" s="28" t="s">
        <v>152</v>
      </c>
      <c r="E32" s="4"/>
      <c r="F32" s="27" t="s">
        <v>82</v>
      </c>
      <c r="G32" s="4" t="s">
        <v>81</v>
      </c>
      <c r="H32" s="7" t="s">
        <v>44</v>
      </c>
      <c r="I32" s="31" t="s">
        <v>11</v>
      </c>
      <c r="J32" s="40">
        <v>6</v>
      </c>
      <c r="K32" s="41">
        <v>0.25</v>
      </c>
      <c r="L32" s="30">
        <f t="shared" si="0"/>
        <v>1.5</v>
      </c>
      <c r="M32" s="32">
        <v>2.65</v>
      </c>
      <c r="N32" s="33">
        <v>30</v>
      </c>
      <c r="O32" s="6">
        <f t="shared" si="1"/>
        <v>8.8333333333333333E-2</v>
      </c>
      <c r="P32" s="6">
        <f t="shared" si="2"/>
        <v>2.2083333333333333E-2</v>
      </c>
    </row>
    <row r="33" spans="1:16">
      <c r="A33" s="4"/>
      <c r="B33" s="4"/>
      <c r="C33" s="4"/>
      <c r="D33" s="28" t="s">
        <v>152</v>
      </c>
      <c r="E33" s="4"/>
      <c r="F33" s="27" t="s">
        <v>91</v>
      </c>
      <c r="G33" s="4" t="s">
        <v>10</v>
      </c>
      <c r="H33" s="7" t="s">
        <v>90</v>
      </c>
      <c r="I33" s="31" t="s">
        <v>11</v>
      </c>
      <c r="J33" s="40">
        <v>500</v>
      </c>
      <c r="K33" s="41">
        <v>2</v>
      </c>
      <c r="L33" s="30">
        <f t="shared" si="0"/>
        <v>1000</v>
      </c>
      <c r="M33" s="32">
        <v>1.95</v>
      </c>
      <c r="N33" s="33">
        <v>16</v>
      </c>
      <c r="O33" s="6">
        <f t="shared" si="1"/>
        <v>0.121875</v>
      </c>
      <c r="P33" s="6">
        <f t="shared" si="2"/>
        <v>0.24374999999999999</v>
      </c>
    </row>
    <row r="34" spans="1:16">
      <c r="A34" s="4"/>
      <c r="B34" s="4"/>
      <c r="C34" s="4"/>
      <c r="D34" s="28" t="s">
        <v>152</v>
      </c>
      <c r="E34" s="4"/>
      <c r="F34" s="27" t="s">
        <v>169</v>
      </c>
      <c r="G34" s="4" t="s">
        <v>168</v>
      </c>
      <c r="H34" s="7" t="s">
        <v>171</v>
      </c>
      <c r="I34" s="31" t="s">
        <v>111</v>
      </c>
      <c r="J34" s="40">
        <v>5.9</v>
      </c>
      <c r="K34" s="41">
        <v>1</v>
      </c>
      <c r="L34" s="30">
        <f t="shared" si="0"/>
        <v>5.9</v>
      </c>
      <c r="M34" s="32">
        <v>4.4400000000000004</v>
      </c>
      <c r="N34" s="33">
        <v>20</v>
      </c>
      <c r="O34" s="6">
        <f t="shared" si="1"/>
        <v>0.22200000000000003</v>
      </c>
      <c r="P34" s="6">
        <f t="shared" si="2"/>
        <v>0.22200000000000003</v>
      </c>
    </row>
    <row r="35" spans="1:16">
      <c r="A35" s="4"/>
      <c r="B35" s="4"/>
      <c r="C35" s="4"/>
      <c r="D35" s="28"/>
      <c r="E35" s="4"/>
      <c r="F35" s="43"/>
      <c r="G35" s="7"/>
      <c r="H35" s="7"/>
      <c r="I35" s="31"/>
      <c r="J35" s="40"/>
      <c r="K35" s="41"/>
      <c r="L35" s="30">
        <f t="shared" si="0"/>
        <v>0</v>
      </c>
      <c r="M35" s="32"/>
      <c r="N35" s="33"/>
      <c r="O35" s="6" t="e">
        <f t="shared" si="1"/>
        <v>#DIV/0!</v>
      </c>
      <c r="P35" s="6" t="e">
        <f t="shared" si="2"/>
        <v>#DIV/0!</v>
      </c>
    </row>
    <row r="36" spans="1:16">
      <c r="A36" s="4"/>
      <c r="B36" s="4"/>
      <c r="C36" s="4"/>
      <c r="D36" s="28"/>
      <c r="E36" s="4"/>
      <c r="F36" s="43"/>
      <c r="G36" s="7"/>
      <c r="H36" s="7"/>
      <c r="I36" s="31"/>
      <c r="J36" s="40"/>
      <c r="K36" s="41"/>
      <c r="L36" s="30">
        <f t="shared" si="0"/>
        <v>0</v>
      </c>
      <c r="M36" s="32"/>
      <c r="N36" s="33"/>
      <c r="O36" s="6" t="e">
        <f t="shared" si="1"/>
        <v>#DIV/0!</v>
      </c>
      <c r="P36" s="6" t="e">
        <f t="shared" si="2"/>
        <v>#DIV/0!</v>
      </c>
    </row>
    <row r="37" spans="1:16">
      <c r="A37" s="4"/>
      <c r="B37" s="4"/>
      <c r="C37" s="4"/>
      <c r="D37" s="28"/>
      <c r="E37" s="4"/>
      <c r="F37" s="43"/>
      <c r="G37" s="7"/>
      <c r="H37" s="7"/>
      <c r="I37" s="31"/>
      <c r="J37" s="40"/>
      <c r="K37" s="41"/>
      <c r="L37" s="30">
        <f t="shared" si="0"/>
        <v>0</v>
      </c>
      <c r="M37" s="32"/>
      <c r="N37" s="33"/>
      <c r="O37" s="6" t="e">
        <f t="shared" si="1"/>
        <v>#DIV/0!</v>
      </c>
      <c r="P37" s="6" t="e">
        <f t="shared" si="2"/>
        <v>#DIV/0!</v>
      </c>
    </row>
    <row r="38" spans="1:16">
      <c r="A38" s="4"/>
      <c r="B38" s="4"/>
      <c r="C38" s="4"/>
      <c r="D38" s="28"/>
      <c r="E38" s="4"/>
      <c r="F38" s="43"/>
      <c r="G38" s="7"/>
      <c r="H38" s="7"/>
      <c r="I38" s="31"/>
      <c r="J38" s="40"/>
      <c r="K38" s="41"/>
      <c r="L38" s="30">
        <f t="shared" si="0"/>
        <v>0</v>
      </c>
      <c r="M38" s="32"/>
      <c r="N38" s="33"/>
      <c r="O38" s="6" t="e">
        <f t="shared" si="1"/>
        <v>#DIV/0!</v>
      </c>
      <c r="P38" s="6" t="e">
        <f t="shared" si="2"/>
        <v>#DIV/0!</v>
      </c>
    </row>
    <row r="39" spans="1:16">
      <c r="A39" s="4"/>
      <c r="B39" s="4"/>
      <c r="C39" s="4"/>
      <c r="D39" s="28"/>
      <c r="E39" s="4"/>
      <c r="F39" s="43"/>
      <c r="G39" s="7"/>
      <c r="H39" s="7"/>
      <c r="I39" s="31"/>
      <c r="J39" s="40"/>
      <c r="K39" s="41"/>
      <c r="L39" s="30">
        <f t="shared" si="0"/>
        <v>0</v>
      </c>
      <c r="M39" s="32"/>
      <c r="N39" s="33"/>
      <c r="O39" s="6" t="e">
        <f t="shared" si="1"/>
        <v>#DIV/0!</v>
      </c>
      <c r="P39" s="6" t="e">
        <f t="shared" si="2"/>
        <v>#DIV/0!</v>
      </c>
    </row>
    <row r="40" spans="1:16">
      <c r="A40" s="4"/>
      <c r="B40" s="4"/>
      <c r="C40" s="4"/>
      <c r="D40" s="28"/>
      <c r="E40" s="4"/>
      <c r="F40" s="43"/>
      <c r="G40" s="7"/>
      <c r="H40" s="7"/>
      <c r="I40" s="31"/>
      <c r="J40" s="40"/>
      <c r="K40" s="41"/>
      <c r="L40" s="30">
        <f t="shared" si="0"/>
        <v>0</v>
      </c>
      <c r="M40" s="32"/>
      <c r="N40" s="33"/>
      <c r="O40" s="6" t="e">
        <f t="shared" si="1"/>
        <v>#DIV/0!</v>
      </c>
      <c r="P40" s="6" t="e">
        <f t="shared" si="2"/>
        <v>#DIV/0!</v>
      </c>
    </row>
    <row r="41" spans="1:16">
      <c r="A41" s="4"/>
      <c r="B41" s="4"/>
      <c r="C41" s="4"/>
      <c r="D41" s="28"/>
      <c r="E41" s="4"/>
      <c r="F41" s="43"/>
      <c r="G41" s="7"/>
      <c r="H41" s="7"/>
      <c r="I41" s="31"/>
      <c r="J41" s="40"/>
      <c r="K41" s="41"/>
      <c r="L41" s="30">
        <f t="shared" si="0"/>
        <v>0</v>
      </c>
      <c r="M41" s="32"/>
      <c r="N41" s="33"/>
      <c r="O41" s="6" t="e">
        <f t="shared" si="1"/>
        <v>#DIV/0!</v>
      </c>
      <c r="P41" s="6" t="e">
        <f t="shared" si="2"/>
        <v>#DIV/0!</v>
      </c>
    </row>
    <row r="42" spans="1:16">
      <c r="A42" s="4"/>
      <c r="B42" s="4"/>
      <c r="C42" s="4"/>
      <c r="D42" s="28"/>
      <c r="E42" s="4"/>
      <c r="F42" s="43"/>
      <c r="G42" s="7"/>
      <c r="H42" s="7"/>
      <c r="I42" s="31"/>
      <c r="J42" s="40"/>
      <c r="K42" s="41"/>
      <c r="L42" s="30">
        <f t="shared" si="0"/>
        <v>0</v>
      </c>
      <c r="M42" s="32"/>
      <c r="N42" s="33"/>
      <c r="O42" s="6" t="e">
        <f t="shared" si="1"/>
        <v>#DIV/0!</v>
      </c>
      <c r="P42" s="6" t="e">
        <f t="shared" si="2"/>
        <v>#DIV/0!</v>
      </c>
    </row>
    <row r="43" spans="1:16">
      <c r="A43" s="4"/>
      <c r="B43" s="4"/>
      <c r="C43" s="4"/>
      <c r="D43" s="28"/>
      <c r="E43" s="4"/>
      <c r="F43" s="43"/>
      <c r="G43" s="7"/>
      <c r="H43" s="7"/>
      <c r="I43" s="31"/>
      <c r="J43" s="40"/>
      <c r="K43" s="41"/>
      <c r="L43" s="30">
        <f t="shared" si="0"/>
        <v>0</v>
      </c>
      <c r="M43" s="32"/>
      <c r="N43" s="33"/>
      <c r="O43" s="6" t="e">
        <f t="shared" si="1"/>
        <v>#DIV/0!</v>
      </c>
      <c r="P43" s="6" t="e">
        <f t="shared" si="2"/>
        <v>#DIV/0!</v>
      </c>
    </row>
    <row r="44" spans="1:16">
      <c r="A44" s="4"/>
      <c r="B44" s="4"/>
      <c r="C44" s="4"/>
      <c r="D44" s="28"/>
      <c r="E44" s="4"/>
      <c r="F44" s="43"/>
      <c r="G44" s="7"/>
      <c r="H44" s="7"/>
      <c r="I44" s="31"/>
      <c r="J44" s="40"/>
      <c r="K44" s="41"/>
      <c r="L44" s="30">
        <f t="shared" si="0"/>
        <v>0</v>
      </c>
      <c r="M44" s="32"/>
      <c r="N44" s="33"/>
      <c r="O44" s="6" t="e">
        <f t="shared" si="1"/>
        <v>#DIV/0!</v>
      </c>
      <c r="P44" s="6" t="e">
        <f t="shared" si="2"/>
        <v>#DIV/0!</v>
      </c>
    </row>
    <row r="45" spans="1:16">
      <c r="A45" s="4"/>
      <c r="B45" s="4"/>
      <c r="C45" s="4"/>
      <c r="D45" s="28"/>
      <c r="E45" s="4"/>
      <c r="F45" s="43"/>
      <c r="G45" s="7"/>
      <c r="H45" s="7"/>
      <c r="I45" s="31"/>
      <c r="J45" s="40"/>
      <c r="K45" s="41"/>
      <c r="L45" s="30">
        <f t="shared" si="0"/>
        <v>0</v>
      </c>
      <c r="M45" s="32"/>
      <c r="N45" s="33"/>
      <c r="O45" s="6" t="e">
        <f t="shared" si="1"/>
        <v>#DIV/0!</v>
      </c>
      <c r="P45" s="6" t="e">
        <f t="shared" si="2"/>
        <v>#DIV/0!</v>
      </c>
    </row>
    <row r="46" spans="1:16">
      <c r="A46" s="4"/>
      <c r="B46" s="4"/>
      <c r="C46" s="4"/>
      <c r="D46" s="28"/>
      <c r="E46" s="4"/>
      <c r="F46" s="43"/>
      <c r="G46" s="7"/>
      <c r="H46" s="7"/>
      <c r="I46" s="31"/>
      <c r="J46" s="40"/>
      <c r="K46" s="41"/>
      <c r="L46" s="30">
        <f t="shared" si="0"/>
        <v>0</v>
      </c>
      <c r="M46" s="32"/>
      <c r="N46" s="33"/>
      <c r="O46" s="6" t="e">
        <f t="shared" si="1"/>
        <v>#DIV/0!</v>
      </c>
      <c r="P46" s="6" t="e">
        <f t="shared" si="2"/>
        <v>#DIV/0!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MEDIC</vt:lpstr>
      <vt:lpstr>AUDIT PARC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2012-04-20T13:55:27Z</dcterms:created>
  <dcterms:modified xsi:type="dcterms:W3CDTF">2012-04-24T10:54:15Z</dcterms:modified>
</cp:coreProperties>
</file>