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oann\Desktop\"/>
    </mc:Choice>
  </mc:AlternateContent>
  <bookViews>
    <workbookView xWindow="0" yWindow="0" windowWidth="20490" windowHeight="7455" tabRatio="886" activeTab="3"/>
  </bookViews>
  <sheets>
    <sheet name="Reste a faire" sheetId="64" r:id="rId1"/>
    <sheet name="Collections" sheetId="24" r:id="rId2"/>
    <sheet name="DataBase" sheetId="67" r:id="rId3"/>
    <sheet name="Sales" sheetId="18" r:id="rId4"/>
    <sheet name="Stock - Designer Collection" sheetId="65" r:id="rId5"/>
    <sheet name="Stock - Renovators Collection" sheetId="27" r:id="rId6"/>
    <sheet name="Stock - Handcrafted Collection" sheetId="66" r:id="rId7"/>
    <sheet name="Designer" sheetId="28" r:id="rId8"/>
    <sheet name="Renovators" sheetId="40" r:id="rId9"/>
    <sheet name="Handcrafted" sheetId="52" r:id="rId10"/>
  </sheets>
  <externalReferences>
    <externalReference r:id="rId11"/>
  </externalReferences>
  <definedNames>
    <definedName name="c_noms" localSheetId="2">#REF!</definedName>
    <definedName name="c_noms">#REF!</definedName>
    <definedName name="Chevron" localSheetId="2">DataBase!$F$2:$F$6</definedName>
    <definedName name="Chevron">Collections!$F$2:$F$6</definedName>
    <definedName name="coll">DataBase!$A$18,DataBase!$D$16,DataBase!$G$16</definedName>
    <definedName name="Collections" localSheetId="2">DataBase!$A$2:$A$5</definedName>
    <definedName name="Collections">Collections!$A$2:$A$5</definedName>
    <definedName name="d_noms" localSheetId="2">#REF!</definedName>
    <definedName name="d_noms">#REF!</definedName>
    <definedName name="Desi">DataBase!$A$19:$A$30</definedName>
    <definedName name="Designer" localSheetId="2">DataBase!$C$2:$C$13</definedName>
    <definedName name="Designer">Collections!$C$2:$C$13</definedName>
    <definedName name="etat">[1]Feuil3!$B$7:$B$8</definedName>
    <definedName name="hand">DataBase!$G$17:$G$20</definedName>
    <definedName name="Handcrafted" localSheetId="2">DataBase!$E$2:$E$5</definedName>
    <definedName name="Handcrafted">Collections!$E$2:$E$5</definedName>
    <definedName name="Herringbone" localSheetId="2">DataBase!$F$2:$F$6</definedName>
    <definedName name="Herringbone">Collections!$F$2:$F$6</definedName>
    <definedName name="prix">DataBase!$A$16:$D$38</definedName>
    <definedName name="reno">DataBase!$D$17:$D$22</definedName>
    <definedName name="Renovators" localSheetId="2">DataBase!$D$2:$D$7</definedName>
    <definedName name="Renovators">Collections!$D$2:$D$7</definedName>
  </definedNames>
  <calcPr calcId="152511" iterate="1"/>
  <customWorkbookViews>
    <customWorkbookView name="Jason [European Timber Floors] - Personal View" guid="{0C85847F-366C-4294-86BE-103A665BF7D6}" mergeInterval="0" personalView="1" maximized="1" windowWidth="1916" windowHeight="975" activeSheetId="16"/>
    <customWorkbookView name="Sara - Personal View" guid="{44565EB8-AD3C-4426-96A9-1DFC7179EB4C}" mergeInterval="0" personalView="1" maximized="1" xWindow="1" yWindow="1" windowWidth="1276" windowHeight="759" activeSheetId="16"/>
    <customWorkbookView name="Monique - Personal View" guid="{B1C63A21-3CB8-4EE3-B6B8-689DCC2C187D}" mergeInterval="0" personalView="1" maximized="1" windowWidth="1362" windowHeight="543" activeSheetId="16"/>
    <customWorkbookView name="Accounts  - Personal View" guid="{63581E08-0238-4359-9ECC-B679DD8E3FFE}" mergeInterval="0" personalView="1" maximized="1" xWindow="1" yWindow="1" windowWidth="1276" windowHeight="759" activeSheetId="16"/>
    <customWorkbookView name="Showroom [European Timber Floors] - Personal View" guid="{7AB807D2-69ED-47B7-B209-1BE3205B0FCA}" mergeInterval="0" personalView="1" maximized="1" windowWidth="1916" windowHeight="975" activeSheetId="2"/>
    <customWorkbookView name="Kevin Heald - Personal View" guid="{7638F3E8-3343-4FBD-94AB-3F0A8C869408}" mergeInterval="0" personalView="1" maximized="1" windowWidth="1675" windowHeight="855" activeSheetId="1"/>
    <customWorkbookView name="Sophie Day - Personal View" guid="{6ECA39CC-81FB-4BB5-9F46-59D05E764082}" autoUpdate="1" mergeInterval="15" personalView="1" maximized="1" windowWidth="1436" windowHeight="675" activeSheetId="1"/>
    <customWorkbookView name="Jason - Personal View" guid="{544D013F-9F75-4B4C-9C81-3CA5943D3C0C}" mergeInterval="0" personalView="1" maximized="1" windowWidth="1276" windowHeight="848" activeSheetId="1"/>
    <customWorkbookView name="kevinh - Personal View" guid="{B0B0DA56-CF9E-4255-A39E-E9AEF69B2088}" mergeInterval="0" personalView="1" xWindow="42" yWindow="30" windowWidth="1207" windowHeight="541" activeSheetId="1"/>
    <customWorkbookView name="alana - Personal View" guid="{B90B9E95-7E2D-40CF-9BED-FEC51555595B}" mergeInterval="0" personalView="1" maximized="1" windowWidth="1276" windowHeight="848" activeSheetId="1"/>
    <customWorkbookView name="Diane Shalhoub - Personal View" guid="{FD929E5B-DA46-4076-B8D3-FB82E5716A60}" mergeInterval="0" personalView="1" maximized="1" windowWidth="1436" windowHeight="675" activeSheetId="1"/>
    <customWorkbookView name="tisha - Personal View" guid="{04966681-CBB1-45C0-B6C0-ADFF91B80521}" mergeInterval="0" personalView="1" maximized="1" xWindow="1" yWindow="1" windowWidth="1280" windowHeight="759" activeSheetId="1"/>
    <customWorkbookView name="Liz Egan - Personal View" guid="{F38594CA-7E0C-4C60-BFCF-27BCFF0E3C20}" mergeInterval="0" personalView="1" maximized="1" windowWidth="1276" windowHeight="799" activeSheetId="11"/>
    <customWorkbookView name="Linda [European Timber Floors] - Personal View" guid="{BAB707A1-8400-4E8A-B647-5C664D193BDD}" mergeInterval="0" personalView="1" maximized="1" windowWidth="1436" windowHeight="675" activeSheetId="2"/>
    <customWorkbookView name="Claire [European Timber Floors] - Personal View" guid="{C8F13E83-DF8E-4176-AC3E-3B3C4C390EC1}" mergeInterval="0" personalView="1" maximized="1" windowWidth="1916" windowHeight="935" activeSheetId="16"/>
    <customWorkbookView name="Kevin [European Timber Floors] - Personal View" guid="{F6941C0E-36F1-4927-A96E-954D4318973C}" mergeInterval="0" personalView="1" maximized="1" windowWidth="1916" windowHeight="975" activeSheetId="16"/>
    <customWorkbookView name="Yoann GAMBINO - Affichage personnalisé" guid="{273F2085-F71D-4BE7-9031-4EC9178D28AA}" mergeInterval="0" personalView="1" maximized="1" xWindow="-8" yWindow="-8" windowWidth="1382" windowHeight="744" activeSheetId="18"/>
  </customWorkbookViews>
</workbook>
</file>

<file path=xl/calcChain.xml><?xml version="1.0" encoding="utf-8"?>
<calcChain xmlns="http://schemas.openxmlformats.org/spreadsheetml/2006/main">
  <c r="I21" i="65" l="1" a="1"/>
  <c r="I21" i="65"/>
  <c r="G2" i="18" a="1"/>
  <c r="G2" i="18"/>
  <c r="H3" i="18" l="1"/>
  <c r="H2" i="18"/>
  <c r="G3" i="18" l="1" a="1"/>
  <c r="G3" i="18"/>
  <c r="G5" i="18" a="1"/>
  <c r="G5" i="18"/>
  <c r="G6" i="18" a="1"/>
  <c r="G6" i="18"/>
  <c r="J31" i="65" l="1"/>
  <c r="J32" i="65"/>
  <c r="J33" i="65"/>
  <c r="J34" i="65"/>
  <c r="J35" i="65"/>
  <c r="J36" i="65"/>
  <c r="H22" i="65"/>
  <c r="I22" i="65" s="1"/>
  <c r="J22" i="65" s="1"/>
  <c r="H23" i="65"/>
  <c r="I23" i="65" s="1"/>
  <c r="J23" i="65" s="1"/>
  <c r="H24" i="65"/>
  <c r="I24" i="65" s="1"/>
  <c r="J24" i="65" s="1"/>
  <c r="H25" i="65"/>
  <c r="I25" i="65" s="1"/>
  <c r="J25" i="65" s="1"/>
  <c r="H26" i="65"/>
  <c r="I26" i="65" s="1"/>
  <c r="J26" i="65" s="1"/>
  <c r="H27" i="65"/>
  <c r="I27" i="65" s="1"/>
  <c r="J27" i="65" s="1"/>
  <c r="H28" i="65"/>
  <c r="I28" i="65" s="1"/>
  <c r="J28" i="65" s="1"/>
  <c r="H29" i="65"/>
  <c r="I29" i="65" s="1"/>
  <c r="J29" i="65" s="1"/>
  <c r="H30" i="65"/>
  <c r="I30" i="65" s="1"/>
  <c r="J30" i="65" s="1"/>
  <c r="H31" i="65"/>
  <c r="I31" i="65" s="1"/>
  <c r="H32" i="65"/>
  <c r="I32" i="65" s="1"/>
  <c r="H33" i="65"/>
  <c r="I33" i="65" s="1"/>
  <c r="H34" i="65"/>
  <c r="I34" i="65" s="1"/>
  <c r="H35" i="65"/>
  <c r="I35" i="65" s="1"/>
  <c r="H36" i="65"/>
  <c r="I36" i="65" s="1"/>
  <c r="J29" i="66" l="1"/>
  <c r="H29" i="66"/>
  <c r="I29" i="66" s="1"/>
  <c r="J28" i="66"/>
  <c r="H28" i="66"/>
  <c r="I28" i="66" s="1"/>
  <c r="J27" i="66"/>
  <c r="H27" i="66"/>
  <c r="I27" i="66" s="1"/>
  <c r="J26" i="66"/>
  <c r="H26" i="66"/>
  <c r="I26" i="66" s="1"/>
  <c r="J25" i="66"/>
  <c r="H25" i="66"/>
  <c r="I25" i="66" s="1"/>
  <c r="J24" i="66"/>
  <c r="H24" i="66"/>
  <c r="I24" i="66" s="1"/>
  <c r="H23" i="66"/>
  <c r="H22" i="66"/>
  <c r="J21" i="66"/>
  <c r="I21" i="66"/>
  <c r="H21" i="66"/>
  <c r="J20" i="66"/>
  <c r="H20" i="66"/>
  <c r="I20" i="66" s="1"/>
  <c r="J19" i="66"/>
  <c r="H19" i="66"/>
  <c r="I19" i="66" s="1"/>
  <c r="J18" i="66"/>
  <c r="H18" i="66"/>
  <c r="I18" i="66" s="1"/>
  <c r="J17" i="66"/>
  <c r="H17" i="66"/>
  <c r="I17" i="66" s="1"/>
  <c r="J16" i="66"/>
  <c r="H16" i="66"/>
  <c r="I16" i="66" s="1"/>
  <c r="J15" i="66"/>
  <c r="H15" i="66"/>
  <c r="I15" i="66" s="1"/>
  <c r="H14" i="66"/>
  <c r="I14" i="66" s="1"/>
  <c r="J14" i="66" s="1"/>
  <c r="B9" i="66"/>
  <c r="B8" i="66"/>
  <c r="B7" i="66"/>
  <c r="B6" i="66"/>
  <c r="B4" i="66"/>
  <c r="B15" i="65"/>
  <c r="B14" i="65"/>
  <c r="B13" i="65"/>
  <c r="B12" i="65"/>
  <c r="B11" i="65"/>
  <c r="B10" i="65"/>
  <c r="B9" i="65"/>
  <c r="B16" i="65"/>
  <c r="B8" i="65"/>
  <c r="B7" i="65"/>
  <c r="B6" i="65"/>
  <c r="B5" i="65"/>
  <c r="Z9" i="52"/>
  <c r="Y9" i="52"/>
  <c r="X9" i="52"/>
  <c r="W9" i="52"/>
  <c r="V9" i="52"/>
  <c r="U9" i="52"/>
  <c r="T9" i="52"/>
  <c r="S9" i="52"/>
  <c r="R9" i="52"/>
  <c r="Q9" i="52"/>
  <c r="P9" i="52"/>
  <c r="O9" i="52"/>
  <c r="N9" i="52"/>
  <c r="M9" i="52"/>
  <c r="L9" i="52"/>
  <c r="K9" i="52"/>
  <c r="J9" i="52"/>
  <c r="I9" i="52"/>
  <c r="H9" i="52"/>
  <c r="G9" i="52"/>
  <c r="F9" i="52"/>
  <c r="E9" i="52"/>
  <c r="D9" i="52"/>
  <c r="C9" i="52"/>
  <c r="B9" i="52"/>
  <c r="B10" i="52" s="1"/>
  <c r="H38" i="52"/>
  <c r="C3" i="52"/>
  <c r="C4" i="52" s="1"/>
  <c r="B8" i="52" s="1"/>
  <c r="B5" i="66" l="1"/>
  <c r="C10" i="52"/>
  <c r="D10" i="52" s="1"/>
  <c r="E10" i="52" s="1"/>
  <c r="F10" i="52" s="1"/>
  <c r="G10" i="52" s="1"/>
  <c r="H10" i="52" s="1"/>
  <c r="I10" i="52" s="1"/>
  <c r="J10" i="52" s="1"/>
  <c r="K10" i="52" s="1"/>
  <c r="L10" i="52" s="1"/>
  <c r="M10" i="52" s="1"/>
  <c r="N10" i="52" s="1"/>
  <c r="O10" i="52" s="1"/>
  <c r="P10" i="52" s="1"/>
  <c r="Q10" i="52" s="1"/>
  <c r="R10" i="52" s="1"/>
  <c r="S10" i="52" s="1"/>
  <c r="T10" i="52" s="1"/>
  <c r="U10" i="52" s="1"/>
  <c r="V10" i="52" s="1"/>
  <c r="W10" i="52" s="1"/>
  <c r="X10" i="52" s="1"/>
  <c r="Y10" i="52" s="1"/>
  <c r="Z10" i="52" s="1"/>
  <c r="Z9" i="40" l="1"/>
  <c r="Y9" i="40"/>
  <c r="X9" i="40"/>
  <c r="W9" i="40"/>
  <c r="V9" i="40"/>
  <c r="U9" i="40"/>
  <c r="T9" i="40"/>
  <c r="S9" i="40"/>
  <c r="R9" i="40"/>
  <c r="Q9" i="40"/>
  <c r="P9" i="40"/>
  <c r="O9" i="40"/>
  <c r="N9" i="40"/>
  <c r="M9" i="40"/>
  <c r="L9" i="40"/>
  <c r="K9" i="40"/>
  <c r="J9" i="40"/>
  <c r="I9" i="40"/>
  <c r="H9" i="40"/>
  <c r="G9" i="40"/>
  <c r="F9" i="40"/>
  <c r="E9" i="40"/>
  <c r="D9" i="40"/>
  <c r="C9" i="40"/>
  <c r="B9" i="40"/>
  <c r="B10" i="40" s="1"/>
  <c r="H38" i="40"/>
  <c r="C3" i="40"/>
  <c r="C4" i="40" s="1"/>
  <c r="B8" i="40" s="1"/>
  <c r="C10" i="40" l="1"/>
  <c r="D10" i="40" s="1"/>
  <c r="E10" i="40" s="1"/>
  <c r="F10" i="40" s="1"/>
  <c r="G10" i="40" s="1"/>
  <c r="H10" i="40" s="1"/>
  <c r="I10" i="40" s="1"/>
  <c r="J10" i="40" s="1"/>
  <c r="K10" i="40" s="1"/>
  <c r="L10" i="40" s="1"/>
  <c r="M10" i="40" s="1"/>
  <c r="N10" i="40" s="1"/>
  <c r="O10" i="40" s="1"/>
  <c r="P10" i="40" s="1"/>
  <c r="Q10" i="40" s="1"/>
  <c r="R10" i="40" s="1"/>
  <c r="S10" i="40" s="1"/>
  <c r="T10" i="40" s="1"/>
  <c r="U10" i="40" s="1"/>
  <c r="V10" i="40" s="1"/>
  <c r="W10" i="40" s="1"/>
  <c r="X10" i="40" s="1"/>
  <c r="Y10" i="40" s="1"/>
  <c r="Z10" i="40" s="1"/>
  <c r="Z9" i="28" l="1"/>
  <c r="Y9" i="28"/>
  <c r="X9" i="28"/>
  <c r="W9" i="28"/>
  <c r="V9" i="28"/>
  <c r="U9" i="28"/>
  <c r="T9" i="28"/>
  <c r="S9" i="28"/>
  <c r="R9" i="28"/>
  <c r="Q9" i="28"/>
  <c r="P9" i="28"/>
  <c r="O9" i="28"/>
  <c r="N9" i="28"/>
  <c r="M9" i="28"/>
  <c r="L9" i="28"/>
  <c r="K9" i="28"/>
  <c r="J9" i="28"/>
  <c r="I9" i="28"/>
  <c r="H9" i="28"/>
  <c r="G9" i="28"/>
  <c r="F9" i="28"/>
  <c r="E9" i="28"/>
  <c r="D9" i="28"/>
  <c r="C9" i="28"/>
  <c r="B9" i="28"/>
  <c r="B10" i="28" s="1"/>
  <c r="I38" i="28"/>
  <c r="C3" i="28"/>
  <c r="C4" i="28" s="1"/>
  <c r="B8" i="28" s="1"/>
  <c r="C10" i="28" l="1"/>
  <c r="D10" i="28" s="1"/>
  <c r="E10" i="28" s="1"/>
  <c r="F10" i="28" s="1"/>
  <c r="G10" i="28" s="1"/>
  <c r="H10" i="28" s="1"/>
  <c r="I10" i="28" s="1"/>
  <c r="J10" i="28" s="1"/>
  <c r="K10" i="28" s="1"/>
  <c r="L10" i="28" s="1"/>
  <c r="M10" i="28" s="1"/>
  <c r="N10" i="28" s="1"/>
  <c r="O10" i="28" s="1"/>
  <c r="P10" i="28" s="1"/>
  <c r="Q10" i="28" s="1"/>
  <c r="R10" i="28" s="1"/>
  <c r="S10" i="28" s="1"/>
  <c r="T10" i="28" s="1"/>
  <c r="U10" i="28" s="1"/>
  <c r="V10" i="28" s="1"/>
  <c r="W10" i="28" s="1"/>
  <c r="X10" i="28" s="1"/>
  <c r="Y10" i="28" s="1"/>
  <c r="Z10" i="28" s="1"/>
  <c r="H22" i="27" l="1"/>
  <c r="H23" i="27"/>
  <c r="B8" i="27" s="1"/>
  <c r="H24" i="27"/>
  <c r="H25" i="27"/>
  <c r="H26" i="27"/>
  <c r="H27" i="27"/>
  <c r="H28" i="27"/>
  <c r="B5" i="27"/>
  <c r="B6" i="27"/>
  <c r="B7" i="27"/>
  <c r="B9" i="27"/>
  <c r="B4" i="27"/>
  <c r="J29" i="27" l="1"/>
  <c r="H29" i="27"/>
  <c r="I29" i="27" s="1"/>
  <c r="J28" i="27"/>
  <c r="I28" i="27"/>
  <c r="J27" i="27"/>
  <c r="I27" i="27"/>
  <c r="J26" i="27"/>
  <c r="I26" i="27"/>
  <c r="J25" i="27"/>
  <c r="I25" i="27"/>
  <c r="J24" i="27"/>
  <c r="I24" i="27"/>
  <c r="H15" i="27"/>
  <c r="I15" i="27" s="1"/>
  <c r="J15" i="27" s="1"/>
  <c r="H16" i="27"/>
  <c r="I16" i="27" s="1"/>
  <c r="J16" i="27" s="1"/>
  <c r="H17" i="27"/>
  <c r="I17" i="27" s="1"/>
  <c r="J17" i="27" s="1"/>
  <c r="H18" i="27"/>
  <c r="I18" i="27" s="1"/>
  <c r="J18" i="27" s="1"/>
  <c r="H19" i="27"/>
  <c r="I19" i="27" s="1"/>
  <c r="J19" i="27" s="1"/>
  <c r="H20" i="27"/>
  <c r="I20" i="27" s="1"/>
  <c r="J20" i="27" s="1"/>
  <c r="H21" i="27"/>
  <c r="I21" i="27" s="1"/>
  <c r="J21" i="27" s="1"/>
  <c r="H14" i="27"/>
  <c r="I14" i="27" l="1"/>
  <c r="J14" i="27" s="1"/>
  <c r="H21" i="65"/>
  <c r="B4" i="65" s="1"/>
  <c r="J21" i="65"/>
</calcChain>
</file>

<file path=xl/sharedStrings.xml><?xml version="1.0" encoding="utf-8"?>
<sst xmlns="http://schemas.openxmlformats.org/spreadsheetml/2006/main" count="266" uniqueCount="80">
  <si>
    <t>Date</t>
  </si>
  <si>
    <t>Designer</t>
  </si>
  <si>
    <t>Name</t>
  </si>
  <si>
    <t>Paris</t>
  </si>
  <si>
    <t>Milan</t>
  </si>
  <si>
    <t>Light Smoked</t>
  </si>
  <si>
    <t>Limed Sandstone</t>
  </si>
  <si>
    <t>Bruno</t>
  </si>
  <si>
    <t>Charcoal</t>
  </si>
  <si>
    <t>Aged Grey</t>
  </si>
  <si>
    <t>Whitewash</t>
  </si>
  <si>
    <t>Driftwood</t>
  </si>
  <si>
    <t>Mocha</t>
  </si>
  <si>
    <t>?</t>
  </si>
  <si>
    <t>Area</t>
  </si>
  <si>
    <t>Species</t>
  </si>
  <si>
    <t>Return or shipments in</t>
  </si>
  <si>
    <t>BALANCE</t>
  </si>
  <si>
    <t>Colour</t>
  </si>
  <si>
    <t>Box Quantity</t>
  </si>
  <si>
    <t>BOXES QTY</t>
  </si>
  <si>
    <t>M2 PER BOX</t>
  </si>
  <si>
    <t>TOTAL M2</t>
  </si>
  <si>
    <t>Renovator Collection</t>
  </si>
  <si>
    <t>Workday</t>
  </si>
  <si>
    <t>Objective/day</t>
  </si>
  <si>
    <t>Customer</t>
  </si>
  <si>
    <t>Quantity</t>
  </si>
  <si>
    <t>Total</t>
  </si>
  <si>
    <t>Objective</t>
  </si>
  <si>
    <t>Sales</t>
  </si>
  <si>
    <t>Total sales</t>
  </si>
  <si>
    <t>price/m2</t>
  </si>
  <si>
    <t>Price</t>
  </si>
  <si>
    <t>Deliveries out</t>
  </si>
  <si>
    <t>Return (boxes)</t>
  </si>
  <si>
    <t>Return Date</t>
  </si>
  <si>
    <t>Return date</t>
  </si>
  <si>
    <t>Balance</t>
  </si>
  <si>
    <t>Client Name</t>
  </si>
  <si>
    <t>San Fransisco</t>
  </si>
  <si>
    <t>Latte</t>
  </si>
  <si>
    <t>Chocolate</t>
  </si>
  <si>
    <t>Job no</t>
  </si>
  <si>
    <t>Designer Collection</t>
  </si>
  <si>
    <t>Handcrafted Collection</t>
  </si>
  <si>
    <t>Renovators</t>
  </si>
  <si>
    <t>Handcrafted</t>
  </si>
  <si>
    <t>Light Smocked</t>
  </si>
  <si>
    <t>Boston</t>
  </si>
  <si>
    <t>Collections</t>
  </si>
  <si>
    <t>Madrid</t>
  </si>
  <si>
    <t>Deep smocked</t>
  </si>
  <si>
    <t>Medium smocked</t>
  </si>
  <si>
    <t>Soho NewYork</t>
  </si>
  <si>
    <t>Genuine Vintage</t>
  </si>
  <si>
    <t>Job No</t>
  </si>
  <si>
    <t>Stock - Renovators Collection</t>
  </si>
  <si>
    <t>Statut</t>
  </si>
  <si>
    <t>MAJ tableau vente (graph)</t>
  </si>
  <si>
    <t>Ajout de la checkbox</t>
  </si>
  <si>
    <t>Ajout auto de checkbox si nouvelle ligne incrementee ?</t>
  </si>
  <si>
    <t xml:space="preserve">Mise a jour des formules </t>
  </si>
  <si>
    <t>Consultation de stock par couleur tout confondu (liste deroulante) : nouvel onglet ?</t>
  </si>
  <si>
    <t>Restriction par code pour cocher la checkbox</t>
  </si>
  <si>
    <t>Resstriction par code si suppression d'une vente</t>
  </si>
  <si>
    <t xml:space="preserve">Message d'alerte si stock inssufisant </t>
  </si>
  <si>
    <t>Creation des raccourcis pour les suivi des ventes (graph) : comment ? ^^</t>
  </si>
  <si>
    <t>Faire une liste deroulante en cascade pour choix collection et couleur</t>
  </si>
  <si>
    <t>Action de la check box (active : colorer ligne copiee en vert , sinon en rouge)</t>
  </si>
  <si>
    <t>Smocked Whitewash</t>
  </si>
  <si>
    <t>Aged grey</t>
  </si>
  <si>
    <t>Job Number</t>
  </si>
  <si>
    <t>alex</t>
  </si>
  <si>
    <t>hans</t>
  </si>
  <si>
    <t>monique</t>
  </si>
  <si>
    <t>M2/Box</t>
  </si>
  <si>
    <t>Jason</t>
  </si>
  <si>
    <t>Yoann</t>
  </si>
  <si>
    <t>Stock - Designer Collection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</si>
</sst>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;[Red]\-&quot;$&quot;#,##0"/>
    <numFmt numFmtId="165" formatCode="_-&quot;$&quot;* #,##0.00_-;\-&quot;$&quot;* #,##0.00_-;_-&quot;$&quot;* &quot;-&quot;??_-;_-@_-"/>
    <numFmt numFmtId="166" formatCode="d/mm/yy;@"/>
    <numFmt numFmtId="167" formatCode="0.0"/>
    <numFmt numFmtId="168" formatCode="dd/mm/yy;@"/>
    <numFmt numFmtId="169" formatCode="dddd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4"/>
      <color theme="1"/>
      <name val="Calibri"/>
      <family val="2"/>
      <scheme val="minor"/>
    </font>
    <font>
      <sz val="10"/>
      <color rgb="FF000000"/>
      <name val="Cambria"/>
      <family val="1"/>
    </font>
    <font>
      <b/>
      <sz val="18"/>
      <color theme="1"/>
      <name val="Calibri"/>
      <family val="2"/>
      <scheme val="minor"/>
    </font>
    <font>
      <b/>
      <sz val="14"/>
      <color rgb="FF000000"/>
      <name val="Cambria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96">
    <xf numFmtId="0" fontId="0" fillId="0" borderId="0" xfId="0"/>
    <xf numFmtId="0" fontId="0" fillId="0" borderId="0" xfId="0" applyFont="1"/>
    <xf numFmtId="0" fontId="0" fillId="0" borderId="0" xfId="0" applyFont="1" applyBorder="1"/>
    <xf numFmtId="0" fontId="4" fillId="0" borderId="0" xfId="0" applyFont="1"/>
    <xf numFmtId="0" fontId="2" fillId="0" borderId="0" xfId="2" applyAlignment="1" applyProtection="1"/>
    <xf numFmtId="0" fontId="0" fillId="0" borderId="1" xfId="0" applyFont="1" applyFill="1" applyBorder="1"/>
    <xf numFmtId="0" fontId="0" fillId="0" borderId="0" xfId="0" applyAlignment="1">
      <alignment horizontal="centerContinuous"/>
    </xf>
    <xf numFmtId="168" fontId="3" fillId="0" borderId="1" xfId="0" applyNumberFormat="1" applyFont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5" xfId="0" applyFont="1" applyBorder="1"/>
    <xf numFmtId="0" fontId="0" fillId="0" borderId="15" xfId="0" applyFont="1" applyBorder="1" applyAlignment="1">
      <alignment horizontal="left"/>
    </xf>
    <xf numFmtId="168" fontId="3" fillId="0" borderId="3" xfId="0" applyNumberFormat="1" applyFont="1" applyBorder="1" applyAlignment="1">
      <alignment horizontal="left"/>
    </xf>
    <xf numFmtId="0" fontId="3" fillId="0" borderId="5" xfId="0" applyFont="1" applyBorder="1"/>
    <xf numFmtId="0" fontId="6" fillId="0" borderId="0" xfId="0" applyFont="1" applyAlignment="1">
      <alignment horizontal="centerContinuous"/>
    </xf>
    <xf numFmtId="0" fontId="3" fillId="0" borderId="0" xfId="0" applyFont="1"/>
    <xf numFmtId="0" fontId="0" fillId="0" borderId="0" xfId="0" applyBorder="1"/>
    <xf numFmtId="167" fontId="0" fillId="0" borderId="0" xfId="0" applyNumberFormat="1"/>
    <xf numFmtId="164" fontId="0" fillId="0" borderId="0" xfId="0" applyNumberFormat="1" applyBorder="1"/>
    <xf numFmtId="166" fontId="0" fillId="0" borderId="0" xfId="0" applyNumberFormat="1"/>
    <xf numFmtId="0" fontId="3" fillId="0" borderId="0" xfId="0" applyFont="1" applyBorder="1" applyAlignment="1">
      <alignment horizontal="center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3" fillId="0" borderId="14" xfId="0" applyFont="1" applyBorder="1"/>
    <xf numFmtId="169" fontId="0" fillId="0" borderId="0" xfId="0" applyNumberFormat="1"/>
    <xf numFmtId="0" fontId="0" fillId="0" borderId="23" xfId="0" applyBorder="1"/>
    <xf numFmtId="166" fontId="3" fillId="0" borderId="24" xfId="0" applyNumberFormat="1" applyFont="1" applyBorder="1" applyAlignment="1">
      <alignment horizontal="center"/>
    </xf>
    <xf numFmtId="166" fontId="3" fillId="0" borderId="11" xfId="0" applyNumberFormat="1" applyFont="1" applyBorder="1" applyAlignment="1">
      <alignment horizontal="center"/>
    </xf>
    <xf numFmtId="166" fontId="3" fillId="0" borderId="25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2" fontId="0" fillId="0" borderId="0" xfId="0" applyNumberFormat="1" applyBorder="1" applyProtection="1"/>
    <xf numFmtId="2" fontId="0" fillId="0" borderId="7" xfId="0" applyNumberFormat="1" applyBorder="1" applyProtection="1"/>
    <xf numFmtId="2" fontId="0" fillId="0" borderId="0" xfId="0" applyNumberFormat="1"/>
    <xf numFmtId="0" fontId="3" fillId="0" borderId="6" xfId="0" applyFont="1" applyBorder="1" applyAlignment="1">
      <alignment horizontal="center"/>
    </xf>
    <xf numFmtId="0" fontId="0" fillId="0" borderId="0" xfId="0" applyBorder="1" applyProtection="1"/>
    <xf numFmtId="0" fontId="0" fillId="0" borderId="7" xfId="0" applyBorder="1" applyProtection="1"/>
    <xf numFmtId="0" fontId="3" fillId="0" borderId="14" xfId="0" applyFont="1" applyBorder="1" applyAlignment="1">
      <alignment horizontal="center"/>
    </xf>
    <xf numFmtId="0" fontId="0" fillId="0" borderId="8" xfId="0" applyBorder="1" applyProtection="1"/>
    <xf numFmtId="0" fontId="0" fillId="0" borderId="23" xfId="0" applyBorder="1" applyProtection="1"/>
    <xf numFmtId="0" fontId="3" fillId="0" borderId="2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8" fontId="3" fillId="0" borderId="4" xfId="0" applyNumberFormat="1" applyFont="1" applyBorder="1" applyAlignment="1">
      <alignment horizontal="left"/>
    </xf>
    <xf numFmtId="0" fontId="0" fillId="2" borderId="27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/>
    <xf numFmtId="0" fontId="0" fillId="0" borderId="0" xfId="0" applyFill="1"/>
    <xf numFmtId="0" fontId="0" fillId="0" borderId="12" xfId="0" applyFont="1" applyBorder="1"/>
    <xf numFmtId="0" fontId="0" fillId="0" borderId="31" xfId="0" applyFont="1" applyBorder="1"/>
    <xf numFmtId="0" fontId="4" fillId="2" borderId="3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37" xfId="0" applyFont="1" applyBorder="1" applyAlignment="1">
      <alignment horizontal="centerContinuous" vertical="center" wrapText="1"/>
    </xf>
    <xf numFmtId="0" fontId="0" fillId="0" borderId="38" xfId="0" applyBorder="1" applyAlignment="1">
      <alignment horizontal="centerContinuous" wrapText="1"/>
    </xf>
    <xf numFmtId="0" fontId="3" fillId="0" borderId="39" xfId="0" applyFont="1" applyBorder="1" applyAlignment="1">
      <alignment horizontal="centerContinuous" vertical="center"/>
    </xf>
    <xf numFmtId="0" fontId="3" fillId="0" borderId="40" xfId="0" applyFont="1" applyBorder="1" applyAlignment="1">
      <alignment horizontal="centerContinuous" vertical="center"/>
    </xf>
    <xf numFmtId="0" fontId="3" fillId="0" borderId="38" xfId="0" applyFont="1" applyBorder="1" applyAlignment="1">
      <alignment horizontal="centerContinuous" vertical="center"/>
    </xf>
    <xf numFmtId="0" fontId="3" fillId="0" borderId="42" xfId="0" applyFont="1" applyBorder="1" applyAlignment="1">
      <alignment horizontal="center" vertical="center"/>
    </xf>
    <xf numFmtId="0" fontId="3" fillId="2" borderId="45" xfId="0" applyFont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0" fillId="0" borderId="0" xfId="0" applyNumberFormat="1"/>
    <xf numFmtId="0" fontId="3" fillId="0" borderId="15" xfId="0" applyNumberFormat="1" applyFont="1" applyBorder="1" applyAlignment="1">
      <alignment horizontal="left"/>
    </xf>
    <xf numFmtId="0" fontId="3" fillId="0" borderId="12" xfId="0" applyNumberFormat="1" applyFont="1" applyBorder="1" applyAlignment="1">
      <alignment horizontal="left"/>
    </xf>
    <xf numFmtId="0" fontId="3" fillId="0" borderId="36" xfId="0" applyNumberFormat="1" applyFont="1" applyBorder="1" applyAlignment="1">
      <alignment horizontal="center" vertical="center" wrapText="1"/>
    </xf>
    <xf numFmtId="0" fontId="0" fillId="0" borderId="28" xfId="0" applyNumberFormat="1" applyFont="1" applyBorder="1"/>
    <xf numFmtId="0" fontId="0" fillId="0" borderId="29" xfId="0" applyNumberFormat="1" applyFont="1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23" xfId="0" applyNumberFormat="1" applyBorder="1"/>
    <xf numFmtId="0" fontId="0" fillId="0" borderId="14" xfId="0" applyBorder="1"/>
    <xf numFmtId="0" fontId="0" fillId="0" borderId="2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48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4" fillId="0" borderId="49" xfId="0" applyNumberFormat="1" applyFont="1" applyFill="1" applyBorder="1"/>
    <xf numFmtId="14" fontId="4" fillId="0" borderId="49" xfId="0" applyNumberFormat="1" applyFont="1" applyFill="1" applyBorder="1"/>
    <xf numFmtId="0" fontId="4" fillId="0" borderId="50" xfId="0" applyFont="1" applyFill="1" applyBorder="1"/>
    <xf numFmtId="0" fontId="0" fillId="0" borderId="1" xfId="0" applyFill="1" applyBorder="1" applyAlignment="1">
      <alignment horizontal="left"/>
    </xf>
    <xf numFmtId="0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168" fontId="5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/>
    <xf numFmtId="0" fontId="0" fillId="0" borderId="2" xfId="0" applyFont="1" applyFill="1" applyBorder="1"/>
    <xf numFmtId="0" fontId="0" fillId="0" borderId="1" xfId="0" applyFont="1" applyFill="1" applyBorder="1" applyAlignment="1">
      <alignment horizontal="left"/>
    </xf>
    <xf numFmtId="0" fontId="0" fillId="0" borderId="1" xfId="0" applyFill="1" applyBorder="1"/>
    <xf numFmtId="0" fontId="0" fillId="0" borderId="2" xfId="0" applyFill="1" applyBorder="1"/>
    <xf numFmtId="0" fontId="9" fillId="0" borderId="0" xfId="0" applyFont="1" applyAlignment="1">
      <alignment vertical="center"/>
    </xf>
    <xf numFmtId="0" fontId="0" fillId="0" borderId="19" xfId="0" applyBorder="1" applyAlignment="1" applyProtection="1">
      <alignment horizontal="right"/>
      <protection locked="0"/>
    </xf>
    <xf numFmtId="0" fontId="0" fillId="0" borderId="52" xfId="0" applyBorder="1" applyProtection="1">
      <protection locked="0"/>
    </xf>
    <xf numFmtId="0" fontId="10" fillId="0" borderId="0" xfId="0" applyNumberFormat="1" applyFont="1"/>
    <xf numFmtId="0" fontId="0" fillId="3" borderId="0" xfId="0" applyFill="1"/>
    <xf numFmtId="0" fontId="0" fillId="4" borderId="0" xfId="0" applyFill="1"/>
    <xf numFmtId="0" fontId="0" fillId="0" borderId="0" xfId="0" applyFont="1" applyBorder="1" applyAlignment="1">
      <alignment horizontal="left"/>
    </xf>
    <xf numFmtId="0" fontId="0" fillId="5" borderId="0" xfId="0" applyFill="1"/>
    <xf numFmtId="14" fontId="0" fillId="5" borderId="0" xfId="0" applyNumberFormat="1" applyFill="1"/>
    <xf numFmtId="0" fontId="0" fillId="5" borderId="0" xfId="0" applyFont="1" applyFill="1" applyBorder="1" applyAlignment="1">
      <alignment horizontal="left"/>
    </xf>
    <xf numFmtId="14" fontId="0" fillId="0" borderId="0" xfId="0" applyNumberFormat="1" applyFill="1"/>
    <xf numFmtId="0" fontId="0" fillId="0" borderId="0" xfId="0" applyFont="1" applyFill="1" applyBorder="1" applyAlignment="1">
      <alignment horizontal="left"/>
    </xf>
    <xf numFmtId="0" fontId="13" fillId="0" borderId="0" xfId="0" applyFont="1" applyFill="1"/>
    <xf numFmtId="0" fontId="8" fillId="0" borderId="33" xfId="0" applyFont="1" applyBorder="1" applyAlignment="1">
      <alignment vertical="center"/>
    </xf>
    <xf numFmtId="0" fontId="8" fillId="0" borderId="34" xfId="0" applyNumberFormat="1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8" fillId="0" borderId="41" xfId="0" applyFont="1" applyBorder="1" applyAlignment="1">
      <alignment vertical="center"/>
    </xf>
    <xf numFmtId="0" fontId="8" fillId="0" borderId="7" xfId="0" applyNumberFormat="1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0" xfId="2" applyFill="1" applyAlignment="1" applyProtection="1"/>
    <xf numFmtId="0" fontId="4" fillId="5" borderId="49" xfId="0" applyFont="1" applyFill="1" applyBorder="1" applyAlignment="1">
      <alignment horizontal="left"/>
    </xf>
    <xf numFmtId="0" fontId="5" fillId="5" borderId="49" xfId="0" applyNumberFormat="1" applyFont="1" applyFill="1" applyBorder="1" applyAlignment="1">
      <alignment horizontal="left"/>
    </xf>
    <xf numFmtId="0" fontId="3" fillId="5" borderId="49" xfId="0" applyFont="1" applyFill="1" applyBorder="1" applyAlignment="1">
      <alignment horizontal="left"/>
    </xf>
    <xf numFmtId="168" fontId="5" fillId="5" borderId="49" xfId="0" applyNumberFormat="1" applyFont="1" applyFill="1" applyBorder="1" applyAlignment="1">
      <alignment horizontal="left"/>
    </xf>
    <xf numFmtId="0" fontId="0" fillId="5" borderId="1" xfId="0" applyFill="1" applyBorder="1" applyProtection="1">
      <protection locked="0"/>
    </xf>
    <xf numFmtId="14" fontId="0" fillId="5" borderId="1" xfId="0" applyNumberFormat="1" applyFill="1" applyBorder="1" applyProtection="1">
      <protection locked="0"/>
    </xf>
    <xf numFmtId="0" fontId="0" fillId="5" borderId="19" xfId="0" applyFill="1" applyBorder="1" applyProtection="1">
      <protection locked="0"/>
    </xf>
    <xf numFmtId="0" fontId="0" fillId="0" borderId="16" xfId="0" applyFill="1" applyBorder="1" applyProtection="1">
      <protection locked="0"/>
    </xf>
    <xf numFmtId="0" fontId="0" fillId="0" borderId="51" xfId="0" applyFill="1" applyBorder="1" applyProtection="1">
      <protection locked="0"/>
    </xf>
    <xf numFmtId="14" fontId="0" fillId="0" borderId="17" xfId="0" applyNumberFormat="1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0" borderId="1" xfId="0" applyFill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horizontal="right"/>
      <protection locked="0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25" xfId="0" applyNumberFormat="1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56" xfId="0" applyFont="1" applyBorder="1" applyAlignment="1">
      <alignment horizontal="centerContinuous" vertical="center"/>
    </xf>
    <xf numFmtId="0" fontId="3" fillId="0" borderId="57" xfId="0" applyFont="1" applyBorder="1" applyAlignment="1">
      <alignment horizontal="centerContinuous" vertical="center"/>
    </xf>
    <xf numFmtId="0" fontId="4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3" fillId="0" borderId="55" xfId="0" applyFont="1" applyBorder="1" applyAlignment="1">
      <alignment horizontal="centerContinuous" vertical="center" wrapText="1"/>
    </xf>
    <xf numFmtId="0" fontId="0" fillId="0" borderId="57" xfId="0" applyBorder="1" applyAlignment="1">
      <alignment horizontal="centerContinuous" wrapText="1"/>
    </xf>
    <xf numFmtId="14" fontId="4" fillId="0" borderId="16" xfId="0" applyNumberFormat="1" applyFont="1" applyFill="1" applyBorder="1"/>
    <xf numFmtId="0" fontId="4" fillId="0" borderId="18" xfId="0" applyFont="1" applyFill="1" applyBorder="1"/>
    <xf numFmtId="0" fontId="0" fillId="0" borderId="54" xfId="0" applyFont="1" applyFill="1" applyBorder="1"/>
    <xf numFmtId="0" fontId="0" fillId="0" borderId="19" xfId="0" applyFont="1" applyFill="1" applyBorder="1"/>
    <xf numFmtId="0" fontId="0" fillId="0" borderId="20" xfId="0" applyFont="1" applyFill="1" applyBorder="1"/>
    <xf numFmtId="0" fontId="0" fillId="0" borderId="22" xfId="0" applyFont="1" applyFill="1" applyBorder="1"/>
    <xf numFmtId="0" fontId="3" fillId="0" borderId="55" xfId="0" applyFont="1" applyBorder="1" applyAlignment="1">
      <alignment horizontal="centerContinuous" vertical="center"/>
    </xf>
    <xf numFmtId="168" fontId="5" fillId="0" borderId="2" xfId="0" applyNumberFormat="1" applyFont="1" applyFill="1" applyBorder="1" applyAlignment="1">
      <alignment horizontal="left"/>
    </xf>
    <xf numFmtId="0" fontId="3" fillId="0" borderId="10" xfId="0" applyNumberFormat="1" applyFont="1" applyBorder="1" applyAlignment="1">
      <alignment horizontal="center" vertical="center" wrapText="1"/>
    </xf>
    <xf numFmtId="0" fontId="4" fillId="0" borderId="59" xfId="0" applyNumberFormat="1" applyFont="1" applyFill="1" applyBorder="1"/>
    <xf numFmtId="0" fontId="4" fillId="0" borderId="29" xfId="0" applyNumberFormat="1" applyFont="1" applyFill="1" applyBorder="1"/>
    <xf numFmtId="0" fontId="14" fillId="0" borderId="0" xfId="0" applyFont="1"/>
    <xf numFmtId="0" fontId="14" fillId="5" borderId="0" xfId="0" applyFont="1" applyFill="1"/>
    <xf numFmtId="0" fontId="15" fillId="0" borderId="0" xfId="0" applyNumberFormat="1" applyFont="1"/>
    <xf numFmtId="0" fontId="5" fillId="6" borderId="17" xfId="0" applyNumberFormat="1" applyFont="1" applyFill="1" applyBorder="1" applyAlignment="1">
      <alignment horizontal="left"/>
    </xf>
    <xf numFmtId="0" fontId="3" fillId="6" borderId="17" xfId="0" applyFont="1" applyFill="1" applyBorder="1" applyAlignment="1">
      <alignment horizontal="left"/>
    </xf>
    <xf numFmtId="168" fontId="5" fillId="6" borderId="58" xfId="0" applyNumberFormat="1" applyFont="1" applyFill="1" applyBorder="1" applyAlignment="1">
      <alignment horizontal="left"/>
    </xf>
    <xf numFmtId="0" fontId="0" fillId="6" borderId="18" xfId="0" applyFill="1" applyBorder="1" applyProtection="1">
      <protection locked="0"/>
    </xf>
    <xf numFmtId="0" fontId="0" fillId="6" borderId="0" xfId="0" applyFill="1"/>
    <xf numFmtId="14" fontId="0" fillId="6" borderId="0" xfId="0" applyNumberFormat="1" applyFill="1"/>
    <xf numFmtId="0" fontId="0" fillId="6" borderId="0" xfId="0" applyFont="1" applyFill="1" applyBorder="1" applyAlignment="1">
      <alignment horizontal="left"/>
    </xf>
    <xf numFmtId="0" fontId="14" fillId="6" borderId="0" xfId="0" applyFont="1" applyFill="1"/>
    <xf numFmtId="0" fontId="4" fillId="5" borderId="17" xfId="0" applyFont="1" applyFill="1" applyBorder="1" applyAlignment="1">
      <alignment horizontal="left"/>
    </xf>
    <xf numFmtId="0" fontId="0" fillId="5" borderId="16" xfId="0" applyFill="1" applyBorder="1" applyProtection="1">
      <protection locked="0"/>
    </xf>
    <xf numFmtId="0" fontId="0" fillId="5" borderId="51" xfId="0" applyFill="1" applyBorder="1" applyProtection="1">
      <protection locked="0"/>
    </xf>
    <xf numFmtId="14" fontId="0" fillId="5" borderId="17" xfId="0" applyNumberFormat="1" applyFill="1" applyBorder="1" applyProtection="1">
      <protection locked="0"/>
    </xf>
    <xf numFmtId="0" fontId="0" fillId="5" borderId="18" xfId="0" applyFill="1" applyBorder="1" applyProtection="1">
      <protection locked="0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5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4" fillId="6" borderId="53" xfId="0" applyNumberFormat="1" applyFont="1" applyFill="1" applyBorder="1"/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53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43" xfId="0" applyNumberFormat="1" applyFont="1" applyBorder="1" applyAlignment="1">
      <alignment horizontal="center" vertical="center"/>
    </xf>
  </cellXfs>
  <cellStyles count="4">
    <cellStyle name="Currency 2" xfId="1"/>
    <cellStyle name="Lien hypertexte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Designer!$A$7</c:f>
              <c:strCache>
                <c:ptCount val="1"/>
                <c:pt idx="0">
                  <c:v>Objective</c:v>
                </c:pt>
              </c:strCache>
            </c:strRef>
          </c:tx>
          <c:cat>
            <c:numRef>
              <c:f>Designer!$B$6:$Z$6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Designer!$B$7:$Z$7</c:f>
              <c:numCache>
                <c:formatCode>0.00</c:formatCode>
                <c:ptCount val="25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Designer!$A$8</c:f>
              <c:strCache>
                <c:ptCount val="1"/>
                <c:pt idx="0">
                  <c:v>Objective/day</c:v>
                </c:pt>
              </c:strCache>
            </c:strRef>
          </c:tx>
          <c:trendline>
            <c:spPr>
              <a:ln w="50800" cmpd="sng">
                <a:solidFill>
                  <a:srgbClr val="C00000"/>
                </a:solidFill>
              </a:ln>
            </c:spPr>
            <c:trendlineType val="linear"/>
            <c:dispRSqr val="0"/>
            <c:dispEq val="0"/>
          </c:trendline>
          <c:cat>
            <c:numRef>
              <c:f>Designer!$B$6:$Z$6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Designer!$B$8:$Z$8</c:f>
              <c:numCache>
                <c:formatCode>0.00</c:formatCode>
                <c:ptCount val="25"/>
                <c:pt idx="0">
                  <c:v>20</c:v>
                </c:pt>
                <c:pt idx="24">
                  <c:v>500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Designer!$A$10</c:f>
              <c:strCache>
                <c:ptCount val="1"/>
                <c:pt idx="0">
                  <c:v>Total sales</c:v>
                </c:pt>
              </c:strCache>
            </c:strRef>
          </c:tx>
          <c:cat>
            <c:numRef>
              <c:f>Designer!$B$6:$Z$6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Designer!$B$10:$Z$10</c:f>
              <c:numCache>
                <c:formatCode>General</c:formatCode>
                <c:ptCount val="25"/>
                <c:pt idx="0">
                  <c:v>150</c:v>
                </c:pt>
                <c:pt idx="1">
                  <c:v>150</c:v>
                </c:pt>
                <c:pt idx="2">
                  <c:v>150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150</c:v>
                </c:pt>
                <c:pt idx="13">
                  <c:v>150</c:v>
                </c:pt>
                <c:pt idx="14">
                  <c:v>150</c:v>
                </c:pt>
                <c:pt idx="15">
                  <c:v>150</c:v>
                </c:pt>
                <c:pt idx="16">
                  <c:v>150</c:v>
                </c:pt>
                <c:pt idx="17">
                  <c:v>150</c:v>
                </c:pt>
                <c:pt idx="18">
                  <c:v>150</c:v>
                </c:pt>
                <c:pt idx="19">
                  <c:v>150</c:v>
                </c:pt>
                <c:pt idx="20">
                  <c:v>150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315632"/>
        <c:axId val="114315088"/>
      </c:lineChart>
      <c:dateAx>
        <c:axId val="114315632"/>
        <c:scaling>
          <c:orientation val="minMax"/>
        </c:scaling>
        <c:delete val="0"/>
        <c:axPos val="b"/>
        <c:numFmt formatCode="d/mm/yy;@" sourceLinked="1"/>
        <c:majorTickMark val="out"/>
        <c:minorTickMark val="none"/>
        <c:tickLblPos val="nextTo"/>
        <c:crossAx val="114315088"/>
        <c:crosses val="autoZero"/>
        <c:auto val="1"/>
        <c:lblOffset val="100"/>
        <c:baseTimeUnit val="days"/>
      </c:dateAx>
      <c:valAx>
        <c:axId val="11431508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143156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Renovators!$A$7</c:f>
              <c:strCache>
                <c:ptCount val="1"/>
                <c:pt idx="0">
                  <c:v>Objective</c:v>
                </c:pt>
              </c:strCache>
            </c:strRef>
          </c:tx>
          <c:cat>
            <c:numRef>
              <c:f>Renovators!$B$6:$Z$6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Renovators!$B$7:$Z$7</c:f>
              <c:numCache>
                <c:formatCode>0.00</c:formatCode>
                <c:ptCount val="25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Renovators!$A$8</c:f>
              <c:strCache>
                <c:ptCount val="1"/>
                <c:pt idx="0">
                  <c:v>Objective/day</c:v>
                </c:pt>
              </c:strCache>
            </c:strRef>
          </c:tx>
          <c:trendline>
            <c:spPr>
              <a:ln w="50800" cmpd="sng">
                <a:solidFill>
                  <a:srgbClr val="C00000"/>
                </a:solidFill>
              </a:ln>
            </c:spPr>
            <c:trendlineType val="linear"/>
            <c:dispRSqr val="0"/>
            <c:dispEq val="0"/>
          </c:trendline>
          <c:cat>
            <c:numRef>
              <c:f>Renovators!$B$6:$Z$6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Renovators!$B$8:$Z$8</c:f>
              <c:numCache>
                <c:formatCode>0.00</c:formatCode>
                <c:ptCount val="25"/>
                <c:pt idx="0">
                  <c:v>20</c:v>
                </c:pt>
                <c:pt idx="24">
                  <c:v>500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Renovators!$A$10</c:f>
              <c:strCache>
                <c:ptCount val="1"/>
                <c:pt idx="0">
                  <c:v>Total sales</c:v>
                </c:pt>
              </c:strCache>
            </c:strRef>
          </c:tx>
          <c:cat>
            <c:numRef>
              <c:f>Renovators!$B$6:$Z$6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Renovators!$B$10:$Z$10</c:f>
              <c:numCache>
                <c:formatCode>General</c:formatCode>
                <c:ptCount val="25"/>
                <c:pt idx="0">
                  <c:v>240</c:v>
                </c:pt>
                <c:pt idx="1">
                  <c:v>240</c:v>
                </c:pt>
                <c:pt idx="2">
                  <c:v>240</c:v>
                </c:pt>
                <c:pt idx="3">
                  <c:v>240</c:v>
                </c:pt>
                <c:pt idx="4">
                  <c:v>240</c:v>
                </c:pt>
                <c:pt idx="5">
                  <c:v>240</c:v>
                </c:pt>
                <c:pt idx="6">
                  <c:v>240</c:v>
                </c:pt>
                <c:pt idx="7">
                  <c:v>240</c:v>
                </c:pt>
                <c:pt idx="8">
                  <c:v>240</c:v>
                </c:pt>
                <c:pt idx="9">
                  <c:v>240</c:v>
                </c:pt>
                <c:pt idx="10">
                  <c:v>240</c:v>
                </c:pt>
                <c:pt idx="11">
                  <c:v>240</c:v>
                </c:pt>
                <c:pt idx="12">
                  <c:v>240</c:v>
                </c:pt>
                <c:pt idx="13">
                  <c:v>240</c:v>
                </c:pt>
                <c:pt idx="14">
                  <c:v>240</c:v>
                </c:pt>
                <c:pt idx="15">
                  <c:v>240</c:v>
                </c:pt>
                <c:pt idx="16">
                  <c:v>240</c:v>
                </c:pt>
                <c:pt idx="17">
                  <c:v>240</c:v>
                </c:pt>
                <c:pt idx="18">
                  <c:v>240</c:v>
                </c:pt>
                <c:pt idx="19">
                  <c:v>240</c:v>
                </c:pt>
                <c:pt idx="20">
                  <c:v>240</c:v>
                </c:pt>
                <c:pt idx="21">
                  <c:v>240</c:v>
                </c:pt>
                <c:pt idx="22">
                  <c:v>240</c:v>
                </c:pt>
                <c:pt idx="23">
                  <c:v>240</c:v>
                </c:pt>
                <c:pt idx="24">
                  <c:v>240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321072"/>
        <c:axId val="114316176"/>
      </c:lineChart>
      <c:dateAx>
        <c:axId val="114321072"/>
        <c:scaling>
          <c:orientation val="minMax"/>
        </c:scaling>
        <c:delete val="0"/>
        <c:axPos val="b"/>
        <c:numFmt formatCode="d/mm/yy;@" sourceLinked="1"/>
        <c:majorTickMark val="out"/>
        <c:minorTickMark val="none"/>
        <c:tickLblPos val="nextTo"/>
        <c:crossAx val="114316176"/>
        <c:crosses val="autoZero"/>
        <c:auto val="1"/>
        <c:lblOffset val="100"/>
        <c:baseTimeUnit val="days"/>
      </c:dateAx>
      <c:valAx>
        <c:axId val="11431617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14321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Handcrafted!$A$7</c:f>
              <c:strCache>
                <c:ptCount val="1"/>
                <c:pt idx="0">
                  <c:v>Objective</c:v>
                </c:pt>
              </c:strCache>
            </c:strRef>
          </c:tx>
          <c:cat>
            <c:numRef>
              <c:f>Handcrafted!$B$6:$Z$6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Handcrafted!$B$7:$Z$7</c:f>
              <c:numCache>
                <c:formatCode>0.00</c:formatCode>
                <c:ptCount val="25"/>
                <c:pt idx="0">
                  <c:v>400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  <c:pt idx="11">
                  <c:v>400</c:v>
                </c:pt>
                <c:pt idx="12">
                  <c:v>400</c:v>
                </c:pt>
                <c:pt idx="13">
                  <c:v>400</c:v>
                </c:pt>
                <c:pt idx="14">
                  <c:v>400</c:v>
                </c:pt>
                <c:pt idx="15">
                  <c:v>400</c:v>
                </c:pt>
                <c:pt idx="16">
                  <c:v>400</c:v>
                </c:pt>
                <c:pt idx="17">
                  <c:v>400</c:v>
                </c:pt>
                <c:pt idx="18">
                  <c:v>400</c:v>
                </c:pt>
                <c:pt idx="19">
                  <c:v>400</c:v>
                </c:pt>
                <c:pt idx="20">
                  <c:v>400</c:v>
                </c:pt>
                <c:pt idx="21">
                  <c:v>400</c:v>
                </c:pt>
                <c:pt idx="22">
                  <c:v>400</c:v>
                </c:pt>
                <c:pt idx="23">
                  <c:v>400</c:v>
                </c:pt>
                <c:pt idx="24">
                  <c:v>400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Handcrafted!$A$8</c:f>
              <c:strCache>
                <c:ptCount val="1"/>
                <c:pt idx="0">
                  <c:v>Objective/day</c:v>
                </c:pt>
              </c:strCache>
            </c:strRef>
          </c:tx>
          <c:trendline>
            <c:spPr>
              <a:ln w="50800" cmpd="sng">
                <a:solidFill>
                  <a:srgbClr val="C00000"/>
                </a:solidFill>
              </a:ln>
            </c:spPr>
            <c:trendlineType val="linear"/>
            <c:dispRSqr val="0"/>
            <c:dispEq val="0"/>
          </c:trendline>
          <c:cat>
            <c:numRef>
              <c:f>Handcrafted!$B$6:$Z$6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Handcrafted!$B$8:$Z$8</c:f>
              <c:numCache>
                <c:formatCode>0.00</c:formatCode>
                <c:ptCount val="25"/>
                <c:pt idx="0">
                  <c:v>16</c:v>
                </c:pt>
                <c:pt idx="24">
                  <c:v>400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Handcrafted!$A$10</c:f>
              <c:strCache>
                <c:ptCount val="1"/>
                <c:pt idx="0">
                  <c:v>Total sales</c:v>
                </c:pt>
              </c:strCache>
            </c:strRef>
          </c:tx>
          <c:cat>
            <c:numRef>
              <c:f>Handcrafted!$B$6:$Z$6</c:f>
              <c:numCache>
                <c:formatCode>d/mm/yy;@</c:formatCode>
                <c:ptCount val="25"/>
                <c:pt idx="0">
                  <c:v>41640</c:v>
                </c:pt>
                <c:pt idx="1">
                  <c:v>41641</c:v>
                </c:pt>
                <c:pt idx="2">
                  <c:v>41642</c:v>
                </c:pt>
                <c:pt idx="3">
                  <c:v>41643</c:v>
                </c:pt>
                <c:pt idx="4">
                  <c:v>41645</c:v>
                </c:pt>
                <c:pt idx="5">
                  <c:v>41646</c:v>
                </c:pt>
                <c:pt idx="6">
                  <c:v>41647</c:v>
                </c:pt>
                <c:pt idx="7">
                  <c:v>41648</c:v>
                </c:pt>
                <c:pt idx="8">
                  <c:v>41649</c:v>
                </c:pt>
                <c:pt idx="9">
                  <c:v>41650</c:v>
                </c:pt>
                <c:pt idx="10">
                  <c:v>41652</c:v>
                </c:pt>
                <c:pt idx="11">
                  <c:v>41653</c:v>
                </c:pt>
                <c:pt idx="12">
                  <c:v>41654</c:v>
                </c:pt>
                <c:pt idx="13">
                  <c:v>41655</c:v>
                </c:pt>
                <c:pt idx="14">
                  <c:v>41656</c:v>
                </c:pt>
                <c:pt idx="15">
                  <c:v>41659</c:v>
                </c:pt>
                <c:pt idx="16">
                  <c:v>41660</c:v>
                </c:pt>
                <c:pt idx="17">
                  <c:v>41661</c:v>
                </c:pt>
                <c:pt idx="18">
                  <c:v>41662</c:v>
                </c:pt>
                <c:pt idx="19">
                  <c:v>41663</c:v>
                </c:pt>
                <c:pt idx="20">
                  <c:v>41666</c:v>
                </c:pt>
                <c:pt idx="21">
                  <c:v>41667</c:v>
                </c:pt>
                <c:pt idx="22">
                  <c:v>41668</c:v>
                </c:pt>
                <c:pt idx="23">
                  <c:v>41669</c:v>
                </c:pt>
                <c:pt idx="24">
                  <c:v>41670</c:v>
                </c:pt>
              </c:numCache>
            </c:numRef>
          </c:cat>
          <c:val>
            <c:numRef>
              <c:f>Handcrafted!$B$10:$Z$10</c:f>
              <c:numCache>
                <c:formatCode>General</c:formatCode>
                <c:ptCount val="25"/>
                <c:pt idx="0">
                  <c:v>100</c:v>
                </c:pt>
                <c:pt idx="1">
                  <c:v>350</c:v>
                </c:pt>
                <c:pt idx="2">
                  <c:v>350</c:v>
                </c:pt>
                <c:pt idx="3">
                  <c:v>350</c:v>
                </c:pt>
                <c:pt idx="4">
                  <c:v>350</c:v>
                </c:pt>
                <c:pt idx="5">
                  <c:v>350</c:v>
                </c:pt>
                <c:pt idx="6">
                  <c:v>350</c:v>
                </c:pt>
                <c:pt idx="7">
                  <c:v>350</c:v>
                </c:pt>
                <c:pt idx="8">
                  <c:v>350</c:v>
                </c:pt>
                <c:pt idx="9">
                  <c:v>350</c:v>
                </c:pt>
                <c:pt idx="10">
                  <c:v>350</c:v>
                </c:pt>
                <c:pt idx="11">
                  <c:v>350</c:v>
                </c:pt>
                <c:pt idx="12">
                  <c:v>350</c:v>
                </c:pt>
                <c:pt idx="13">
                  <c:v>350</c:v>
                </c:pt>
                <c:pt idx="14">
                  <c:v>350</c:v>
                </c:pt>
                <c:pt idx="15">
                  <c:v>350</c:v>
                </c:pt>
                <c:pt idx="16">
                  <c:v>350</c:v>
                </c:pt>
                <c:pt idx="17">
                  <c:v>350</c:v>
                </c:pt>
                <c:pt idx="18">
                  <c:v>350</c:v>
                </c:pt>
                <c:pt idx="19">
                  <c:v>350</c:v>
                </c:pt>
                <c:pt idx="20">
                  <c:v>350</c:v>
                </c:pt>
                <c:pt idx="21">
                  <c:v>350</c:v>
                </c:pt>
                <c:pt idx="22">
                  <c:v>350</c:v>
                </c:pt>
                <c:pt idx="23">
                  <c:v>350</c:v>
                </c:pt>
                <c:pt idx="24">
                  <c:v>350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317808"/>
        <c:axId val="114322160"/>
      </c:lineChart>
      <c:dateAx>
        <c:axId val="114317808"/>
        <c:scaling>
          <c:orientation val="minMax"/>
        </c:scaling>
        <c:delete val="0"/>
        <c:axPos val="b"/>
        <c:numFmt formatCode="d/mm/yy;@" sourceLinked="1"/>
        <c:majorTickMark val="out"/>
        <c:minorTickMark val="none"/>
        <c:tickLblPos val="nextTo"/>
        <c:crossAx val="114322160"/>
        <c:crosses val="autoZero"/>
        <c:auto val="1"/>
        <c:lblOffset val="100"/>
        <c:baseTimeUnit val="days"/>
      </c:dateAx>
      <c:valAx>
        <c:axId val="11432216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143178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checked="Checked" lockText="1" noThreeD="1"/>
</file>

<file path=xl/ctrlProps/ctrlProp208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593912</xdr:colOff>
      <xdr:row>3</xdr:row>
      <xdr:rowOff>33618</xdr:rowOff>
    </xdr:from>
    <xdr:to>
      <xdr:col>14</xdr:col>
      <xdr:colOff>347382</xdr:colOff>
      <xdr:row>8</xdr:row>
      <xdr:rowOff>145677</xdr:rowOff>
    </xdr:to>
    <xdr:sp macro="[0]!AffectSales" textlink="">
      <xdr:nvSpPr>
        <xdr:cNvPr id="2" name="Rectangle à coins arrondis 1"/>
        <xdr:cNvSpPr/>
      </xdr:nvSpPr>
      <xdr:spPr>
        <a:xfrm>
          <a:off x="9749118" y="829236"/>
          <a:ext cx="2039470" cy="106455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Affect sales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19050</xdr:rowOff>
        </xdr:from>
        <xdr:to>
          <xdr:col>11</xdr:col>
          <xdr:colOff>133350</xdr:colOff>
          <xdr:row>6</xdr:row>
          <xdr:rowOff>47625</xdr:rowOff>
        </xdr:to>
        <xdr:sp macro="" textlink="">
          <xdr:nvSpPr>
            <xdr:cNvPr id="641051" name="Check Box 27" hidden="1">
              <a:extLst>
                <a:ext uri="{63B3BB69-23CF-44E3-9099-C40C66FF867C}">
                  <a14:compatExt spid="_x0000_s64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19050</xdr:rowOff>
        </xdr:from>
        <xdr:to>
          <xdr:col>11</xdr:col>
          <xdr:colOff>133350</xdr:colOff>
          <xdr:row>7</xdr:row>
          <xdr:rowOff>47625</xdr:rowOff>
        </xdr:to>
        <xdr:sp macro="" textlink="">
          <xdr:nvSpPr>
            <xdr:cNvPr id="641054" name="Check Box 30" hidden="1">
              <a:extLst>
                <a:ext uri="{63B3BB69-23CF-44E3-9099-C40C66FF867C}">
                  <a14:compatExt spid="_x0000_s64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19050</xdr:rowOff>
        </xdr:from>
        <xdr:to>
          <xdr:col>11</xdr:col>
          <xdr:colOff>133350</xdr:colOff>
          <xdr:row>7</xdr:row>
          <xdr:rowOff>47625</xdr:rowOff>
        </xdr:to>
        <xdr:sp macro="" textlink="">
          <xdr:nvSpPr>
            <xdr:cNvPr id="641055" name="Check Box 31" hidden="1">
              <a:extLst>
                <a:ext uri="{63B3BB69-23CF-44E3-9099-C40C66FF867C}">
                  <a14:compatExt spid="_x0000_s64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19050</xdr:rowOff>
        </xdr:from>
        <xdr:to>
          <xdr:col>11</xdr:col>
          <xdr:colOff>133350</xdr:colOff>
          <xdr:row>8</xdr:row>
          <xdr:rowOff>47625</xdr:rowOff>
        </xdr:to>
        <xdr:sp macro="" textlink="">
          <xdr:nvSpPr>
            <xdr:cNvPr id="641057" name="Check Box 33" hidden="1">
              <a:extLst>
                <a:ext uri="{63B3BB69-23CF-44E3-9099-C40C66FF867C}">
                  <a14:compatExt spid="_x0000_s64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19050</xdr:rowOff>
        </xdr:from>
        <xdr:to>
          <xdr:col>11</xdr:col>
          <xdr:colOff>133350</xdr:colOff>
          <xdr:row>8</xdr:row>
          <xdr:rowOff>47625</xdr:rowOff>
        </xdr:to>
        <xdr:sp macro="" textlink="">
          <xdr:nvSpPr>
            <xdr:cNvPr id="641058" name="Check Box 34" hidden="1">
              <a:extLst>
                <a:ext uri="{63B3BB69-23CF-44E3-9099-C40C66FF867C}">
                  <a14:compatExt spid="_x0000_s64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19050</xdr:rowOff>
        </xdr:from>
        <xdr:to>
          <xdr:col>11</xdr:col>
          <xdr:colOff>133350</xdr:colOff>
          <xdr:row>8</xdr:row>
          <xdr:rowOff>47625</xdr:rowOff>
        </xdr:to>
        <xdr:sp macro="" textlink="">
          <xdr:nvSpPr>
            <xdr:cNvPr id="641059" name="Check Box 35" hidden="1">
              <a:extLst>
                <a:ext uri="{63B3BB69-23CF-44E3-9099-C40C66FF867C}">
                  <a14:compatExt spid="_x0000_s64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19050</xdr:rowOff>
        </xdr:from>
        <xdr:to>
          <xdr:col>11</xdr:col>
          <xdr:colOff>133350</xdr:colOff>
          <xdr:row>8</xdr:row>
          <xdr:rowOff>47625</xdr:rowOff>
        </xdr:to>
        <xdr:sp macro="" textlink="">
          <xdr:nvSpPr>
            <xdr:cNvPr id="641060" name="Check Box 36" hidden="1">
              <a:extLst>
                <a:ext uri="{63B3BB69-23CF-44E3-9099-C40C66FF867C}">
                  <a14:compatExt spid="_x0000_s64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19050</xdr:rowOff>
        </xdr:from>
        <xdr:to>
          <xdr:col>11</xdr:col>
          <xdr:colOff>133350</xdr:colOff>
          <xdr:row>9</xdr:row>
          <xdr:rowOff>47625</xdr:rowOff>
        </xdr:to>
        <xdr:sp macro="" textlink="">
          <xdr:nvSpPr>
            <xdr:cNvPr id="641062" name="Check Box 38" hidden="1">
              <a:extLst>
                <a:ext uri="{63B3BB69-23CF-44E3-9099-C40C66FF867C}">
                  <a14:compatExt spid="_x0000_s64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19050</xdr:rowOff>
        </xdr:from>
        <xdr:to>
          <xdr:col>11</xdr:col>
          <xdr:colOff>133350</xdr:colOff>
          <xdr:row>9</xdr:row>
          <xdr:rowOff>47625</xdr:rowOff>
        </xdr:to>
        <xdr:sp macro="" textlink="">
          <xdr:nvSpPr>
            <xdr:cNvPr id="641063" name="Check Box 39" hidden="1">
              <a:extLst>
                <a:ext uri="{63B3BB69-23CF-44E3-9099-C40C66FF867C}">
                  <a14:compatExt spid="_x0000_s64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19050</xdr:rowOff>
        </xdr:from>
        <xdr:to>
          <xdr:col>11</xdr:col>
          <xdr:colOff>133350</xdr:colOff>
          <xdr:row>9</xdr:row>
          <xdr:rowOff>47625</xdr:rowOff>
        </xdr:to>
        <xdr:sp macro="" textlink="">
          <xdr:nvSpPr>
            <xdr:cNvPr id="641064" name="Check Box 40" hidden="1">
              <a:extLst>
                <a:ext uri="{63B3BB69-23CF-44E3-9099-C40C66FF867C}">
                  <a14:compatExt spid="_x0000_s64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8</xdr:row>
          <xdr:rowOff>19050</xdr:rowOff>
        </xdr:from>
        <xdr:to>
          <xdr:col>11</xdr:col>
          <xdr:colOff>133350</xdr:colOff>
          <xdr:row>9</xdr:row>
          <xdr:rowOff>47625</xdr:rowOff>
        </xdr:to>
        <xdr:sp macro="" textlink="">
          <xdr:nvSpPr>
            <xdr:cNvPr id="641065" name="Check Box 41" hidden="1">
              <a:extLst>
                <a:ext uri="{63B3BB69-23CF-44E3-9099-C40C66FF867C}">
                  <a14:compatExt spid="_x0000_s64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133350</xdr:colOff>
          <xdr:row>10</xdr:row>
          <xdr:rowOff>28575</xdr:rowOff>
        </xdr:to>
        <xdr:sp macro="" textlink="">
          <xdr:nvSpPr>
            <xdr:cNvPr id="641067" name="Check Box 43" hidden="1">
              <a:extLst>
                <a:ext uri="{63B3BB69-23CF-44E3-9099-C40C66FF867C}">
                  <a14:compatExt spid="_x0000_s64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133350</xdr:colOff>
          <xdr:row>10</xdr:row>
          <xdr:rowOff>28575</xdr:rowOff>
        </xdr:to>
        <xdr:sp macro="" textlink="">
          <xdr:nvSpPr>
            <xdr:cNvPr id="641068" name="Check Box 44" hidden="1">
              <a:extLst>
                <a:ext uri="{63B3BB69-23CF-44E3-9099-C40C66FF867C}">
                  <a14:compatExt spid="_x0000_s64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133350</xdr:colOff>
          <xdr:row>10</xdr:row>
          <xdr:rowOff>28575</xdr:rowOff>
        </xdr:to>
        <xdr:sp macro="" textlink="">
          <xdr:nvSpPr>
            <xdr:cNvPr id="641069" name="Check Box 45" hidden="1">
              <a:extLst>
                <a:ext uri="{63B3BB69-23CF-44E3-9099-C40C66FF867C}">
                  <a14:compatExt spid="_x0000_s64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133350</xdr:colOff>
          <xdr:row>10</xdr:row>
          <xdr:rowOff>28575</xdr:rowOff>
        </xdr:to>
        <xdr:sp macro="" textlink="">
          <xdr:nvSpPr>
            <xdr:cNvPr id="641070" name="Check Box 46" hidden="1">
              <a:extLst>
                <a:ext uri="{63B3BB69-23CF-44E3-9099-C40C66FF867C}">
                  <a14:compatExt spid="_x0000_s64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133350</xdr:colOff>
          <xdr:row>10</xdr:row>
          <xdr:rowOff>28575</xdr:rowOff>
        </xdr:to>
        <xdr:sp macro="" textlink="">
          <xdr:nvSpPr>
            <xdr:cNvPr id="641072" name="Check Box 48" hidden="1">
              <a:extLst>
                <a:ext uri="{63B3BB69-23CF-44E3-9099-C40C66FF867C}">
                  <a14:compatExt spid="_x0000_s64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133350</xdr:colOff>
          <xdr:row>10</xdr:row>
          <xdr:rowOff>28575</xdr:rowOff>
        </xdr:to>
        <xdr:sp macro="" textlink="">
          <xdr:nvSpPr>
            <xdr:cNvPr id="641073" name="Check Box 49" hidden="1">
              <a:extLst>
                <a:ext uri="{63B3BB69-23CF-44E3-9099-C40C66FF867C}">
                  <a14:compatExt spid="_x0000_s64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133350</xdr:colOff>
          <xdr:row>10</xdr:row>
          <xdr:rowOff>28575</xdr:rowOff>
        </xdr:to>
        <xdr:sp macro="" textlink="">
          <xdr:nvSpPr>
            <xdr:cNvPr id="641074" name="Check Box 50" hidden="1">
              <a:extLst>
                <a:ext uri="{63B3BB69-23CF-44E3-9099-C40C66FF867C}">
                  <a14:compatExt spid="_x0000_s64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0</xdr:rowOff>
        </xdr:from>
        <xdr:to>
          <xdr:col>11</xdr:col>
          <xdr:colOff>133350</xdr:colOff>
          <xdr:row>10</xdr:row>
          <xdr:rowOff>28575</xdr:rowOff>
        </xdr:to>
        <xdr:sp macro="" textlink="">
          <xdr:nvSpPr>
            <xdr:cNvPr id="641075" name="Check Box 51" hidden="1">
              <a:extLst>
                <a:ext uri="{63B3BB69-23CF-44E3-9099-C40C66FF867C}">
                  <a14:compatExt spid="_x0000_s64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19050</xdr:rowOff>
        </xdr:from>
        <xdr:to>
          <xdr:col>11</xdr:col>
          <xdr:colOff>133350</xdr:colOff>
          <xdr:row>11</xdr:row>
          <xdr:rowOff>47625</xdr:rowOff>
        </xdr:to>
        <xdr:sp macro="" textlink="">
          <xdr:nvSpPr>
            <xdr:cNvPr id="641082" name="Check Box 58" hidden="1">
              <a:extLst>
                <a:ext uri="{63B3BB69-23CF-44E3-9099-C40C66FF867C}">
                  <a14:compatExt spid="_x0000_s64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19050</xdr:rowOff>
        </xdr:from>
        <xdr:to>
          <xdr:col>11</xdr:col>
          <xdr:colOff>133350</xdr:colOff>
          <xdr:row>11</xdr:row>
          <xdr:rowOff>47625</xdr:rowOff>
        </xdr:to>
        <xdr:sp macro="" textlink="">
          <xdr:nvSpPr>
            <xdr:cNvPr id="641083" name="Check Box 59" hidden="1">
              <a:extLst>
                <a:ext uri="{63B3BB69-23CF-44E3-9099-C40C66FF867C}">
                  <a14:compatExt spid="_x0000_s64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19050</xdr:rowOff>
        </xdr:from>
        <xdr:to>
          <xdr:col>11</xdr:col>
          <xdr:colOff>133350</xdr:colOff>
          <xdr:row>11</xdr:row>
          <xdr:rowOff>47625</xdr:rowOff>
        </xdr:to>
        <xdr:sp macro="" textlink="">
          <xdr:nvSpPr>
            <xdr:cNvPr id="641084" name="Check Box 60" hidden="1">
              <a:extLst>
                <a:ext uri="{63B3BB69-23CF-44E3-9099-C40C66FF867C}">
                  <a14:compatExt spid="_x0000_s64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19050</xdr:rowOff>
        </xdr:from>
        <xdr:to>
          <xdr:col>11</xdr:col>
          <xdr:colOff>133350</xdr:colOff>
          <xdr:row>11</xdr:row>
          <xdr:rowOff>47625</xdr:rowOff>
        </xdr:to>
        <xdr:sp macro="" textlink="">
          <xdr:nvSpPr>
            <xdr:cNvPr id="641085" name="Check Box 61" hidden="1">
              <a:extLst>
                <a:ext uri="{63B3BB69-23CF-44E3-9099-C40C66FF867C}">
                  <a14:compatExt spid="_x0000_s64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19050</xdr:rowOff>
        </xdr:from>
        <xdr:to>
          <xdr:col>11</xdr:col>
          <xdr:colOff>133350</xdr:colOff>
          <xdr:row>11</xdr:row>
          <xdr:rowOff>47625</xdr:rowOff>
        </xdr:to>
        <xdr:sp macro="" textlink="">
          <xdr:nvSpPr>
            <xdr:cNvPr id="641086" name="Check Box 62" hidden="1">
              <a:extLst>
                <a:ext uri="{63B3BB69-23CF-44E3-9099-C40C66FF867C}">
                  <a14:compatExt spid="_x0000_s64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19050</xdr:rowOff>
        </xdr:from>
        <xdr:to>
          <xdr:col>11</xdr:col>
          <xdr:colOff>133350</xdr:colOff>
          <xdr:row>12</xdr:row>
          <xdr:rowOff>47625</xdr:rowOff>
        </xdr:to>
        <xdr:sp macro="" textlink="">
          <xdr:nvSpPr>
            <xdr:cNvPr id="641087" name="Check Box 63" hidden="1">
              <a:extLst>
                <a:ext uri="{63B3BB69-23CF-44E3-9099-C40C66FF867C}">
                  <a14:compatExt spid="_x0000_s64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19050</xdr:rowOff>
        </xdr:from>
        <xdr:to>
          <xdr:col>11</xdr:col>
          <xdr:colOff>133350</xdr:colOff>
          <xdr:row>12</xdr:row>
          <xdr:rowOff>47625</xdr:rowOff>
        </xdr:to>
        <xdr:sp macro="" textlink="">
          <xdr:nvSpPr>
            <xdr:cNvPr id="641088" name="Check Box 64" hidden="1">
              <a:extLst>
                <a:ext uri="{63B3BB69-23CF-44E3-9099-C40C66FF867C}">
                  <a14:compatExt spid="_x0000_s64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19050</xdr:rowOff>
        </xdr:from>
        <xdr:to>
          <xdr:col>11</xdr:col>
          <xdr:colOff>133350</xdr:colOff>
          <xdr:row>12</xdr:row>
          <xdr:rowOff>47625</xdr:rowOff>
        </xdr:to>
        <xdr:sp macro="" textlink="">
          <xdr:nvSpPr>
            <xdr:cNvPr id="641089" name="Check Box 65" hidden="1">
              <a:extLst>
                <a:ext uri="{63B3BB69-23CF-44E3-9099-C40C66FF867C}">
                  <a14:compatExt spid="_x0000_s64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19050</xdr:rowOff>
        </xdr:from>
        <xdr:to>
          <xdr:col>11</xdr:col>
          <xdr:colOff>133350</xdr:colOff>
          <xdr:row>12</xdr:row>
          <xdr:rowOff>47625</xdr:rowOff>
        </xdr:to>
        <xdr:sp macro="" textlink="">
          <xdr:nvSpPr>
            <xdr:cNvPr id="641090" name="Check Box 66" hidden="1">
              <a:extLst>
                <a:ext uri="{63B3BB69-23CF-44E3-9099-C40C66FF867C}">
                  <a14:compatExt spid="_x0000_s64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19050</xdr:rowOff>
        </xdr:from>
        <xdr:to>
          <xdr:col>11</xdr:col>
          <xdr:colOff>133350</xdr:colOff>
          <xdr:row>12</xdr:row>
          <xdr:rowOff>47625</xdr:rowOff>
        </xdr:to>
        <xdr:sp macro="" textlink="">
          <xdr:nvSpPr>
            <xdr:cNvPr id="641091" name="Check Box 67" hidden="1">
              <a:extLst>
                <a:ext uri="{63B3BB69-23CF-44E3-9099-C40C66FF867C}">
                  <a14:compatExt spid="_x0000_s64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19050</xdr:rowOff>
        </xdr:from>
        <xdr:to>
          <xdr:col>11</xdr:col>
          <xdr:colOff>133350</xdr:colOff>
          <xdr:row>13</xdr:row>
          <xdr:rowOff>47625</xdr:rowOff>
        </xdr:to>
        <xdr:sp macro="" textlink="">
          <xdr:nvSpPr>
            <xdr:cNvPr id="641092" name="Check Box 68" hidden="1">
              <a:extLst>
                <a:ext uri="{63B3BB69-23CF-44E3-9099-C40C66FF867C}">
                  <a14:compatExt spid="_x0000_s64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19050</xdr:rowOff>
        </xdr:from>
        <xdr:to>
          <xdr:col>11</xdr:col>
          <xdr:colOff>133350</xdr:colOff>
          <xdr:row>13</xdr:row>
          <xdr:rowOff>47625</xdr:rowOff>
        </xdr:to>
        <xdr:sp macro="" textlink="">
          <xdr:nvSpPr>
            <xdr:cNvPr id="641093" name="Check Box 69" hidden="1">
              <a:extLst>
                <a:ext uri="{63B3BB69-23CF-44E3-9099-C40C66FF867C}">
                  <a14:compatExt spid="_x0000_s64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19050</xdr:rowOff>
        </xdr:from>
        <xdr:to>
          <xdr:col>11</xdr:col>
          <xdr:colOff>133350</xdr:colOff>
          <xdr:row>13</xdr:row>
          <xdr:rowOff>47625</xdr:rowOff>
        </xdr:to>
        <xdr:sp macro="" textlink="">
          <xdr:nvSpPr>
            <xdr:cNvPr id="641094" name="Check Box 70" hidden="1">
              <a:extLst>
                <a:ext uri="{63B3BB69-23CF-44E3-9099-C40C66FF867C}">
                  <a14:compatExt spid="_x0000_s64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19050</xdr:rowOff>
        </xdr:from>
        <xdr:to>
          <xdr:col>11</xdr:col>
          <xdr:colOff>133350</xdr:colOff>
          <xdr:row>13</xdr:row>
          <xdr:rowOff>47625</xdr:rowOff>
        </xdr:to>
        <xdr:sp macro="" textlink="">
          <xdr:nvSpPr>
            <xdr:cNvPr id="641095" name="Check Box 71" hidden="1">
              <a:extLst>
                <a:ext uri="{63B3BB69-23CF-44E3-9099-C40C66FF867C}">
                  <a14:compatExt spid="_x0000_s64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19050</xdr:rowOff>
        </xdr:from>
        <xdr:to>
          <xdr:col>11</xdr:col>
          <xdr:colOff>133350</xdr:colOff>
          <xdr:row>13</xdr:row>
          <xdr:rowOff>47625</xdr:rowOff>
        </xdr:to>
        <xdr:sp macro="" textlink="">
          <xdr:nvSpPr>
            <xdr:cNvPr id="641096" name="Check Box 72" hidden="1">
              <a:extLst>
                <a:ext uri="{63B3BB69-23CF-44E3-9099-C40C66FF867C}">
                  <a14:compatExt spid="_x0000_s64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19050</xdr:rowOff>
        </xdr:from>
        <xdr:to>
          <xdr:col>11</xdr:col>
          <xdr:colOff>133350</xdr:colOff>
          <xdr:row>14</xdr:row>
          <xdr:rowOff>47625</xdr:rowOff>
        </xdr:to>
        <xdr:sp macro="" textlink="">
          <xdr:nvSpPr>
            <xdr:cNvPr id="641097" name="Check Box 73" hidden="1">
              <a:extLst>
                <a:ext uri="{63B3BB69-23CF-44E3-9099-C40C66FF867C}">
                  <a14:compatExt spid="_x0000_s64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19050</xdr:rowOff>
        </xdr:from>
        <xdr:to>
          <xdr:col>11</xdr:col>
          <xdr:colOff>133350</xdr:colOff>
          <xdr:row>14</xdr:row>
          <xdr:rowOff>47625</xdr:rowOff>
        </xdr:to>
        <xdr:sp macro="" textlink="">
          <xdr:nvSpPr>
            <xdr:cNvPr id="641098" name="Check Box 74" hidden="1">
              <a:extLst>
                <a:ext uri="{63B3BB69-23CF-44E3-9099-C40C66FF867C}">
                  <a14:compatExt spid="_x0000_s64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19050</xdr:rowOff>
        </xdr:from>
        <xdr:to>
          <xdr:col>11</xdr:col>
          <xdr:colOff>133350</xdr:colOff>
          <xdr:row>14</xdr:row>
          <xdr:rowOff>47625</xdr:rowOff>
        </xdr:to>
        <xdr:sp macro="" textlink="">
          <xdr:nvSpPr>
            <xdr:cNvPr id="641099" name="Check Box 75" hidden="1">
              <a:extLst>
                <a:ext uri="{63B3BB69-23CF-44E3-9099-C40C66FF867C}">
                  <a14:compatExt spid="_x0000_s64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19050</xdr:rowOff>
        </xdr:from>
        <xdr:to>
          <xdr:col>11</xdr:col>
          <xdr:colOff>133350</xdr:colOff>
          <xdr:row>14</xdr:row>
          <xdr:rowOff>47625</xdr:rowOff>
        </xdr:to>
        <xdr:sp macro="" textlink="">
          <xdr:nvSpPr>
            <xdr:cNvPr id="641100" name="Check Box 76" hidden="1">
              <a:extLst>
                <a:ext uri="{63B3BB69-23CF-44E3-9099-C40C66FF867C}">
                  <a14:compatExt spid="_x0000_s64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13</xdr:row>
          <xdr:rowOff>19050</xdr:rowOff>
        </xdr:from>
        <xdr:to>
          <xdr:col>11</xdr:col>
          <xdr:colOff>133350</xdr:colOff>
          <xdr:row>14</xdr:row>
          <xdr:rowOff>47625</xdr:rowOff>
        </xdr:to>
        <xdr:sp macro="" textlink="">
          <xdr:nvSpPr>
            <xdr:cNvPr id="641101" name="Check Box 77" hidden="1">
              <a:extLst>
                <a:ext uri="{63B3BB69-23CF-44E3-9099-C40C66FF867C}">
                  <a14:compatExt spid="_x0000_s64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19050</xdr:rowOff>
        </xdr:from>
        <xdr:to>
          <xdr:col>11</xdr:col>
          <xdr:colOff>133350</xdr:colOff>
          <xdr:row>15</xdr:row>
          <xdr:rowOff>47625</xdr:rowOff>
        </xdr:to>
        <xdr:sp macro="" textlink="">
          <xdr:nvSpPr>
            <xdr:cNvPr id="641102" name="Check Box 78" hidden="1">
              <a:extLst>
                <a:ext uri="{63B3BB69-23CF-44E3-9099-C40C66FF867C}">
                  <a14:compatExt spid="_x0000_s64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19050</xdr:rowOff>
        </xdr:from>
        <xdr:to>
          <xdr:col>11</xdr:col>
          <xdr:colOff>133350</xdr:colOff>
          <xdr:row>15</xdr:row>
          <xdr:rowOff>47625</xdr:rowOff>
        </xdr:to>
        <xdr:sp macro="" textlink="">
          <xdr:nvSpPr>
            <xdr:cNvPr id="641103" name="Check Box 79" hidden="1">
              <a:extLst>
                <a:ext uri="{63B3BB69-23CF-44E3-9099-C40C66FF867C}">
                  <a14:compatExt spid="_x0000_s64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19050</xdr:rowOff>
        </xdr:from>
        <xdr:to>
          <xdr:col>11</xdr:col>
          <xdr:colOff>133350</xdr:colOff>
          <xdr:row>15</xdr:row>
          <xdr:rowOff>47625</xdr:rowOff>
        </xdr:to>
        <xdr:sp macro="" textlink="">
          <xdr:nvSpPr>
            <xdr:cNvPr id="641104" name="Check Box 80" hidden="1">
              <a:extLst>
                <a:ext uri="{63B3BB69-23CF-44E3-9099-C40C66FF867C}">
                  <a14:compatExt spid="_x0000_s64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19050</xdr:rowOff>
        </xdr:from>
        <xdr:to>
          <xdr:col>11</xdr:col>
          <xdr:colOff>133350</xdr:colOff>
          <xdr:row>15</xdr:row>
          <xdr:rowOff>47625</xdr:rowOff>
        </xdr:to>
        <xdr:sp macro="" textlink="">
          <xdr:nvSpPr>
            <xdr:cNvPr id="641105" name="Check Box 81" hidden="1">
              <a:extLst>
                <a:ext uri="{63B3BB69-23CF-44E3-9099-C40C66FF867C}">
                  <a14:compatExt spid="_x0000_s64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14</xdr:row>
          <xdr:rowOff>19050</xdr:rowOff>
        </xdr:from>
        <xdr:to>
          <xdr:col>11</xdr:col>
          <xdr:colOff>133350</xdr:colOff>
          <xdr:row>15</xdr:row>
          <xdr:rowOff>47625</xdr:rowOff>
        </xdr:to>
        <xdr:sp macro="" textlink="">
          <xdr:nvSpPr>
            <xdr:cNvPr id="641106" name="Check Box 82" hidden="1">
              <a:extLst>
                <a:ext uri="{63B3BB69-23CF-44E3-9099-C40C66FF867C}">
                  <a14:compatExt spid="_x0000_s64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19050</xdr:rowOff>
        </xdr:from>
        <xdr:to>
          <xdr:col>11</xdr:col>
          <xdr:colOff>133350</xdr:colOff>
          <xdr:row>16</xdr:row>
          <xdr:rowOff>47625</xdr:rowOff>
        </xdr:to>
        <xdr:sp macro="" textlink="">
          <xdr:nvSpPr>
            <xdr:cNvPr id="641107" name="Check Box 83" hidden="1">
              <a:extLst>
                <a:ext uri="{63B3BB69-23CF-44E3-9099-C40C66FF867C}">
                  <a14:compatExt spid="_x0000_s64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19050</xdr:rowOff>
        </xdr:from>
        <xdr:to>
          <xdr:col>11</xdr:col>
          <xdr:colOff>133350</xdr:colOff>
          <xdr:row>16</xdr:row>
          <xdr:rowOff>47625</xdr:rowOff>
        </xdr:to>
        <xdr:sp macro="" textlink="">
          <xdr:nvSpPr>
            <xdr:cNvPr id="641108" name="Check Box 84" hidden="1">
              <a:extLst>
                <a:ext uri="{63B3BB69-23CF-44E3-9099-C40C66FF867C}">
                  <a14:compatExt spid="_x0000_s64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19050</xdr:rowOff>
        </xdr:from>
        <xdr:to>
          <xdr:col>11</xdr:col>
          <xdr:colOff>133350</xdr:colOff>
          <xdr:row>16</xdr:row>
          <xdr:rowOff>47625</xdr:rowOff>
        </xdr:to>
        <xdr:sp macro="" textlink="">
          <xdr:nvSpPr>
            <xdr:cNvPr id="641109" name="Check Box 85" hidden="1">
              <a:extLst>
                <a:ext uri="{63B3BB69-23CF-44E3-9099-C40C66FF867C}">
                  <a14:compatExt spid="_x0000_s64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19050</xdr:rowOff>
        </xdr:from>
        <xdr:to>
          <xdr:col>11</xdr:col>
          <xdr:colOff>133350</xdr:colOff>
          <xdr:row>16</xdr:row>
          <xdr:rowOff>47625</xdr:rowOff>
        </xdr:to>
        <xdr:sp macro="" textlink="">
          <xdr:nvSpPr>
            <xdr:cNvPr id="641110" name="Check Box 86" hidden="1">
              <a:extLst>
                <a:ext uri="{63B3BB69-23CF-44E3-9099-C40C66FF867C}">
                  <a14:compatExt spid="_x0000_s64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15</xdr:row>
          <xdr:rowOff>19050</xdr:rowOff>
        </xdr:from>
        <xdr:to>
          <xdr:col>11</xdr:col>
          <xdr:colOff>133350</xdr:colOff>
          <xdr:row>16</xdr:row>
          <xdr:rowOff>47625</xdr:rowOff>
        </xdr:to>
        <xdr:sp macro="" textlink="">
          <xdr:nvSpPr>
            <xdr:cNvPr id="641111" name="Check Box 87" hidden="1">
              <a:extLst>
                <a:ext uri="{63B3BB69-23CF-44E3-9099-C40C66FF867C}">
                  <a14:compatExt spid="_x0000_s64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19050</xdr:rowOff>
        </xdr:from>
        <xdr:to>
          <xdr:col>11</xdr:col>
          <xdr:colOff>133350</xdr:colOff>
          <xdr:row>17</xdr:row>
          <xdr:rowOff>47625</xdr:rowOff>
        </xdr:to>
        <xdr:sp macro="" textlink="">
          <xdr:nvSpPr>
            <xdr:cNvPr id="641112" name="Check Box 88" hidden="1">
              <a:extLst>
                <a:ext uri="{63B3BB69-23CF-44E3-9099-C40C66FF867C}">
                  <a14:compatExt spid="_x0000_s64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19050</xdr:rowOff>
        </xdr:from>
        <xdr:to>
          <xdr:col>11</xdr:col>
          <xdr:colOff>133350</xdr:colOff>
          <xdr:row>17</xdr:row>
          <xdr:rowOff>47625</xdr:rowOff>
        </xdr:to>
        <xdr:sp macro="" textlink="">
          <xdr:nvSpPr>
            <xdr:cNvPr id="641113" name="Check Box 89" hidden="1">
              <a:extLst>
                <a:ext uri="{63B3BB69-23CF-44E3-9099-C40C66FF867C}">
                  <a14:compatExt spid="_x0000_s64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19050</xdr:rowOff>
        </xdr:from>
        <xdr:to>
          <xdr:col>11</xdr:col>
          <xdr:colOff>133350</xdr:colOff>
          <xdr:row>17</xdr:row>
          <xdr:rowOff>47625</xdr:rowOff>
        </xdr:to>
        <xdr:sp macro="" textlink="">
          <xdr:nvSpPr>
            <xdr:cNvPr id="641114" name="Check Box 90" hidden="1">
              <a:extLst>
                <a:ext uri="{63B3BB69-23CF-44E3-9099-C40C66FF867C}">
                  <a14:compatExt spid="_x0000_s64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19050</xdr:rowOff>
        </xdr:from>
        <xdr:to>
          <xdr:col>11</xdr:col>
          <xdr:colOff>133350</xdr:colOff>
          <xdr:row>17</xdr:row>
          <xdr:rowOff>47625</xdr:rowOff>
        </xdr:to>
        <xdr:sp macro="" textlink="">
          <xdr:nvSpPr>
            <xdr:cNvPr id="641115" name="Check Box 91" hidden="1">
              <a:extLst>
                <a:ext uri="{63B3BB69-23CF-44E3-9099-C40C66FF867C}">
                  <a14:compatExt spid="_x0000_s64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16</xdr:row>
          <xdr:rowOff>19050</xdr:rowOff>
        </xdr:from>
        <xdr:to>
          <xdr:col>11</xdr:col>
          <xdr:colOff>133350</xdr:colOff>
          <xdr:row>17</xdr:row>
          <xdr:rowOff>47625</xdr:rowOff>
        </xdr:to>
        <xdr:sp macro="" textlink="">
          <xdr:nvSpPr>
            <xdr:cNvPr id="641116" name="Check Box 92" hidden="1">
              <a:extLst>
                <a:ext uri="{63B3BB69-23CF-44E3-9099-C40C66FF867C}">
                  <a14:compatExt spid="_x0000_s64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19050</xdr:rowOff>
        </xdr:from>
        <xdr:to>
          <xdr:col>11</xdr:col>
          <xdr:colOff>133350</xdr:colOff>
          <xdr:row>18</xdr:row>
          <xdr:rowOff>47625</xdr:rowOff>
        </xdr:to>
        <xdr:sp macro="" textlink="">
          <xdr:nvSpPr>
            <xdr:cNvPr id="641117" name="Check Box 93" hidden="1">
              <a:extLst>
                <a:ext uri="{63B3BB69-23CF-44E3-9099-C40C66FF867C}">
                  <a14:compatExt spid="_x0000_s64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19050</xdr:rowOff>
        </xdr:from>
        <xdr:to>
          <xdr:col>11</xdr:col>
          <xdr:colOff>133350</xdr:colOff>
          <xdr:row>18</xdr:row>
          <xdr:rowOff>47625</xdr:rowOff>
        </xdr:to>
        <xdr:sp macro="" textlink="">
          <xdr:nvSpPr>
            <xdr:cNvPr id="641118" name="Check Box 94" hidden="1">
              <a:extLst>
                <a:ext uri="{63B3BB69-23CF-44E3-9099-C40C66FF867C}">
                  <a14:compatExt spid="_x0000_s64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19050</xdr:rowOff>
        </xdr:from>
        <xdr:to>
          <xdr:col>11</xdr:col>
          <xdr:colOff>133350</xdr:colOff>
          <xdr:row>18</xdr:row>
          <xdr:rowOff>47625</xdr:rowOff>
        </xdr:to>
        <xdr:sp macro="" textlink="">
          <xdr:nvSpPr>
            <xdr:cNvPr id="641119" name="Check Box 95" hidden="1">
              <a:extLst>
                <a:ext uri="{63B3BB69-23CF-44E3-9099-C40C66FF867C}">
                  <a14:compatExt spid="_x0000_s64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19050</xdr:rowOff>
        </xdr:from>
        <xdr:to>
          <xdr:col>11</xdr:col>
          <xdr:colOff>133350</xdr:colOff>
          <xdr:row>18</xdr:row>
          <xdr:rowOff>47625</xdr:rowOff>
        </xdr:to>
        <xdr:sp macro="" textlink="">
          <xdr:nvSpPr>
            <xdr:cNvPr id="641120" name="Check Box 96" hidden="1">
              <a:extLst>
                <a:ext uri="{63B3BB69-23CF-44E3-9099-C40C66FF867C}">
                  <a14:compatExt spid="_x0000_s64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17</xdr:row>
          <xdr:rowOff>19050</xdr:rowOff>
        </xdr:from>
        <xdr:to>
          <xdr:col>11</xdr:col>
          <xdr:colOff>133350</xdr:colOff>
          <xdr:row>18</xdr:row>
          <xdr:rowOff>47625</xdr:rowOff>
        </xdr:to>
        <xdr:sp macro="" textlink="">
          <xdr:nvSpPr>
            <xdr:cNvPr id="641121" name="Check Box 97" hidden="1">
              <a:extLst>
                <a:ext uri="{63B3BB69-23CF-44E3-9099-C40C66FF867C}">
                  <a14:compatExt spid="_x0000_s64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19050</xdr:rowOff>
        </xdr:from>
        <xdr:to>
          <xdr:col>11</xdr:col>
          <xdr:colOff>133350</xdr:colOff>
          <xdr:row>19</xdr:row>
          <xdr:rowOff>47625</xdr:rowOff>
        </xdr:to>
        <xdr:sp macro="" textlink="">
          <xdr:nvSpPr>
            <xdr:cNvPr id="641122" name="Check Box 98" hidden="1">
              <a:extLst>
                <a:ext uri="{63B3BB69-23CF-44E3-9099-C40C66FF867C}">
                  <a14:compatExt spid="_x0000_s64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19050</xdr:rowOff>
        </xdr:from>
        <xdr:to>
          <xdr:col>11</xdr:col>
          <xdr:colOff>133350</xdr:colOff>
          <xdr:row>19</xdr:row>
          <xdr:rowOff>47625</xdr:rowOff>
        </xdr:to>
        <xdr:sp macro="" textlink="">
          <xdr:nvSpPr>
            <xdr:cNvPr id="641123" name="Check Box 99" hidden="1">
              <a:extLst>
                <a:ext uri="{63B3BB69-23CF-44E3-9099-C40C66FF867C}">
                  <a14:compatExt spid="_x0000_s64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19050</xdr:rowOff>
        </xdr:from>
        <xdr:to>
          <xdr:col>11</xdr:col>
          <xdr:colOff>133350</xdr:colOff>
          <xdr:row>19</xdr:row>
          <xdr:rowOff>47625</xdr:rowOff>
        </xdr:to>
        <xdr:sp macro="" textlink="">
          <xdr:nvSpPr>
            <xdr:cNvPr id="641124" name="Check Box 100" hidden="1">
              <a:extLst>
                <a:ext uri="{63B3BB69-23CF-44E3-9099-C40C66FF867C}">
                  <a14:compatExt spid="_x0000_s64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19050</xdr:rowOff>
        </xdr:from>
        <xdr:to>
          <xdr:col>11</xdr:col>
          <xdr:colOff>133350</xdr:colOff>
          <xdr:row>19</xdr:row>
          <xdr:rowOff>47625</xdr:rowOff>
        </xdr:to>
        <xdr:sp macro="" textlink="">
          <xdr:nvSpPr>
            <xdr:cNvPr id="641125" name="Check Box 101" hidden="1">
              <a:extLst>
                <a:ext uri="{63B3BB69-23CF-44E3-9099-C40C66FF867C}">
                  <a14:compatExt spid="_x0000_s64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18</xdr:row>
          <xdr:rowOff>19050</xdr:rowOff>
        </xdr:from>
        <xdr:to>
          <xdr:col>11</xdr:col>
          <xdr:colOff>133350</xdr:colOff>
          <xdr:row>19</xdr:row>
          <xdr:rowOff>47625</xdr:rowOff>
        </xdr:to>
        <xdr:sp macro="" textlink="">
          <xdr:nvSpPr>
            <xdr:cNvPr id="641126" name="Check Box 102" hidden="1">
              <a:extLst>
                <a:ext uri="{63B3BB69-23CF-44E3-9099-C40C66FF867C}">
                  <a14:compatExt spid="_x0000_s64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19050</xdr:rowOff>
        </xdr:from>
        <xdr:to>
          <xdr:col>11</xdr:col>
          <xdr:colOff>133350</xdr:colOff>
          <xdr:row>20</xdr:row>
          <xdr:rowOff>47625</xdr:rowOff>
        </xdr:to>
        <xdr:sp macro="" textlink="">
          <xdr:nvSpPr>
            <xdr:cNvPr id="641127" name="Check Box 103" hidden="1">
              <a:extLst>
                <a:ext uri="{63B3BB69-23CF-44E3-9099-C40C66FF867C}">
                  <a14:compatExt spid="_x0000_s64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19050</xdr:rowOff>
        </xdr:from>
        <xdr:to>
          <xdr:col>11</xdr:col>
          <xdr:colOff>133350</xdr:colOff>
          <xdr:row>20</xdr:row>
          <xdr:rowOff>47625</xdr:rowOff>
        </xdr:to>
        <xdr:sp macro="" textlink="">
          <xdr:nvSpPr>
            <xdr:cNvPr id="641128" name="Check Box 104" hidden="1">
              <a:extLst>
                <a:ext uri="{63B3BB69-23CF-44E3-9099-C40C66FF867C}">
                  <a14:compatExt spid="_x0000_s64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19050</xdr:rowOff>
        </xdr:from>
        <xdr:to>
          <xdr:col>11</xdr:col>
          <xdr:colOff>133350</xdr:colOff>
          <xdr:row>20</xdr:row>
          <xdr:rowOff>47625</xdr:rowOff>
        </xdr:to>
        <xdr:sp macro="" textlink="">
          <xdr:nvSpPr>
            <xdr:cNvPr id="641129" name="Check Box 105" hidden="1">
              <a:extLst>
                <a:ext uri="{63B3BB69-23CF-44E3-9099-C40C66FF867C}">
                  <a14:compatExt spid="_x0000_s64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19050</xdr:rowOff>
        </xdr:from>
        <xdr:to>
          <xdr:col>11</xdr:col>
          <xdr:colOff>133350</xdr:colOff>
          <xdr:row>20</xdr:row>
          <xdr:rowOff>47625</xdr:rowOff>
        </xdr:to>
        <xdr:sp macro="" textlink="">
          <xdr:nvSpPr>
            <xdr:cNvPr id="641130" name="Check Box 106" hidden="1">
              <a:extLst>
                <a:ext uri="{63B3BB69-23CF-44E3-9099-C40C66FF867C}">
                  <a14:compatExt spid="_x0000_s64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19050</xdr:rowOff>
        </xdr:from>
        <xdr:to>
          <xdr:col>11</xdr:col>
          <xdr:colOff>133350</xdr:colOff>
          <xdr:row>20</xdr:row>
          <xdr:rowOff>47625</xdr:rowOff>
        </xdr:to>
        <xdr:sp macro="" textlink="">
          <xdr:nvSpPr>
            <xdr:cNvPr id="641131" name="Check Box 107" hidden="1">
              <a:extLst>
                <a:ext uri="{63B3BB69-23CF-44E3-9099-C40C66FF867C}">
                  <a14:compatExt spid="_x0000_s64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19050</xdr:rowOff>
        </xdr:from>
        <xdr:to>
          <xdr:col>11</xdr:col>
          <xdr:colOff>133350</xdr:colOff>
          <xdr:row>21</xdr:row>
          <xdr:rowOff>47625</xdr:rowOff>
        </xdr:to>
        <xdr:sp macro="" textlink="">
          <xdr:nvSpPr>
            <xdr:cNvPr id="641132" name="Check Box 108" hidden="1">
              <a:extLst>
                <a:ext uri="{63B3BB69-23CF-44E3-9099-C40C66FF867C}">
                  <a14:compatExt spid="_x0000_s64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19050</xdr:rowOff>
        </xdr:from>
        <xdr:to>
          <xdr:col>11</xdr:col>
          <xdr:colOff>133350</xdr:colOff>
          <xdr:row>21</xdr:row>
          <xdr:rowOff>47625</xdr:rowOff>
        </xdr:to>
        <xdr:sp macro="" textlink="">
          <xdr:nvSpPr>
            <xdr:cNvPr id="641133" name="Check Box 109" hidden="1">
              <a:extLst>
                <a:ext uri="{63B3BB69-23CF-44E3-9099-C40C66FF867C}">
                  <a14:compatExt spid="_x0000_s64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19050</xdr:rowOff>
        </xdr:from>
        <xdr:to>
          <xdr:col>11</xdr:col>
          <xdr:colOff>133350</xdr:colOff>
          <xdr:row>21</xdr:row>
          <xdr:rowOff>47625</xdr:rowOff>
        </xdr:to>
        <xdr:sp macro="" textlink="">
          <xdr:nvSpPr>
            <xdr:cNvPr id="641134" name="Check Box 110" hidden="1">
              <a:extLst>
                <a:ext uri="{63B3BB69-23CF-44E3-9099-C40C66FF867C}">
                  <a14:compatExt spid="_x0000_s64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19050</xdr:rowOff>
        </xdr:from>
        <xdr:to>
          <xdr:col>11</xdr:col>
          <xdr:colOff>133350</xdr:colOff>
          <xdr:row>21</xdr:row>
          <xdr:rowOff>47625</xdr:rowOff>
        </xdr:to>
        <xdr:sp macro="" textlink="">
          <xdr:nvSpPr>
            <xdr:cNvPr id="641135" name="Check Box 111" hidden="1">
              <a:extLst>
                <a:ext uri="{63B3BB69-23CF-44E3-9099-C40C66FF867C}">
                  <a14:compatExt spid="_x0000_s64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19050</xdr:rowOff>
        </xdr:from>
        <xdr:to>
          <xdr:col>11</xdr:col>
          <xdr:colOff>133350</xdr:colOff>
          <xdr:row>21</xdr:row>
          <xdr:rowOff>47625</xdr:rowOff>
        </xdr:to>
        <xdr:sp macro="" textlink="">
          <xdr:nvSpPr>
            <xdr:cNvPr id="641136" name="Check Box 112" hidden="1">
              <a:extLst>
                <a:ext uri="{63B3BB69-23CF-44E3-9099-C40C66FF867C}">
                  <a14:compatExt spid="_x0000_s64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19050</xdr:rowOff>
        </xdr:from>
        <xdr:to>
          <xdr:col>11</xdr:col>
          <xdr:colOff>133350</xdr:colOff>
          <xdr:row>22</xdr:row>
          <xdr:rowOff>47625</xdr:rowOff>
        </xdr:to>
        <xdr:sp macro="" textlink="">
          <xdr:nvSpPr>
            <xdr:cNvPr id="641137" name="Check Box 113" hidden="1">
              <a:extLst>
                <a:ext uri="{63B3BB69-23CF-44E3-9099-C40C66FF867C}">
                  <a14:compatExt spid="_x0000_s64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19050</xdr:rowOff>
        </xdr:from>
        <xdr:to>
          <xdr:col>11</xdr:col>
          <xdr:colOff>133350</xdr:colOff>
          <xdr:row>22</xdr:row>
          <xdr:rowOff>47625</xdr:rowOff>
        </xdr:to>
        <xdr:sp macro="" textlink="">
          <xdr:nvSpPr>
            <xdr:cNvPr id="641138" name="Check Box 114" hidden="1">
              <a:extLst>
                <a:ext uri="{63B3BB69-23CF-44E3-9099-C40C66FF867C}">
                  <a14:compatExt spid="_x0000_s64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19050</xdr:rowOff>
        </xdr:from>
        <xdr:to>
          <xdr:col>11</xdr:col>
          <xdr:colOff>133350</xdr:colOff>
          <xdr:row>22</xdr:row>
          <xdr:rowOff>47625</xdr:rowOff>
        </xdr:to>
        <xdr:sp macro="" textlink="">
          <xdr:nvSpPr>
            <xdr:cNvPr id="641139" name="Check Box 115" hidden="1">
              <a:extLst>
                <a:ext uri="{63B3BB69-23CF-44E3-9099-C40C66FF867C}">
                  <a14:compatExt spid="_x0000_s64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19050</xdr:rowOff>
        </xdr:from>
        <xdr:to>
          <xdr:col>11</xdr:col>
          <xdr:colOff>133350</xdr:colOff>
          <xdr:row>22</xdr:row>
          <xdr:rowOff>47625</xdr:rowOff>
        </xdr:to>
        <xdr:sp macro="" textlink="">
          <xdr:nvSpPr>
            <xdr:cNvPr id="641140" name="Check Box 116" hidden="1">
              <a:extLst>
                <a:ext uri="{63B3BB69-23CF-44E3-9099-C40C66FF867C}">
                  <a14:compatExt spid="_x0000_s64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21</xdr:row>
          <xdr:rowOff>19050</xdr:rowOff>
        </xdr:from>
        <xdr:to>
          <xdr:col>11</xdr:col>
          <xdr:colOff>133350</xdr:colOff>
          <xdr:row>22</xdr:row>
          <xdr:rowOff>47625</xdr:rowOff>
        </xdr:to>
        <xdr:sp macro="" textlink="">
          <xdr:nvSpPr>
            <xdr:cNvPr id="641141" name="Check Box 117" hidden="1">
              <a:extLst>
                <a:ext uri="{63B3BB69-23CF-44E3-9099-C40C66FF867C}">
                  <a14:compatExt spid="_x0000_s64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19050</xdr:rowOff>
        </xdr:from>
        <xdr:to>
          <xdr:col>11</xdr:col>
          <xdr:colOff>133350</xdr:colOff>
          <xdr:row>23</xdr:row>
          <xdr:rowOff>47625</xdr:rowOff>
        </xdr:to>
        <xdr:sp macro="" textlink="">
          <xdr:nvSpPr>
            <xdr:cNvPr id="641142" name="Check Box 118" hidden="1">
              <a:extLst>
                <a:ext uri="{63B3BB69-23CF-44E3-9099-C40C66FF867C}">
                  <a14:compatExt spid="_x0000_s64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19050</xdr:rowOff>
        </xdr:from>
        <xdr:to>
          <xdr:col>11</xdr:col>
          <xdr:colOff>133350</xdr:colOff>
          <xdr:row>23</xdr:row>
          <xdr:rowOff>47625</xdr:rowOff>
        </xdr:to>
        <xdr:sp macro="" textlink="">
          <xdr:nvSpPr>
            <xdr:cNvPr id="641143" name="Check Box 119" hidden="1">
              <a:extLst>
                <a:ext uri="{63B3BB69-23CF-44E3-9099-C40C66FF867C}">
                  <a14:compatExt spid="_x0000_s64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19050</xdr:rowOff>
        </xdr:from>
        <xdr:to>
          <xdr:col>11</xdr:col>
          <xdr:colOff>133350</xdr:colOff>
          <xdr:row>23</xdr:row>
          <xdr:rowOff>47625</xdr:rowOff>
        </xdr:to>
        <xdr:sp macro="" textlink="">
          <xdr:nvSpPr>
            <xdr:cNvPr id="641144" name="Check Box 120" hidden="1">
              <a:extLst>
                <a:ext uri="{63B3BB69-23CF-44E3-9099-C40C66FF867C}">
                  <a14:compatExt spid="_x0000_s64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19050</xdr:rowOff>
        </xdr:from>
        <xdr:to>
          <xdr:col>11</xdr:col>
          <xdr:colOff>133350</xdr:colOff>
          <xdr:row>23</xdr:row>
          <xdr:rowOff>47625</xdr:rowOff>
        </xdr:to>
        <xdr:sp macro="" textlink="">
          <xdr:nvSpPr>
            <xdr:cNvPr id="641145" name="Check Box 121" hidden="1">
              <a:extLst>
                <a:ext uri="{63B3BB69-23CF-44E3-9099-C40C66FF867C}">
                  <a14:compatExt spid="_x0000_s64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22</xdr:row>
          <xdr:rowOff>19050</xdr:rowOff>
        </xdr:from>
        <xdr:to>
          <xdr:col>11</xdr:col>
          <xdr:colOff>133350</xdr:colOff>
          <xdr:row>23</xdr:row>
          <xdr:rowOff>47625</xdr:rowOff>
        </xdr:to>
        <xdr:sp macro="" textlink="">
          <xdr:nvSpPr>
            <xdr:cNvPr id="641146" name="Check Box 122" hidden="1">
              <a:extLst>
                <a:ext uri="{63B3BB69-23CF-44E3-9099-C40C66FF867C}">
                  <a14:compatExt spid="_x0000_s64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19050</xdr:rowOff>
        </xdr:from>
        <xdr:to>
          <xdr:col>11</xdr:col>
          <xdr:colOff>133350</xdr:colOff>
          <xdr:row>24</xdr:row>
          <xdr:rowOff>47625</xdr:rowOff>
        </xdr:to>
        <xdr:sp macro="" textlink="">
          <xdr:nvSpPr>
            <xdr:cNvPr id="641147" name="Check Box 123" hidden="1">
              <a:extLst>
                <a:ext uri="{63B3BB69-23CF-44E3-9099-C40C66FF867C}">
                  <a14:compatExt spid="_x0000_s64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19050</xdr:rowOff>
        </xdr:from>
        <xdr:to>
          <xdr:col>11</xdr:col>
          <xdr:colOff>133350</xdr:colOff>
          <xdr:row>24</xdr:row>
          <xdr:rowOff>47625</xdr:rowOff>
        </xdr:to>
        <xdr:sp macro="" textlink="">
          <xdr:nvSpPr>
            <xdr:cNvPr id="641148" name="Check Box 124" hidden="1">
              <a:extLst>
                <a:ext uri="{63B3BB69-23CF-44E3-9099-C40C66FF867C}">
                  <a14:compatExt spid="_x0000_s64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19050</xdr:rowOff>
        </xdr:from>
        <xdr:to>
          <xdr:col>11</xdr:col>
          <xdr:colOff>133350</xdr:colOff>
          <xdr:row>24</xdr:row>
          <xdr:rowOff>47625</xdr:rowOff>
        </xdr:to>
        <xdr:sp macro="" textlink="">
          <xdr:nvSpPr>
            <xdr:cNvPr id="641149" name="Check Box 125" hidden="1">
              <a:extLst>
                <a:ext uri="{63B3BB69-23CF-44E3-9099-C40C66FF867C}">
                  <a14:compatExt spid="_x0000_s64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19050</xdr:rowOff>
        </xdr:from>
        <xdr:to>
          <xdr:col>11</xdr:col>
          <xdr:colOff>133350</xdr:colOff>
          <xdr:row>24</xdr:row>
          <xdr:rowOff>47625</xdr:rowOff>
        </xdr:to>
        <xdr:sp macro="" textlink="">
          <xdr:nvSpPr>
            <xdr:cNvPr id="641150" name="Check Box 126" hidden="1">
              <a:extLst>
                <a:ext uri="{63B3BB69-23CF-44E3-9099-C40C66FF867C}">
                  <a14:compatExt spid="_x0000_s64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23</xdr:row>
          <xdr:rowOff>19050</xdr:rowOff>
        </xdr:from>
        <xdr:to>
          <xdr:col>11</xdr:col>
          <xdr:colOff>133350</xdr:colOff>
          <xdr:row>24</xdr:row>
          <xdr:rowOff>47625</xdr:rowOff>
        </xdr:to>
        <xdr:sp macro="" textlink="">
          <xdr:nvSpPr>
            <xdr:cNvPr id="641151" name="Check Box 127" hidden="1">
              <a:extLst>
                <a:ext uri="{63B3BB69-23CF-44E3-9099-C40C66FF867C}">
                  <a14:compatExt spid="_x0000_s64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19050</xdr:rowOff>
        </xdr:from>
        <xdr:to>
          <xdr:col>11</xdr:col>
          <xdr:colOff>133350</xdr:colOff>
          <xdr:row>25</xdr:row>
          <xdr:rowOff>47625</xdr:rowOff>
        </xdr:to>
        <xdr:sp macro="" textlink="">
          <xdr:nvSpPr>
            <xdr:cNvPr id="641152" name="Check Box 128" hidden="1">
              <a:extLst>
                <a:ext uri="{63B3BB69-23CF-44E3-9099-C40C66FF867C}">
                  <a14:compatExt spid="_x0000_s64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19050</xdr:rowOff>
        </xdr:from>
        <xdr:to>
          <xdr:col>11</xdr:col>
          <xdr:colOff>133350</xdr:colOff>
          <xdr:row>25</xdr:row>
          <xdr:rowOff>47625</xdr:rowOff>
        </xdr:to>
        <xdr:sp macro="" textlink="">
          <xdr:nvSpPr>
            <xdr:cNvPr id="641153" name="Check Box 129" hidden="1">
              <a:extLst>
                <a:ext uri="{63B3BB69-23CF-44E3-9099-C40C66FF867C}">
                  <a14:compatExt spid="_x0000_s64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19050</xdr:rowOff>
        </xdr:from>
        <xdr:to>
          <xdr:col>11</xdr:col>
          <xdr:colOff>133350</xdr:colOff>
          <xdr:row>25</xdr:row>
          <xdr:rowOff>47625</xdr:rowOff>
        </xdr:to>
        <xdr:sp macro="" textlink="">
          <xdr:nvSpPr>
            <xdr:cNvPr id="641154" name="Check Box 130" hidden="1">
              <a:extLst>
                <a:ext uri="{63B3BB69-23CF-44E3-9099-C40C66FF867C}">
                  <a14:compatExt spid="_x0000_s64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19050</xdr:rowOff>
        </xdr:from>
        <xdr:to>
          <xdr:col>11</xdr:col>
          <xdr:colOff>133350</xdr:colOff>
          <xdr:row>25</xdr:row>
          <xdr:rowOff>47625</xdr:rowOff>
        </xdr:to>
        <xdr:sp macro="" textlink="">
          <xdr:nvSpPr>
            <xdr:cNvPr id="641155" name="Check Box 131" hidden="1">
              <a:extLst>
                <a:ext uri="{63B3BB69-23CF-44E3-9099-C40C66FF867C}">
                  <a14:compatExt spid="_x0000_s64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19050</xdr:rowOff>
        </xdr:from>
        <xdr:to>
          <xdr:col>11</xdr:col>
          <xdr:colOff>133350</xdr:colOff>
          <xdr:row>25</xdr:row>
          <xdr:rowOff>47625</xdr:rowOff>
        </xdr:to>
        <xdr:sp macro="" textlink="">
          <xdr:nvSpPr>
            <xdr:cNvPr id="641156" name="Check Box 132" hidden="1">
              <a:extLst>
                <a:ext uri="{63B3BB69-23CF-44E3-9099-C40C66FF867C}">
                  <a14:compatExt spid="_x0000_s64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19050</xdr:rowOff>
        </xdr:from>
        <xdr:to>
          <xdr:col>11</xdr:col>
          <xdr:colOff>133350</xdr:colOff>
          <xdr:row>26</xdr:row>
          <xdr:rowOff>47625</xdr:rowOff>
        </xdr:to>
        <xdr:sp macro="" textlink="">
          <xdr:nvSpPr>
            <xdr:cNvPr id="641157" name="Check Box 133" hidden="1">
              <a:extLst>
                <a:ext uri="{63B3BB69-23CF-44E3-9099-C40C66FF867C}">
                  <a14:compatExt spid="_x0000_s64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19050</xdr:rowOff>
        </xdr:from>
        <xdr:to>
          <xdr:col>11</xdr:col>
          <xdr:colOff>133350</xdr:colOff>
          <xdr:row>26</xdr:row>
          <xdr:rowOff>47625</xdr:rowOff>
        </xdr:to>
        <xdr:sp macro="" textlink="">
          <xdr:nvSpPr>
            <xdr:cNvPr id="641158" name="Check Box 134" hidden="1">
              <a:extLst>
                <a:ext uri="{63B3BB69-23CF-44E3-9099-C40C66FF867C}">
                  <a14:compatExt spid="_x0000_s64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19050</xdr:rowOff>
        </xdr:from>
        <xdr:to>
          <xdr:col>11</xdr:col>
          <xdr:colOff>133350</xdr:colOff>
          <xdr:row>26</xdr:row>
          <xdr:rowOff>47625</xdr:rowOff>
        </xdr:to>
        <xdr:sp macro="" textlink="">
          <xdr:nvSpPr>
            <xdr:cNvPr id="641159" name="Check Box 135" hidden="1">
              <a:extLst>
                <a:ext uri="{63B3BB69-23CF-44E3-9099-C40C66FF867C}">
                  <a14:compatExt spid="_x0000_s64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19050</xdr:rowOff>
        </xdr:from>
        <xdr:to>
          <xdr:col>11</xdr:col>
          <xdr:colOff>133350</xdr:colOff>
          <xdr:row>26</xdr:row>
          <xdr:rowOff>47625</xdr:rowOff>
        </xdr:to>
        <xdr:sp macro="" textlink="">
          <xdr:nvSpPr>
            <xdr:cNvPr id="641160" name="Check Box 136" hidden="1">
              <a:extLst>
                <a:ext uri="{63B3BB69-23CF-44E3-9099-C40C66FF867C}">
                  <a14:compatExt spid="_x0000_s64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25</xdr:row>
          <xdr:rowOff>19050</xdr:rowOff>
        </xdr:from>
        <xdr:to>
          <xdr:col>11</xdr:col>
          <xdr:colOff>133350</xdr:colOff>
          <xdr:row>26</xdr:row>
          <xdr:rowOff>47625</xdr:rowOff>
        </xdr:to>
        <xdr:sp macro="" textlink="">
          <xdr:nvSpPr>
            <xdr:cNvPr id="641161" name="Check Box 137" hidden="1">
              <a:extLst>
                <a:ext uri="{63B3BB69-23CF-44E3-9099-C40C66FF867C}">
                  <a14:compatExt spid="_x0000_s64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19050</xdr:rowOff>
        </xdr:from>
        <xdr:to>
          <xdr:col>11</xdr:col>
          <xdr:colOff>133350</xdr:colOff>
          <xdr:row>27</xdr:row>
          <xdr:rowOff>47625</xdr:rowOff>
        </xdr:to>
        <xdr:sp macro="" textlink="">
          <xdr:nvSpPr>
            <xdr:cNvPr id="641162" name="Check Box 138" hidden="1">
              <a:extLst>
                <a:ext uri="{63B3BB69-23CF-44E3-9099-C40C66FF867C}">
                  <a14:compatExt spid="_x0000_s64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19050</xdr:rowOff>
        </xdr:from>
        <xdr:to>
          <xdr:col>11</xdr:col>
          <xdr:colOff>133350</xdr:colOff>
          <xdr:row>27</xdr:row>
          <xdr:rowOff>47625</xdr:rowOff>
        </xdr:to>
        <xdr:sp macro="" textlink="">
          <xdr:nvSpPr>
            <xdr:cNvPr id="641163" name="Check Box 139" hidden="1">
              <a:extLst>
                <a:ext uri="{63B3BB69-23CF-44E3-9099-C40C66FF867C}">
                  <a14:compatExt spid="_x0000_s64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19050</xdr:rowOff>
        </xdr:from>
        <xdr:to>
          <xdr:col>11</xdr:col>
          <xdr:colOff>133350</xdr:colOff>
          <xdr:row>27</xdr:row>
          <xdr:rowOff>47625</xdr:rowOff>
        </xdr:to>
        <xdr:sp macro="" textlink="">
          <xdr:nvSpPr>
            <xdr:cNvPr id="641164" name="Check Box 140" hidden="1">
              <a:extLst>
                <a:ext uri="{63B3BB69-23CF-44E3-9099-C40C66FF867C}">
                  <a14:compatExt spid="_x0000_s64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19050</xdr:rowOff>
        </xdr:from>
        <xdr:to>
          <xdr:col>11</xdr:col>
          <xdr:colOff>133350</xdr:colOff>
          <xdr:row>27</xdr:row>
          <xdr:rowOff>47625</xdr:rowOff>
        </xdr:to>
        <xdr:sp macro="" textlink="">
          <xdr:nvSpPr>
            <xdr:cNvPr id="641165" name="Check Box 141" hidden="1">
              <a:extLst>
                <a:ext uri="{63B3BB69-23CF-44E3-9099-C40C66FF867C}">
                  <a14:compatExt spid="_x0000_s64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26</xdr:row>
          <xdr:rowOff>19050</xdr:rowOff>
        </xdr:from>
        <xdr:to>
          <xdr:col>11</xdr:col>
          <xdr:colOff>133350</xdr:colOff>
          <xdr:row>27</xdr:row>
          <xdr:rowOff>47625</xdr:rowOff>
        </xdr:to>
        <xdr:sp macro="" textlink="">
          <xdr:nvSpPr>
            <xdr:cNvPr id="641166" name="Check Box 142" hidden="1">
              <a:extLst>
                <a:ext uri="{63B3BB69-23CF-44E3-9099-C40C66FF867C}">
                  <a14:compatExt spid="_x0000_s64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19050</xdr:rowOff>
        </xdr:from>
        <xdr:to>
          <xdr:col>11</xdr:col>
          <xdr:colOff>133350</xdr:colOff>
          <xdr:row>28</xdr:row>
          <xdr:rowOff>47625</xdr:rowOff>
        </xdr:to>
        <xdr:sp macro="" textlink="">
          <xdr:nvSpPr>
            <xdr:cNvPr id="641167" name="Check Box 143" hidden="1">
              <a:extLst>
                <a:ext uri="{63B3BB69-23CF-44E3-9099-C40C66FF867C}">
                  <a14:compatExt spid="_x0000_s64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19050</xdr:rowOff>
        </xdr:from>
        <xdr:to>
          <xdr:col>11</xdr:col>
          <xdr:colOff>133350</xdr:colOff>
          <xdr:row>28</xdr:row>
          <xdr:rowOff>47625</xdr:rowOff>
        </xdr:to>
        <xdr:sp macro="" textlink="">
          <xdr:nvSpPr>
            <xdr:cNvPr id="641168" name="Check Box 144" hidden="1">
              <a:extLst>
                <a:ext uri="{63B3BB69-23CF-44E3-9099-C40C66FF867C}">
                  <a14:compatExt spid="_x0000_s64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19050</xdr:rowOff>
        </xdr:from>
        <xdr:to>
          <xdr:col>11</xdr:col>
          <xdr:colOff>133350</xdr:colOff>
          <xdr:row>28</xdr:row>
          <xdr:rowOff>47625</xdr:rowOff>
        </xdr:to>
        <xdr:sp macro="" textlink="">
          <xdr:nvSpPr>
            <xdr:cNvPr id="641169" name="Check Box 145" hidden="1">
              <a:extLst>
                <a:ext uri="{63B3BB69-23CF-44E3-9099-C40C66FF867C}">
                  <a14:compatExt spid="_x0000_s64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19050</xdr:rowOff>
        </xdr:from>
        <xdr:to>
          <xdr:col>11</xdr:col>
          <xdr:colOff>133350</xdr:colOff>
          <xdr:row>28</xdr:row>
          <xdr:rowOff>47625</xdr:rowOff>
        </xdr:to>
        <xdr:sp macro="" textlink="">
          <xdr:nvSpPr>
            <xdr:cNvPr id="641170" name="Check Box 146" hidden="1">
              <a:extLst>
                <a:ext uri="{63B3BB69-23CF-44E3-9099-C40C66FF867C}">
                  <a14:compatExt spid="_x0000_s64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19050</xdr:rowOff>
        </xdr:from>
        <xdr:to>
          <xdr:col>11</xdr:col>
          <xdr:colOff>133350</xdr:colOff>
          <xdr:row>28</xdr:row>
          <xdr:rowOff>47625</xdr:rowOff>
        </xdr:to>
        <xdr:sp macro="" textlink="">
          <xdr:nvSpPr>
            <xdr:cNvPr id="641171" name="Check Box 147" hidden="1">
              <a:extLst>
                <a:ext uri="{63B3BB69-23CF-44E3-9099-C40C66FF867C}">
                  <a14:compatExt spid="_x0000_s64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19050</xdr:rowOff>
        </xdr:from>
        <xdr:to>
          <xdr:col>11</xdr:col>
          <xdr:colOff>133350</xdr:colOff>
          <xdr:row>29</xdr:row>
          <xdr:rowOff>47625</xdr:rowOff>
        </xdr:to>
        <xdr:sp macro="" textlink="">
          <xdr:nvSpPr>
            <xdr:cNvPr id="641172" name="Check Box 148" hidden="1">
              <a:extLst>
                <a:ext uri="{63B3BB69-23CF-44E3-9099-C40C66FF867C}">
                  <a14:compatExt spid="_x0000_s64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19050</xdr:rowOff>
        </xdr:from>
        <xdr:to>
          <xdr:col>11</xdr:col>
          <xdr:colOff>133350</xdr:colOff>
          <xdr:row>29</xdr:row>
          <xdr:rowOff>47625</xdr:rowOff>
        </xdr:to>
        <xdr:sp macro="" textlink="">
          <xdr:nvSpPr>
            <xdr:cNvPr id="641173" name="Check Box 149" hidden="1">
              <a:extLst>
                <a:ext uri="{63B3BB69-23CF-44E3-9099-C40C66FF867C}">
                  <a14:compatExt spid="_x0000_s64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19050</xdr:rowOff>
        </xdr:from>
        <xdr:to>
          <xdr:col>11</xdr:col>
          <xdr:colOff>133350</xdr:colOff>
          <xdr:row>29</xdr:row>
          <xdr:rowOff>47625</xdr:rowOff>
        </xdr:to>
        <xdr:sp macro="" textlink="">
          <xdr:nvSpPr>
            <xdr:cNvPr id="641174" name="Check Box 150" hidden="1">
              <a:extLst>
                <a:ext uri="{63B3BB69-23CF-44E3-9099-C40C66FF867C}">
                  <a14:compatExt spid="_x0000_s64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19050</xdr:rowOff>
        </xdr:from>
        <xdr:to>
          <xdr:col>11</xdr:col>
          <xdr:colOff>133350</xdr:colOff>
          <xdr:row>29</xdr:row>
          <xdr:rowOff>47625</xdr:rowOff>
        </xdr:to>
        <xdr:sp macro="" textlink="">
          <xdr:nvSpPr>
            <xdr:cNvPr id="641175" name="Check Box 151" hidden="1">
              <a:extLst>
                <a:ext uri="{63B3BB69-23CF-44E3-9099-C40C66FF867C}">
                  <a14:compatExt spid="_x0000_s64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28</xdr:row>
          <xdr:rowOff>19050</xdr:rowOff>
        </xdr:from>
        <xdr:to>
          <xdr:col>11</xdr:col>
          <xdr:colOff>133350</xdr:colOff>
          <xdr:row>29</xdr:row>
          <xdr:rowOff>47625</xdr:rowOff>
        </xdr:to>
        <xdr:sp macro="" textlink="">
          <xdr:nvSpPr>
            <xdr:cNvPr id="641176" name="Check Box 152" hidden="1">
              <a:extLst>
                <a:ext uri="{63B3BB69-23CF-44E3-9099-C40C66FF867C}">
                  <a14:compatExt spid="_x0000_s64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19050</xdr:rowOff>
        </xdr:from>
        <xdr:to>
          <xdr:col>11</xdr:col>
          <xdr:colOff>133350</xdr:colOff>
          <xdr:row>30</xdr:row>
          <xdr:rowOff>47625</xdr:rowOff>
        </xdr:to>
        <xdr:sp macro="" textlink="">
          <xdr:nvSpPr>
            <xdr:cNvPr id="641177" name="Check Box 153" hidden="1">
              <a:extLst>
                <a:ext uri="{63B3BB69-23CF-44E3-9099-C40C66FF867C}">
                  <a14:compatExt spid="_x0000_s64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19050</xdr:rowOff>
        </xdr:from>
        <xdr:to>
          <xdr:col>11</xdr:col>
          <xdr:colOff>133350</xdr:colOff>
          <xdr:row>30</xdr:row>
          <xdr:rowOff>47625</xdr:rowOff>
        </xdr:to>
        <xdr:sp macro="" textlink="">
          <xdr:nvSpPr>
            <xdr:cNvPr id="641178" name="Check Box 154" hidden="1">
              <a:extLst>
                <a:ext uri="{63B3BB69-23CF-44E3-9099-C40C66FF867C}">
                  <a14:compatExt spid="_x0000_s64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19050</xdr:rowOff>
        </xdr:from>
        <xdr:to>
          <xdr:col>11</xdr:col>
          <xdr:colOff>133350</xdr:colOff>
          <xdr:row>30</xdr:row>
          <xdr:rowOff>47625</xdr:rowOff>
        </xdr:to>
        <xdr:sp macro="" textlink="">
          <xdr:nvSpPr>
            <xdr:cNvPr id="641179" name="Check Box 155" hidden="1">
              <a:extLst>
                <a:ext uri="{63B3BB69-23CF-44E3-9099-C40C66FF867C}">
                  <a14:compatExt spid="_x0000_s64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19050</xdr:rowOff>
        </xdr:from>
        <xdr:to>
          <xdr:col>11</xdr:col>
          <xdr:colOff>133350</xdr:colOff>
          <xdr:row>30</xdr:row>
          <xdr:rowOff>47625</xdr:rowOff>
        </xdr:to>
        <xdr:sp macro="" textlink="">
          <xdr:nvSpPr>
            <xdr:cNvPr id="641180" name="Check Box 156" hidden="1">
              <a:extLst>
                <a:ext uri="{63B3BB69-23CF-44E3-9099-C40C66FF867C}">
                  <a14:compatExt spid="_x0000_s64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19050</xdr:rowOff>
        </xdr:from>
        <xdr:to>
          <xdr:col>11</xdr:col>
          <xdr:colOff>133350</xdr:colOff>
          <xdr:row>30</xdr:row>
          <xdr:rowOff>47625</xdr:rowOff>
        </xdr:to>
        <xdr:sp macro="" textlink="">
          <xdr:nvSpPr>
            <xdr:cNvPr id="641181" name="Check Box 157" hidden="1">
              <a:extLst>
                <a:ext uri="{63B3BB69-23CF-44E3-9099-C40C66FF867C}">
                  <a14:compatExt spid="_x0000_s64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19050</xdr:rowOff>
        </xdr:from>
        <xdr:to>
          <xdr:col>11</xdr:col>
          <xdr:colOff>133350</xdr:colOff>
          <xdr:row>31</xdr:row>
          <xdr:rowOff>47625</xdr:rowOff>
        </xdr:to>
        <xdr:sp macro="" textlink="">
          <xdr:nvSpPr>
            <xdr:cNvPr id="641182" name="Check Box 158" hidden="1">
              <a:extLst>
                <a:ext uri="{63B3BB69-23CF-44E3-9099-C40C66FF867C}">
                  <a14:compatExt spid="_x0000_s64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19050</xdr:rowOff>
        </xdr:from>
        <xdr:to>
          <xdr:col>11</xdr:col>
          <xdr:colOff>133350</xdr:colOff>
          <xdr:row>31</xdr:row>
          <xdr:rowOff>47625</xdr:rowOff>
        </xdr:to>
        <xdr:sp macro="" textlink="">
          <xdr:nvSpPr>
            <xdr:cNvPr id="641183" name="Check Box 159" hidden="1">
              <a:extLst>
                <a:ext uri="{63B3BB69-23CF-44E3-9099-C40C66FF867C}">
                  <a14:compatExt spid="_x0000_s64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19050</xdr:rowOff>
        </xdr:from>
        <xdr:to>
          <xdr:col>11</xdr:col>
          <xdr:colOff>133350</xdr:colOff>
          <xdr:row>31</xdr:row>
          <xdr:rowOff>47625</xdr:rowOff>
        </xdr:to>
        <xdr:sp macro="" textlink="">
          <xdr:nvSpPr>
            <xdr:cNvPr id="641184" name="Check Box 160" hidden="1">
              <a:extLst>
                <a:ext uri="{63B3BB69-23CF-44E3-9099-C40C66FF867C}">
                  <a14:compatExt spid="_x0000_s64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19050</xdr:rowOff>
        </xdr:from>
        <xdr:to>
          <xdr:col>11</xdr:col>
          <xdr:colOff>133350</xdr:colOff>
          <xdr:row>31</xdr:row>
          <xdr:rowOff>47625</xdr:rowOff>
        </xdr:to>
        <xdr:sp macro="" textlink="">
          <xdr:nvSpPr>
            <xdr:cNvPr id="641185" name="Check Box 161" hidden="1">
              <a:extLst>
                <a:ext uri="{63B3BB69-23CF-44E3-9099-C40C66FF867C}">
                  <a14:compatExt spid="_x0000_s64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19050</xdr:rowOff>
        </xdr:from>
        <xdr:to>
          <xdr:col>11</xdr:col>
          <xdr:colOff>133350</xdr:colOff>
          <xdr:row>31</xdr:row>
          <xdr:rowOff>47625</xdr:rowOff>
        </xdr:to>
        <xdr:sp macro="" textlink="">
          <xdr:nvSpPr>
            <xdr:cNvPr id="641186" name="Check Box 162" hidden="1">
              <a:extLst>
                <a:ext uri="{63B3BB69-23CF-44E3-9099-C40C66FF867C}">
                  <a14:compatExt spid="_x0000_s64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19050</xdr:rowOff>
        </xdr:from>
        <xdr:to>
          <xdr:col>11</xdr:col>
          <xdr:colOff>133350</xdr:colOff>
          <xdr:row>32</xdr:row>
          <xdr:rowOff>47625</xdr:rowOff>
        </xdr:to>
        <xdr:sp macro="" textlink="">
          <xdr:nvSpPr>
            <xdr:cNvPr id="641187" name="Check Box 163" hidden="1">
              <a:extLst>
                <a:ext uri="{63B3BB69-23CF-44E3-9099-C40C66FF867C}">
                  <a14:compatExt spid="_x0000_s64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19050</xdr:rowOff>
        </xdr:from>
        <xdr:to>
          <xdr:col>11</xdr:col>
          <xdr:colOff>133350</xdr:colOff>
          <xdr:row>32</xdr:row>
          <xdr:rowOff>47625</xdr:rowOff>
        </xdr:to>
        <xdr:sp macro="" textlink="">
          <xdr:nvSpPr>
            <xdr:cNvPr id="641188" name="Check Box 164" hidden="1">
              <a:extLst>
                <a:ext uri="{63B3BB69-23CF-44E3-9099-C40C66FF867C}">
                  <a14:compatExt spid="_x0000_s64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19050</xdr:rowOff>
        </xdr:from>
        <xdr:to>
          <xdr:col>11</xdr:col>
          <xdr:colOff>133350</xdr:colOff>
          <xdr:row>32</xdr:row>
          <xdr:rowOff>47625</xdr:rowOff>
        </xdr:to>
        <xdr:sp macro="" textlink="">
          <xdr:nvSpPr>
            <xdr:cNvPr id="641189" name="Check Box 165" hidden="1">
              <a:extLst>
                <a:ext uri="{63B3BB69-23CF-44E3-9099-C40C66FF867C}">
                  <a14:compatExt spid="_x0000_s64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19050</xdr:rowOff>
        </xdr:from>
        <xdr:to>
          <xdr:col>11</xdr:col>
          <xdr:colOff>133350</xdr:colOff>
          <xdr:row>32</xdr:row>
          <xdr:rowOff>47625</xdr:rowOff>
        </xdr:to>
        <xdr:sp macro="" textlink="">
          <xdr:nvSpPr>
            <xdr:cNvPr id="641190" name="Check Box 166" hidden="1">
              <a:extLst>
                <a:ext uri="{63B3BB69-23CF-44E3-9099-C40C66FF867C}">
                  <a14:compatExt spid="_x0000_s64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19050</xdr:rowOff>
        </xdr:from>
        <xdr:to>
          <xdr:col>11</xdr:col>
          <xdr:colOff>133350</xdr:colOff>
          <xdr:row>32</xdr:row>
          <xdr:rowOff>47625</xdr:rowOff>
        </xdr:to>
        <xdr:sp macro="" textlink="">
          <xdr:nvSpPr>
            <xdr:cNvPr id="641191" name="Check Box 167" hidden="1">
              <a:extLst>
                <a:ext uri="{63B3BB69-23CF-44E3-9099-C40C66FF867C}">
                  <a14:compatExt spid="_x0000_s64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19050</xdr:rowOff>
        </xdr:from>
        <xdr:to>
          <xdr:col>11</xdr:col>
          <xdr:colOff>133350</xdr:colOff>
          <xdr:row>33</xdr:row>
          <xdr:rowOff>47625</xdr:rowOff>
        </xdr:to>
        <xdr:sp macro="" textlink="">
          <xdr:nvSpPr>
            <xdr:cNvPr id="641192" name="Check Box 168" hidden="1">
              <a:extLst>
                <a:ext uri="{63B3BB69-23CF-44E3-9099-C40C66FF867C}">
                  <a14:compatExt spid="_x0000_s64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19050</xdr:rowOff>
        </xdr:from>
        <xdr:to>
          <xdr:col>11</xdr:col>
          <xdr:colOff>133350</xdr:colOff>
          <xdr:row>33</xdr:row>
          <xdr:rowOff>47625</xdr:rowOff>
        </xdr:to>
        <xdr:sp macro="" textlink="">
          <xdr:nvSpPr>
            <xdr:cNvPr id="641193" name="Check Box 169" hidden="1">
              <a:extLst>
                <a:ext uri="{63B3BB69-23CF-44E3-9099-C40C66FF867C}">
                  <a14:compatExt spid="_x0000_s64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19050</xdr:rowOff>
        </xdr:from>
        <xdr:to>
          <xdr:col>11</xdr:col>
          <xdr:colOff>133350</xdr:colOff>
          <xdr:row>33</xdr:row>
          <xdr:rowOff>47625</xdr:rowOff>
        </xdr:to>
        <xdr:sp macro="" textlink="">
          <xdr:nvSpPr>
            <xdr:cNvPr id="641194" name="Check Box 170" hidden="1">
              <a:extLst>
                <a:ext uri="{63B3BB69-23CF-44E3-9099-C40C66FF867C}">
                  <a14:compatExt spid="_x0000_s64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19050</xdr:rowOff>
        </xdr:from>
        <xdr:to>
          <xdr:col>11</xdr:col>
          <xdr:colOff>133350</xdr:colOff>
          <xdr:row>33</xdr:row>
          <xdr:rowOff>47625</xdr:rowOff>
        </xdr:to>
        <xdr:sp macro="" textlink="">
          <xdr:nvSpPr>
            <xdr:cNvPr id="641195" name="Check Box 171" hidden="1">
              <a:extLst>
                <a:ext uri="{63B3BB69-23CF-44E3-9099-C40C66FF867C}">
                  <a14:compatExt spid="_x0000_s64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32</xdr:row>
          <xdr:rowOff>19050</xdr:rowOff>
        </xdr:from>
        <xdr:to>
          <xdr:col>11</xdr:col>
          <xdr:colOff>133350</xdr:colOff>
          <xdr:row>33</xdr:row>
          <xdr:rowOff>47625</xdr:rowOff>
        </xdr:to>
        <xdr:sp macro="" textlink="">
          <xdr:nvSpPr>
            <xdr:cNvPr id="641196" name="Check Box 172" hidden="1">
              <a:extLst>
                <a:ext uri="{63B3BB69-23CF-44E3-9099-C40C66FF867C}">
                  <a14:compatExt spid="_x0000_s64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33</xdr:row>
          <xdr:rowOff>19050</xdr:rowOff>
        </xdr:from>
        <xdr:to>
          <xdr:col>11</xdr:col>
          <xdr:colOff>133350</xdr:colOff>
          <xdr:row>34</xdr:row>
          <xdr:rowOff>47625</xdr:rowOff>
        </xdr:to>
        <xdr:sp macro="" textlink="">
          <xdr:nvSpPr>
            <xdr:cNvPr id="641197" name="Check Box 173" hidden="1">
              <a:extLst>
                <a:ext uri="{63B3BB69-23CF-44E3-9099-C40C66FF867C}">
                  <a14:compatExt spid="_x0000_s64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33</xdr:row>
          <xdr:rowOff>19050</xdr:rowOff>
        </xdr:from>
        <xdr:to>
          <xdr:col>11</xdr:col>
          <xdr:colOff>133350</xdr:colOff>
          <xdr:row>34</xdr:row>
          <xdr:rowOff>47625</xdr:rowOff>
        </xdr:to>
        <xdr:sp macro="" textlink="">
          <xdr:nvSpPr>
            <xdr:cNvPr id="641198" name="Check Box 174" hidden="1">
              <a:extLst>
                <a:ext uri="{63B3BB69-23CF-44E3-9099-C40C66FF867C}">
                  <a14:compatExt spid="_x0000_s64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33</xdr:row>
          <xdr:rowOff>19050</xdr:rowOff>
        </xdr:from>
        <xdr:to>
          <xdr:col>11</xdr:col>
          <xdr:colOff>133350</xdr:colOff>
          <xdr:row>34</xdr:row>
          <xdr:rowOff>47625</xdr:rowOff>
        </xdr:to>
        <xdr:sp macro="" textlink="">
          <xdr:nvSpPr>
            <xdr:cNvPr id="641199" name="Check Box 175" hidden="1">
              <a:extLst>
                <a:ext uri="{63B3BB69-23CF-44E3-9099-C40C66FF867C}">
                  <a14:compatExt spid="_x0000_s64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33</xdr:row>
          <xdr:rowOff>19050</xdr:rowOff>
        </xdr:from>
        <xdr:to>
          <xdr:col>11</xdr:col>
          <xdr:colOff>133350</xdr:colOff>
          <xdr:row>34</xdr:row>
          <xdr:rowOff>47625</xdr:rowOff>
        </xdr:to>
        <xdr:sp macro="" textlink="">
          <xdr:nvSpPr>
            <xdr:cNvPr id="641200" name="Check Box 176" hidden="1">
              <a:extLst>
                <a:ext uri="{63B3BB69-23CF-44E3-9099-C40C66FF867C}">
                  <a14:compatExt spid="_x0000_s64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33</xdr:row>
          <xdr:rowOff>19050</xdr:rowOff>
        </xdr:from>
        <xdr:to>
          <xdr:col>11</xdr:col>
          <xdr:colOff>133350</xdr:colOff>
          <xdr:row>34</xdr:row>
          <xdr:rowOff>47625</xdr:rowOff>
        </xdr:to>
        <xdr:sp macro="" textlink="">
          <xdr:nvSpPr>
            <xdr:cNvPr id="641201" name="Check Box 177" hidden="1">
              <a:extLst>
                <a:ext uri="{63B3BB69-23CF-44E3-9099-C40C66FF867C}">
                  <a14:compatExt spid="_x0000_s64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19050</xdr:rowOff>
        </xdr:from>
        <xdr:to>
          <xdr:col>11</xdr:col>
          <xdr:colOff>133350</xdr:colOff>
          <xdr:row>35</xdr:row>
          <xdr:rowOff>47625</xdr:rowOff>
        </xdr:to>
        <xdr:sp macro="" textlink="">
          <xdr:nvSpPr>
            <xdr:cNvPr id="641202" name="Check Box 178" hidden="1">
              <a:extLst>
                <a:ext uri="{63B3BB69-23CF-44E3-9099-C40C66FF867C}">
                  <a14:compatExt spid="_x0000_s64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19050</xdr:rowOff>
        </xdr:from>
        <xdr:to>
          <xdr:col>11</xdr:col>
          <xdr:colOff>133350</xdr:colOff>
          <xdr:row>35</xdr:row>
          <xdr:rowOff>47625</xdr:rowOff>
        </xdr:to>
        <xdr:sp macro="" textlink="">
          <xdr:nvSpPr>
            <xdr:cNvPr id="641203" name="Check Box 179" hidden="1">
              <a:extLst>
                <a:ext uri="{63B3BB69-23CF-44E3-9099-C40C66FF867C}">
                  <a14:compatExt spid="_x0000_s64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19050</xdr:rowOff>
        </xdr:from>
        <xdr:to>
          <xdr:col>11</xdr:col>
          <xdr:colOff>133350</xdr:colOff>
          <xdr:row>35</xdr:row>
          <xdr:rowOff>47625</xdr:rowOff>
        </xdr:to>
        <xdr:sp macro="" textlink="">
          <xdr:nvSpPr>
            <xdr:cNvPr id="641204" name="Check Box 180" hidden="1">
              <a:extLst>
                <a:ext uri="{63B3BB69-23CF-44E3-9099-C40C66FF867C}">
                  <a14:compatExt spid="_x0000_s64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19050</xdr:rowOff>
        </xdr:from>
        <xdr:to>
          <xdr:col>11</xdr:col>
          <xdr:colOff>133350</xdr:colOff>
          <xdr:row>35</xdr:row>
          <xdr:rowOff>47625</xdr:rowOff>
        </xdr:to>
        <xdr:sp macro="" textlink="">
          <xdr:nvSpPr>
            <xdr:cNvPr id="641205" name="Check Box 181" hidden="1">
              <a:extLst>
                <a:ext uri="{63B3BB69-23CF-44E3-9099-C40C66FF867C}">
                  <a14:compatExt spid="_x0000_s64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34</xdr:row>
          <xdr:rowOff>19050</xdr:rowOff>
        </xdr:from>
        <xdr:to>
          <xdr:col>11</xdr:col>
          <xdr:colOff>133350</xdr:colOff>
          <xdr:row>35</xdr:row>
          <xdr:rowOff>47625</xdr:rowOff>
        </xdr:to>
        <xdr:sp macro="" textlink="">
          <xdr:nvSpPr>
            <xdr:cNvPr id="641206" name="Check Box 182" hidden="1">
              <a:extLst>
                <a:ext uri="{63B3BB69-23CF-44E3-9099-C40C66FF867C}">
                  <a14:compatExt spid="_x0000_s64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35</xdr:row>
          <xdr:rowOff>19050</xdr:rowOff>
        </xdr:from>
        <xdr:to>
          <xdr:col>11</xdr:col>
          <xdr:colOff>133350</xdr:colOff>
          <xdr:row>36</xdr:row>
          <xdr:rowOff>47625</xdr:rowOff>
        </xdr:to>
        <xdr:sp macro="" textlink="">
          <xdr:nvSpPr>
            <xdr:cNvPr id="641207" name="Check Box 183" hidden="1">
              <a:extLst>
                <a:ext uri="{63B3BB69-23CF-44E3-9099-C40C66FF867C}">
                  <a14:compatExt spid="_x0000_s64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35</xdr:row>
          <xdr:rowOff>19050</xdr:rowOff>
        </xdr:from>
        <xdr:to>
          <xdr:col>11</xdr:col>
          <xdr:colOff>133350</xdr:colOff>
          <xdr:row>36</xdr:row>
          <xdr:rowOff>47625</xdr:rowOff>
        </xdr:to>
        <xdr:sp macro="" textlink="">
          <xdr:nvSpPr>
            <xdr:cNvPr id="641208" name="Check Box 184" hidden="1">
              <a:extLst>
                <a:ext uri="{63B3BB69-23CF-44E3-9099-C40C66FF867C}">
                  <a14:compatExt spid="_x0000_s64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35</xdr:row>
          <xdr:rowOff>19050</xdr:rowOff>
        </xdr:from>
        <xdr:to>
          <xdr:col>11</xdr:col>
          <xdr:colOff>133350</xdr:colOff>
          <xdr:row>36</xdr:row>
          <xdr:rowOff>47625</xdr:rowOff>
        </xdr:to>
        <xdr:sp macro="" textlink="">
          <xdr:nvSpPr>
            <xdr:cNvPr id="641209" name="Check Box 185" hidden="1">
              <a:extLst>
                <a:ext uri="{63B3BB69-23CF-44E3-9099-C40C66FF867C}">
                  <a14:compatExt spid="_x0000_s64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35</xdr:row>
          <xdr:rowOff>19050</xdr:rowOff>
        </xdr:from>
        <xdr:to>
          <xdr:col>11</xdr:col>
          <xdr:colOff>133350</xdr:colOff>
          <xdr:row>36</xdr:row>
          <xdr:rowOff>47625</xdr:rowOff>
        </xdr:to>
        <xdr:sp macro="" textlink="">
          <xdr:nvSpPr>
            <xdr:cNvPr id="641210" name="Check Box 186" hidden="1">
              <a:extLst>
                <a:ext uri="{63B3BB69-23CF-44E3-9099-C40C66FF867C}">
                  <a14:compatExt spid="_x0000_s64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35</xdr:row>
          <xdr:rowOff>19050</xdr:rowOff>
        </xdr:from>
        <xdr:to>
          <xdr:col>11</xdr:col>
          <xdr:colOff>133350</xdr:colOff>
          <xdr:row>36</xdr:row>
          <xdr:rowOff>47625</xdr:rowOff>
        </xdr:to>
        <xdr:sp macro="" textlink="">
          <xdr:nvSpPr>
            <xdr:cNvPr id="641211" name="Check Box 187" hidden="1">
              <a:extLst>
                <a:ext uri="{63B3BB69-23CF-44E3-9099-C40C66FF867C}">
                  <a14:compatExt spid="_x0000_s64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19050</xdr:rowOff>
        </xdr:from>
        <xdr:to>
          <xdr:col>11</xdr:col>
          <xdr:colOff>133350</xdr:colOff>
          <xdr:row>37</xdr:row>
          <xdr:rowOff>47625</xdr:rowOff>
        </xdr:to>
        <xdr:sp macro="" textlink="">
          <xdr:nvSpPr>
            <xdr:cNvPr id="641212" name="Check Box 188" hidden="1">
              <a:extLst>
                <a:ext uri="{63B3BB69-23CF-44E3-9099-C40C66FF867C}">
                  <a14:compatExt spid="_x0000_s64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19050</xdr:rowOff>
        </xdr:from>
        <xdr:to>
          <xdr:col>11</xdr:col>
          <xdr:colOff>133350</xdr:colOff>
          <xdr:row>37</xdr:row>
          <xdr:rowOff>47625</xdr:rowOff>
        </xdr:to>
        <xdr:sp macro="" textlink="">
          <xdr:nvSpPr>
            <xdr:cNvPr id="641213" name="Check Box 189" hidden="1">
              <a:extLst>
                <a:ext uri="{63B3BB69-23CF-44E3-9099-C40C66FF867C}">
                  <a14:compatExt spid="_x0000_s64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19050</xdr:rowOff>
        </xdr:from>
        <xdr:to>
          <xdr:col>11</xdr:col>
          <xdr:colOff>133350</xdr:colOff>
          <xdr:row>37</xdr:row>
          <xdr:rowOff>47625</xdr:rowOff>
        </xdr:to>
        <xdr:sp macro="" textlink="">
          <xdr:nvSpPr>
            <xdr:cNvPr id="641214" name="Check Box 190" hidden="1">
              <a:extLst>
                <a:ext uri="{63B3BB69-23CF-44E3-9099-C40C66FF867C}">
                  <a14:compatExt spid="_x0000_s64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19050</xdr:rowOff>
        </xdr:from>
        <xdr:to>
          <xdr:col>11</xdr:col>
          <xdr:colOff>133350</xdr:colOff>
          <xdr:row>37</xdr:row>
          <xdr:rowOff>47625</xdr:rowOff>
        </xdr:to>
        <xdr:sp macro="" textlink="">
          <xdr:nvSpPr>
            <xdr:cNvPr id="641215" name="Check Box 191" hidden="1">
              <a:extLst>
                <a:ext uri="{63B3BB69-23CF-44E3-9099-C40C66FF867C}">
                  <a14:compatExt spid="_x0000_s64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36</xdr:row>
          <xdr:rowOff>19050</xdr:rowOff>
        </xdr:from>
        <xdr:to>
          <xdr:col>11</xdr:col>
          <xdr:colOff>133350</xdr:colOff>
          <xdr:row>37</xdr:row>
          <xdr:rowOff>47625</xdr:rowOff>
        </xdr:to>
        <xdr:sp macro="" textlink="">
          <xdr:nvSpPr>
            <xdr:cNvPr id="641216" name="Check Box 192" hidden="1">
              <a:extLst>
                <a:ext uri="{63B3BB69-23CF-44E3-9099-C40C66FF867C}">
                  <a14:compatExt spid="_x0000_s64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37</xdr:row>
          <xdr:rowOff>19050</xdr:rowOff>
        </xdr:from>
        <xdr:to>
          <xdr:col>11</xdr:col>
          <xdr:colOff>133350</xdr:colOff>
          <xdr:row>38</xdr:row>
          <xdr:rowOff>47625</xdr:rowOff>
        </xdr:to>
        <xdr:sp macro="" textlink="">
          <xdr:nvSpPr>
            <xdr:cNvPr id="641217" name="Check Box 193" hidden="1">
              <a:extLst>
                <a:ext uri="{63B3BB69-23CF-44E3-9099-C40C66FF867C}">
                  <a14:compatExt spid="_x0000_s64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37</xdr:row>
          <xdr:rowOff>19050</xdr:rowOff>
        </xdr:from>
        <xdr:to>
          <xdr:col>11</xdr:col>
          <xdr:colOff>133350</xdr:colOff>
          <xdr:row>38</xdr:row>
          <xdr:rowOff>47625</xdr:rowOff>
        </xdr:to>
        <xdr:sp macro="" textlink="">
          <xdr:nvSpPr>
            <xdr:cNvPr id="641218" name="Check Box 194" hidden="1">
              <a:extLst>
                <a:ext uri="{63B3BB69-23CF-44E3-9099-C40C66FF867C}">
                  <a14:compatExt spid="_x0000_s64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37</xdr:row>
          <xdr:rowOff>19050</xdr:rowOff>
        </xdr:from>
        <xdr:to>
          <xdr:col>11</xdr:col>
          <xdr:colOff>133350</xdr:colOff>
          <xdr:row>38</xdr:row>
          <xdr:rowOff>47625</xdr:rowOff>
        </xdr:to>
        <xdr:sp macro="" textlink="">
          <xdr:nvSpPr>
            <xdr:cNvPr id="641219" name="Check Box 195" hidden="1">
              <a:extLst>
                <a:ext uri="{63B3BB69-23CF-44E3-9099-C40C66FF867C}">
                  <a14:compatExt spid="_x0000_s64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37</xdr:row>
          <xdr:rowOff>19050</xdr:rowOff>
        </xdr:from>
        <xdr:to>
          <xdr:col>11</xdr:col>
          <xdr:colOff>133350</xdr:colOff>
          <xdr:row>38</xdr:row>
          <xdr:rowOff>47625</xdr:rowOff>
        </xdr:to>
        <xdr:sp macro="" textlink="">
          <xdr:nvSpPr>
            <xdr:cNvPr id="641220" name="Check Box 196" hidden="1">
              <a:extLst>
                <a:ext uri="{63B3BB69-23CF-44E3-9099-C40C66FF867C}">
                  <a14:compatExt spid="_x0000_s64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37</xdr:row>
          <xdr:rowOff>19050</xdr:rowOff>
        </xdr:from>
        <xdr:to>
          <xdr:col>11</xdr:col>
          <xdr:colOff>133350</xdr:colOff>
          <xdr:row>38</xdr:row>
          <xdr:rowOff>47625</xdr:rowOff>
        </xdr:to>
        <xdr:sp macro="" textlink="">
          <xdr:nvSpPr>
            <xdr:cNvPr id="641221" name="Check Box 197" hidden="1">
              <a:extLst>
                <a:ext uri="{63B3BB69-23CF-44E3-9099-C40C66FF867C}">
                  <a14:compatExt spid="_x0000_s64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19050</xdr:rowOff>
        </xdr:from>
        <xdr:to>
          <xdr:col>11</xdr:col>
          <xdr:colOff>133350</xdr:colOff>
          <xdr:row>39</xdr:row>
          <xdr:rowOff>47625</xdr:rowOff>
        </xdr:to>
        <xdr:sp macro="" textlink="">
          <xdr:nvSpPr>
            <xdr:cNvPr id="641222" name="Check Box 198" hidden="1">
              <a:extLst>
                <a:ext uri="{63B3BB69-23CF-44E3-9099-C40C66FF867C}">
                  <a14:compatExt spid="_x0000_s64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19050</xdr:rowOff>
        </xdr:from>
        <xdr:to>
          <xdr:col>11</xdr:col>
          <xdr:colOff>133350</xdr:colOff>
          <xdr:row>39</xdr:row>
          <xdr:rowOff>47625</xdr:rowOff>
        </xdr:to>
        <xdr:sp macro="" textlink="">
          <xdr:nvSpPr>
            <xdr:cNvPr id="641223" name="Check Box 199" hidden="1">
              <a:extLst>
                <a:ext uri="{63B3BB69-23CF-44E3-9099-C40C66FF867C}">
                  <a14:compatExt spid="_x0000_s64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19050</xdr:rowOff>
        </xdr:from>
        <xdr:to>
          <xdr:col>11</xdr:col>
          <xdr:colOff>133350</xdr:colOff>
          <xdr:row>39</xdr:row>
          <xdr:rowOff>47625</xdr:rowOff>
        </xdr:to>
        <xdr:sp macro="" textlink="">
          <xdr:nvSpPr>
            <xdr:cNvPr id="641224" name="Check Box 200" hidden="1">
              <a:extLst>
                <a:ext uri="{63B3BB69-23CF-44E3-9099-C40C66FF867C}">
                  <a14:compatExt spid="_x0000_s64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19050</xdr:rowOff>
        </xdr:from>
        <xdr:to>
          <xdr:col>11</xdr:col>
          <xdr:colOff>133350</xdr:colOff>
          <xdr:row>39</xdr:row>
          <xdr:rowOff>47625</xdr:rowOff>
        </xdr:to>
        <xdr:sp macro="" textlink="">
          <xdr:nvSpPr>
            <xdr:cNvPr id="641225" name="Check Box 201" hidden="1">
              <a:extLst>
                <a:ext uri="{63B3BB69-23CF-44E3-9099-C40C66FF867C}">
                  <a14:compatExt spid="_x0000_s64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38</xdr:row>
          <xdr:rowOff>19050</xdr:rowOff>
        </xdr:from>
        <xdr:to>
          <xdr:col>11</xdr:col>
          <xdr:colOff>133350</xdr:colOff>
          <xdr:row>39</xdr:row>
          <xdr:rowOff>47625</xdr:rowOff>
        </xdr:to>
        <xdr:sp macro="" textlink="">
          <xdr:nvSpPr>
            <xdr:cNvPr id="641226" name="Check Box 202" hidden="1">
              <a:extLst>
                <a:ext uri="{63B3BB69-23CF-44E3-9099-C40C66FF867C}">
                  <a14:compatExt spid="_x0000_s64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19050</xdr:rowOff>
        </xdr:from>
        <xdr:to>
          <xdr:col>11</xdr:col>
          <xdr:colOff>133350</xdr:colOff>
          <xdr:row>40</xdr:row>
          <xdr:rowOff>47625</xdr:rowOff>
        </xdr:to>
        <xdr:sp macro="" textlink="">
          <xdr:nvSpPr>
            <xdr:cNvPr id="641227" name="Check Box 203" hidden="1">
              <a:extLst>
                <a:ext uri="{63B3BB69-23CF-44E3-9099-C40C66FF867C}">
                  <a14:compatExt spid="_x0000_s64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19050</xdr:rowOff>
        </xdr:from>
        <xdr:to>
          <xdr:col>11</xdr:col>
          <xdr:colOff>133350</xdr:colOff>
          <xdr:row>40</xdr:row>
          <xdr:rowOff>47625</xdr:rowOff>
        </xdr:to>
        <xdr:sp macro="" textlink="">
          <xdr:nvSpPr>
            <xdr:cNvPr id="641228" name="Check Box 204" hidden="1">
              <a:extLst>
                <a:ext uri="{63B3BB69-23CF-44E3-9099-C40C66FF867C}">
                  <a14:compatExt spid="_x0000_s64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19050</xdr:rowOff>
        </xdr:from>
        <xdr:to>
          <xdr:col>11</xdr:col>
          <xdr:colOff>133350</xdr:colOff>
          <xdr:row>40</xdr:row>
          <xdr:rowOff>47625</xdr:rowOff>
        </xdr:to>
        <xdr:sp macro="" textlink="">
          <xdr:nvSpPr>
            <xdr:cNvPr id="641229" name="Check Box 205" hidden="1">
              <a:extLst>
                <a:ext uri="{63B3BB69-23CF-44E3-9099-C40C66FF867C}">
                  <a14:compatExt spid="_x0000_s64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19050</xdr:rowOff>
        </xdr:from>
        <xdr:to>
          <xdr:col>11</xdr:col>
          <xdr:colOff>133350</xdr:colOff>
          <xdr:row>40</xdr:row>
          <xdr:rowOff>47625</xdr:rowOff>
        </xdr:to>
        <xdr:sp macro="" textlink="">
          <xdr:nvSpPr>
            <xdr:cNvPr id="641230" name="Check Box 206" hidden="1">
              <a:extLst>
                <a:ext uri="{63B3BB69-23CF-44E3-9099-C40C66FF867C}">
                  <a14:compatExt spid="_x0000_s64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39</xdr:row>
          <xdr:rowOff>19050</xdr:rowOff>
        </xdr:from>
        <xdr:to>
          <xdr:col>11</xdr:col>
          <xdr:colOff>133350</xdr:colOff>
          <xdr:row>40</xdr:row>
          <xdr:rowOff>47625</xdr:rowOff>
        </xdr:to>
        <xdr:sp macro="" textlink="">
          <xdr:nvSpPr>
            <xdr:cNvPr id="641231" name="Check Box 207" hidden="1">
              <a:extLst>
                <a:ext uri="{63B3BB69-23CF-44E3-9099-C40C66FF867C}">
                  <a14:compatExt spid="_x0000_s64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19050</xdr:rowOff>
        </xdr:from>
        <xdr:to>
          <xdr:col>11</xdr:col>
          <xdr:colOff>133350</xdr:colOff>
          <xdr:row>41</xdr:row>
          <xdr:rowOff>47625</xdr:rowOff>
        </xdr:to>
        <xdr:sp macro="" textlink="">
          <xdr:nvSpPr>
            <xdr:cNvPr id="641232" name="Check Box 208" hidden="1">
              <a:extLst>
                <a:ext uri="{63B3BB69-23CF-44E3-9099-C40C66FF867C}">
                  <a14:compatExt spid="_x0000_s64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19050</xdr:rowOff>
        </xdr:from>
        <xdr:to>
          <xdr:col>11</xdr:col>
          <xdr:colOff>133350</xdr:colOff>
          <xdr:row>41</xdr:row>
          <xdr:rowOff>47625</xdr:rowOff>
        </xdr:to>
        <xdr:sp macro="" textlink="">
          <xdr:nvSpPr>
            <xdr:cNvPr id="641233" name="Check Box 209" hidden="1">
              <a:extLst>
                <a:ext uri="{63B3BB69-23CF-44E3-9099-C40C66FF867C}">
                  <a14:compatExt spid="_x0000_s64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19050</xdr:rowOff>
        </xdr:from>
        <xdr:to>
          <xdr:col>11</xdr:col>
          <xdr:colOff>133350</xdr:colOff>
          <xdr:row>41</xdr:row>
          <xdr:rowOff>47625</xdr:rowOff>
        </xdr:to>
        <xdr:sp macro="" textlink="">
          <xdr:nvSpPr>
            <xdr:cNvPr id="641234" name="Check Box 210" hidden="1">
              <a:extLst>
                <a:ext uri="{63B3BB69-23CF-44E3-9099-C40C66FF867C}">
                  <a14:compatExt spid="_x0000_s64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19050</xdr:rowOff>
        </xdr:from>
        <xdr:to>
          <xdr:col>11</xdr:col>
          <xdr:colOff>133350</xdr:colOff>
          <xdr:row>41</xdr:row>
          <xdr:rowOff>47625</xdr:rowOff>
        </xdr:to>
        <xdr:sp macro="" textlink="">
          <xdr:nvSpPr>
            <xdr:cNvPr id="641235" name="Check Box 211" hidden="1">
              <a:extLst>
                <a:ext uri="{63B3BB69-23CF-44E3-9099-C40C66FF867C}">
                  <a14:compatExt spid="_x0000_s64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40</xdr:row>
          <xdr:rowOff>19050</xdr:rowOff>
        </xdr:from>
        <xdr:to>
          <xdr:col>11</xdr:col>
          <xdr:colOff>133350</xdr:colOff>
          <xdr:row>41</xdr:row>
          <xdr:rowOff>47625</xdr:rowOff>
        </xdr:to>
        <xdr:sp macro="" textlink="">
          <xdr:nvSpPr>
            <xdr:cNvPr id="641236" name="Check Box 212" hidden="1">
              <a:extLst>
                <a:ext uri="{63B3BB69-23CF-44E3-9099-C40C66FF867C}">
                  <a14:compatExt spid="_x0000_s64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19050</xdr:rowOff>
        </xdr:from>
        <xdr:to>
          <xdr:col>11</xdr:col>
          <xdr:colOff>133350</xdr:colOff>
          <xdr:row>42</xdr:row>
          <xdr:rowOff>47625</xdr:rowOff>
        </xdr:to>
        <xdr:sp macro="" textlink="">
          <xdr:nvSpPr>
            <xdr:cNvPr id="641237" name="Check Box 213" hidden="1">
              <a:extLst>
                <a:ext uri="{63B3BB69-23CF-44E3-9099-C40C66FF867C}">
                  <a14:compatExt spid="_x0000_s64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19050</xdr:rowOff>
        </xdr:from>
        <xdr:to>
          <xdr:col>11</xdr:col>
          <xdr:colOff>133350</xdr:colOff>
          <xdr:row>42</xdr:row>
          <xdr:rowOff>47625</xdr:rowOff>
        </xdr:to>
        <xdr:sp macro="" textlink="">
          <xdr:nvSpPr>
            <xdr:cNvPr id="641238" name="Check Box 214" hidden="1">
              <a:extLst>
                <a:ext uri="{63B3BB69-23CF-44E3-9099-C40C66FF867C}">
                  <a14:compatExt spid="_x0000_s64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19050</xdr:rowOff>
        </xdr:from>
        <xdr:to>
          <xdr:col>11</xdr:col>
          <xdr:colOff>133350</xdr:colOff>
          <xdr:row>42</xdr:row>
          <xdr:rowOff>47625</xdr:rowOff>
        </xdr:to>
        <xdr:sp macro="" textlink="">
          <xdr:nvSpPr>
            <xdr:cNvPr id="641239" name="Check Box 215" hidden="1">
              <a:extLst>
                <a:ext uri="{63B3BB69-23CF-44E3-9099-C40C66FF867C}">
                  <a14:compatExt spid="_x0000_s64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19050</xdr:rowOff>
        </xdr:from>
        <xdr:to>
          <xdr:col>11</xdr:col>
          <xdr:colOff>133350</xdr:colOff>
          <xdr:row>42</xdr:row>
          <xdr:rowOff>47625</xdr:rowOff>
        </xdr:to>
        <xdr:sp macro="" textlink="">
          <xdr:nvSpPr>
            <xdr:cNvPr id="641240" name="Check Box 216" hidden="1">
              <a:extLst>
                <a:ext uri="{63B3BB69-23CF-44E3-9099-C40C66FF867C}">
                  <a14:compatExt spid="_x0000_s64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41</xdr:row>
          <xdr:rowOff>19050</xdr:rowOff>
        </xdr:from>
        <xdr:to>
          <xdr:col>11</xdr:col>
          <xdr:colOff>133350</xdr:colOff>
          <xdr:row>42</xdr:row>
          <xdr:rowOff>47625</xdr:rowOff>
        </xdr:to>
        <xdr:sp macro="" textlink="">
          <xdr:nvSpPr>
            <xdr:cNvPr id="641241" name="Check Box 217" hidden="1">
              <a:extLst>
                <a:ext uri="{63B3BB69-23CF-44E3-9099-C40C66FF867C}">
                  <a14:compatExt spid="_x0000_s64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</xdr:rowOff>
        </xdr:from>
        <xdr:to>
          <xdr:col>11</xdr:col>
          <xdr:colOff>133350</xdr:colOff>
          <xdr:row>43</xdr:row>
          <xdr:rowOff>47625</xdr:rowOff>
        </xdr:to>
        <xdr:sp macro="" textlink="">
          <xdr:nvSpPr>
            <xdr:cNvPr id="641242" name="Check Box 218" hidden="1">
              <a:extLst>
                <a:ext uri="{63B3BB69-23CF-44E3-9099-C40C66FF867C}">
                  <a14:compatExt spid="_x0000_s64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</xdr:rowOff>
        </xdr:from>
        <xdr:to>
          <xdr:col>11</xdr:col>
          <xdr:colOff>133350</xdr:colOff>
          <xdr:row>43</xdr:row>
          <xdr:rowOff>47625</xdr:rowOff>
        </xdr:to>
        <xdr:sp macro="" textlink="">
          <xdr:nvSpPr>
            <xdr:cNvPr id="641243" name="Check Box 219" hidden="1">
              <a:extLst>
                <a:ext uri="{63B3BB69-23CF-44E3-9099-C40C66FF867C}">
                  <a14:compatExt spid="_x0000_s64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</xdr:rowOff>
        </xdr:from>
        <xdr:to>
          <xdr:col>11</xdr:col>
          <xdr:colOff>133350</xdr:colOff>
          <xdr:row>43</xdr:row>
          <xdr:rowOff>47625</xdr:rowOff>
        </xdr:to>
        <xdr:sp macro="" textlink="">
          <xdr:nvSpPr>
            <xdr:cNvPr id="641244" name="Check Box 220" hidden="1">
              <a:extLst>
                <a:ext uri="{63B3BB69-23CF-44E3-9099-C40C66FF867C}">
                  <a14:compatExt spid="_x0000_s64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</xdr:rowOff>
        </xdr:from>
        <xdr:to>
          <xdr:col>11</xdr:col>
          <xdr:colOff>133350</xdr:colOff>
          <xdr:row>43</xdr:row>
          <xdr:rowOff>47625</xdr:rowOff>
        </xdr:to>
        <xdr:sp macro="" textlink="">
          <xdr:nvSpPr>
            <xdr:cNvPr id="641245" name="Check Box 221" hidden="1">
              <a:extLst>
                <a:ext uri="{63B3BB69-23CF-44E3-9099-C40C66FF867C}">
                  <a14:compatExt spid="_x0000_s64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</xdr:rowOff>
        </xdr:from>
        <xdr:to>
          <xdr:col>11</xdr:col>
          <xdr:colOff>133350</xdr:colOff>
          <xdr:row>43</xdr:row>
          <xdr:rowOff>47625</xdr:rowOff>
        </xdr:to>
        <xdr:sp macro="" textlink="">
          <xdr:nvSpPr>
            <xdr:cNvPr id="641246" name="Check Box 222" hidden="1">
              <a:extLst>
                <a:ext uri="{63B3BB69-23CF-44E3-9099-C40C66FF867C}">
                  <a14:compatExt spid="_x0000_s64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</xdr:rowOff>
        </xdr:from>
        <xdr:to>
          <xdr:col>11</xdr:col>
          <xdr:colOff>133350</xdr:colOff>
          <xdr:row>44</xdr:row>
          <xdr:rowOff>47625</xdr:rowOff>
        </xdr:to>
        <xdr:sp macro="" textlink="">
          <xdr:nvSpPr>
            <xdr:cNvPr id="641247" name="Check Box 223" hidden="1">
              <a:extLst>
                <a:ext uri="{63B3BB69-23CF-44E3-9099-C40C66FF867C}">
                  <a14:compatExt spid="_x0000_s64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</xdr:rowOff>
        </xdr:from>
        <xdr:to>
          <xdr:col>11</xdr:col>
          <xdr:colOff>133350</xdr:colOff>
          <xdr:row>44</xdr:row>
          <xdr:rowOff>47625</xdr:rowOff>
        </xdr:to>
        <xdr:sp macro="" textlink="">
          <xdr:nvSpPr>
            <xdr:cNvPr id="641248" name="Check Box 224" hidden="1">
              <a:extLst>
                <a:ext uri="{63B3BB69-23CF-44E3-9099-C40C66FF867C}">
                  <a14:compatExt spid="_x0000_s64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</xdr:rowOff>
        </xdr:from>
        <xdr:to>
          <xdr:col>11</xdr:col>
          <xdr:colOff>133350</xdr:colOff>
          <xdr:row>44</xdr:row>
          <xdr:rowOff>47625</xdr:rowOff>
        </xdr:to>
        <xdr:sp macro="" textlink="">
          <xdr:nvSpPr>
            <xdr:cNvPr id="641249" name="Check Box 225" hidden="1">
              <a:extLst>
                <a:ext uri="{63B3BB69-23CF-44E3-9099-C40C66FF867C}">
                  <a14:compatExt spid="_x0000_s64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</xdr:rowOff>
        </xdr:from>
        <xdr:to>
          <xdr:col>11</xdr:col>
          <xdr:colOff>133350</xdr:colOff>
          <xdr:row>44</xdr:row>
          <xdr:rowOff>47625</xdr:rowOff>
        </xdr:to>
        <xdr:sp macro="" textlink="">
          <xdr:nvSpPr>
            <xdr:cNvPr id="641250" name="Check Box 226" hidden="1">
              <a:extLst>
                <a:ext uri="{63B3BB69-23CF-44E3-9099-C40C66FF867C}">
                  <a14:compatExt spid="_x0000_s64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43</xdr:row>
          <xdr:rowOff>19050</xdr:rowOff>
        </xdr:from>
        <xdr:to>
          <xdr:col>11</xdr:col>
          <xdr:colOff>133350</xdr:colOff>
          <xdr:row>44</xdr:row>
          <xdr:rowOff>47625</xdr:rowOff>
        </xdr:to>
        <xdr:sp macro="" textlink="">
          <xdr:nvSpPr>
            <xdr:cNvPr id="641251" name="Check Box 227" hidden="1">
              <a:extLst>
                <a:ext uri="{63B3BB69-23CF-44E3-9099-C40C66FF867C}">
                  <a14:compatExt spid="_x0000_s64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</xdr:rowOff>
        </xdr:from>
        <xdr:to>
          <xdr:col>11</xdr:col>
          <xdr:colOff>133350</xdr:colOff>
          <xdr:row>45</xdr:row>
          <xdr:rowOff>47625</xdr:rowOff>
        </xdr:to>
        <xdr:sp macro="" textlink="">
          <xdr:nvSpPr>
            <xdr:cNvPr id="641252" name="Check Box 228" hidden="1">
              <a:extLst>
                <a:ext uri="{63B3BB69-23CF-44E3-9099-C40C66FF867C}">
                  <a14:compatExt spid="_x0000_s64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</xdr:rowOff>
        </xdr:from>
        <xdr:to>
          <xdr:col>11</xdr:col>
          <xdr:colOff>133350</xdr:colOff>
          <xdr:row>45</xdr:row>
          <xdr:rowOff>47625</xdr:rowOff>
        </xdr:to>
        <xdr:sp macro="" textlink="">
          <xdr:nvSpPr>
            <xdr:cNvPr id="641253" name="Check Box 229" hidden="1">
              <a:extLst>
                <a:ext uri="{63B3BB69-23CF-44E3-9099-C40C66FF867C}">
                  <a14:compatExt spid="_x0000_s64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</xdr:rowOff>
        </xdr:from>
        <xdr:to>
          <xdr:col>11</xdr:col>
          <xdr:colOff>133350</xdr:colOff>
          <xdr:row>45</xdr:row>
          <xdr:rowOff>47625</xdr:rowOff>
        </xdr:to>
        <xdr:sp macro="" textlink="">
          <xdr:nvSpPr>
            <xdr:cNvPr id="641254" name="Check Box 230" hidden="1">
              <a:extLst>
                <a:ext uri="{63B3BB69-23CF-44E3-9099-C40C66FF867C}">
                  <a14:compatExt spid="_x0000_s64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</xdr:rowOff>
        </xdr:from>
        <xdr:to>
          <xdr:col>11</xdr:col>
          <xdr:colOff>133350</xdr:colOff>
          <xdr:row>45</xdr:row>
          <xdr:rowOff>47625</xdr:rowOff>
        </xdr:to>
        <xdr:sp macro="" textlink="">
          <xdr:nvSpPr>
            <xdr:cNvPr id="641255" name="Check Box 231" hidden="1">
              <a:extLst>
                <a:ext uri="{63B3BB69-23CF-44E3-9099-C40C66FF867C}">
                  <a14:compatExt spid="_x0000_s64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</xdr:rowOff>
        </xdr:from>
        <xdr:to>
          <xdr:col>11</xdr:col>
          <xdr:colOff>133350</xdr:colOff>
          <xdr:row>45</xdr:row>
          <xdr:rowOff>47625</xdr:rowOff>
        </xdr:to>
        <xdr:sp macro="" textlink="">
          <xdr:nvSpPr>
            <xdr:cNvPr id="641256" name="Check Box 232" hidden="1">
              <a:extLst>
                <a:ext uri="{63B3BB69-23CF-44E3-9099-C40C66FF867C}">
                  <a14:compatExt spid="_x0000_s64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19050</xdr:rowOff>
        </xdr:from>
        <xdr:to>
          <xdr:col>11</xdr:col>
          <xdr:colOff>133350</xdr:colOff>
          <xdr:row>46</xdr:row>
          <xdr:rowOff>47625</xdr:rowOff>
        </xdr:to>
        <xdr:sp macro="" textlink="">
          <xdr:nvSpPr>
            <xdr:cNvPr id="641257" name="Check Box 233" hidden="1">
              <a:extLst>
                <a:ext uri="{63B3BB69-23CF-44E3-9099-C40C66FF867C}">
                  <a14:compatExt spid="_x0000_s64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19050</xdr:rowOff>
        </xdr:from>
        <xdr:to>
          <xdr:col>11</xdr:col>
          <xdr:colOff>133350</xdr:colOff>
          <xdr:row>46</xdr:row>
          <xdr:rowOff>47625</xdr:rowOff>
        </xdr:to>
        <xdr:sp macro="" textlink="">
          <xdr:nvSpPr>
            <xdr:cNvPr id="641258" name="Check Box 234" hidden="1">
              <a:extLst>
                <a:ext uri="{63B3BB69-23CF-44E3-9099-C40C66FF867C}">
                  <a14:compatExt spid="_x0000_s64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19050</xdr:rowOff>
        </xdr:from>
        <xdr:to>
          <xdr:col>11</xdr:col>
          <xdr:colOff>133350</xdr:colOff>
          <xdr:row>46</xdr:row>
          <xdr:rowOff>47625</xdr:rowOff>
        </xdr:to>
        <xdr:sp macro="" textlink="">
          <xdr:nvSpPr>
            <xdr:cNvPr id="641259" name="Check Box 235" hidden="1">
              <a:extLst>
                <a:ext uri="{63B3BB69-23CF-44E3-9099-C40C66FF867C}">
                  <a14:compatExt spid="_x0000_s64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19050</xdr:rowOff>
        </xdr:from>
        <xdr:to>
          <xdr:col>11</xdr:col>
          <xdr:colOff>133350</xdr:colOff>
          <xdr:row>46</xdr:row>
          <xdr:rowOff>47625</xdr:rowOff>
        </xdr:to>
        <xdr:sp macro="" textlink="">
          <xdr:nvSpPr>
            <xdr:cNvPr id="641260" name="Check Box 236" hidden="1">
              <a:extLst>
                <a:ext uri="{63B3BB69-23CF-44E3-9099-C40C66FF867C}">
                  <a14:compatExt spid="_x0000_s64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45</xdr:row>
          <xdr:rowOff>19050</xdr:rowOff>
        </xdr:from>
        <xdr:to>
          <xdr:col>11</xdr:col>
          <xdr:colOff>133350</xdr:colOff>
          <xdr:row>46</xdr:row>
          <xdr:rowOff>47625</xdr:rowOff>
        </xdr:to>
        <xdr:sp macro="" textlink="">
          <xdr:nvSpPr>
            <xdr:cNvPr id="641261" name="Check Box 237" hidden="1">
              <a:extLst>
                <a:ext uri="{63B3BB69-23CF-44E3-9099-C40C66FF867C}">
                  <a14:compatExt spid="_x0000_s64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19050</xdr:rowOff>
        </xdr:from>
        <xdr:to>
          <xdr:col>11</xdr:col>
          <xdr:colOff>133350</xdr:colOff>
          <xdr:row>47</xdr:row>
          <xdr:rowOff>47625</xdr:rowOff>
        </xdr:to>
        <xdr:sp macro="" textlink="">
          <xdr:nvSpPr>
            <xdr:cNvPr id="641262" name="Check Box 238" hidden="1">
              <a:extLst>
                <a:ext uri="{63B3BB69-23CF-44E3-9099-C40C66FF867C}">
                  <a14:compatExt spid="_x0000_s64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19050</xdr:rowOff>
        </xdr:from>
        <xdr:to>
          <xdr:col>11</xdr:col>
          <xdr:colOff>133350</xdr:colOff>
          <xdr:row>47</xdr:row>
          <xdr:rowOff>47625</xdr:rowOff>
        </xdr:to>
        <xdr:sp macro="" textlink="">
          <xdr:nvSpPr>
            <xdr:cNvPr id="641263" name="Check Box 239" hidden="1">
              <a:extLst>
                <a:ext uri="{63B3BB69-23CF-44E3-9099-C40C66FF867C}">
                  <a14:compatExt spid="_x0000_s64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19050</xdr:rowOff>
        </xdr:from>
        <xdr:to>
          <xdr:col>11</xdr:col>
          <xdr:colOff>133350</xdr:colOff>
          <xdr:row>47</xdr:row>
          <xdr:rowOff>47625</xdr:rowOff>
        </xdr:to>
        <xdr:sp macro="" textlink="">
          <xdr:nvSpPr>
            <xdr:cNvPr id="641264" name="Check Box 240" hidden="1">
              <a:extLst>
                <a:ext uri="{63B3BB69-23CF-44E3-9099-C40C66FF867C}">
                  <a14:compatExt spid="_x0000_s64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19050</xdr:rowOff>
        </xdr:from>
        <xdr:to>
          <xdr:col>11</xdr:col>
          <xdr:colOff>133350</xdr:colOff>
          <xdr:row>47</xdr:row>
          <xdr:rowOff>47625</xdr:rowOff>
        </xdr:to>
        <xdr:sp macro="" textlink="">
          <xdr:nvSpPr>
            <xdr:cNvPr id="641265" name="Check Box 241" hidden="1">
              <a:extLst>
                <a:ext uri="{63B3BB69-23CF-44E3-9099-C40C66FF867C}">
                  <a14:compatExt spid="_x0000_s64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46</xdr:row>
          <xdr:rowOff>19050</xdr:rowOff>
        </xdr:from>
        <xdr:to>
          <xdr:col>11</xdr:col>
          <xdr:colOff>133350</xdr:colOff>
          <xdr:row>47</xdr:row>
          <xdr:rowOff>47625</xdr:rowOff>
        </xdr:to>
        <xdr:sp macro="" textlink="">
          <xdr:nvSpPr>
            <xdr:cNvPr id="641266" name="Check Box 242" hidden="1">
              <a:extLst>
                <a:ext uri="{63B3BB69-23CF-44E3-9099-C40C66FF867C}">
                  <a14:compatExt spid="_x0000_s64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0</xdr:rowOff>
        </xdr:from>
        <xdr:to>
          <xdr:col>11</xdr:col>
          <xdr:colOff>133350</xdr:colOff>
          <xdr:row>5</xdr:row>
          <xdr:rowOff>28575</xdr:rowOff>
        </xdr:to>
        <xdr:sp macro="" textlink="">
          <xdr:nvSpPr>
            <xdr:cNvPr id="641267" name="Check Box 243" hidden="1">
              <a:extLst>
                <a:ext uri="{63B3BB69-23CF-44E3-9099-C40C66FF867C}">
                  <a14:compatExt spid="_x0000_s64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0</xdr:rowOff>
        </xdr:from>
        <xdr:to>
          <xdr:col>11</xdr:col>
          <xdr:colOff>133350</xdr:colOff>
          <xdr:row>3</xdr:row>
          <xdr:rowOff>28575</xdr:rowOff>
        </xdr:to>
        <xdr:sp macro="" textlink="">
          <xdr:nvSpPr>
            <xdr:cNvPr id="641268" name="Check Box 244" hidden="1">
              <a:extLst>
                <a:ext uri="{63B3BB69-23CF-44E3-9099-C40C66FF867C}">
                  <a14:compatExt spid="_x0000_s64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0</xdr:rowOff>
        </xdr:from>
        <xdr:to>
          <xdr:col>11</xdr:col>
          <xdr:colOff>133350</xdr:colOff>
          <xdr:row>2</xdr:row>
          <xdr:rowOff>28575</xdr:rowOff>
        </xdr:to>
        <xdr:sp macro="" textlink="">
          <xdr:nvSpPr>
            <xdr:cNvPr id="641269" name="Check Box 245" hidden="1">
              <a:extLst>
                <a:ext uri="{63B3BB69-23CF-44E3-9099-C40C66FF867C}">
                  <a14:compatExt spid="_x0000_s64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0</xdr:rowOff>
        </xdr:from>
        <xdr:to>
          <xdr:col>11</xdr:col>
          <xdr:colOff>133350</xdr:colOff>
          <xdr:row>4</xdr:row>
          <xdr:rowOff>28575</xdr:rowOff>
        </xdr:to>
        <xdr:sp macro="" textlink="">
          <xdr:nvSpPr>
            <xdr:cNvPr id="641270" name="Check Box 246" hidden="1">
              <a:extLst>
                <a:ext uri="{63B3BB69-23CF-44E3-9099-C40C66FF867C}">
                  <a14:compatExt spid="_x0000_s64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Payed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21165</xdr:colOff>
      <xdr:row>11</xdr:row>
      <xdr:rowOff>30690</xdr:rowOff>
    </xdr:from>
    <xdr:to>
      <xdr:col>18</xdr:col>
      <xdr:colOff>423332</xdr:colOff>
      <xdr:row>33</xdr:row>
      <xdr:rowOff>126999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21165</xdr:colOff>
      <xdr:row>11</xdr:row>
      <xdr:rowOff>30690</xdr:rowOff>
    </xdr:from>
    <xdr:to>
      <xdr:col>18</xdr:col>
      <xdr:colOff>423332</xdr:colOff>
      <xdr:row>33</xdr:row>
      <xdr:rowOff>126999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21165</xdr:colOff>
      <xdr:row>11</xdr:row>
      <xdr:rowOff>30690</xdr:rowOff>
    </xdr:from>
    <xdr:to>
      <xdr:col>18</xdr:col>
      <xdr:colOff>423332</xdr:colOff>
      <xdr:row>33</xdr:row>
      <xdr:rowOff>126999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oann/AppData/Local/Temp/7zO9FBD.tmp/incr&#233;mentationtabl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>
        <row r="7">
          <cell r="B7" t="str">
            <v>En cours</v>
          </cell>
        </row>
        <row r="8">
          <cell r="B8" t="str">
            <v>Complet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208" Type="http://schemas.openxmlformats.org/officeDocument/2006/relationships/ctrlProp" Target="../ctrlProps/ctrlProp205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202" Type="http://schemas.openxmlformats.org/officeDocument/2006/relationships/ctrlProp" Target="../ctrlProps/ctrlProp199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2"/>
  <sheetViews>
    <sheetView workbookViewId="0">
      <selection activeCell="A7" sqref="A7"/>
    </sheetView>
  </sheetViews>
  <sheetFormatPr baseColWidth="10" defaultRowHeight="15" x14ac:dyDescent="0.25"/>
  <cols>
    <col min="1" max="1" width="81.28515625" customWidth="1"/>
  </cols>
  <sheetData>
    <row r="1" spans="1:2" x14ac:dyDescent="0.25">
      <c r="B1" t="s">
        <v>58</v>
      </c>
    </row>
    <row r="2" spans="1:2" x14ac:dyDescent="0.25">
      <c r="A2" t="s">
        <v>59</v>
      </c>
      <c r="B2" s="96"/>
    </row>
    <row r="3" spans="1:2" x14ac:dyDescent="0.25">
      <c r="A3" t="s">
        <v>62</v>
      </c>
      <c r="B3" s="96"/>
    </row>
    <row r="4" spans="1:2" x14ac:dyDescent="0.25">
      <c r="A4" t="s">
        <v>60</v>
      </c>
      <c r="B4" s="96"/>
    </row>
    <row r="5" spans="1:2" x14ac:dyDescent="0.25">
      <c r="A5" t="s">
        <v>68</v>
      </c>
      <c r="B5" s="96"/>
    </row>
    <row r="6" spans="1:2" x14ac:dyDescent="0.25">
      <c r="A6" t="s">
        <v>69</v>
      </c>
      <c r="B6" s="97"/>
    </row>
    <row r="7" spans="1:2" x14ac:dyDescent="0.25">
      <c r="A7" t="s">
        <v>61</v>
      </c>
      <c r="B7" s="97"/>
    </row>
    <row r="8" spans="1:2" x14ac:dyDescent="0.25">
      <c r="A8" t="s">
        <v>63</v>
      </c>
      <c r="B8" s="97"/>
    </row>
    <row r="9" spans="1:2" x14ac:dyDescent="0.25">
      <c r="A9" t="s">
        <v>64</v>
      </c>
      <c r="B9" s="97"/>
    </row>
    <row r="10" spans="1:2" x14ac:dyDescent="0.25">
      <c r="A10" t="s">
        <v>65</v>
      </c>
      <c r="B10" s="97"/>
    </row>
    <row r="11" spans="1:2" x14ac:dyDescent="0.25">
      <c r="A11" t="s">
        <v>66</v>
      </c>
      <c r="B11" s="97"/>
    </row>
    <row r="12" spans="1:2" x14ac:dyDescent="0.25">
      <c r="A12" t="s">
        <v>67</v>
      </c>
      <c r="B12" s="9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C00000"/>
  </sheetPr>
  <dimension ref="A1:F15"/>
  <sheetViews>
    <sheetView workbookViewId="0">
      <selection activeCell="E40" sqref="E40"/>
    </sheetView>
  </sheetViews>
  <sheetFormatPr baseColWidth="10" defaultRowHeight="15" x14ac:dyDescent="0.25"/>
  <cols>
    <col min="1" max="1" width="24" bestFit="1" customWidth="1"/>
    <col min="3" max="3" width="16.85546875" bestFit="1" customWidth="1"/>
    <col min="4" max="4" width="13.7109375" bestFit="1" customWidth="1"/>
    <col min="5" max="5" width="15.85546875" bestFit="1" customWidth="1"/>
    <col min="6" max="6" width="24" bestFit="1" customWidth="1"/>
  </cols>
  <sheetData>
    <row r="1" spans="1:6" x14ac:dyDescent="0.25">
      <c r="A1" t="s">
        <v>50</v>
      </c>
      <c r="C1" s="15" t="s">
        <v>1</v>
      </c>
      <c r="D1" s="15" t="s">
        <v>46</v>
      </c>
      <c r="E1" s="15" t="s">
        <v>47</v>
      </c>
      <c r="F1" s="15"/>
    </row>
    <row r="2" spans="1:6" x14ac:dyDescent="0.25">
      <c r="A2" s="92" t="s">
        <v>1</v>
      </c>
      <c r="C2" t="s">
        <v>10</v>
      </c>
      <c r="D2" t="s">
        <v>10</v>
      </c>
      <c r="E2" t="s">
        <v>4</v>
      </c>
    </row>
    <row r="3" spans="1:6" x14ac:dyDescent="0.25">
      <c r="A3" t="s">
        <v>46</v>
      </c>
      <c r="C3" t="s">
        <v>48</v>
      </c>
      <c r="D3" t="s">
        <v>48</v>
      </c>
      <c r="E3" t="s">
        <v>3</v>
      </c>
    </row>
    <row r="4" spans="1:6" x14ac:dyDescent="0.25">
      <c r="A4" t="s">
        <v>47</v>
      </c>
      <c r="C4" t="s">
        <v>11</v>
      </c>
      <c r="D4" t="s">
        <v>40</v>
      </c>
      <c r="E4" t="s">
        <v>54</v>
      </c>
    </row>
    <row r="5" spans="1:6" x14ac:dyDescent="0.25">
      <c r="C5" t="s">
        <v>6</v>
      </c>
      <c r="D5" t="s">
        <v>9</v>
      </c>
      <c r="E5" t="s">
        <v>55</v>
      </c>
    </row>
    <row r="6" spans="1:6" x14ac:dyDescent="0.25">
      <c r="C6" t="s">
        <v>49</v>
      </c>
      <c r="D6" t="s">
        <v>41</v>
      </c>
    </row>
    <row r="7" spans="1:6" x14ac:dyDescent="0.25">
      <c r="C7" t="s">
        <v>51</v>
      </c>
      <c r="D7" t="s">
        <v>42</v>
      </c>
    </row>
    <row r="8" spans="1:6" x14ac:dyDescent="0.25">
      <c r="C8" t="s">
        <v>9</v>
      </c>
    </row>
    <row r="9" spans="1:6" x14ac:dyDescent="0.25">
      <c r="C9" t="s">
        <v>7</v>
      </c>
    </row>
    <row r="10" spans="1:6" x14ac:dyDescent="0.25">
      <c r="C10" t="s">
        <v>52</v>
      </c>
    </row>
    <row r="11" spans="1:6" x14ac:dyDescent="0.25">
      <c r="C11" t="s">
        <v>12</v>
      </c>
    </row>
    <row r="12" spans="1:6" x14ac:dyDescent="0.25">
      <c r="C12" t="s">
        <v>8</v>
      </c>
    </row>
    <row r="13" spans="1:6" x14ac:dyDescent="0.25">
      <c r="C13" t="s">
        <v>53</v>
      </c>
    </row>
    <row r="15" spans="1:6" x14ac:dyDescent="0.25">
      <c r="C1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C00000"/>
  </sheetPr>
  <dimension ref="A1:I38"/>
  <sheetViews>
    <sheetView topLeftCell="A23" workbookViewId="0">
      <selection activeCell="E40" sqref="E40"/>
    </sheetView>
  </sheetViews>
  <sheetFormatPr baseColWidth="10" defaultRowHeight="15" x14ac:dyDescent="0.25"/>
  <cols>
    <col min="1" max="1" width="24" bestFit="1" customWidth="1"/>
    <col min="2" max="3" width="16.85546875" bestFit="1" customWidth="1"/>
    <col min="4" max="4" width="13.7109375" bestFit="1" customWidth="1"/>
    <col min="5" max="5" width="15.85546875" bestFit="1" customWidth="1"/>
    <col min="6" max="6" width="24" bestFit="1" customWidth="1"/>
    <col min="7" max="7" width="15.85546875" bestFit="1" customWidth="1"/>
  </cols>
  <sheetData>
    <row r="1" spans="1:9" x14ac:dyDescent="0.25">
      <c r="A1" t="s">
        <v>50</v>
      </c>
      <c r="C1" s="15" t="s">
        <v>1</v>
      </c>
      <c r="D1" s="15" t="s">
        <v>46</v>
      </c>
      <c r="E1" s="15" t="s">
        <v>47</v>
      </c>
      <c r="F1" s="15"/>
    </row>
    <row r="2" spans="1:9" x14ac:dyDescent="0.25">
      <c r="A2" s="92" t="s">
        <v>1</v>
      </c>
      <c r="C2" t="s">
        <v>10</v>
      </c>
      <c r="D2" t="s">
        <v>10</v>
      </c>
      <c r="E2" t="s">
        <v>4</v>
      </c>
    </row>
    <row r="3" spans="1:9" x14ac:dyDescent="0.25">
      <c r="A3" t="s">
        <v>46</v>
      </c>
      <c r="C3" t="s">
        <v>48</v>
      </c>
      <c r="D3" t="s">
        <v>48</v>
      </c>
      <c r="E3" t="s">
        <v>3</v>
      </c>
    </row>
    <row r="4" spans="1:9" x14ac:dyDescent="0.25">
      <c r="A4" t="s">
        <v>47</v>
      </c>
      <c r="C4" t="s">
        <v>11</v>
      </c>
      <c r="D4" t="s">
        <v>40</v>
      </c>
      <c r="E4" t="s">
        <v>54</v>
      </c>
    </row>
    <row r="5" spans="1:9" x14ac:dyDescent="0.25">
      <c r="C5" t="s">
        <v>6</v>
      </c>
      <c r="D5" t="s">
        <v>9</v>
      </c>
      <c r="E5" t="s">
        <v>55</v>
      </c>
    </row>
    <row r="6" spans="1:9" x14ac:dyDescent="0.25">
      <c r="C6" t="s">
        <v>49</v>
      </c>
      <c r="D6" t="s">
        <v>41</v>
      </c>
    </row>
    <row r="7" spans="1:9" x14ac:dyDescent="0.25">
      <c r="C7" t="s">
        <v>51</v>
      </c>
      <c r="D7" t="s">
        <v>42</v>
      </c>
    </row>
    <row r="8" spans="1:9" x14ac:dyDescent="0.25">
      <c r="C8" t="s">
        <v>9</v>
      </c>
    </row>
    <row r="9" spans="1:9" x14ac:dyDescent="0.25">
      <c r="C9" t="s">
        <v>7</v>
      </c>
    </row>
    <row r="10" spans="1:9" x14ac:dyDescent="0.25">
      <c r="C10" t="s">
        <v>52</v>
      </c>
    </row>
    <row r="11" spans="1:9" x14ac:dyDescent="0.25">
      <c r="C11" t="s">
        <v>12</v>
      </c>
    </row>
    <row r="12" spans="1:9" x14ac:dyDescent="0.25">
      <c r="C12" t="s">
        <v>8</v>
      </c>
    </row>
    <row r="13" spans="1:9" x14ac:dyDescent="0.25">
      <c r="C13" t="s">
        <v>53</v>
      </c>
    </row>
    <row r="15" spans="1:9" x14ac:dyDescent="0.25">
      <c r="C15" s="4"/>
    </row>
    <row r="16" spans="1:9" x14ac:dyDescent="0.25">
      <c r="A16" t="s">
        <v>50</v>
      </c>
      <c r="B16" t="s">
        <v>18</v>
      </c>
      <c r="C16" s="15" t="s">
        <v>33</v>
      </c>
      <c r="D16" s="15" t="s">
        <v>76</v>
      </c>
      <c r="E16" s="15"/>
      <c r="F16" s="15"/>
      <c r="G16" s="15"/>
      <c r="H16" s="15"/>
      <c r="I16" s="15"/>
    </row>
    <row r="17" spans="1:4" x14ac:dyDescent="0.25">
      <c r="A17" s="15" t="s">
        <v>1</v>
      </c>
      <c r="B17" t="s">
        <v>10</v>
      </c>
      <c r="C17">
        <v>10</v>
      </c>
      <c r="D17">
        <v>11</v>
      </c>
    </row>
    <row r="18" spans="1:4" x14ac:dyDescent="0.25">
      <c r="A18" s="15" t="s">
        <v>1</v>
      </c>
      <c r="B18" t="s">
        <v>48</v>
      </c>
      <c r="C18">
        <v>12</v>
      </c>
      <c r="D18">
        <v>13</v>
      </c>
    </row>
    <row r="19" spans="1:4" x14ac:dyDescent="0.25">
      <c r="A19" s="15" t="s">
        <v>1</v>
      </c>
      <c r="B19" t="s">
        <v>11</v>
      </c>
      <c r="C19">
        <v>14</v>
      </c>
      <c r="D19">
        <v>15</v>
      </c>
    </row>
    <row r="20" spans="1:4" x14ac:dyDescent="0.25">
      <c r="A20" s="15" t="s">
        <v>1</v>
      </c>
      <c r="B20" t="s">
        <v>6</v>
      </c>
      <c r="C20">
        <v>16</v>
      </c>
      <c r="D20">
        <v>17</v>
      </c>
    </row>
    <row r="21" spans="1:4" x14ac:dyDescent="0.25">
      <c r="A21" s="15" t="s">
        <v>1</v>
      </c>
      <c r="B21" t="s">
        <v>49</v>
      </c>
      <c r="C21">
        <v>18</v>
      </c>
      <c r="D21">
        <v>19</v>
      </c>
    </row>
    <row r="22" spans="1:4" x14ac:dyDescent="0.25">
      <c r="A22" s="15" t="s">
        <v>1</v>
      </c>
      <c r="B22" t="s">
        <v>51</v>
      </c>
      <c r="C22">
        <v>20</v>
      </c>
      <c r="D22">
        <v>21</v>
      </c>
    </row>
    <row r="23" spans="1:4" x14ac:dyDescent="0.25">
      <c r="A23" s="15" t="s">
        <v>1</v>
      </c>
      <c r="B23" t="s">
        <v>9</v>
      </c>
      <c r="C23">
        <v>22</v>
      </c>
      <c r="D23">
        <v>23</v>
      </c>
    </row>
    <row r="24" spans="1:4" x14ac:dyDescent="0.25">
      <c r="A24" s="15" t="s">
        <v>1</v>
      </c>
      <c r="B24" t="s">
        <v>7</v>
      </c>
      <c r="C24">
        <v>24</v>
      </c>
      <c r="D24">
        <v>25</v>
      </c>
    </row>
    <row r="25" spans="1:4" x14ac:dyDescent="0.25">
      <c r="A25" s="15" t="s">
        <v>1</v>
      </c>
      <c r="B25" t="s">
        <v>52</v>
      </c>
      <c r="C25">
        <v>26</v>
      </c>
      <c r="D25">
        <v>27</v>
      </c>
    </row>
    <row r="26" spans="1:4" x14ac:dyDescent="0.25">
      <c r="A26" s="15" t="s">
        <v>1</v>
      </c>
      <c r="B26" t="s">
        <v>12</v>
      </c>
      <c r="C26">
        <v>28</v>
      </c>
      <c r="D26">
        <v>29</v>
      </c>
    </row>
    <row r="27" spans="1:4" x14ac:dyDescent="0.25">
      <c r="A27" s="15" t="s">
        <v>1</v>
      </c>
      <c r="B27" t="s">
        <v>8</v>
      </c>
      <c r="C27">
        <v>30</v>
      </c>
      <c r="D27">
        <v>31</v>
      </c>
    </row>
    <row r="28" spans="1:4" x14ac:dyDescent="0.25">
      <c r="A28" s="15" t="s">
        <v>1</v>
      </c>
      <c r="B28" t="s">
        <v>53</v>
      </c>
      <c r="C28">
        <v>32</v>
      </c>
      <c r="D28">
        <v>33</v>
      </c>
    </row>
    <row r="29" spans="1:4" x14ac:dyDescent="0.25">
      <c r="A29" s="15" t="s">
        <v>46</v>
      </c>
      <c r="B29" t="s">
        <v>10</v>
      </c>
      <c r="C29">
        <v>34</v>
      </c>
      <c r="D29">
        <v>35</v>
      </c>
    </row>
    <row r="30" spans="1:4" x14ac:dyDescent="0.25">
      <c r="A30" s="15" t="s">
        <v>46</v>
      </c>
      <c r="B30" t="s">
        <v>48</v>
      </c>
      <c r="C30">
        <v>36</v>
      </c>
      <c r="D30">
        <v>37</v>
      </c>
    </row>
    <row r="31" spans="1:4" x14ac:dyDescent="0.25">
      <c r="A31" s="15" t="s">
        <v>46</v>
      </c>
      <c r="B31" t="s">
        <v>40</v>
      </c>
      <c r="C31">
        <v>38</v>
      </c>
      <c r="D31">
        <v>39</v>
      </c>
    </row>
    <row r="32" spans="1:4" x14ac:dyDescent="0.25">
      <c r="A32" s="15" t="s">
        <v>46</v>
      </c>
      <c r="B32" t="s">
        <v>9</v>
      </c>
      <c r="C32">
        <v>40</v>
      </c>
      <c r="D32">
        <v>41</v>
      </c>
    </row>
    <row r="33" spans="1:4" x14ac:dyDescent="0.25">
      <c r="A33" s="15" t="s">
        <v>46</v>
      </c>
      <c r="B33" t="s">
        <v>41</v>
      </c>
      <c r="C33">
        <v>42</v>
      </c>
      <c r="D33">
        <v>43</v>
      </c>
    </row>
    <row r="34" spans="1:4" x14ac:dyDescent="0.25">
      <c r="A34" s="15" t="s">
        <v>46</v>
      </c>
      <c r="B34" t="s">
        <v>42</v>
      </c>
      <c r="C34">
        <v>44</v>
      </c>
      <c r="D34">
        <v>45</v>
      </c>
    </row>
    <row r="35" spans="1:4" x14ac:dyDescent="0.25">
      <c r="A35" s="15" t="s">
        <v>47</v>
      </c>
      <c r="B35" t="s">
        <v>4</v>
      </c>
      <c r="C35">
        <v>46</v>
      </c>
      <c r="D35">
        <v>47</v>
      </c>
    </row>
    <row r="36" spans="1:4" x14ac:dyDescent="0.25">
      <c r="A36" s="15" t="s">
        <v>47</v>
      </c>
      <c r="B36" t="s">
        <v>3</v>
      </c>
      <c r="C36">
        <v>48</v>
      </c>
      <c r="D36">
        <v>49</v>
      </c>
    </row>
    <row r="37" spans="1:4" x14ac:dyDescent="0.25">
      <c r="A37" s="15" t="s">
        <v>47</v>
      </c>
      <c r="B37" t="s">
        <v>54</v>
      </c>
      <c r="C37">
        <v>50</v>
      </c>
      <c r="D37">
        <v>51</v>
      </c>
    </row>
    <row r="38" spans="1:4" x14ac:dyDescent="0.25">
      <c r="A38" s="15" t="s">
        <v>47</v>
      </c>
      <c r="B38" t="s">
        <v>55</v>
      </c>
      <c r="C38">
        <v>52</v>
      </c>
      <c r="D38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S51"/>
  <sheetViews>
    <sheetView tabSelected="1" zoomScale="85" zoomScaleNormal="85" workbookViewId="0">
      <selection activeCell="G5" sqref="G5"/>
    </sheetView>
  </sheetViews>
  <sheetFormatPr baseColWidth="10" defaultRowHeight="15" x14ac:dyDescent="0.25"/>
  <cols>
    <col min="1" max="1" width="10.85546875" bestFit="1" customWidth="1"/>
    <col min="2" max="2" width="16" bestFit="1" customWidth="1"/>
    <col min="3" max="3" width="11.5703125" bestFit="1" customWidth="1"/>
    <col min="4" max="4" width="21.140625" customWidth="1"/>
    <col min="5" max="5" width="14.140625" style="1" bestFit="1" customWidth="1"/>
    <col min="6" max="6" width="7" bestFit="1" customWidth="1"/>
    <col min="8" max="8" width="7.42578125" bestFit="1" customWidth="1"/>
    <col min="9" max="9" width="18.5703125" bestFit="1" customWidth="1"/>
    <col min="10" max="10" width="15.7109375" bestFit="1" customWidth="1"/>
    <col min="11" max="11" width="3.140625" customWidth="1"/>
  </cols>
  <sheetData>
    <row r="1" spans="1:19" s="104" customFormat="1" ht="33" customHeight="1" x14ac:dyDescent="0.3">
      <c r="A1" s="131" t="s">
        <v>2</v>
      </c>
      <c r="B1" s="129" t="s">
        <v>72</v>
      </c>
      <c r="C1" s="129" t="s">
        <v>0</v>
      </c>
      <c r="D1" s="129" t="s">
        <v>15</v>
      </c>
      <c r="E1" s="129" t="s">
        <v>18</v>
      </c>
      <c r="F1" s="130" t="s">
        <v>14</v>
      </c>
      <c r="G1" s="130" t="s">
        <v>32</v>
      </c>
      <c r="H1" s="130" t="s">
        <v>33</v>
      </c>
      <c r="I1" s="130" t="s">
        <v>35</v>
      </c>
      <c r="J1" s="130" t="s">
        <v>36</v>
      </c>
      <c r="S1" s="113"/>
    </row>
    <row r="2" spans="1:19" s="99" customFormat="1" x14ac:dyDescent="0.25">
      <c r="A2" s="163" t="s">
        <v>77</v>
      </c>
      <c r="B2" s="163">
        <v>1</v>
      </c>
      <c r="C2" s="164">
        <v>41640</v>
      </c>
      <c r="D2" s="163" t="s">
        <v>1</v>
      </c>
      <c r="E2" s="165" t="s">
        <v>10</v>
      </c>
      <c r="F2" s="163">
        <v>150</v>
      </c>
      <c r="G2" s="166">
        <f t="array" ref="G2">+SUM(IF((D2=DataBase!$A$16:$A$38)*(Sales!E2=DataBase!$B$16:$B$38),DataBase!C16:C38,0))</f>
        <v>10</v>
      </c>
      <c r="H2" s="163">
        <f>+F2*G2</f>
        <v>1500</v>
      </c>
      <c r="I2" s="163">
        <v>2</v>
      </c>
      <c r="J2" s="164">
        <v>41641</v>
      </c>
      <c r="K2" s="163"/>
    </row>
    <row r="3" spans="1:19" s="99" customFormat="1" x14ac:dyDescent="0.25">
      <c r="A3" s="99" t="s">
        <v>78</v>
      </c>
      <c r="B3" s="99">
        <v>2</v>
      </c>
      <c r="C3" s="100">
        <v>41640</v>
      </c>
      <c r="D3" s="99" t="s">
        <v>46</v>
      </c>
      <c r="E3" s="101" t="s">
        <v>48</v>
      </c>
      <c r="F3" s="99">
        <v>140</v>
      </c>
      <c r="G3" s="157">
        <f t="array" ref="G3">+SUM(IF((D3=DataBase!$A$16:$A$38)*(Sales!E3=DataBase!$B$16:$B$38),DataBase!C17:C39,0))</f>
        <v>38</v>
      </c>
      <c r="H3" s="99">
        <f>+F3*G3</f>
        <v>5320</v>
      </c>
    </row>
    <row r="4" spans="1:19" s="99" customFormat="1" x14ac:dyDescent="0.25">
      <c r="C4" s="100"/>
      <c r="E4" s="101"/>
      <c r="G4" s="157"/>
    </row>
    <row r="5" spans="1:19" s="50" customFormat="1" x14ac:dyDescent="0.25">
      <c r="C5" s="102"/>
      <c r="E5" s="103"/>
      <c r="G5" s="156">
        <f t="array" ref="G5">+SUM(IF((D5=DataBase!$A$16:$A$38)*(Sales!E5=DataBase!$B$16:$B$38),DataBase!C19:C41,0))</f>
        <v>0</v>
      </c>
    </row>
    <row r="6" spans="1:19" x14ac:dyDescent="0.25">
      <c r="A6" s="50"/>
      <c r="B6" s="50"/>
      <c r="C6" s="102"/>
      <c r="D6" s="50"/>
      <c r="E6" s="103"/>
      <c r="F6" s="50"/>
      <c r="G6" s="156">
        <f t="array" ref="G6">+SUM(IF((D6=DataBase!$A$16:$A$38)*(Sales!E6=DataBase!$B$16:$B$38),DataBase!C20:C42,0))</f>
        <v>0</v>
      </c>
      <c r="H6" s="50"/>
      <c r="I6" s="50"/>
      <c r="J6" s="50"/>
      <c r="K6" s="50"/>
    </row>
    <row r="7" spans="1:19" x14ac:dyDescent="0.25">
      <c r="A7" s="50"/>
      <c r="B7" s="50"/>
      <c r="C7" s="102"/>
      <c r="D7" s="50"/>
      <c r="E7" s="103"/>
      <c r="F7" s="50"/>
      <c r="G7" s="156"/>
      <c r="H7" s="50"/>
      <c r="I7" s="50"/>
      <c r="J7" s="50"/>
      <c r="K7" s="50"/>
    </row>
    <row r="8" spans="1:19" x14ac:dyDescent="0.25">
      <c r="A8" s="50"/>
      <c r="B8" s="50"/>
      <c r="C8" s="102"/>
      <c r="D8" s="50"/>
      <c r="E8" s="103"/>
      <c r="F8" s="50"/>
      <c r="G8" s="156"/>
      <c r="H8" s="50"/>
      <c r="I8" s="50"/>
      <c r="J8" s="50"/>
      <c r="K8" s="50"/>
    </row>
    <row r="9" spans="1:19" x14ac:dyDescent="0.25">
      <c r="A9" s="50"/>
      <c r="B9" s="50"/>
      <c r="C9" s="102"/>
      <c r="D9" s="50"/>
      <c r="E9" s="103"/>
      <c r="F9" s="50"/>
      <c r="G9" s="156"/>
      <c r="H9" s="50"/>
      <c r="I9" s="50"/>
      <c r="J9" s="50"/>
      <c r="K9" s="50"/>
    </row>
    <row r="10" spans="1:19" x14ac:dyDescent="0.25">
      <c r="A10" s="50"/>
      <c r="B10" s="50"/>
      <c r="C10" s="102"/>
      <c r="D10" s="50"/>
      <c r="E10" s="103"/>
      <c r="F10" s="50"/>
      <c r="G10" s="156"/>
      <c r="H10" s="50"/>
      <c r="I10" s="50"/>
      <c r="J10" s="50"/>
      <c r="K10" s="50"/>
    </row>
    <row r="11" spans="1:19" x14ac:dyDescent="0.25">
      <c r="A11" s="50"/>
      <c r="B11" s="50"/>
      <c r="C11" s="102"/>
      <c r="D11" s="50"/>
      <c r="E11" s="103"/>
      <c r="F11" s="50"/>
      <c r="G11" s="156"/>
      <c r="H11" s="50"/>
      <c r="I11" s="50"/>
      <c r="J11" s="50"/>
      <c r="K11" s="50"/>
    </row>
    <row r="12" spans="1:19" x14ac:dyDescent="0.25">
      <c r="A12" s="50"/>
      <c r="B12" s="50"/>
      <c r="C12" s="102"/>
      <c r="D12" s="50"/>
      <c r="E12" s="103"/>
      <c r="F12" s="50"/>
      <c r="G12" s="156"/>
      <c r="H12" s="50"/>
      <c r="I12" s="50"/>
      <c r="J12" s="50"/>
      <c r="K12" s="50"/>
    </row>
    <row r="13" spans="1:19" x14ac:dyDescent="0.25">
      <c r="A13" s="50"/>
      <c r="B13" s="50"/>
      <c r="C13" s="102"/>
      <c r="D13" s="50"/>
      <c r="E13" s="103"/>
      <c r="F13" s="50"/>
      <c r="G13" s="156"/>
      <c r="H13" s="50"/>
      <c r="I13" s="50"/>
      <c r="J13" s="50"/>
      <c r="K13" s="50"/>
    </row>
    <row r="14" spans="1:19" x14ac:dyDescent="0.25">
      <c r="A14" s="50"/>
      <c r="B14" s="50"/>
      <c r="C14" s="102"/>
      <c r="D14" s="50"/>
      <c r="E14" s="103"/>
      <c r="F14" s="50"/>
      <c r="G14" s="156"/>
      <c r="H14" s="50"/>
      <c r="I14" s="50"/>
      <c r="J14" s="50"/>
      <c r="K14" s="50"/>
    </row>
    <row r="15" spans="1:19" s="50" customFormat="1" x14ac:dyDescent="0.25">
      <c r="C15" s="102"/>
      <c r="E15" s="103"/>
      <c r="G15" s="156"/>
    </row>
    <row r="16" spans="1:19" x14ac:dyDescent="0.25">
      <c r="A16" s="50"/>
      <c r="B16" s="50"/>
      <c r="C16" s="102"/>
      <c r="D16" s="50"/>
      <c r="E16" s="103"/>
      <c r="F16" s="50"/>
      <c r="G16" s="156"/>
      <c r="H16" s="50"/>
      <c r="I16" s="50"/>
      <c r="J16" s="50"/>
      <c r="K16" s="50"/>
    </row>
    <row r="17" spans="1:11" x14ac:dyDescent="0.25">
      <c r="A17" s="50"/>
      <c r="B17" s="50"/>
      <c r="C17" s="102"/>
      <c r="D17" s="50"/>
      <c r="E17" s="103"/>
      <c r="F17" s="50"/>
      <c r="G17" s="156"/>
      <c r="H17" s="50"/>
      <c r="I17" s="50"/>
      <c r="J17" s="50"/>
      <c r="K17" s="50"/>
    </row>
    <row r="18" spans="1:11" x14ac:dyDescent="0.25">
      <c r="A18" s="50"/>
      <c r="B18" s="50"/>
      <c r="C18" s="102"/>
      <c r="D18" s="50"/>
      <c r="E18" s="103"/>
      <c r="F18" s="50"/>
      <c r="G18" s="156"/>
      <c r="H18" s="50"/>
      <c r="I18" s="50"/>
      <c r="J18" s="50"/>
      <c r="K18" s="50"/>
    </row>
    <row r="19" spans="1:11" x14ac:dyDescent="0.25">
      <c r="A19" s="50"/>
      <c r="B19" s="50"/>
      <c r="C19" s="102"/>
      <c r="D19" s="50"/>
      <c r="E19" s="103"/>
      <c r="F19" s="50"/>
      <c r="G19" s="156"/>
      <c r="H19" s="50"/>
      <c r="I19" s="50"/>
      <c r="J19" s="50"/>
      <c r="K19" s="50"/>
    </row>
    <row r="20" spans="1:11" x14ac:dyDescent="0.25">
      <c r="A20" s="50"/>
      <c r="B20" s="50"/>
      <c r="C20" s="102"/>
      <c r="D20" s="50"/>
      <c r="E20" s="103"/>
      <c r="F20" s="50"/>
      <c r="G20" s="156"/>
      <c r="H20" s="50"/>
      <c r="I20" s="50"/>
      <c r="J20" s="50"/>
      <c r="K20" s="50"/>
    </row>
    <row r="21" spans="1:11" x14ac:dyDescent="0.25">
      <c r="A21" s="50"/>
      <c r="B21" s="50"/>
      <c r="C21" s="102"/>
      <c r="D21" s="50"/>
      <c r="E21" s="103"/>
      <c r="F21" s="50"/>
      <c r="G21" s="156"/>
      <c r="H21" s="50"/>
      <c r="I21" s="50"/>
      <c r="J21" s="50"/>
      <c r="K21" s="50"/>
    </row>
    <row r="22" spans="1:11" x14ac:dyDescent="0.25">
      <c r="A22" s="50"/>
      <c r="B22" s="50"/>
      <c r="C22" s="102"/>
      <c r="D22" s="50"/>
      <c r="E22" s="103"/>
      <c r="F22" s="50"/>
      <c r="G22" s="156"/>
      <c r="H22" s="50"/>
      <c r="I22" s="50"/>
      <c r="J22" s="50"/>
      <c r="K22" s="50"/>
    </row>
    <row r="23" spans="1:11" x14ac:dyDescent="0.25">
      <c r="A23" s="50"/>
      <c r="B23" s="50"/>
      <c r="C23" s="102"/>
      <c r="D23" s="50"/>
      <c r="E23" s="103"/>
      <c r="F23" s="50"/>
      <c r="G23" s="156"/>
      <c r="H23" s="50"/>
      <c r="I23" s="50"/>
      <c r="J23" s="50"/>
      <c r="K23" s="50"/>
    </row>
    <row r="24" spans="1:11" x14ac:dyDescent="0.25">
      <c r="A24" s="50"/>
      <c r="B24" s="50"/>
      <c r="C24" s="102"/>
      <c r="D24" s="50"/>
      <c r="E24" s="103"/>
      <c r="F24" s="50"/>
      <c r="G24" s="156"/>
      <c r="H24" s="50"/>
      <c r="I24" s="50"/>
      <c r="J24" s="50"/>
      <c r="K24" s="50"/>
    </row>
    <row r="25" spans="1:11" x14ac:dyDescent="0.25">
      <c r="E25" s="98"/>
      <c r="G25" s="156"/>
      <c r="K25" s="50"/>
    </row>
    <row r="26" spans="1:11" x14ac:dyDescent="0.25">
      <c r="E26" s="98"/>
      <c r="G26" s="156"/>
      <c r="K26" s="50"/>
    </row>
    <row r="27" spans="1:11" x14ac:dyDescent="0.25">
      <c r="E27" s="98"/>
      <c r="G27" s="156"/>
      <c r="K27" s="50"/>
    </row>
    <row r="28" spans="1:11" x14ac:dyDescent="0.25">
      <c r="E28" s="98"/>
      <c r="G28" s="156"/>
      <c r="K28" s="50"/>
    </row>
    <row r="29" spans="1:11" x14ac:dyDescent="0.25">
      <c r="E29" s="98"/>
      <c r="G29" s="156"/>
      <c r="K29" s="50"/>
    </row>
    <row r="30" spans="1:11" x14ac:dyDescent="0.25">
      <c r="E30" s="98"/>
      <c r="G30" s="156"/>
      <c r="K30" s="50"/>
    </row>
    <row r="31" spans="1:11" x14ac:dyDescent="0.25">
      <c r="E31" s="98"/>
      <c r="G31" s="156"/>
      <c r="K31" s="50"/>
    </row>
    <row r="32" spans="1:11" x14ac:dyDescent="0.25">
      <c r="E32" s="98"/>
      <c r="G32" s="156"/>
      <c r="K32" s="50"/>
    </row>
    <row r="33" spans="5:11" x14ac:dyDescent="0.25">
      <c r="E33" s="98"/>
      <c r="G33" s="156"/>
      <c r="K33" s="50"/>
    </row>
    <row r="34" spans="5:11" x14ac:dyDescent="0.25">
      <c r="E34" s="98"/>
      <c r="G34" s="156"/>
      <c r="K34" s="50"/>
    </row>
    <row r="35" spans="5:11" x14ac:dyDescent="0.25">
      <c r="E35" s="98"/>
      <c r="G35" s="156"/>
      <c r="K35" s="50"/>
    </row>
    <row r="36" spans="5:11" x14ac:dyDescent="0.25">
      <c r="E36" s="98"/>
      <c r="G36" s="156"/>
      <c r="K36" s="50"/>
    </row>
    <row r="37" spans="5:11" x14ac:dyDescent="0.25">
      <c r="E37" s="98"/>
      <c r="G37" s="156"/>
      <c r="K37" s="50"/>
    </row>
    <row r="38" spans="5:11" x14ac:dyDescent="0.25">
      <c r="E38" s="98"/>
      <c r="G38" s="156"/>
      <c r="K38" s="50"/>
    </row>
    <row r="39" spans="5:11" x14ac:dyDescent="0.25">
      <c r="E39" s="98"/>
      <c r="G39" s="156"/>
      <c r="K39" s="50"/>
    </row>
    <row r="40" spans="5:11" x14ac:dyDescent="0.25">
      <c r="E40" s="98"/>
      <c r="G40" s="156"/>
      <c r="K40" s="50"/>
    </row>
    <row r="41" spans="5:11" x14ac:dyDescent="0.25">
      <c r="E41" s="98"/>
      <c r="G41" s="156"/>
      <c r="K41" s="50"/>
    </row>
    <row r="42" spans="5:11" x14ac:dyDescent="0.25">
      <c r="E42" s="98"/>
      <c r="G42" s="156"/>
      <c r="K42" s="50"/>
    </row>
    <row r="43" spans="5:11" x14ac:dyDescent="0.25">
      <c r="E43" s="98"/>
      <c r="G43" s="156"/>
      <c r="K43" s="50"/>
    </row>
    <row r="44" spans="5:11" x14ac:dyDescent="0.25">
      <c r="E44" s="98"/>
      <c r="G44" s="156"/>
      <c r="K44" s="50"/>
    </row>
    <row r="45" spans="5:11" x14ac:dyDescent="0.25">
      <c r="E45" s="98"/>
      <c r="G45" s="156"/>
      <c r="K45" s="50"/>
    </row>
    <row r="46" spans="5:11" x14ac:dyDescent="0.25">
      <c r="E46" s="98"/>
      <c r="G46" s="156"/>
      <c r="K46" s="50"/>
    </row>
    <row r="47" spans="5:11" x14ac:dyDescent="0.25">
      <c r="E47" s="98"/>
      <c r="G47" s="156"/>
      <c r="K47" s="50"/>
    </row>
    <row r="48" spans="5:11" x14ac:dyDescent="0.25">
      <c r="E48" s="98"/>
      <c r="K48" s="50"/>
    </row>
    <row r="49" spans="5:5" x14ac:dyDescent="0.25">
      <c r="E49" s="98"/>
    </row>
    <row r="50" spans="5:5" x14ac:dyDescent="0.25">
      <c r="E50" s="98"/>
    </row>
    <row r="51" spans="5:5" x14ac:dyDescent="0.25">
      <c r="E51" s="98"/>
    </row>
  </sheetData>
  <dataConsolidate/>
  <customSheetViews>
    <customSheetView guid="{273F2085-F71D-4BE7-9031-4EC9178D28AA}">
      <selection activeCell="C9" sqref="C9"/>
      <pageMargins left="0.7" right="0.7" top="0.75" bottom="0.75" header="0.3" footer="0.3"/>
    </customSheetView>
  </customSheetViews>
  <dataValidations count="2">
    <dataValidation type="list" allowBlank="1" showInputMessage="1" showErrorMessage="1" sqref="D2:D16">
      <formula1>Collections</formula1>
    </dataValidation>
    <dataValidation type="list" allowBlank="1" showInputMessage="1" showErrorMessage="1" sqref="E2:E51">
      <formula1>INDIRECT(D2)</formula1>
    </dataValidation>
  </dataValidations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1051" r:id="rId4" name="Check Box 2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5</xdr:row>
                    <xdr:rowOff>19050</xdr:rowOff>
                  </from>
                  <to>
                    <xdr:col>11</xdr:col>
                    <xdr:colOff>133350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54" r:id="rId5" name="Check Box 3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6</xdr:row>
                    <xdr:rowOff>19050</xdr:rowOff>
                  </from>
                  <to>
                    <xdr:col>11</xdr:col>
                    <xdr:colOff>133350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55" r:id="rId6" name="Check Box 3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6</xdr:row>
                    <xdr:rowOff>19050</xdr:rowOff>
                  </from>
                  <to>
                    <xdr:col>11</xdr:col>
                    <xdr:colOff>133350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57" r:id="rId7" name="Check Box 3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7</xdr:row>
                    <xdr:rowOff>19050</xdr:rowOff>
                  </from>
                  <to>
                    <xdr:col>11</xdr:col>
                    <xdr:colOff>133350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58" r:id="rId8" name="Check Box 3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7</xdr:row>
                    <xdr:rowOff>19050</xdr:rowOff>
                  </from>
                  <to>
                    <xdr:col>11</xdr:col>
                    <xdr:colOff>133350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59" r:id="rId9" name="Check Box 3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7</xdr:row>
                    <xdr:rowOff>19050</xdr:rowOff>
                  </from>
                  <to>
                    <xdr:col>11</xdr:col>
                    <xdr:colOff>133350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60" r:id="rId10" name="Check Box 3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7</xdr:row>
                    <xdr:rowOff>19050</xdr:rowOff>
                  </from>
                  <to>
                    <xdr:col>11</xdr:col>
                    <xdr:colOff>133350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62" r:id="rId11" name="Check Box 3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8</xdr:row>
                    <xdr:rowOff>19050</xdr:rowOff>
                  </from>
                  <to>
                    <xdr:col>11</xdr:col>
                    <xdr:colOff>133350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63" r:id="rId12" name="Check Box 3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8</xdr:row>
                    <xdr:rowOff>19050</xdr:rowOff>
                  </from>
                  <to>
                    <xdr:col>11</xdr:col>
                    <xdr:colOff>133350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64" r:id="rId13" name="Check Box 4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8</xdr:row>
                    <xdr:rowOff>19050</xdr:rowOff>
                  </from>
                  <to>
                    <xdr:col>11</xdr:col>
                    <xdr:colOff>133350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65" r:id="rId14" name="Check Box 4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8</xdr:row>
                    <xdr:rowOff>19050</xdr:rowOff>
                  </from>
                  <to>
                    <xdr:col>11</xdr:col>
                    <xdr:colOff>133350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67" r:id="rId15" name="Check Box 4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68" r:id="rId16" name="Check Box 4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69" r:id="rId17" name="Check Box 4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70" r:id="rId18" name="Check Box 4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72" r:id="rId19" name="Check Box 4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73" r:id="rId20" name="Check Box 4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74" r:id="rId21" name="Check Box 5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75" r:id="rId22" name="Check Box 5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9</xdr:row>
                    <xdr:rowOff>0</xdr:rowOff>
                  </from>
                  <to>
                    <xdr:col>11</xdr:col>
                    <xdr:colOff>133350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82" r:id="rId23" name="Check Box 5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10</xdr:row>
                    <xdr:rowOff>19050</xdr:rowOff>
                  </from>
                  <to>
                    <xdr:col>11</xdr:col>
                    <xdr:colOff>133350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83" r:id="rId24" name="Check Box 5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10</xdr:row>
                    <xdr:rowOff>19050</xdr:rowOff>
                  </from>
                  <to>
                    <xdr:col>11</xdr:col>
                    <xdr:colOff>133350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84" r:id="rId25" name="Check Box 6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10</xdr:row>
                    <xdr:rowOff>19050</xdr:rowOff>
                  </from>
                  <to>
                    <xdr:col>11</xdr:col>
                    <xdr:colOff>133350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85" r:id="rId26" name="Check Box 6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10</xdr:row>
                    <xdr:rowOff>19050</xdr:rowOff>
                  </from>
                  <to>
                    <xdr:col>11</xdr:col>
                    <xdr:colOff>133350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86" r:id="rId27" name="Check Box 6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10</xdr:row>
                    <xdr:rowOff>19050</xdr:rowOff>
                  </from>
                  <to>
                    <xdr:col>11</xdr:col>
                    <xdr:colOff>133350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87" r:id="rId28" name="Check Box 6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11</xdr:row>
                    <xdr:rowOff>19050</xdr:rowOff>
                  </from>
                  <to>
                    <xdr:col>11</xdr:col>
                    <xdr:colOff>133350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88" r:id="rId29" name="Check Box 6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11</xdr:row>
                    <xdr:rowOff>19050</xdr:rowOff>
                  </from>
                  <to>
                    <xdr:col>11</xdr:col>
                    <xdr:colOff>133350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89" r:id="rId30" name="Check Box 6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11</xdr:row>
                    <xdr:rowOff>19050</xdr:rowOff>
                  </from>
                  <to>
                    <xdr:col>11</xdr:col>
                    <xdr:colOff>133350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0" r:id="rId31" name="Check Box 6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11</xdr:row>
                    <xdr:rowOff>19050</xdr:rowOff>
                  </from>
                  <to>
                    <xdr:col>11</xdr:col>
                    <xdr:colOff>133350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1" r:id="rId32" name="Check Box 6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11</xdr:row>
                    <xdr:rowOff>19050</xdr:rowOff>
                  </from>
                  <to>
                    <xdr:col>11</xdr:col>
                    <xdr:colOff>133350</xdr:colOff>
                    <xdr:row>12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2" r:id="rId33" name="Check Box 6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12</xdr:row>
                    <xdr:rowOff>19050</xdr:rowOff>
                  </from>
                  <to>
                    <xdr:col>11</xdr:col>
                    <xdr:colOff>133350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3" r:id="rId34" name="Check Box 6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12</xdr:row>
                    <xdr:rowOff>19050</xdr:rowOff>
                  </from>
                  <to>
                    <xdr:col>11</xdr:col>
                    <xdr:colOff>133350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4" r:id="rId35" name="Check Box 7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12</xdr:row>
                    <xdr:rowOff>19050</xdr:rowOff>
                  </from>
                  <to>
                    <xdr:col>11</xdr:col>
                    <xdr:colOff>133350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5" r:id="rId36" name="Check Box 7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12</xdr:row>
                    <xdr:rowOff>19050</xdr:rowOff>
                  </from>
                  <to>
                    <xdr:col>11</xdr:col>
                    <xdr:colOff>133350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6" r:id="rId37" name="Check Box 7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12</xdr:row>
                    <xdr:rowOff>19050</xdr:rowOff>
                  </from>
                  <to>
                    <xdr:col>11</xdr:col>
                    <xdr:colOff>133350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7" r:id="rId38" name="Check Box 7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13</xdr:row>
                    <xdr:rowOff>19050</xdr:rowOff>
                  </from>
                  <to>
                    <xdr:col>11</xdr:col>
                    <xdr:colOff>133350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8" r:id="rId39" name="Check Box 7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13</xdr:row>
                    <xdr:rowOff>19050</xdr:rowOff>
                  </from>
                  <to>
                    <xdr:col>11</xdr:col>
                    <xdr:colOff>133350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099" r:id="rId40" name="Check Box 7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13</xdr:row>
                    <xdr:rowOff>19050</xdr:rowOff>
                  </from>
                  <to>
                    <xdr:col>11</xdr:col>
                    <xdr:colOff>133350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0" r:id="rId41" name="Check Box 7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13</xdr:row>
                    <xdr:rowOff>19050</xdr:rowOff>
                  </from>
                  <to>
                    <xdr:col>11</xdr:col>
                    <xdr:colOff>133350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1" r:id="rId42" name="Check Box 7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13</xdr:row>
                    <xdr:rowOff>19050</xdr:rowOff>
                  </from>
                  <to>
                    <xdr:col>11</xdr:col>
                    <xdr:colOff>133350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2" r:id="rId43" name="Check Box 7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14</xdr:row>
                    <xdr:rowOff>19050</xdr:rowOff>
                  </from>
                  <to>
                    <xdr:col>11</xdr:col>
                    <xdr:colOff>133350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3" r:id="rId44" name="Check Box 7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14</xdr:row>
                    <xdr:rowOff>19050</xdr:rowOff>
                  </from>
                  <to>
                    <xdr:col>11</xdr:col>
                    <xdr:colOff>133350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4" r:id="rId45" name="Check Box 8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14</xdr:row>
                    <xdr:rowOff>19050</xdr:rowOff>
                  </from>
                  <to>
                    <xdr:col>11</xdr:col>
                    <xdr:colOff>133350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5" r:id="rId46" name="Check Box 8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14</xdr:row>
                    <xdr:rowOff>19050</xdr:rowOff>
                  </from>
                  <to>
                    <xdr:col>11</xdr:col>
                    <xdr:colOff>133350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6" r:id="rId47" name="Check Box 8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14</xdr:row>
                    <xdr:rowOff>19050</xdr:rowOff>
                  </from>
                  <to>
                    <xdr:col>11</xdr:col>
                    <xdr:colOff>133350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7" r:id="rId48" name="Check Box 8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15</xdr:row>
                    <xdr:rowOff>19050</xdr:rowOff>
                  </from>
                  <to>
                    <xdr:col>11</xdr:col>
                    <xdr:colOff>133350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8" r:id="rId49" name="Check Box 8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15</xdr:row>
                    <xdr:rowOff>19050</xdr:rowOff>
                  </from>
                  <to>
                    <xdr:col>11</xdr:col>
                    <xdr:colOff>133350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09" r:id="rId50" name="Check Box 8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15</xdr:row>
                    <xdr:rowOff>19050</xdr:rowOff>
                  </from>
                  <to>
                    <xdr:col>11</xdr:col>
                    <xdr:colOff>133350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0" r:id="rId51" name="Check Box 8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15</xdr:row>
                    <xdr:rowOff>19050</xdr:rowOff>
                  </from>
                  <to>
                    <xdr:col>11</xdr:col>
                    <xdr:colOff>133350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1" r:id="rId52" name="Check Box 8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15</xdr:row>
                    <xdr:rowOff>19050</xdr:rowOff>
                  </from>
                  <to>
                    <xdr:col>11</xdr:col>
                    <xdr:colOff>133350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2" r:id="rId53" name="Check Box 8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16</xdr:row>
                    <xdr:rowOff>19050</xdr:rowOff>
                  </from>
                  <to>
                    <xdr:col>11</xdr:col>
                    <xdr:colOff>133350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3" r:id="rId54" name="Check Box 8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16</xdr:row>
                    <xdr:rowOff>19050</xdr:rowOff>
                  </from>
                  <to>
                    <xdr:col>11</xdr:col>
                    <xdr:colOff>133350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4" r:id="rId55" name="Check Box 9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16</xdr:row>
                    <xdr:rowOff>19050</xdr:rowOff>
                  </from>
                  <to>
                    <xdr:col>11</xdr:col>
                    <xdr:colOff>133350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5" r:id="rId56" name="Check Box 9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16</xdr:row>
                    <xdr:rowOff>19050</xdr:rowOff>
                  </from>
                  <to>
                    <xdr:col>11</xdr:col>
                    <xdr:colOff>133350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6" r:id="rId57" name="Check Box 9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16</xdr:row>
                    <xdr:rowOff>19050</xdr:rowOff>
                  </from>
                  <to>
                    <xdr:col>11</xdr:col>
                    <xdr:colOff>133350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7" r:id="rId58" name="Check Box 9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17</xdr:row>
                    <xdr:rowOff>19050</xdr:rowOff>
                  </from>
                  <to>
                    <xdr:col>11</xdr:col>
                    <xdr:colOff>133350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8" r:id="rId59" name="Check Box 9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17</xdr:row>
                    <xdr:rowOff>19050</xdr:rowOff>
                  </from>
                  <to>
                    <xdr:col>11</xdr:col>
                    <xdr:colOff>133350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19" r:id="rId60" name="Check Box 9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17</xdr:row>
                    <xdr:rowOff>19050</xdr:rowOff>
                  </from>
                  <to>
                    <xdr:col>11</xdr:col>
                    <xdr:colOff>133350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0" r:id="rId61" name="Check Box 9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17</xdr:row>
                    <xdr:rowOff>19050</xdr:rowOff>
                  </from>
                  <to>
                    <xdr:col>11</xdr:col>
                    <xdr:colOff>133350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1" r:id="rId62" name="Check Box 9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17</xdr:row>
                    <xdr:rowOff>19050</xdr:rowOff>
                  </from>
                  <to>
                    <xdr:col>11</xdr:col>
                    <xdr:colOff>133350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2" r:id="rId63" name="Check Box 9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18</xdr:row>
                    <xdr:rowOff>19050</xdr:rowOff>
                  </from>
                  <to>
                    <xdr:col>11</xdr:col>
                    <xdr:colOff>133350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3" r:id="rId64" name="Check Box 9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18</xdr:row>
                    <xdr:rowOff>19050</xdr:rowOff>
                  </from>
                  <to>
                    <xdr:col>11</xdr:col>
                    <xdr:colOff>133350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4" r:id="rId65" name="Check Box 10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18</xdr:row>
                    <xdr:rowOff>19050</xdr:rowOff>
                  </from>
                  <to>
                    <xdr:col>11</xdr:col>
                    <xdr:colOff>133350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5" r:id="rId66" name="Check Box 10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18</xdr:row>
                    <xdr:rowOff>19050</xdr:rowOff>
                  </from>
                  <to>
                    <xdr:col>11</xdr:col>
                    <xdr:colOff>133350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6" r:id="rId67" name="Check Box 10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18</xdr:row>
                    <xdr:rowOff>19050</xdr:rowOff>
                  </from>
                  <to>
                    <xdr:col>11</xdr:col>
                    <xdr:colOff>133350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7" r:id="rId68" name="Check Box 10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19</xdr:row>
                    <xdr:rowOff>19050</xdr:rowOff>
                  </from>
                  <to>
                    <xdr:col>11</xdr:col>
                    <xdr:colOff>133350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8" r:id="rId69" name="Check Box 10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19</xdr:row>
                    <xdr:rowOff>19050</xdr:rowOff>
                  </from>
                  <to>
                    <xdr:col>11</xdr:col>
                    <xdr:colOff>133350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29" r:id="rId70" name="Check Box 10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19</xdr:row>
                    <xdr:rowOff>19050</xdr:rowOff>
                  </from>
                  <to>
                    <xdr:col>11</xdr:col>
                    <xdr:colOff>133350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0" r:id="rId71" name="Check Box 10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19</xdr:row>
                    <xdr:rowOff>19050</xdr:rowOff>
                  </from>
                  <to>
                    <xdr:col>11</xdr:col>
                    <xdr:colOff>133350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1" r:id="rId72" name="Check Box 10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19</xdr:row>
                    <xdr:rowOff>19050</xdr:rowOff>
                  </from>
                  <to>
                    <xdr:col>11</xdr:col>
                    <xdr:colOff>133350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2" r:id="rId73" name="Check Box 10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20</xdr:row>
                    <xdr:rowOff>19050</xdr:rowOff>
                  </from>
                  <to>
                    <xdr:col>11</xdr:col>
                    <xdr:colOff>133350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3" r:id="rId74" name="Check Box 10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20</xdr:row>
                    <xdr:rowOff>19050</xdr:rowOff>
                  </from>
                  <to>
                    <xdr:col>11</xdr:col>
                    <xdr:colOff>133350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4" r:id="rId75" name="Check Box 11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20</xdr:row>
                    <xdr:rowOff>19050</xdr:rowOff>
                  </from>
                  <to>
                    <xdr:col>11</xdr:col>
                    <xdr:colOff>133350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5" r:id="rId76" name="Check Box 11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20</xdr:row>
                    <xdr:rowOff>19050</xdr:rowOff>
                  </from>
                  <to>
                    <xdr:col>11</xdr:col>
                    <xdr:colOff>133350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6" r:id="rId77" name="Check Box 11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20</xdr:row>
                    <xdr:rowOff>19050</xdr:rowOff>
                  </from>
                  <to>
                    <xdr:col>11</xdr:col>
                    <xdr:colOff>133350</xdr:colOff>
                    <xdr:row>21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7" r:id="rId78" name="Check Box 11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21</xdr:row>
                    <xdr:rowOff>19050</xdr:rowOff>
                  </from>
                  <to>
                    <xdr:col>11</xdr:col>
                    <xdr:colOff>133350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8" r:id="rId79" name="Check Box 11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21</xdr:row>
                    <xdr:rowOff>19050</xdr:rowOff>
                  </from>
                  <to>
                    <xdr:col>11</xdr:col>
                    <xdr:colOff>133350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39" r:id="rId80" name="Check Box 11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21</xdr:row>
                    <xdr:rowOff>19050</xdr:rowOff>
                  </from>
                  <to>
                    <xdr:col>11</xdr:col>
                    <xdr:colOff>133350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0" r:id="rId81" name="Check Box 11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21</xdr:row>
                    <xdr:rowOff>19050</xdr:rowOff>
                  </from>
                  <to>
                    <xdr:col>11</xdr:col>
                    <xdr:colOff>133350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1" r:id="rId82" name="Check Box 11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21</xdr:row>
                    <xdr:rowOff>19050</xdr:rowOff>
                  </from>
                  <to>
                    <xdr:col>11</xdr:col>
                    <xdr:colOff>133350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2" r:id="rId83" name="Check Box 11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22</xdr:row>
                    <xdr:rowOff>19050</xdr:rowOff>
                  </from>
                  <to>
                    <xdr:col>11</xdr:col>
                    <xdr:colOff>133350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3" r:id="rId84" name="Check Box 11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22</xdr:row>
                    <xdr:rowOff>19050</xdr:rowOff>
                  </from>
                  <to>
                    <xdr:col>11</xdr:col>
                    <xdr:colOff>133350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4" r:id="rId85" name="Check Box 12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22</xdr:row>
                    <xdr:rowOff>19050</xdr:rowOff>
                  </from>
                  <to>
                    <xdr:col>11</xdr:col>
                    <xdr:colOff>133350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5" r:id="rId86" name="Check Box 12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22</xdr:row>
                    <xdr:rowOff>19050</xdr:rowOff>
                  </from>
                  <to>
                    <xdr:col>11</xdr:col>
                    <xdr:colOff>133350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6" r:id="rId87" name="Check Box 12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22</xdr:row>
                    <xdr:rowOff>19050</xdr:rowOff>
                  </from>
                  <to>
                    <xdr:col>11</xdr:col>
                    <xdr:colOff>133350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7" r:id="rId88" name="Check Box 12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23</xdr:row>
                    <xdr:rowOff>19050</xdr:rowOff>
                  </from>
                  <to>
                    <xdr:col>11</xdr:col>
                    <xdr:colOff>133350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8" r:id="rId89" name="Check Box 12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23</xdr:row>
                    <xdr:rowOff>19050</xdr:rowOff>
                  </from>
                  <to>
                    <xdr:col>11</xdr:col>
                    <xdr:colOff>133350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49" r:id="rId90" name="Check Box 12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23</xdr:row>
                    <xdr:rowOff>19050</xdr:rowOff>
                  </from>
                  <to>
                    <xdr:col>11</xdr:col>
                    <xdr:colOff>133350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0" r:id="rId91" name="Check Box 12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23</xdr:row>
                    <xdr:rowOff>19050</xdr:rowOff>
                  </from>
                  <to>
                    <xdr:col>11</xdr:col>
                    <xdr:colOff>133350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1" r:id="rId92" name="Check Box 12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23</xdr:row>
                    <xdr:rowOff>19050</xdr:rowOff>
                  </from>
                  <to>
                    <xdr:col>11</xdr:col>
                    <xdr:colOff>133350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2" r:id="rId93" name="Check Box 12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24</xdr:row>
                    <xdr:rowOff>19050</xdr:rowOff>
                  </from>
                  <to>
                    <xdr:col>11</xdr:col>
                    <xdr:colOff>133350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3" r:id="rId94" name="Check Box 12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24</xdr:row>
                    <xdr:rowOff>19050</xdr:rowOff>
                  </from>
                  <to>
                    <xdr:col>11</xdr:col>
                    <xdr:colOff>133350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4" r:id="rId95" name="Check Box 13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24</xdr:row>
                    <xdr:rowOff>19050</xdr:rowOff>
                  </from>
                  <to>
                    <xdr:col>11</xdr:col>
                    <xdr:colOff>133350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5" r:id="rId96" name="Check Box 13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24</xdr:row>
                    <xdr:rowOff>19050</xdr:rowOff>
                  </from>
                  <to>
                    <xdr:col>11</xdr:col>
                    <xdr:colOff>133350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6" r:id="rId97" name="Check Box 13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24</xdr:row>
                    <xdr:rowOff>19050</xdr:rowOff>
                  </from>
                  <to>
                    <xdr:col>11</xdr:col>
                    <xdr:colOff>133350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7" r:id="rId98" name="Check Box 13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25</xdr:row>
                    <xdr:rowOff>19050</xdr:rowOff>
                  </from>
                  <to>
                    <xdr:col>11</xdr:col>
                    <xdr:colOff>133350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8" r:id="rId99" name="Check Box 13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25</xdr:row>
                    <xdr:rowOff>19050</xdr:rowOff>
                  </from>
                  <to>
                    <xdr:col>11</xdr:col>
                    <xdr:colOff>133350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59" r:id="rId100" name="Check Box 13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25</xdr:row>
                    <xdr:rowOff>19050</xdr:rowOff>
                  </from>
                  <to>
                    <xdr:col>11</xdr:col>
                    <xdr:colOff>133350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0" r:id="rId101" name="Check Box 13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25</xdr:row>
                    <xdr:rowOff>19050</xdr:rowOff>
                  </from>
                  <to>
                    <xdr:col>11</xdr:col>
                    <xdr:colOff>133350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1" r:id="rId102" name="Check Box 13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25</xdr:row>
                    <xdr:rowOff>19050</xdr:rowOff>
                  </from>
                  <to>
                    <xdr:col>11</xdr:col>
                    <xdr:colOff>133350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2" r:id="rId103" name="Check Box 13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26</xdr:row>
                    <xdr:rowOff>19050</xdr:rowOff>
                  </from>
                  <to>
                    <xdr:col>11</xdr:col>
                    <xdr:colOff>133350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3" r:id="rId104" name="Check Box 13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26</xdr:row>
                    <xdr:rowOff>19050</xdr:rowOff>
                  </from>
                  <to>
                    <xdr:col>11</xdr:col>
                    <xdr:colOff>133350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4" r:id="rId105" name="Check Box 14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26</xdr:row>
                    <xdr:rowOff>19050</xdr:rowOff>
                  </from>
                  <to>
                    <xdr:col>11</xdr:col>
                    <xdr:colOff>133350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5" r:id="rId106" name="Check Box 14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26</xdr:row>
                    <xdr:rowOff>19050</xdr:rowOff>
                  </from>
                  <to>
                    <xdr:col>11</xdr:col>
                    <xdr:colOff>133350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6" r:id="rId107" name="Check Box 14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26</xdr:row>
                    <xdr:rowOff>19050</xdr:rowOff>
                  </from>
                  <to>
                    <xdr:col>11</xdr:col>
                    <xdr:colOff>133350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7" r:id="rId108" name="Check Box 14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27</xdr:row>
                    <xdr:rowOff>19050</xdr:rowOff>
                  </from>
                  <to>
                    <xdr:col>11</xdr:col>
                    <xdr:colOff>133350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8" r:id="rId109" name="Check Box 14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27</xdr:row>
                    <xdr:rowOff>19050</xdr:rowOff>
                  </from>
                  <to>
                    <xdr:col>11</xdr:col>
                    <xdr:colOff>133350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69" r:id="rId110" name="Check Box 14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27</xdr:row>
                    <xdr:rowOff>19050</xdr:rowOff>
                  </from>
                  <to>
                    <xdr:col>11</xdr:col>
                    <xdr:colOff>133350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0" r:id="rId111" name="Check Box 14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27</xdr:row>
                    <xdr:rowOff>19050</xdr:rowOff>
                  </from>
                  <to>
                    <xdr:col>11</xdr:col>
                    <xdr:colOff>133350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1" r:id="rId112" name="Check Box 14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27</xdr:row>
                    <xdr:rowOff>19050</xdr:rowOff>
                  </from>
                  <to>
                    <xdr:col>11</xdr:col>
                    <xdr:colOff>133350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2" r:id="rId113" name="Check Box 14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28</xdr:row>
                    <xdr:rowOff>19050</xdr:rowOff>
                  </from>
                  <to>
                    <xdr:col>11</xdr:col>
                    <xdr:colOff>133350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3" r:id="rId114" name="Check Box 14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28</xdr:row>
                    <xdr:rowOff>19050</xdr:rowOff>
                  </from>
                  <to>
                    <xdr:col>11</xdr:col>
                    <xdr:colOff>133350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4" r:id="rId115" name="Check Box 15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28</xdr:row>
                    <xdr:rowOff>19050</xdr:rowOff>
                  </from>
                  <to>
                    <xdr:col>11</xdr:col>
                    <xdr:colOff>133350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5" r:id="rId116" name="Check Box 15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28</xdr:row>
                    <xdr:rowOff>19050</xdr:rowOff>
                  </from>
                  <to>
                    <xdr:col>11</xdr:col>
                    <xdr:colOff>133350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6" r:id="rId117" name="Check Box 15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28</xdr:row>
                    <xdr:rowOff>19050</xdr:rowOff>
                  </from>
                  <to>
                    <xdr:col>11</xdr:col>
                    <xdr:colOff>133350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7" r:id="rId118" name="Check Box 15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29</xdr:row>
                    <xdr:rowOff>19050</xdr:rowOff>
                  </from>
                  <to>
                    <xdr:col>11</xdr:col>
                    <xdr:colOff>133350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8" r:id="rId119" name="Check Box 15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29</xdr:row>
                    <xdr:rowOff>19050</xdr:rowOff>
                  </from>
                  <to>
                    <xdr:col>11</xdr:col>
                    <xdr:colOff>133350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79" r:id="rId120" name="Check Box 15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29</xdr:row>
                    <xdr:rowOff>19050</xdr:rowOff>
                  </from>
                  <to>
                    <xdr:col>11</xdr:col>
                    <xdr:colOff>133350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0" r:id="rId121" name="Check Box 15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29</xdr:row>
                    <xdr:rowOff>19050</xdr:rowOff>
                  </from>
                  <to>
                    <xdr:col>11</xdr:col>
                    <xdr:colOff>133350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1" r:id="rId122" name="Check Box 15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29</xdr:row>
                    <xdr:rowOff>19050</xdr:rowOff>
                  </from>
                  <to>
                    <xdr:col>11</xdr:col>
                    <xdr:colOff>133350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2" r:id="rId123" name="Check Box 15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30</xdr:row>
                    <xdr:rowOff>19050</xdr:rowOff>
                  </from>
                  <to>
                    <xdr:col>11</xdr:col>
                    <xdr:colOff>133350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3" r:id="rId124" name="Check Box 15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30</xdr:row>
                    <xdr:rowOff>19050</xdr:rowOff>
                  </from>
                  <to>
                    <xdr:col>11</xdr:col>
                    <xdr:colOff>133350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4" r:id="rId125" name="Check Box 16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30</xdr:row>
                    <xdr:rowOff>19050</xdr:rowOff>
                  </from>
                  <to>
                    <xdr:col>11</xdr:col>
                    <xdr:colOff>133350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5" r:id="rId126" name="Check Box 16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30</xdr:row>
                    <xdr:rowOff>19050</xdr:rowOff>
                  </from>
                  <to>
                    <xdr:col>11</xdr:col>
                    <xdr:colOff>133350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6" r:id="rId127" name="Check Box 16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30</xdr:row>
                    <xdr:rowOff>19050</xdr:rowOff>
                  </from>
                  <to>
                    <xdr:col>11</xdr:col>
                    <xdr:colOff>133350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7" r:id="rId128" name="Check Box 16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31</xdr:row>
                    <xdr:rowOff>19050</xdr:rowOff>
                  </from>
                  <to>
                    <xdr:col>11</xdr:col>
                    <xdr:colOff>133350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8" r:id="rId129" name="Check Box 16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31</xdr:row>
                    <xdr:rowOff>19050</xdr:rowOff>
                  </from>
                  <to>
                    <xdr:col>11</xdr:col>
                    <xdr:colOff>133350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89" r:id="rId130" name="Check Box 16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31</xdr:row>
                    <xdr:rowOff>19050</xdr:rowOff>
                  </from>
                  <to>
                    <xdr:col>11</xdr:col>
                    <xdr:colOff>133350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0" r:id="rId131" name="Check Box 16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31</xdr:row>
                    <xdr:rowOff>19050</xdr:rowOff>
                  </from>
                  <to>
                    <xdr:col>11</xdr:col>
                    <xdr:colOff>133350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1" r:id="rId132" name="Check Box 16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31</xdr:row>
                    <xdr:rowOff>19050</xdr:rowOff>
                  </from>
                  <to>
                    <xdr:col>11</xdr:col>
                    <xdr:colOff>133350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2" r:id="rId133" name="Check Box 16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32</xdr:row>
                    <xdr:rowOff>19050</xdr:rowOff>
                  </from>
                  <to>
                    <xdr:col>11</xdr:col>
                    <xdr:colOff>133350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3" r:id="rId134" name="Check Box 16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32</xdr:row>
                    <xdr:rowOff>19050</xdr:rowOff>
                  </from>
                  <to>
                    <xdr:col>11</xdr:col>
                    <xdr:colOff>133350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4" r:id="rId135" name="Check Box 17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32</xdr:row>
                    <xdr:rowOff>19050</xdr:rowOff>
                  </from>
                  <to>
                    <xdr:col>11</xdr:col>
                    <xdr:colOff>133350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5" r:id="rId136" name="Check Box 17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32</xdr:row>
                    <xdr:rowOff>19050</xdr:rowOff>
                  </from>
                  <to>
                    <xdr:col>11</xdr:col>
                    <xdr:colOff>133350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6" r:id="rId137" name="Check Box 17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32</xdr:row>
                    <xdr:rowOff>19050</xdr:rowOff>
                  </from>
                  <to>
                    <xdr:col>11</xdr:col>
                    <xdr:colOff>133350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7" r:id="rId138" name="Check Box 17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33</xdr:row>
                    <xdr:rowOff>19050</xdr:rowOff>
                  </from>
                  <to>
                    <xdr:col>11</xdr:col>
                    <xdr:colOff>133350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8" r:id="rId139" name="Check Box 17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33</xdr:row>
                    <xdr:rowOff>19050</xdr:rowOff>
                  </from>
                  <to>
                    <xdr:col>11</xdr:col>
                    <xdr:colOff>133350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199" r:id="rId140" name="Check Box 17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33</xdr:row>
                    <xdr:rowOff>19050</xdr:rowOff>
                  </from>
                  <to>
                    <xdr:col>11</xdr:col>
                    <xdr:colOff>133350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0" r:id="rId141" name="Check Box 17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33</xdr:row>
                    <xdr:rowOff>19050</xdr:rowOff>
                  </from>
                  <to>
                    <xdr:col>11</xdr:col>
                    <xdr:colOff>133350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1" r:id="rId142" name="Check Box 17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33</xdr:row>
                    <xdr:rowOff>19050</xdr:rowOff>
                  </from>
                  <to>
                    <xdr:col>11</xdr:col>
                    <xdr:colOff>133350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2" r:id="rId143" name="Check Box 17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34</xdr:row>
                    <xdr:rowOff>19050</xdr:rowOff>
                  </from>
                  <to>
                    <xdr:col>11</xdr:col>
                    <xdr:colOff>133350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3" r:id="rId144" name="Check Box 17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34</xdr:row>
                    <xdr:rowOff>19050</xdr:rowOff>
                  </from>
                  <to>
                    <xdr:col>11</xdr:col>
                    <xdr:colOff>133350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4" r:id="rId145" name="Check Box 18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34</xdr:row>
                    <xdr:rowOff>19050</xdr:rowOff>
                  </from>
                  <to>
                    <xdr:col>11</xdr:col>
                    <xdr:colOff>133350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5" r:id="rId146" name="Check Box 18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34</xdr:row>
                    <xdr:rowOff>19050</xdr:rowOff>
                  </from>
                  <to>
                    <xdr:col>11</xdr:col>
                    <xdr:colOff>133350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6" r:id="rId147" name="Check Box 18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34</xdr:row>
                    <xdr:rowOff>19050</xdr:rowOff>
                  </from>
                  <to>
                    <xdr:col>11</xdr:col>
                    <xdr:colOff>133350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7" r:id="rId148" name="Check Box 18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35</xdr:row>
                    <xdr:rowOff>19050</xdr:rowOff>
                  </from>
                  <to>
                    <xdr:col>11</xdr:col>
                    <xdr:colOff>133350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8" r:id="rId149" name="Check Box 18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35</xdr:row>
                    <xdr:rowOff>19050</xdr:rowOff>
                  </from>
                  <to>
                    <xdr:col>11</xdr:col>
                    <xdr:colOff>133350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09" r:id="rId150" name="Check Box 18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35</xdr:row>
                    <xdr:rowOff>19050</xdr:rowOff>
                  </from>
                  <to>
                    <xdr:col>11</xdr:col>
                    <xdr:colOff>133350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0" r:id="rId151" name="Check Box 18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35</xdr:row>
                    <xdr:rowOff>19050</xdr:rowOff>
                  </from>
                  <to>
                    <xdr:col>11</xdr:col>
                    <xdr:colOff>133350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1" r:id="rId152" name="Check Box 18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35</xdr:row>
                    <xdr:rowOff>19050</xdr:rowOff>
                  </from>
                  <to>
                    <xdr:col>11</xdr:col>
                    <xdr:colOff>133350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2" r:id="rId153" name="Check Box 18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36</xdr:row>
                    <xdr:rowOff>19050</xdr:rowOff>
                  </from>
                  <to>
                    <xdr:col>11</xdr:col>
                    <xdr:colOff>133350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3" r:id="rId154" name="Check Box 18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36</xdr:row>
                    <xdr:rowOff>19050</xdr:rowOff>
                  </from>
                  <to>
                    <xdr:col>11</xdr:col>
                    <xdr:colOff>133350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4" r:id="rId155" name="Check Box 19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36</xdr:row>
                    <xdr:rowOff>19050</xdr:rowOff>
                  </from>
                  <to>
                    <xdr:col>11</xdr:col>
                    <xdr:colOff>133350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5" r:id="rId156" name="Check Box 19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36</xdr:row>
                    <xdr:rowOff>19050</xdr:rowOff>
                  </from>
                  <to>
                    <xdr:col>11</xdr:col>
                    <xdr:colOff>133350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6" r:id="rId157" name="Check Box 19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36</xdr:row>
                    <xdr:rowOff>19050</xdr:rowOff>
                  </from>
                  <to>
                    <xdr:col>11</xdr:col>
                    <xdr:colOff>133350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7" r:id="rId158" name="Check Box 19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37</xdr:row>
                    <xdr:rowOff>19050</xdr:rowOff>
                  </from>
                  <to>
                    <xdr:col>11</xdr:col>
                    <xdr:colOff>133350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8" r:id="rId159" name="Check Box 19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37</xdr:row>
                    <xdr:rowOff>19050</xdr:rowOff>
                  </from>
                  <to>
                    <xdr:col>11</xdr:col>
                    <xdr:colOff>133350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19" r:id="rId160" name="Check Box 19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37</xdr:row>
                    <xdr:rowOff>19050</xdr:rowOff>
                  </from>
                  <to>
                    <xdr:col>11</xdr:col>
                    <xdr:colOff>133350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0" r:id="rId161" name="Check Box 19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37</xdr:row>
                    <xdr:rowOff>19050</xdr:rowOff>
                  </from>
                  <to>
                    <xdr:col>11</xdr:col>
                    <xdr:colOff>133350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1" r:id="rId162" name="Check Box 19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37</xdr:row>
                    <xdr:rowOff>19050</xdr:rowOff>
                  </from>
                  <to>
                    <xdr:col>11</xdr:col>
                    <xdr:colOff>133350</xdr:colOff>
                    <xdr:row>38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2" r:id="rId163" name="Check Box 19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38</xdr:row>
                    <xdr:rowOff>19050</xdr:rowOff>
                  </from>
                  <to>
                    <xdr:col>11</xdr:col>
                    <xdr:colOff>133350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3" r:id="rId164" name="Check Box 19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38</xdr:row>
                    <xdr:rowOff>19050</xdr:rowOff>
                  </from>
                  <to>
                    <xdr:col>11</xdr:col>
                    <xdr:colOff>133350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4" r:id="rId165" name="Check Box 20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38</xdr:row>
                    <xdr:rowOff>19050</xdr:rowOff>
                  </from>
                  <to>
                    <xdr:col>11</xdr:col>
                    <xdr:colOff>133350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5" r:id="rId166" name="Check Box 20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38</xdr:row>
                    <xdr:rowOff>19050</xdr:rowOff>
                  </from>
                  <to>
                    <xdr:col>11</xdr:col>
                    <xdr:colOff>133350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6" r:id="rId167" name="Check Box 20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38</xdr:row>
                    <xdr:rowOff>19050</xdr:rowOff>
                  </from>
                  <to>
                    <xdr:col>11</xdr:col>
                    <xdr:colOff>133350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7" r:id="rId168" name="Check Box 20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39</xdr:row>
                    <xdr:rowOff>19050</xdr:rowOff>
                  </from>
                  <to>
                    <xdr:col>11</xdr:col>
                    <xdr:colOff>133350</xdr:colOff>
                    <xdr:row>40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8" r:id="rId169" name="Check Box 20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39</xdr:row>
                    <xdr:rowOff>19050</xdr:rowOff>
                  </from>
                  <to>
                    <xdr:col>11</xdr:col>
                    <xdr:colOff>133350</xdr:colOff>
                    <xdr:row>40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29" r:id="rId170" name="Check Box 20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39</xdr:row>
                    <xdr:rowOff>19050</xdr:rowOff>
                  </from>
                  <to>
                    <xdr:col>11</xdr:col>
                    <xdr:colOff>133350</xdr:colOff>
                    <xdr:row>40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0" r:id="rId171" name="Check Box 20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39</xdr:row>
                    <xdr:rowOff>19050</xdr:rowOff>
                  </from>
                  <to>
                    <xdr:col>11</xdr:col>
                    <xdr:colOff>133350</xdr:colOff>
                    <xdr:row>40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1" r:id="rId172" name="Check Box 20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39</xdr:row>
                    <xdr:rowOff>19050</xdr:rowOff>
                  </from>
                  <to>
                    <xdr:col>11</xdr:col>
                    <xdr:colOff>133350</xdr:colOff>
                    <xdr:row>40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2" r:id="rId173" name="Check Box 20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40</xdr:row>
                    <xdr:rowOff>19050</xdr:rowOff>
                  </from>
                  <to>
                    <xdr:col>11</xdr:col>
                    <xdr:colOff>133350</xdr:colOff>
                    <xdr:row>41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3" r:id="rId174" name="Check Box 20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40</xdr:row>
                    <xdr:rowOff>19050</xdr:rowOff>
                  </from>
                  <to>
                    <xdr:col>11</xdr:col>
                    <xdr:colOff>133350</xdr:colOff>
                    <xdr:row>41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4" r:id="rId175" name="Check Box 21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40</xdr:row>
                    <xdr:rowOff>19050</xdr:rowOff>
                  </from>
                  <to>
                    <xdr:col>11</xdr:col>
                    <xdr:colOff>133350</xdr:colOff>
                    <xdr:row>41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5" r:id="rId176" name="Check Box 21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40</xdr:row>
                    <xdr:rowOff>19050</xdr:rowOff>
                  </from>
                  <to>
                    <xdr:col>11</xdr:col>
                    <xdr:colOff>133350</xdr:colOff>
                    <xdr:row>41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6" r:id="rId177" name="Check Box 21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40</xdr:row>
                    <xdr:rowOff>19050</xdr:rowOff>
                  </from>
                  <to>
                    <xdr:col>11</xdr:col>
                    <xdr:colOff>133350</xdr:colOff>
                    <xdr:row>41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7" r:id="rId178" name="Check Box 21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41</xdr:row>
                    <xdr:rowOff>19050</xdr:rowOff>
                  </from>
                  <to>
                    <xdr:col>11</xdr:col>
                    <xdr:colOff>133350</xdr:colOff>
                    <xdr:row>42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8" r:id="rId179" name="Check Box 21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41</xdr:row>
                    <xdr:rowOff>19050</xdr:rowOff>
                  </from>
                  <to>
                    <xdr:col>11</xdr:col>
                    <xdr:colOff>133350</xdr:colOff>
                    <xdr:row>42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39" r:id="rId180" name="Check Box 21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41</xdr:row>
                    <xdr:rowOff>19050</xdr:rowOff>
                  </from>
                  <to>
                    <xdr:col>11</xdr:col>
                    <xdr:colOff>133350</xdr:colOff>
                    <xdr:row>42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0" r:id="rId181" name="Check Box 21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41</xdr:row>
                    <xdr:rowOff>19050</xdr:rowOff>
                  </from>
                  <to>
                    <xdr:col>11</xdr:col>
                    <xdr:colOff>133350</xdr:colOff>
                    <xdr:row>42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1" r:id="rId182" name="Check Box 21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41</xdr:row>
                    <xdr:rowOff>19050</xdr:rowOff>
                  </from>
                  <to>
                    <xdr:col>11</xdr:col>
                    <xdr:colOff>133350</xdr:colOff>
                    <xdr:row>42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2" r:id="rId183" name="Check Box 21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42</xdr:row>
                    <xdr:rowOff>19050</xdr:rowOff>
                  </from>
                  <to>
                    <xdr:col>11</xdr:col>
                    <xdr:colOff>133350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3" r:id="rId184" name="Check Box 21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42</xdr:row>
                    <xdr:rowOff>19050</xdr:rowOff>
                  </from>
                  <to>
                    <xdr:col>11</xdr:col>
                    <xdr:colOff>133350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4" r:id="rId185" name="Check Box 22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42</xdr:row>
                    <xdr:rowOff>19050</xdr:rowOff>
                  </from>
                  <to>
                    <xdr:col>11</xdr:col>
                    <xdr:colOff>133350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5" r:id="rId186" name="Check Box 22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42</xdr:row>
                    <xdr:rowOff>19050</xdr:rowOff>
                  </from>
                  <to>
                    <xdr:col>11</xdr:col>
                    <xdr:colOff>133350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6" r:id="rId187" name="Check Box 22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42</xdr:row>
                    <xdr:rowOff>19050</xdr:rowOff>
                  </from>
                  <to>
                    <xdr:col>11</xdr:col>
                    <xdr:colOff>133350</xdr:colOff>
                    <xdr:row>43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7" r:id="rId188" name="Check Box 22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43</xdr:row>
                    <xdr:rowOff>19050</xdr:rowOff>
                  </from>
                  <to>
                    <xdr:col>11</xdr:col>
                    <xdr:colOff>133350</xdr:colOff>
                    <xdr:row>44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8" r:id="rId189" name="Check Box 22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43</xdr:row>
                    <xdr:rowOff>19050</xdr:rowOff>
                  </from>
                  <to>
                    <xdr:col>11</xdr:col>
                    <xdr:colOff>133350</xdr:colOff>
                    <xdr:row>44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49" r:id="rId190" name="Check Box 22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43</xdr:row>
                    <xdr:rowOff>19050</xdr:rowOff>
                  </from>
                  <to>
                    <xdr:col>11</xdr:col>
                    <xdr:colOff>133350</xdr:colOff>
                    <xdr:row>44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0" r:id="rId191" name="Check Box 22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43</xdr:row>
                    <xdr:rowOff>19050</xdr:rowOff>
                  </from>
                  <to>
                    <xdr:col>11</xdr:col>
                    <xdr:colOff>133350</xdr:colOff>
                    <xdr:row>44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1" r:id="rId192" name="Check Box 22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43</xdr:row>
                    <xdr:rowOff>19050</xdr:rowOff>
                  </from>
                  <to>
                    <xdr:col>11</xdr:col>
                    <xdr:colOff>133350</xdr:colOff>
                    <xdr:row>44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2" r:id="rId193" name="Check Box 22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44</xdr:row>
                    <xdr:rowOff>19050</xdr:rowOff>
                  </from>
                  <to>
                    <xdr:col>11</xdr:col>
                    <xdr:colOff>133350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3" r:id="rId194" name="Check Box 22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44</xdr:row>
                    <xdr:rowOff>19050</xdr:rowOff>
                  </from>
                  <to>
                    <xdr:col>11</xdr:col>
                    <xdr:colOff>133350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4" r:id="rId195" name="Check Box 23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44</xdr:row>
                    <xdr:rowOff>19050</xdr:rowOff>
                  </from>
                  <to>
                    <xdr:col>11</xdr:col>
                    <xdr:colOff>133350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5" r:id="rId196" name="Check Box 23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44</xdr:row>
                    <xdr:rowOff>19050</xdr:rowOff>
                  </from>
                  <to>
                    <xdr:col>11</xdr:col>
                    <xdr:colOff>133350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6" r:id="rId197" name="Check Box 23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44</xdr:row>
                    <xdr:rowOff>19050</xdr:rowOff>
                  </from>
                  <to>
                    <xdr:col>11</xdr:col>
                    <xdr:colOff>133350</xdr:colOff>
                    <xdr:row>45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7" r:id="rId198" name="Check Box 23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45</xdr:row>
                    <xdr:rowOff>19050</xdr:rowOff>
                  </from>
                  <to>
                    <xdr:col>11</xdr:col>
                    <xdr:colOff>133350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8" r:id="rId199" name="Check Box 23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45</xdr:row>
                    <xdr:rowOff>19050</xdr:rowOff>
                  </from>
                  <to>
                    <xdr:col>11</xdr:col>
                    <xdr:colOff>133350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59" r:id="rId200" name="Check Box 23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45</xdr:row>
                    <xdr:rowOff>19050</xdr:rowOff>
                  </from>
                  <to>
                    <xdr:col>11</xdr:col>
                    <xdr:colOff>133350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0" r:id="rId201" name="Check Box 23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45</xdr:row>
                    <xdr:rowOff>19050</xdr:rowOff>
                  </from>
                  <to>
                    <xdr:col>11</xdr:col>
                    <xdr:colOff>133350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1" r:id="rId202" name="Check Box 237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45</xdr:row>
                    <xdr:rowOff>19050</xdr:rowOff>
                  </from>
                  <to>
                    <xdr:col>11</xdr:col>
                    <xdr:colOff>133350</xdr:colOff>
                    <xdr:row>46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2" r:id="rId203" name="Check Box 238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46</xdr:row>
                    <xdr:rowOff>19050</xdr:rowOff>
                  </from>
                  <to>
                    <xdr:col>11</xdr:col>
                    <xdr:colOff>133350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3" r:id="rId204" name="Check Box 239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46</xdr:row>
                    <xdr:rowOff>19050</xdr:rowOff>
                  </from>
                  <to>
                    <xdr:col>11</xdr:col>
                    <xdr:colOff>133350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4" r:id="rId205" name="Check Box 240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46</xdr:row>
                    <xdr:rowOff>19050</xdr:rowOff>
                  </from>
                  <to>
                    <xdr:col>11</xdr:col>
                    <xdr:colOff>133350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5" r:id="rId206" name="Check Box 241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46</xdr:row>
                    <xdr:rowOff>19050</xdr:rowOff>
                  </from>
                  <to>
                    <xdr:col>11</xdr:col>
                    <xdr:colOff>133350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6" r:id="rId207" name="Check Box 242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46</xdr:row>
                    <xdr:rowOff>19050</xdr:rowOff>
                  </from>
                  <to>
                    <xdr:col>11</xdr:col>
                    <xdr:colOff>133350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7" r:id="rId208" name="Check Box 243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4</xdr:row>
                    <xdr:rowOff>0</xdr:rowOff>
                  </from>
                  <to>
                    <xdr:col>11</xdr:col>
                    <xdr:colOff>133350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8" r:id="rId209" name="Check Box 244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2</xdr:row>
                    <xdr:rowOff>0</xdr:rowOff>
                  </from>
                  <to>
                    <xdr:col>11</xdr:col>
                    <xdr:colOff>133350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69" r:id="rId210" name="Check Box 245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1</xdr:row>
                    <xdr:rowOff>0</xdr:rowOff>
                  </from>
                  <to>
                    <xdr:col>11</xdr:col>
                    <xdr:colOff>133350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1270" r:id="rId211" name="Check Box 246">
              <controlPr defaultSize="0" autoFill="0" autoLine="0" autoPict="0" macro="[0]!AffectPayed">
                <anchor moveWithCells="1">
                  <from>
                    <xdr:col>10</xdr:col>
                    <xdr:colOff>0</xdr:colOff>
                    <xdr:row>3</xdr:row>
                    <xdr:rowOff>0</xdr:rowOff>
                  </from>
                  <to>
                    <xdr:col>11</xdr:col>
                    <xdr:colOff>133350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J42"/>
  <sheetViews>
    <sheetView topLeftCell="A10" workbookViewId="0">
      <selection activeCell="M19" sqref="M19"/>
    </sheetView>
  </sheetViews>
  <sheetFormatPr baseColWidth="10" defaultColWidth="11.42578125" defaultRowHeight="15" x14ac:dyDescent="0.25"/>
  <cols>
    <col min="1" max="1" width="29.28515625" customWidth="1"/>
    <col min="2" max="2" width="11.42578125" style="65"/>
    <col min="3" max="3" width="29.28515625" customWidth="1"/>
    <col min="5" max="5" width="12.42578125" style="65" bestFit="1" customWidth="1"/>
    <col min="6" max="6" width="12.42578125" customWidth="1"/>
    <col min="7" max="7" width="12.42578125" bestFit="1" customWidth="1"/>
  </cols>
  <sheetData>
    <row r="1" spans="1:5" ht="23.25" x14ac:dyDescent="0.35">
      <c r="B1" s="95" t="s">
        <v>79</v>
      </c>
      <c r="E1" s="158" t="s">
        <v>1</v>
      </c>
    </row>
    <row r="2" spans="1:5" ht="15.75" thickBot="1" x14ac:dyDescent="0.3"/>
    <row r="3" spans="1:5" ht="15.75" thickBot="1" x14ac:dyDescent="0.3">
      <c r="A3" s="76" t="s">
        <v>18</v>
      </c>
      <c r="B3" s="76" t="s">
        <v>38</v>
      </c>
      <c r="C3" s="75" t="s">
        <v>21</v>
      </c>
    </row>
    <row r="4" spans="1:5" x14ac:dyDescent="0.25">
      <c r="A4" s="77" t="s">
        <v>10</v>
      </c>
      <c r="B4" s="49">
        <f t="shared" ref="B4:B16" si="0">+SUMIF($C$21:$C$48440,$A4,$H$21:$H$48440)</f>
        <v>-12</v>
      </c>
      <c r="C4" s="72"/>
    </row>
    <row r="5" spans="1:5" x14ac:dyDescent="0.25">
      <c r="A5" s="77" t="s">
        <v>5</v>
      </c>
      <c r="B5" s="49">
        <f t="shared" si="0"/>
        <v>0</v>
      </c>
      <c r="C5" s="72"/>
    </row>
    <row r="6" spans="1:5" x14ac:dyDescent="0.25">
      <c r="A6" s="77" t="s">
        <v>70</v>
      </c>
      <c r="B6" s="49">
        <f t="shared" si="0"/>
        <v>0</v>
      </c>
      <c r="C6" s="72"/>
    </row>
    <row r="7" spans="1:5" x14ac:dyDescent="0.25">
      <c r="A7" s="77" t="s">
        <v>11</v>
      </c>
      <c r="B7" s="49">
        <f t="shared" si="0"/>
        <v>0</v>
      </c>
      <c r="C7" s="72"/>
    </row>
    <row r="8" spans="1:5" x14ac:dyDescent="0.25">
      <c r="A8" s="77" t="s">
        <v>6</v>
      </c>
      <c r="B8" s="49">
        <f t="shared" si="0"/>
        <v>0</v>
      </c>
      <c r="C8" s="72"/>
    </row>
    <row r="9" spans="1:5" x14ac:dyDescent="0.25">
      <c r="A9" s="77" t="s">
        <v>49</v>
      </c>
      <c r="B9" s="49">
        <f t="shared" si="0"/>
        <v>0</v>
      </c>
      <c r="C9" s="72"/>
    </row>
    <row r="10" spans="1:5" x14ac:dyDescent="0.25">
      <c r="A10" s="77" t="s">
        <v>51</v>
      </c>
      <c r="B10" s="49">
        <f t="shared" si="0"/>
        <v>0</v>
      </c>
      <c r="C10" s="72"/>
    </row>
    <row r="11" spans="1:5" x14ac:dyDescent="0.25">
      <c r="A11" s="77" t="s">
        <v>71</v>
      </c>
      <c r="B11" s="49">
        <f t="shared" si="0"/>
        <v>0</v>
      </c>
      <c r="C11" s="72"/>
    </row>
    <row r="12" spans="1:5" x14ac:dyDescent="0.25">
      <c r="A12" s="77" t="s">
        <v>7</v>
      </c>
      <c r="B12" s="49">
        <f t="shared" si="0"/>
        <v>0</v>
      </c>
      <c r="C12" s="72"/>
    </row>
    <row r="13" spans="1:5" x14ac:dyDescent="0.25">
      <c r="A13" s="77" t="s">
        <v>12</v>
      </c>
      <c r="B13" s="49">
        <f t="shared" si="0"/>
        <v>0</v>
      </c>
      <c r="C13" s="72"/>
    </row>
    <row r="14" spans="1:5" x14ac:dyDescent="0.25">
      <c r="A14" s="77" t="s">
        <v>8</v>
      </c>
      <c r="B14" s="49">
        <f t="shared" si="0"/>
        <v>0</v>
      </c>
      <c r="C14" s="72"/>
    </row>
    <row r="15" spans="1:5" x14ac:dyDescent="0.25">
      <c r="A15" s="77" t="s">
        <v>53</v>
      </c>
      <c r="B15" s="49">
        <f t="shared" si="0"/>
        <v>0</v>
      </c>
      <c r="C15" s="72"/>
    </row>
    <row r="16" spans="1:5" ht="15.75" thickBot="1" x14ac:dyDescent="0.3">
      <c r="A16" s="78" t="s">
        <v>52</v>
      </c>
      <c r="B16" s="74">
        <f t="shared" si="0"/>
        <v>0</v>
      </c>
      <c r="C16" s="73"/>
    </row>
    <row r="17" spans="1:10" ht="15.75" thickBot="1" x14ac:dyDescent="0.3"/>
    <row r="18" spans="1:10" ht="30" customHeight="1" thickBot="1" x14ac:dyDescent="0.3">
      <c r="E18" s="153" t="s">
        <v>34</v>
      </c>
      <c r="F18" s="143" t="s">
        <v>16</v>
      </c>
      <c r="G18" s="144"/>
      <c r="H18" s="151" t="s">
        <v>17</v>
      </c>
      <c r="I18" s="139"/>
      <c r="J18" s="140"/>
    </row>
    <row r="19" spans="1:10" ht="15" customHeight="1" thickBot="1" x14ac:dyDescent="0.3">
      <c r="A19" s="132"/>
      <c r="B19" s="133"/>
      <c r="C19" s="132"/>
      <c r="D19" s="137"/>
      <c r="E19" s="184" t="s">
        <v>19</v>
      </c>
      <c r="F19" s="186" t="s">
        <v>37</v>
      </c>
      <c r="G19" s="182" t="s">
        <v>19</v>
      </c>
      <c r="H19" s="186" t="s">
        <v>20</v>
      </c>
      <c r="I19" s="188" t="s">
        <v>21</v>
      </c>
      <c r="J19" s="182" t="s">
        <v>22</v>
      </c>
    </row>
    <row r="20" spans="1:10" ht="15.75" customHeight="1" thickBot="1" x14ac:dyDescent="0.3">
      <c r="A20" s="134" t="s">
        <v>39</v>
      </c>
      <c r="B20" s="135" t="s">
        <v>43</v>
      </c>
      <c r="C20" s="136" t="s">
        <v>18</v>
      </c>
      <c r="D20" s="138" t="s">
        <v>0</v>
      </c>
      <c r="E20" s="185"/>
      <c r="F20" s="187"/>
      <c r="G20" s="183"/>
      <c r="H20" s="187"/>
      <c r="I20" s="189"/>
      <c r="J20" s="183"/>
    </row>
    <row r="21" spans="1:10" s="3" customFormat="1" x14ac:dyDescent="0.25">
      <c r="A21" s="167" t="s">
        <v>77</v>
      </c>
      <c r="B21" s="159">
        <v>1</v>
      </c>
      <c r="C21" s="160" t="s">
        <v>10</v>
      </c>
      <c r="D21" s="161">
        <v>41640</v>
      </c>
      <c r="E21" s="181">
        <v>150</v>
      </c>
      <c r="F21" s="145">
        <v>1500</v>
      </c>
      <c r="G21" s="146">
        <v>2</v>
      </c>
      <c r="H21" s="172">
        <f>IF(D21="","",IF(G21="",ROUNDUP(-E21/I21,0),ROUNDUP(-$E21/I21,0)+$G21))</f>
        <v>-12</v>
      </c>
      <c r="I21" s="173">
        <f t="array" ref="I21">+SUM(IF((E1=DataBase!$A$16:$A$38)*(C21=DataBase!$B$16:$B$38),DataBase!$D$16:$D$38,0))</f>
        <v>11</v>
      </c>
      <c r="J21" s="174">
        <f>IF(D21="","",(-E21+G21)*I21)</f>
        <v>-1628</v>
      </c>
    </row>
    <row r="22" spans="1:10" x14ac:dyDescent="0.25">
      <c r="A22" s="141"/>
      <c r="B22" s="142"/>
      <c r="C22" s="85"/>
      <c r="D22" s="152"/>
      <c r="E22" s="154"/>
      <c r="F22" s="147"/>
      <c r="G22" s="148"/>
      <c r="H22" s="175" t="str">
        <f t="shared" ref="H22:H36" si="1">IF(D22="","",IF(G22="",-E22,-$E22+$G22))</f>
        <v/>
      </c>
      <c r="I22" s="176" t="str">
        <f t="shared" ref="I22:I36" si="2">IF(H22="","",$I$20)</f>
        <v/>
      </c>
      <c r="J22" s="177" t="str">
        <f t="shared" ref="J22:J36" si="3">IF(D22="","",(-E22+G22)*I22)</f>
        <v/>
      </c>
    </row>
    <row r="23" spans="1:10" x14ac:dyDescent="0.25">
      <c r="A23" s="141"/>
      <c r="B23" s="142"/>
      <c r="C23" s="85"/>
      <c r="D23" s="152"/>
      <c r="E23" s="154"/>
      <c r="F23" s="147"/>
      <c r="G23" s="148"/>
      <c r="H23" s="175" t="str">
        <f t="shared" si="1"/>
        <v/>
      </c>
      <c r="I23" s="176" t="str">
        <f t="shared" si="2"/>
        <v/>
      </c>
      <c r="J23" s="177" t="str">
        <f t="shared" si="3"/>
        <v/>
      </c>
    </row>
    <row r="24" spans="1:10" x14ac:dyDescent="0.25">
      <c r="A24" s="141"/>
      <c r="B24" s="142"/>
      <c r="C24" s="85"/>
      <c r="D24" s="152"/>
      <c r="E24" s="154"/>
      <c r="F24" s="147"/>
      <c r="G24" s="148"/>
      <c r="H24" s="175" t="str">
        <f t="shared" si="1"/>
        <v/>
      </c>
      <c r="I24" s="176" t="str">
        <f t="shared" si="2"/>
        <v/>
      </c>
      <c r="J24" s="177" t="str">
        <f t="shared" si="3"/>
        <v/>
      </c>
    </row>
    <row r="25" spans="1:10" x14ac:dyDescent="0.25">
      <c r="A25" s="141"/>
      <c r="B25" s="142"/>
      <c r="C25" s="85"/>
      <c r="D25" s="152"/>
      <c r="E25" s="154"/>
      <c r="F25" s="147"/>
      <c r="G25" s="148"/>
      <c r="H25" s="175" t="str">
        <f t="shared" si="1"/>
        <v/>
      </c>
      <c r="I25" s="176" t="str">
        <f t="shared" si="2"/>
        <v/>
      </c>
      <c r="J25" s="177" t="str">
        <f t="shared" si="3"/>
        <v/>
      </c>
    </row>
    <row r="26" spans="1:10" x14ac:dyDescent="0.25">
      <c r="A26" s="141"/>
      <c r="B26" s="142"/>
      <c r="C26" s="85"/>
      <c r="D26" s="152"/>
      <c r="E26" s="154"/>
      <c r="F26" s="147"/>
      <c r="G26" s="148"/>
      <c r="H26" s="175" t="str">
        <f t="shared" si="1"/>
        <v/>
      </c>
      <c r="I26" s="176" t="str">
        <f t="shared" si="2"/>
        <v/>
      </c>
      <c r="J26" s="177" t="str">
        <f t="shared" si="3"/>
        <v/>
      </c>
    </row>
    <row r="27" spans="1:10" x14ac:dyDescent="0.25">
      <c r="A27" s="141"/>
      <c r="B27" s="142"/>
      <c r="C27" s="85"/>
      <c r="D27" s="152"/>
      <c r="E27" s="154"/>
      <c r="F27" s="147"/>
      <c r="G27" s="148"/>
      <c r="H27" s="175" t="str">
        <f t="shared" si="1"/>
        <v/>
      </c>
      <c r="I27" s="176" t="str">
        <f t="shared" si="2"/>
        <v/>
      </c>
      <c r="J27" s="177" t="str">
        <f t="shared" si="3"/>
        <v/>
      </c>
    </row>
    <row r="28" spans="1:10" x14ac:dyDescent="0.25">
      <c r="A28" s="141"/>
      <c r="B28" s="142"/>
      <c r="C28" s="85"/>
      <c r="D28" s="152"/>
      <c r="E28" s="154"/>
      <c r="F28" s="147"/>
      <c r="G28" s="148"/>
      <c r="H28" s="175" t="str">
        <f t="shared" si="1"/>
        <v/>
      </c>
      <c r="I28" s="176" t="str">
        <f t="shared" si="2"/>
        <v/>
      </c>
      <c r="J28" s="177" t="str">
        <f t="shared" si="3"/>
        <v/>
      </c>
    </row>
    <row r="29" spans="1:10" x14ac:dyDescent="0.25">
      <c r="A29" s="141"/>
      <c r="B29" s="142"/>
      <c r="C29" s="85"/>
      <c r="D29" s="152"/>
      <c r="E29" s="154"/>
      <c r="F29" s="147"/>
      <c r="G29" s="148"/>
      <c r="H29" s="175" t="str">
        <f t="shared" si="1"/>
        <v/>
      </c>
      <c r="I29" s="176" t="str">
        <f t="shared" si="2"/>
        <v/>
      </c>
      <c r="J29" s="177" t="str">
        <f t="shared" si="3"/>
        <v/>
      </c>
    </row>
    <row r="30" spans="1:10" x14ac:dyDescent="0.25">
      <c r="A30" s="141"/>
      <c r="B30" s="142"/>
      <c r="C30" s="85"/>
      <c r="D30" s="152"/>
      <c r="E30" s="154"/>
      <c r="F30" s="147"/>
      <c r="G30" s="148"/>
      <c r="H30" s="175" t="str">
        <f t="shared" si="1"/>
        <v/>
      </c>
      <c r="I30" s="176" t="str">
        <f t="shared" si="2"/>
        <v/>
      </c>
      <c r="J30" s="177" t="str">
        <f t="shared" si="3"/>
        <v/>
      </c>
    </row>
    <row r="31" spans="1:10" x14ac:dyDescent="0.25">
      <c r="A31" s="141"/>
      <c r="B31" s="142"/>
      <c r="C31" s="85"/>
      <c r="D31" s="152"/>
      <c r="E31" s="154"/>
      <c r="F31" s="147"/>
      <c r="G31" s="148"/>
      <c r="H31" s="175" t="str">
        <f t="shared" si="1"/>
        <v/>
      </c>
      <c r="I31" s="176" t="str">
        <f t="shared" si="2"/>
        <v/>
      </c>
      <c r="J31" s="177" t="str">
        <f t="shared" si="3"/>
        <v/>
      </c>
    </row>
    <row r="32" spans="1:10" x14ac:dyDescent="0.25">
      <c r="A32" s="141"/>
      <c r="B32" s="142"/>
      <c r="C32" s="85"/>
      <c r="D32" s="152"/>
      <c r="E32" s="154"/>
      <c r="F32" s="147"/>
      <c r="G32" s="148"/>
      <c r="H32" s="175" t="str">
        <f t="shared" si="1"/>
        <v/>
      </c>
      <c r="I32" s="176" t="str">
        <f t="shared" si="2"/>
        <v/>
      </c>
      <c r="J32" s="177" t="str">
        <f t="shared" si="3"/>
        <v/>
      </c>
    </row>
    <row r="33" spans="1:10" x14ac:dyDescent="0.25">
      <c r="A33" s="141"/>
      <c r="B33" s="142"/>
      <c r="C33" s="85"/>
      <c r="D33" s="152"/>
      <c r="E33" s="154"/>
      <c r="F33" s="147"/>
      <c r="G33" s="148"/>
      <c r="H33" s="175" t="str">
        <f t="shared" si="1"/>
        <v/>
      </c>
      <c r="I33" s="176" t="str">
        <f t="shared" si="2"/>
        <v/>
      </c>
      <c r="J33" s="177" t="str">
        <f t="shared" si="3"/>
        <v/>
      </c>
    </row>
    <row r="34" spans="1:10" x14ac:dyDescent="0.25">
      <c r="A34" s="141"/>
      <c r="B34" s="142"/>
      <c r="C34" s="85"/>
      <c r="D34" s="152"/>
      <c r="E34" s="154"/>
      <c r="F34" s="147"/>
      <c r="G34" s="148"/>
      <c r="H34" s="175" t="str">
        <f t="shared" si="1"/>
        <v/>
      </c>
      <c r="I34" s="176" t="str">
        <f t="shared" si="2"/>
        <v/>
      </c>
      <c r="J34" s="177" t="str">
        <f t="shared" si="3"/>
        <v/>
      </c>
    </row>
    <row r="35" spans="1:10" x14ac:dyDescent="0.25">
      <c r="A35" s="141"/>
      <c r="B35" s="142"/>
      <c r="C35" s="85"/>
      <c r="D35" s="152"/>
      <c r="E35" s="154"/>
      <c r="F35" s="147"/>
      <c r="G35" s="148"/>
      <c r="H35" s="175" t="str">
        <f t="shared" si="1"/>
        <v/>
      </c>
      <c r="I35" s="176" t="str">
        <f t="shared" si="2"/>
        <v/>
      </c>
      <c r="J35" s="177" t="str">
        <f t="shared" si="3"/>
        <v/>
      </c>
    </row>
    <row r="36" spans="1:10" x14ac:dyDescent="0.25">
      <c r="A36" s="141"/>
      <c r="B36" s="142"/>
      <c r="C36" s="85"/>
      <c r="D36" s="152"/>
      <c r="E36" s="154"/>
      <c r="F36" s="147"/>
      <c r="G36" s="148"/>
      <c r="H36" s="175" t="str">
        <f t="shared" si="1"/>
        <v/>
      </c>
      <c r="I36" s="176" t="str">
        <f t="shared" si="2"/>
        <v/>
      </c>
      <c r="J36" s="177" t="str">
        <f t="shared" si="3"/>
        <v/>
      </c>
    </row>
    <row r="37" spans="1:10" x14ac:dyDescent="0.25">
      <c r="A37" s="141"/>
      <c r="B37" s="142"/>
      <c r="C37" s="85"/>
      <c r="D37" s="152"/>
      <c r="E37" s="154"/>
      <c r="F37" s="147"/>
      <c r="G37" s="148"/>
      <c r="H37" s="175"/>
      <c r="I37" s="176"/>
      <c r="J37" s="177"/>
    </row>
    <row r="38" spans="1:10" x14ac:dyDescent="0.25">
      <c r="A38" s="141"/>
      <c r="B38" s="142"/>
      <c r="C38" s="85"/>
      <c r="D38" s="152"/>
      <c r="E38" s="154"/>
      <c r="F38" s="147"/>
      <c r="G38" s="148"/>
      <c r="H38" s="175"/>
      <c r="I38" s="176"/>
      <c r="J38" s="177"/>
    </row>
    <row r="39" spans="1:10" x14ac:dyDescent="0.25">
      <c r="A39" s="141"/>
      <c r="B39" s="142"/>
      <c r="C39" s="85"/>
      <c r="D39" s="152"/>
      <c r="E39" s="154"/>
      <c r="F39" s="147"/>
      <c r="G39" s="148"/>
      <c r="H39" s="175"/>
      <c r="I39" s="176"/>
      <c r="J39" s="177"/>
    </row>
    <row r="40" spans="1:10" x14ac:dyDescent="0.25">
      <c r="A40" s="141"/>
      <c r="B40" s="142"/>
      <c r="C40" s="85"/>
      <c r="D40" s="152"/>
      <c r="E40" s="154"/>
      <c r="F40" s="147"/>
      <c r="G40" s="148"/>
      <c r="H40" s="175"/>
      <c r="I40" s="176"/>
      <c r="J40" s="177"/>
    </row>
    <row r="41" spans="1:10" x14ac:dyDescent="0.25">
      <c r="A41" s="141"/>
      <c r="B41" s="142"/>
      <c r="C41" s="85"/>
      <c r="D41" s="152"/>
      <c r="E41" s="154"/>
      <c r="F41" s="147"/>
      <c r="G41" s="148"/>
      <c r="H41" s="175"/>
      <c r="I41" s="176"/>
      <c r="J41" s="177"/>
    </row>
    <row r="42" spans="1:10" ht="15.75" thickBot="1" x14ac:dyDescent="0.3">
      <c r="A42" s="141"/>
      <c r="B42" s="142"/>
      <c r="C42" s="85"/>
      <c r="D42" s="152"/>
      <c r="E42" s="155"/>
      <c r="F42" s="149"/>
      <c r="G42" s="150"/>
      <c r="H42" s="178"/>
      <c r="I42" s="179"/>
      <c r="J42" s="180"/>
    </row>
  </sheetData>
  <mergeCells count="6">
    <mergeCell ref="J19:J20"/>
    <mergeCell ref="G19:G20"/>
    <mergeCell ref="E19:E20"/>
    <mergeCell ref="F19:F20"/>
    <mergeCell ref="H19:H20"/>
    <mergeCell ref="I19:I20"/>
  </mergeCells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J29"/>
  <sheetViews>
    <sheetView topLeftCell="A9" workbookViewId="0">
      <selection activeCell="M19" sqref="M19"/>
    </sheetView>
  </sheetViews>
  <sheetFormatPr baseColWidth="10" defaultColWidth="11.42578125" defaultRowHeight="15" x14ac:dyDescent="0.25"/>
  <cols>
    <col min="1" max="1" width="29.28515625" customWidth="1"/>
    <col min="2" max="2" width="11.42578125" style="65"/>
    <col min="3" max="3" width="29.28515625" customWidth="1"/>
    <col min="5" max="5" width="12.42578125" style="65" bestFit="1" customWidth="1"/>
    <col min="6" max="6" width="12.42578125" customWidth="1"/>
    <col min="7" max="7" width="12.42578125" bestFit="1" customWidth="1"/>
  </cols>
  <sheetData>
    <row r="1" spans="1:10" ht="23.25" x14ac:dyDescent="0.35">
      <c r="B1" s="95" t="s">
        <v>57</v>
      </c>
    </row>
    <row r="2" spans="1:10" ht="15.75" thickBot="1" x14ac:dyDescent="0.3"/>
    <row r="3" spans="1:10" ht="15.75" thickBot="1" x14ac:dyDescent="0.3">
      <c r="A3" s="76" t="s">
        <v>18</v>
      </c>
      <c r="B3" s="76" t="s">
        <v>38</v>
      </c>
      <c r="C3" s="75" t="s">
        <v>21</v>
      </c>
    </row>
    <row r="4" spans="1:10" x14ac:dyDescent="0.25">
      <c r="A4" s="77" t="s">
        <v>10</v>
      </c>
      <c r="B4" s="49">
        <f t="shared" ref="B4:B9" si="0">+SUMIF($C$14:$C$48433,$A4,$H$14:$H$48433)</f>
        <v>0</v>
      </c>
      <c r="C4" s="72"/>
    </row>
    <row r="5" spans="1:10" x14ac:dyDescent="0.25">
      <c r="A5" s="77" t="s">
        <v>5</v>
      </c>
      <c r="B5" s="49">
        <f t="shared" si="0"/>
        <v>0</v>
      </c>
      <c r="C5" s="72"/>
    </row>
    <row r="6" spans="1:10" x14ac:dyDescent="0.25">
      <c r="A6" s="77" t="s">
        <v>40</v>
      </c>
      <c r="B6" s="49">
        <f t="shared" si="0"/>
        <v>0</v>
      </c>
      <c r="C6" s="72"/>
    </row>
    <row r="7" spans="1:10" x14ac:dyDescent="0.25">
      <c r="A7" s="77" t="s">
        <v>9</v>
      </c>
      <c r="B7" s="49">
        <f t="shared" si="0"/>
        <v>0</v>
      </c>
      <c r="C7" s="72"/>
    </row>
    <row r="8" spans="1:10" x14ac:dyDescent="0.25">
      <c r="A8" s="77" t="s">
        <v>41</v>
      </c>
      <c r="B8" s="49">
        <f t="shared" si="0"/>
        <v>0</v>
      </c>
      <c r="C8" s="72"/>
    </row>
    <row r="9" spans="1:10" ht="15.75" thickBot="1" x14ac:dyDescent="0.3">
      <c r="A9" s="78" t="s">
        <v>42</v>
      </c>
      <c r="B9" s="74">
        <f t="shared" si="0"/>
        <v>0</v>
      </c>
      <c r="C9" s="73"/>
    </row>
    <row r="10" spans="1:10" ht="15.75" thickBot="1" x14ac:dyDescent="0.3"/>
    <row r="11" spans="1:10" ht="30" customHeight="1" thickTop="1" x14ac:dyDescent="0.25">
      <c r="E11" s="68" t="s">
        <v>34</v>
      </c>
      <c r="F11" s="56" t="s">
        <v>16</v>
      </c>
      <c r="G11" s="57"/>
      <c r="H11" s="58" t="s">
        <v>17</v>
      </c>
      <c r="I11" s="59"/>
      <c r="J11" s="60"/>
    </row>
    <row r="12" spans="1:10" ht="15" customHeight="1" thickBot="1" x14ac:dyDescent="0.3">
      <c r="A12" s="109"/>
      <c r="B12" s="110"/>
      <c r="C12" s="111"/>
      <c r="D12" s="112"/>
      <c r="E12" s="194" t="s">
        <v>19</v>
      </c>
      <c r="F12" s="192" t="s">
        <v>37</v>
      </c>
      <c r="G12" s="190" t="s">
        <v>19</v>
      </c>
      <c r="H12" s="43" t="s">
        <v>20</v>
      </c>
      <c r="I12" s="44" t="s">
        <v>21</v>
      </c>
      <c r="J12" s="61" t="s">
        <v>22</v>
      </c>
    </row>
    <row r="13" spans="1:10" ht="15.75" customHeight="1" thickTop="1" thickBot="1" x14ac:dyDescent="0.3">
      <c r="A13" s="105" t="s">
        <v>39</v>
      </c>
      <c r="B13" s="106" t="s">
        <v>43</v>
      </c>
      <c r="C13" s="107" t="s">
        <v>18</v>
      </c>
      <c r="D13" s="108" t="s">
        <v>0</v>
      </c>
      <c r="E13" s="195"/>
      <c r="F13" s="193"/>
      <c r="G13" s="191"/>
      <c r="H13" s="62"/>
      <c r="I13" s="63"/>
      <c r="J13" s="64" t="s">
        <v>13</v>
      </c>
    </row>
    <row r="14" spans="1:10" s="3" customFormat="1" ht="15.75" thickTop="1" x14ac:dyDescent="0.25">
      <c r="A14" s="114" t="s">
        <v>78</v>
      </c>
      <c r="B14" s="115">
        <v>2</v>
      </c>
      <c r="C14" s="116" t="s">
        <v>48</v>
      </c>
      <c r="D14" s="117">
        <v>41640</v>
      </c>
      <c r="E14" s="80">
        <v>140</v>
      </c>
      <c r="F14" s="81">
        <v>5320</v>
      </c>
      <c r="G14" s="82"/>
      <c r="H14" s="53">
        <f t="shared" ref="H14:H21" si="1">IF(D14="","",IF(G14="",-E14,-$E14+$G14))</f>
        <v>-140</v>
      </c>
      <c r="I14" s="54">
        <f>IF(H14="","",$I$13)</f>
        <v>0</v>
      </c>
      <c r="J14" s="55">
        <f t="shared" ref="J14:J21" si="2">IF(D14="","",(-E14+G14)*I14)</f>
        <v>0</v>
      </c>
    </row>
    <row r="15" spans="1:10" x14ac:dyDescent="0.25">
      <c r="A15" s="83"/>
      <c r="B15" s="84"/>
      <c r="C15" s="85"/>
      <c r="D15" s="86"/>
      <c r="E15" s="87"/>
      <c r="F15" s="5"/>
      <c r="G15" s="88"/>
      <c r="H15" s="46" t="str">
        <f t="shared" si="1"/>
        <v/>
      </c>
      <c r="I15" s="8" t="str">
        <f>IF(H15="","",$I$13)</f>
        <v/>
      </c>
      <c r="J15" s="48" t="str">
        <f t="shared" si="2"/>
        <v/>
      </c>
    </row>
    <row r="16" spans="1:10" x14ac:dyDescent="0.25">
      <c r="A16" s="83"/>
      <c r="B16" s="84"/>
      <c r="C16" s="85"/>
      <c r="D16" s="86"/>
      <c r="E16" s="87"/>
      <c r="F16" s="5"/>
      <c r="G16" s="88"/>
      <c r="H16" s="46" t="str">
        <f t="shared" si="1"/>
        <v/>
      </c>
      <c r="I16" s="8" t="str">
        <f t="shared" ref="I16:I21" si="3">IF(H16="","",$I$13)</f>
        <v/>
      </c>
      <c r="J16" s="48" t="str">
        <f t="shared" si="2"/>
        <v/>
      </c>
    </row>
    <row r="17" spans="1:10" x14ac:dyDescent="0.25">
      <c r="A17" s="83"/>
      <c r="B17" s="84"/>
      <c r="C17" s="85"/>
      <c r="D17" s="86"/>
      <c r="E17" s="87"/>
      <c r="F17" s="5"/>
      <c r="G17" s="88"/>
      <c r="H17" s="46" t="str">
        <f t="shared" si="1"/>
        <v/>
      </c>
      <c r="I17" s="8" t="str">
        <f t="shared" si="3"/>
        <v/>
      </c>
      <c r="J17" s="48" t="str">
        <f t="shared" si="2"/>
        <v/>
      </c>
    </row>
    <row r="18" spans="1:10" x14ac:dyDescent="0.25">
      <c r="A18" s="89"/>
      <c r="B18" s="84"/>
      <c r="C18" s="85"/>
      <c r="D18" s="86"/>
      <c r="E18" s="87"/>
      <c r="F18" s="5"/>
      <c r="G18" s="88"/>
      <c r="H18" s="46" t="str">
        <f t="shared" si="1"/>
        <v/>
      </c>
      <c r="I18" s="8" t="str">
        <f t="shared" si="3"/>
        <v/>
      </c>
      <c r="J18" s="48" t="str">
        <f t="shared" si="2"/>
        <v/>
      </c>
    </row>
    <row r="19" spans="1:10" x14ac:dyDescent="0.25">
      <c r="A19" s="89"/>
      <c r="B19" s="84"/>
      <c r="C19" s="85"/>
      <c r="D19" s="86"/>
      <c r="E19" s="87"/>
      <c r="F19" s="5"/>
      <c r="G19" s="88"/>
      <c r="H19" s="46" t="str">
        <f t="shared" si="1"/>
        <v/>
      </c>
      <c r="I19" s="8" t="str">
        <f t="shared" si="3"/>
        <v/>
      </c>
      <c r="J19" s="48" t="str">
        <f t="shared" si="2"/>
        <v/>
      </c>
    </row>
    <row r="20" spans="1:10" x14ac:dyDescent="0.25">
      <c r="A20" s="89"/>
      <c r="B20" s="84"/>
      <c r="C20" s="85"/>
      <c r="D20" s="86"/>
      <c r="E20" s="87"/>
      <c r="F20" s="5"/>
      <c r="G20" s="88"/>
      <c r="H20" s="46" t="str">
        <f t="shared" si="1"/>
        <v/>
      </c>
      <c r="I20" s="8" t="str">
        <f t="shared" si="3"/>
        <v/>
      </c>
      <c r="J20" s="48" t="str">
        <f t="shared" si="2"/>
        <v/>
      </c>
    </row>
    <row r="21" spans="1:10" x14ac:dyDescent="0.25">
      <c r="A21" s="89"/>
      <c r="B21" s="84"/>
      <c r="C21" s="85"/>
      <c r="D21" s="86"/>
      <c r="E21" s="87"/>
      <c r="F21" s="5"/>
      <c r="G21" s="88"/>
      <c r="H21" s="46" t="str">
        <f t="shared" si="1"/>
        <v/>
      </c>
      <c r="I21" s="8" t="str">
        <f t="shared" si="3"/>
        <v/>
      </c>
      <c r="J21" s="48" t="str">
        <f t="shared" si="2"/>
        <v/>
      </c>
    </row>
    <row r="22" spans="1:10" x14ac:dyDescent="0.25">
      <c r="A22" s="83"/>
      <c r="B22" s="84"/>
      <c r="C22" s="85"/>
      <c r="D22" s="86"/>
      <c r="E22" s="87"/>
      <c r="F22" s="90"/>
      <c r="G22" s="91"/>
      <c r="H22" s="46" t="str">
        <f t="shared" ref="H22:H28" si="4">IF(D22="","",IF(G22="",-E22,-$E22+$G22))</f>
        <v/>
      </c>
      <c r="I22" s="47"/>
      <c r="J22" s="48"/>
    </row>
    <row r="23" spans="1:10" x14ac:dyDescent="0.25">
      <c r="A23" s="79"/>
      <c r="B23" s="67"/>
      <c r="C23" s="79"/>
      <c r="D23" s="45"/>
      <c r="E23" s="71"/>
      <c r="F23" s="16"/>
      <c r="G23" s="51"/>
      <c r="H23" s="46" t="str">
        <f t="shared" si="4"/>
        <v/>
      </c>
      <c r="I23" s="8"/>
      <c r="J23" s="48"/>
    </row>
    <row r="24" spans="1:10" x14ac:dyDescent="0.25">
      <c r="A24" s="9"/>
      <c r="B24" s="66"/>
      <c r="C24" s="9"/>
      <c r="D24" s="7"/>
      <c r="E24" s="69"/>
      <c r="F24" s="52"/>
      <c r="G24" s="10"/>
      <c r="H24" s="46" t="str">
        <f t="shared" si="4"/>
        <v/>
      </c>
      <c r="I24" s="8" t="str">
        <f t="shared" ref="I24:I29" si="5">IF(H24="","",$I$13)</f>
        <v/>
      </c>
      <c r="J24" s="48" t="str">
        <f t="shared" ref="J24:J29" si="6">IF(D24="","",(-E24+G24)*I24)</f>
        <v/>
      </c>
    </row>
    <row r="25" spans="1:10" x14ac:dyDescent="0.25">
      <c r="A25" s="9"/>
      <c r="B25" s="66"/>
      <c r="C25" s="9"/>
      <c r="D25" s="7"/>
      <c r="E25" s="69"/>
      <c r="F25" s="52"/>
      <c r="G25" s="10"/>
      <c r="H25" s="46" t="str">
        <f t="shared" si="4"/>
        <v/>
      </c>
      <c r="I25" s="8" t="str">
        <f t="shared" si="5"/>
        <v/>
      </c>
      <c r="J25" s="48" t="str">
        <f t="shared" si="6"/>
        <v/>
      </c>
    </row>
    <row r="26" spans="1:10" x14ac:dyDescent="0.25">
      <c r="A26" s="11"/>
      <c r="B26" s="66"/>
      <c r="C26" s="11"/>
      <c r="D26" s="7"/>
      <c r="E26" s="69"/>
      <c r="F26" s="52"/>
      <c r="G26" s="10"/>
      <c r="H26" s="46" t="str">
        <f t="shared" si="4"/>
        <v/>
      </c>
      <c r="I26" s="8" t="str">
        <f t="shared" si="5"/>
        <v/>
      </c>
      <c r="J26" s="48" t="str">
        <f t="shared" si="6"/>
        <v/>
      </c>
    </row>
    <row r="27" spans="1:10" x14ac:dyDescent="0.25">
      <c r="A27" s="11"/>
      <c r="B27" s="66"/>
      <c r="C27" s="11"/>
      <c r="D27" s="7"/>
      <c r="E27" s="69"/>
      <c r="F27" s="52"/>
      <c r="G27" s="10"/>
      <c r="H27" s="46" t="str">
        <f t="shared" si="4"/>
        <v/>
      </c>
      <c r="I27" s="8" t="str">
        <f t="shared" si="5"/>
        <v/>
      </c>
      <c r="J27" s="48" t="str">
        <f t="shared" si="6"/>
        <v/>
      </c>
    </row>
    <row r="28" spans="1:10" x14ac:dyDescent="0.25">
      <c r="A28" s="11"/>
      <c r="B28" s="66"/>
      <c r="C28" s="11"/>
      <c r="D28" s="7"/>
      <c r="E28" s="69"/>
      <c r="F28" s="52"/>
      <c r="G28" s="10"/>
      <c r="H28" s="46" t="str">
        <f t="shared" si="4"/>
        <v/>
      </c>
      <c r="I28" s="8" t="str">
        <f t="shared" si="5"/>
        <v/>
      </c>
      <c r="J28" s="48" t="str">
        <f t="shared" si="6"/>
        <v/>
      </c>
    </row>
    <row r="29" spans="1:10" ht="15.75" thickBot="1" x14ac:dyDescent="0.3">
      <c r="A29" s="11"/>
      <c r="B29" s="66"/>
      <c r="C29" s="11"/>
      <c r="D29" s="12"/>
      <c r="E29" s="70"/>
      <c r="F29" s="52"/>
      <c r="G29" s="10"/>
      <c r="H29" s="46" t="str">
        <f>IF(D29="","",IF(G29="",-E29,-$E29+$G29))</f>
        <v/>
      </c>
      <c r="I29" s="8" t="str">
        <f t="shared" si="5"/>
        <v/>
      </c>
      <c r="J29" s="48" t="str">
        <f t="shared" si="6"/>
        <v/>
      </c>
    </row>
  </sheetData>
  <mergeCells count="3">
    <mergeCell ref="G12:G13"/>
    <mergeCell ref="F12:F13"/>
    <mergeCell ref="E12:E13"/>
  </mergeCells>
  <pageMargins left="0.7" right="0.7" top="0.75" bottom="0.75" header="0.3" footer="0.3"/>
  <pageSetup paperSize="9" orientation="portrait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J29"/>
  <sheetViews>
    <sheetView topLeftCell="A4" workbookViewId="0">
      <selection activeCell="M19" sqref="M19"/>
    </sheetView>
  </sheetViews>
  <sheetFormatPr baseColWidth="10" defaultColWidth="11.42578125" defaultRowHeight="15" x14ac:dyDescent="0.25"/>
  <cols>
    <col min="1" max="1" width="29.28515625" customWidth="1"/>
    <col min="2" max="2" width="11.42578125" style="65"/>
    <col min="3" max="3" width="22.42578125" customWidth="1"/>
    <col min="5" max="5" width="12.42578125" style="65" bestFit="1" customWidth="1"/>
    <col min="6" max="6" width="12.42578125" customWidth="1"/>
    <col min="7" max="7" width="12.42578125" bestFit="1" customWidth="1"/>
  </cols>
  <sheetData>
    <row r="1" spans="1:10" ht="23.25" x14ac:dyDescent="0.35">
      <c r="B1" s="95" t="s">
        <v>57</v>
      </c>
    </row>
    <row r="2" spans="1:10" ht="15.75" thickBot="1" x14ac:dyDescent="0.3"/>
    <row r="3" spans="1:10" ht="15.75" thickBot="1" x14ac:dyDescent="0.3">
      <c r="A3" s="76" t="s">
        <v>18</v>
      </c>
      <c r="B3" s="76" t="s">
        <v>38</v>
      </c>
      <c r="C3" s="75" t="s">
        <v>21</v>
      </c>
    </row>
    <row r="4" spans="1:10" x14ac:dyDescent="0.25">
      <c r="A4" t="s">
        <v>4</v>
      </c>
      <c r="B4" s="49">
        <f t="shared" ref="B4:B9" si="0">+SUMIF($C$14:$C$48433,$A4,$H$14:$H$48433)</f>
        <v>0</v>
      </c>
      <c r="C4" s="72"/>
    </row>
    <row r="5" spans="1:10" x14ac:dyDescent="0.25">
      <c r="A5" t="s">
        <v>3</v>
      </c>
      <c r="B5" s="49">
        <f t="shared" si="0"/>
        <v>0</v>
      </c>
      <c r="C5" s="72"/>
    </row>
    <row r="6" spans="1:10" x14ac:dyDescent="0.25">
      <c r="A6" t="s">
        <v>54</v>
      </c>
      <c r="B6" s="49">
        <f t="shared" si="0"/>
        <v>0</v>
      </c>
      <c r="C6" s="72"/>
    </row>
    <row r="7" spans="1:10" x14ac:dyDescent="0.25">
      <c r="A7" t="s">
        <v>55</v>
      </c>
      <c r="B7" s="49">
        <f t="shared" si="0"/>
        <v>0</v>
      </c>
      <c r="C7" s="72"/>
    </row>
    <row r="8" spans="1:10" x14ac:dyDescent="0.25">
      <c r="A8" s="77"/>
      <c r="B8" s="49">
        <f t="shared" si="0"/>
        <v>0</v>
      </c>
      <c r="C8" s="72"/>
    </row>
    <row r="9" spans="1:10" ht="15.75" thickBot="1" x14ac:dyDescent="0.3">
      <c r="A9" s="78"/>
      <c r="B9" s="74">
        <f t="shared" si="0"/>
        <v>0</v>
      </c>
      <c r="C9" s="73"/>
    </row>
    <row r="10" spans="1:10" ht="15.75" thickBot="1" x14ac:dyDescent="0.3"/>
    <row r="11" spans="1:10" ht="30" customHeight="1" thickTop="1" x14ac:dyDescent="0.25">
      <c r="E11" s="68" t="s">
        <v>34</v>
      </c>
      <c r="F11" s="56" t="s">
        <v>16</v>
      </c>
      <c r="G11" s="57"/>
      <c r="H11" s="58" t="s">
        <v>17</v>
      </c>
      <c r="I11" s="59"/>
      <c r="J11" s="60"/>
    </row>
    <row r="12" spans="1:10" ht="15" customHeight="1" thickBot="1" x14ac:dyDescent="0.3">
      <c r="A12" s="109"/>
      <c r="B12" s="110"/>
      <c r="C12" s="111"/>
      <c r="D12" s="112"/>
      <c r="E12" s="194" t="s">
        <v>19</v>
      </c>
      <c r="F12" s="192" t="s">
        <v>37</v>
      </c>
      <c r="G12" s="190" t="s">
        <v>19</v>
      </c>
      <c r="H12" s="43" t="s">
        <v>20</v>
      </c>
      <c r="I12" s="44" t="s">
        <v>21</v>
      </c>
      <c r="J12" s="61" t="s">
        <v>22</v>
      </c>
    </row>
    <row r="13" spans="1:10" ht="15.75" customHeight="1" thickTop="1" thickBot="1" x14ac:dyDescent="0.3">
      <c r="A13" s="105" t="s">
        <v>39</v>
      </c>
      <c r="B13" s="106" t="s">
        <v>43</v>
      </c>
      <c r="C13" s="107" t="s">
        <v>18</v>
      </c>
      <c r="D13" s="108" t="s">
        <v>0</v>
      </c>
      <c r="E13" s="195"/>
      <c r="F13" s="193"/>
      <c r="G13" s="191"/>
      <c r="H13" s="62"/>
      <c r="I13" s="63"/>
      <c r="J13" s="64" t="s">
        <v>13</v>
      </c>
    </row>
    <row r="14" spans="1:10" s="3" customFormat="1" ht="15.75" thickTop="1" x14ac:dyDescent="0.25">
      <c r="A14" s="114" t="s">
        <v>75</v>
      </c>
      <c r="B14" s="115">
        <v>1235</v>
      </c>
      <c r="C14" s="116" t="s">
        <v>3</v>
      </c>
      <c r="D14" s="117">
        <v>41640</v>
      </c>
      <c r="E14" s="80"/>
      <c r="F14" s="81"/>
      <c r="G14" s="82"/>
      <c r="H14" s="53">
        <f t="shared" ref="H14:H21" si="1">IF(D14="","",IF(G14="",-E14,-$E14+$G14))</f>
        <v>0</v>
      </c>
      <c r="I14" s="54">
        <f>IF(H14="","",$I$13)</f>
        <v>0</v>
      </c>
      <c r="J14" s="55">
        <f t="shared" ref="J14:J21" si="2">IF(D14="","",(-E14+G14)*I14)</f>
        <v>0</v>
      </c>
    </row>
    <row r="15" spans="1:10" x14ac:dyDescent="0.25">
      <c r="A15" s="83"/>
      <c r="B15" s="84"/>
      <c r="C15" s="85"/>
      <c r="D15" s="86"/>
      <c r="E15" s="87"/>
      <c r="F15" s="5"/>
      <c r="G15" s="88"/>
      <c r="H15" s="46" t="str">
        <f t="shared" si="1"/>
        <v/>
      </c>
      <c r="I15" s="8" t="str">
        <f>IF(H15="","",$I$13)</f>
        <v/>
      </c>
      <c r="J15" s="48" t="str">
        <f t="shared" si="2"/>
        <v/>
      </c>
    </row>
    <row r="16" spans="1:10" x14ac:dyDescent="0.25">
      <c r="A16" s="83"/>
      <c r="B16" s="84"/>
      <c r="C16" s="85"/>
      <c r="D16" s="86"/>
      <c r="E16" s="87"/>
      <c r="F16" s="5"/>
      <c r="G16" s="88"/>
      <c r="H16" s="46" t="str">
        <f t="shared" si="1"/>
        <v/>
      </c>
      <c r="I16" s="8" t="str">
        <f t="shared" ref="I16:I21" si="3">IF(H16="","",$I$13)</f>
        <v/>
      </c>
      <c r="J16" s="48" t="str">
        <f t="shared" si="2"/>
        <v/>
      </c>
    </row>
    <row r="17" spans="1:10" x14ac:dyDescent="0.25">
      <c r="A17" s="83"/>
      <c r="B17" s="84"/>
      <c r="C17" s="85"/>
      <c r="D17" s="86"/>
      <c r="E17" s="87"/>
      <c r="F17" s="5"/>
      <c r="G17" s="88"/>
      <c r="H17" s="46" t="str">
        <f t="shared" si="1"/>
        <v/>
      </c>
      <c r="I17" s="8" t="str">
        <f t="shared" si="3"/>
        <v/>
      </c>
      <c r="J17" s="48" t="str">
        <f t="shared" si="2"/>
        <v/>
      </c>
    </row>
    <row r="18" spans="1:10" x14ac:dyDescent="0.25">
      <c r="A18" s="89"/>
      <c r="B18" s="84"/>
      <c r="C18" s="85"/>
      <c r="D18" s="86"/>
      <c r="E18" s="87"/>
      <c r="F18" s="5"/>
      <c r="G18" s="88"/>
      <c r="H18" s="46" t="str">
        <f t="shared" si="1"/>
        <v/>
      </c>
      <c r="I18" s="8" t="str">
        <f t="shared" si="3"/>
        <v/>
      </c>
      <c r="J18" s="48" t="str">
        <f t="shared" si="2"/>
        <v/>
      </c>
    </row>
    <row r="19" spans="1:10" x14ac:dyDescent="0.25">
      <c r="A19" s="89"/>
      <c r="B19" s="84"/>
      <c r="C19" s="85"/>
      <c r="D19" s="86"/>
      <c r="E19" s="87"/>
      <c r="F19" s="5"/>
      <c r="G19" s="88"/>
      <c r="H19" s="46" t="str">
        <f t="shared" si="1"/>
        <v/>
      </c>
      <c r="I19" s="8" t="str">
        <f t="shared" si="3"/>
        <v/>
      </c>
      <c r="J19" s="48" t="str">
        <f t="shared" si="2"/>
        <v/>
      </c>
    </row>
    <row r="20" spans="1:10" x14ac:dyDescent="0.25">
      <c r="A20" s="89"/>
      <c r="B20" s="84"/>
      <c r="C20" s="85"/>
      <c r="D20" s="86"/>
      <c r="E20" s="87"/>
      <c r="F20" s="5"/>
      <c r="G20" s="88"/>
      <c r="H20" s="46" t="str">
        <f t="shared" si="1"/>
        <v/>
      </c>
      <c r="I20" s="8" t="str">
        <f t="shared" si="3"/>
        <v/>
      </c>
      <c r="J20" s="48" t="str">
        <f t="shared" si="2"/>
        <v/>
      </c>
    </row>
    <row r="21" spans="1:10" x14ac:dyDescent="0.25">
      <c r="A21" s="89"/>
      <c r="B21" s="84"/>
      <c r="C21" s="85"/>
      <c r="D21" s="86"/>
      <c r="E21" s="87"/>
      <c r="F21" s="5"/>
      <c r="G21" s="88"/>
      <c r="H21" s="46" t="str">
        <f t="shared" si="1"/>
        <v/>
      </c>
      <c r="I21" s="8" t="str">
        <f t="shared" si="3"/>
        <v/>
      </c>
      <c r="J21" s="48" t="str">
        <f t="shared" si="2"/>
        <v/>
      </c>
    </row>
    <row r="22" spans="1:10" x14ac:dyDescent="0.25">
      <c r="A22" s="83"/>
      <c r="B22" s="84"/>
      <c r="C22" s="85"/>
      <c r="D22" s="86"/>
      <c r="E22" s="87"/>
      <c r="F22" s="90"/>
      <c r="G22" s="91"/>
      <c r="H22" s="46" t="str">
        <f t="shared" ref="H22:H28" si="4">IF(D22="","",IF(G22="",-E22,-$E22+$G22))</f>
        <v/>
      </c>
      <c r="I22" s="47"/>
      <c r="J22" s="48"/>
    </row>
    <row r="23" spans="1:10" x14ac:dyDescent="0.25">
      <c r="A23" s="79"/>
      <c r="B23" s="67"/>
      <c r="C23" s="79"/>
      <c r="D23" s="45"/>
      <c r="E23" s="71"/>
      <c r="F23" s="16"/>
      <c r="G23" s="51"/>
      <c r="H23" s="46" t="str">
        <f t="shared" si="4"/>
        <v/>
      </c>
      <c r="I23" s="8"/>
      <c r="J23" s="48"/>
    </row>
    <row r="24" spans="1:10" x14ac:dyDescent="0.25">
      <c r="A24" s="9"/>
      <c r="B24" s="66"/>
      <c r="C24" s="9"/>
      <c r="D24" s="7"/>
      <c r="E24" s="69"/>
      <c r="F24" s="52"/>
      <c r="G24" s="10"/>
      <c r="H24" s="46" t="str">
        <f t="shared" si="4"/>
        <v/>
      </c>
      <c r="I24" s="8" t="str">
        <f t="shared" ref="I24:I29" si="5">IF(H24="","",$I$13)</f>
        <v/>
      </c>
      <c r="J24" s="48" t="str">
        <f t="shared" ref="J24:J29" si="6">IF(D24="","",(-E24+G24)*I24)</f>
        <v/>
      </c>
    </row>
    <row r="25" spans="1:10" x14ac:dyDescent="0.25">
      <c r="A25" s="9"/>
      <c r="B25" s="66"/>
      <c r="C25" s="9"/>
      <c r="D25" s="7"/>
      <c r="E25" s="69"/>
      <c r="F25" s="52"/>
      <c r="G25" s="10"/>
      <c r="H25" s="46" t="str">
        <f t="shared" si="4"/>
        <v/>
      </c>
      <c r="I25" s="8" t="str">
        <f t="shared" si="5"/>
        <v/>
      </c>
      <c r="J25" s="48" t="str">
        <f t="shared" si="6"/>
        <v/>
      </c>
    </row>
    <row r="26" spans="1:10" x14ac:dyDescent="0.25">
      <c r="A26" s="11"/>
      <c r="B26" s="66"/>
      <c r="C26" s="11"/>
      <c r="D26" s="7"/>
      <c r="E26" s="69"/>
      <c r="F26" s="52"/>
      <c r="G26" s="10"/>
      <c r="H26" s="46" t="str">
        <f t="shared" si="4"/>
        <v/>
      </c>
      <c r="I26" s="8" t="str">
        <f t="shared" si="5"/>
        <v/>
      </c>
      <c r="J26" s="48" t="str">
        <f t="shared" si="6"/>
        <v/>
      </c>
    </row>
    <row r="27" spans="1:10" x14ac:dyDescent="0.25">
      <c r="A27" s="11"/>
      <c r="B27" s="66"/>
      <c r="C27" s="11"/>
      <c r="D27" s="7"/>
      <c r="E27" s="69"/>
      <c r="F27" s="52"/>
      <c r="G27" s="10"/>
      <c r="H27" s="46" t="str">
        <f t="shared" si="4"/>
        <v/>
      </c>
      <c r="I27" s="8" t="str">
        <f t="shared" si="5"/>
        <v/>
      </c>
      <c r="J27" s="48" t="str">
        <f t="shared" si="6"/>
        <v/>
      </c>
    </row>
    <row r="28" spans="1:10" x14ac:dyDescent="0.25">
      <c r="A28" s="11"/>
      <c r="B28" s="66"/>
      <c r="C28" s="11"/>
      <c r="D28" s="7"/>
      <c r="E28" s="69"/>
      <c r="F28" s="52"/>
      <c r="G28" s="10"/>
      <c r="H28" s="46" t="str">
        <f t="shared" si="4"/>
        <v/>
      </c>
      <c r="I28" s="8" t="str">
        <f t="shared" si="5"/>
        <v/>
      </c>
      <c r="J28" s="48" t="str">
        <f t="shared" si="6"/>
        <v/>
      </c>
    </row>
    <row r="29" spans="1:10" ht="15.75" thickBot="1" x14ac:dyDescent="0.3">
      <c r="A29" s="11"/>
      <c r="B29" s="66"/>
      <c r="C29" s="11"/>
      <c r="D29" s="12"/>
      <c r="E29" s="70"/>
      <c r="F29" s="52"/>
      <c r="G29" s="10"/>
      <c r="H29" s="46" t="str">
        <f>IF(D29="","",IF(G29="",-E29,-$E29+$G29))</f>
        <v/>
      </c>
      <c r="I29" s="8" t="str">
        <f t="shared" si="5"/>
        <v/>
      </c>
      <c r="J29" s="48" t="str">
        <f t="shared" si="6"/>
        <v/>
      </c>
    </row>
  </sheetData>
  <mergeCells count="3">
    <mergeCell ref="G12:G13"/>
    <mergeCell ref="E12:E13"/>
    <mergeCell ref="F12:F13"/>
  </mergeCells>
  <pageMargins left="0.7" right="0.7" top="0.75" bottom="0.75" header="0.3" footer="0.3"/>
  <pageSetup paperSize="9" orientation="portrait" horizontalDpi="4294967292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DH56"/>
  <sheetViews>
    <sheetView topLeftCell="A13" zoomScale="70" zoomScaleNormal="70" workbookViewId="0">
      <selection activeCell="O35" sqref="O35"/>
    </sheetView>
  </sheetViews>
  <sheetFormatPr baseColWidth="10" defaultColWidth="9.140625" defaultRowHeight="15" x14ac:dyDescent="0.25"/>
  <cols>
    <col min="1" max="1" width="20" bestFit="1" customWidth="1"/>
    <col min="2" max="2" width="20" customWidth="1"/>
    <col min="3" max="3" width="11.42578125" bestFit="1" customWidth="1"/>
    <col min="4" max="27" width="11.42578125" customWidth="1"/>
  </cols>
  <sheetData>
    <row r="1" spans="1:112" ht="33.75" x14ac:dyDescent="0.5">
      <c r="E1" s="14" t="s">
        <v>44</v>
      </c>
      <c r="F1" s="6"/>
      <c r="G1" s="6"/>
      <c r="H1" s="6"/>
    </row>
    <row r="2" spans="1:112" ht="33.75" x14ac:dyDescent="0.5">
      <c r="E2" s="14"/>
      <c r="F2" s="6"/>
      <c r="G2" s="6"/>
      <c r="H2" s="6"/>
    </row>
    <row r="3" spans="1:112" x14ac:dyDescent="0.25">
      <c r="A3" s="15" t="s">
        <v>24</v>
      </c>
      <c r="B3" s="15"/>
      <c r="C3">
        <f>+COUNT(B6:Z6)</f>
        <v>25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12" x14ac:dyDescent="0.25">
      <c r="A4" s="15" t="s">
        <v>25</v>
      </c>
      <c r="B4" s="15"/>
      <c r="C4" s="17">
        <f>+B7/C3</f>
        <v>20</v>
      </c>
      <c r="E4" s="16"/>
      <c r="F4" s="16"/>
      <c r="G4" s="18"/>
      <c r="H4" s="16"/>
      <c r="I4" s="16"/>
      <c r="J4" s="16"/>
      <c r="K4" s="16"/>
      <c r="L4" s="16"/>
      <c r="M4" s="16"/>
      <c r="N4" s="16"/>
      <c r="O4" s="16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</row>
    <row r="5" spans="1:112" ht="15.75" thickBot="1" x14ac:dyDescent="0.3"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112" ht="15.75" thickBot="1" x14ac:dyDescent="0.3">
      <c r="A6" s="29"/>
      <c r="B6" s="30">
        <v>41640</v>
      </c>
      <c r="C6" s="31">
        <v>41641</v>
      </c>
      <c r="D6" s="31">
        <v>41642</v>
      </c>
      <c r="E6" s="31">
        <v>41643</v>
      </c>
      <c r="F6" s="31">
        <v>41645</v>
      </c>
      <c r="G6" s="31">
        <v>41646</v>
      </c>
      <c r="H6" s="31">
        <v>41647</v>
      </c>
      <c r="I6" s="31">
        <v>41648</v>
      </c>
      <c r="J6" s="31">
        <v>41649</v>
      </c>
      <c r="K6" s="31">
        <v>41650</v>
      </c>
      <c r="L6" s="31">
        <v>41652</v>
      </c>
      <c r="M6" s="31">
        <v>41653</v>
      </c>
      <c r="N6" s="31">
        <v>41654</v>
      </c>
      <c r="O6" s="31">
        <v>41655</v>
      </c>
      <c r="P6" s="31">
        <v>41656</v>
      </c>
      <c r="Q6" s="31">
        <v>41659</v>
      </c>
      <c r="R6" s="31">
        <v>41660</v>
      </c>
      <c r="S6" s="31">
        <v>41661</v>
      </c>
      <c r="T6" s="31">
        <v>41662</v>
      </c>
      <c r="U6" s="31">
        <v>41663</v>
      </c>
      <c r="V6" s="31">
        <v>41666</v>
      </c>
      <c r="W6" s="31">
        <v>41667</v>
      </c>
      <c r="X6" s="31">
        <v>41668</v>
      </c>
      <c r="Y6" s="31">
        <v>41669</v>
      </c>
      <c r="Z6" s="32">
        <v>41670</v>
      </c>
    </row>
    <row r="7" spans="1:112" x14ac:dyDescent="0.25">
      <c r="A7" s="33" t="s">
        <v>29</v>
      </c>
      <c r="B7" s="34">
        <v>500</v>
      </c>
      <c r="C7" s="34">
        <v>500</v>
      </c>
      <c r="D7" s="34">
        <v>500</v>
      </c>
      <c r="E7" s="34">
        <v>500</v>
      </c>
      <c r="F7" s="34">
        <v>500</v>
      </c>
      <c r="G7" s="34">
        <v>500</v>
      </c>
      <c r="H7" s="34">
        <v>500</v>
      </c>
      <c r="I7" s="34">
        <v>500</v>
      </c>
      <c r="J7" s="34">
        <v>500</v>
      </c>
      <c r="K7" s="34">
        <v>500</v>
      </c>
      <c r="L7" s="34">
        <v>500</v>
      </c>
      <c r="M7" s="34">
        <v>500</v>
      </c>
      <c r="N7" s="34">
        <v>500</v>
      </c>
      <c r="O7" s="34">
        <v>500</v>
      </c>
      <c r="P7" s="34">
        <v>500</v>
      </c>
      <c r="Q7" s="34">
        <v>500</v>
      </c>
      <c r="R7" s="34">
        <v>500</v>
      </c>
      <c r="S7" s="34">
        <v>500</v>
      </c>
      <c r="T7" s="34">
        <v>500</v>
      </c>
      <c r="U7" s="34">
        <v>500</v>
      </c>
      <c r="V7" s="34">
        <v>500</v>
      </c>
      <c r="W7" s="34">
        <v>500</v>
      </c>
      <c r="X7" s="34">
        <v>500</v>
      </c>
      <c r="Y7" s="34">
        <v>500</v>
      </c>
      <c r="Z7" s="35">
        <v>500</v>
      </c>
      <c r="AE7" s="36"/>
    </row>
    <row r="8" spans="1:112" x14ac:dyDescent="0.25">
      <c r="A8" s="37" t="s">
        <v>25</v>
      </c>
      <c r="B8" s="34">
        <f>+C4</f>
        <v>20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8"/>
      <c r="V8" s="34"/>
      <c r="W8" s="34"/>
      <c r="X8" s="34"/>
      <c r="Y8" s="34"/>
      <c r="Z8" s="35">
        <v>500</v>
      </c>
    </row>
    <row r="9" spans="1:112" x14ac:dyDescent="0.25">
      <c r="A9" s="37" t="s">
        <v>30</v>
      </c>
      <c r="B9" s="38">
        <f t="shared" ref="B9:Z9" si="0">+SUMIF($C$39:$C$55,B6,$D$39:$D$55)</f>
        <v>150</v>
      </c>
      <c r="C9" s="38">
        <f t="shared" si="0"/>
        <v>0</v>
      </c>
      <c r="D9" s="38">
        <f t="shared" si="0"/>
        <v>0</v>
      </c>
      <c r="E9" s="38">
        <f t="shared" si="0"/>
        <v>0</v>
      </c>
      <c r="F9" s="38">
        <f t="shared" si="0"/>
        <v>0</v>
      </c>
      <c r="G9" s="38">
        <f t="shared" si="0"/>
        <v>0</v>
      </c>
      <c r="H9" s="38">
        <f t="shared" si="0"/>
        <v>0</v>
      </c>
      <c r="I9" s="38">
        <f t="shared" si="0"/>
        <v>0</v>
      </c>
      <c r="J9" s="38">
        <f t="shared" si="0"/>
        <v>0</v>
      </c>
      <c r="K9" s="38">
        <f t="shared" si="0"/>
        <v>0</v>
      </c>
      <c r="L9" s="38">
        <f t="shared" si="0"/>
        <v>0</v>
      </c>
      <c r="M9" s="38">
        <f t="shared" si="0"/>
        <v>0</v>
      </c>
      <c r="N9" s="38">
        <f t="shared" si="0"/>
        <v>0</v>
      </c>
      <c r="O9" s="38">
        <f t="shared" si="0"/>
        <v>0</v>
      </c>
      <c r="P9" s="38">
        <f t="shared" si="0"/>
        <v>0</v>
      </c>
      <c r="Q9" s="38">
        <f t="shared" si="0"/>
        <v>0</v>
      </c>
      <c r="R9" s="38">
        <f t="shared" si="0"/>
        <v>0</v>
      </c>
      <c r="S9" s="38">
        <f t="shared" si="0"/>
        <v>0</v>
      </c>
      <c r="T9" s="38">
        <f t="shared" si="0"/>
        <v>0</v>
      </c>
      <c r="U9" s="38">
        <f t="shared" si="0"/>
        <v>0</v>
      </c>
      <c r="V9" s="38">
        <f t="shared" si="0"/>
        <v>0</v>
      </c>
      <c r="W9" s="38">
        <f t="shared" si="0"/>
        <v>0</v>
      </c>
      <c r="X9" s="38">
        <f t="shared" si="0"/>
        <v>0</v>
      </c>
      <c r="Y9" s="38">
        <f t="shared" si="0"/>
        <v>0</v>
      </c>
      <c r="Z9" s="39">
        <f t="shared" si="0"/>
        <v>0</v>
      </c>
    </row>
    <row r="10" spans="1:112" ht="15.75" thickBot="1" x14ac:dyDescent="0.3">
      <c r="A10" s="40" t="s">
        <v>31</v>
      </c>
      <c r="B10" s="41">
        <f>+B9</f>
        <v>150</v>
      </c>
      <c r="C10" s="41">
        <f t="shared" ref="C10:Z10" si="1">+C9+B10</f>
        <v>150</v>
      </c>
      <c r="D10" s="41">
        <f t="shared" si="1"/>
        <v>150</v>
      </c>
      <c r="E10" s="41">
        <f t="shared" si="1"/>
        <v>150</v>
      </c>
      <c r="F10" s="41">
        <f t="shared" si="1"/>
        <v>150</v>
      </c>
      <c r="G10" s="41">
        <f t="shared" si="1"/>
        <v>150</v>
      </c>
      <c r="H10" s="41">
        <f t="shared" si="1"/>
        <v>150</v>
      </c>
      <c r="I10" s="41">
        <f t="shared" si="1"/>
        <v>150</v>
      </c>
      <c r="J10" s="41">
        <f t="shared" si="1"/>
        <v>150</v>
      </c>
      <c r="K10" s="41">
        <f t="shared" si="1"/>
        <v>150</v>
      </c>
      <c r="L10" s="41">
        <f t="shared" si="1"/>
        <v>150</v>
      </c>
      <c r="M10" s="41">
        <f t="shared" si="1"/>
        <v>150</v>
      </c>
      <c r="N10" s="41">
        <f t="shared" si="1"/>
        <v>150</v>
      </c>
      <c r="O10" s="41">
        <f t="shared" si="1"/>
        <v>150</v>
      </c>
      <c r="P10" s="41">
        <f t="shared" si="1"/>
        <v>150</v>
      </c>
      <c r="Q10" s="41">
        <f t="shared" si="1"/>
        <v>150</v>
      </c>
      <c r="R10" s="41">
        <f t="shared" si="1"/>
        <v>150</v>
      </c>
      <c r="S10" s="41">
        <f t="shared" si="1"/>
        <v>150</v>
      </c>
      <c r="T10" s="41">
        <f t="shared" si="1"/>
        <v>150</v>
      </c>
      <c r="U10" s="41">
        <f t="shared" si="1"/>
        <v>150</v>
      </c>
      <c r="V10" s="41">
        <f t="shared" si="1"/>
        <v>150</v>
      </c>
      <c r="W10" s="41">
        <f t="shared" si="1"/>
        <v>150</v>
      </c>
      <c r="X10" s="41">
        <f t="shared" si="1"/>
        <v>150</v>
      </c>
      <c r="Y10" s="41">
        <f t="shared" si="1"/>
        <v>150</v>
      </c>
      <c r="Z10" s="42">
        <f t="shared" si="1"/>
        <v>150</v>
      </c>
    </row>
    <row r="36" spans="1:112" x14ac:dyDescent="0.25">
      <c r="G36" s="18"/>
      <c r="H36" s="16"/>
      <c r="I36" s="20"/>
      <c r="J36" s="2"/>
    </row>
    <row r="37" spans="1:112" ht="15.75" thickBot="1" x14ac:dyDescent="0.3">
      <c r="C37" s="17"/>
      <c r="E37" s="16"/>
      <c r="F37" s="16"/>
      <c r="G37" s="16"/>
      <c r="K37" s="16"/>
      <c r="L37" s="16"/>
      <c r="M37" s="16"/>
      <c r="N37" s="16"/>
      <c r="O37" s="16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</row>
    <row r="38" spans="1:112" ht="15.75" thickBot="1" x14ac:dyDescent="0.3">
      <c r="A38" s="13" t="s">
        <v>26</v>
      </c>
      <c r="B38" s="13" t="s">
        <v>18</v>
      </c>
      <c r="C38" s="13" t="s">
        <v>0</v>
      </c>
      <c r="D38" s="13" t="s">
        <v>27</v>
      </c>
      <c r="E38" s="13" t="s">
        <v>56</v>
      </c>
      <c r="G38" s="16"/>
      <c r="H38" s="27" t="s">
        <v>28</v>
      </c>
      <c r="I38" s="27">
        <f>+SUM(D39:D55)</f>
        <v>150</v>
      </c>
      <c r="J38" s="16"/>
      <c r="K38" s="2"/>
      <c r="L38" s="2"/>
      <c r="M38" s="2"/>
      <c r="N38" s="16"/>
      <c r="O38" s="16"/>
    </row>
    <row r="39" spans="1:112" x14ac:dyDescent="0.25">
      <c r="A39" s="168" t="s">
        <v>77</v>
      </c>
      <c r="B39" s="169" t="s">
        <v>10</v>
      </c>
      <c r="C39" s="170">
        <v>41640</v>
      </c>
      <c r="D39" s="171">
        <v>150</v>
      </c>
      <c r="E39" s="162">
        <v>1</v>
      </c>
      <c r="F39" s="163"/>
      <c r="G39" s="163"/>
      <c r="H39" s="163"/>
      <c r="I39" s="163"/>
      <c r="K39" s="2"/>
      <c r="L39" s="2"/>
      <c r="M39" s="2"/>
      <c r="N39" s="16"/>
      <c r="O39" s="16"/>
    </row>
    <row r="40" spans="1:112" x14ac:dyDescent="0.25">
      <c r="A40" s="125"/>
      <c r="B40" s="125"/>
      <c r="C40" s="126"/>
      <c r="D40" s="127"/>
      <c r="E40" s="127"/>
      <c r="F40" s="16"/>
      <c r="G40" s="18"/>
      <c r="H40" s="16"/>
      <c r="I40" s="20"/>
      <c r="J40" s="2"/>
      <c r="K40" s="2"/>
      <c r="L40" s="2"/>
      <c r="M40" s="2"/>
      <c r="N40" s="16"/>
      <c r="O40" s="16"/>
    </row>
    <row r="41" spans="1:112" x14ac:dyDescent="0.25">
      <c r="A41" s="125"/>
      <c r="B41" s="125"/>
      <c r="C41" s="126"/>
      <c r="D41" s="127"/>
      <c r="E41" s="127"/>
      <c r="F41" s="16"/>
      <c r="G41" s="18"/>
      <c r="H41" s="16"/>
      <c r="I41" s="20"/>
      <c r="J41" s="2"/>
      <c r="K41" s="2"/>
      <c r="L41" s="2"/>
      <c r="M41" s="2"/>
      <c r="N41" s="16"/>
      <c r="O41" s="16"/>
    </row>
    <row r="42" spans="1:112" x14ac:dyDescent="0.25">
      <c r="A42" s="21"/>
      <c r="B42" s="21"/>
      <c r="C42" s="22"/>
      <c r="D42" s="23"/>
      <c r="E42" s="93"/>
      <c r="F42" s="16"/>
      <c r="G42" s="18"/>
      <c r="H42" s="16"/>
      <c r="I42" s="20"/>
      <c r="J42" s="2"/>
      <c r="K42" s="2"/>
      <c r="L42" s="2"/>
      <c r="M42" s="2"/>
      <c r="N42" s="16"/>
      <c r="O42" s="16"/>
    </row>
    <row r="43" spans="1:112" x14ac:dyDescent="0.25">
      <c r="A43" s="21"/>
      <c r="B43" s="21"/>
      <c r="C43" s="22"/>
      <c r="D43" s="23"/>
      <c r="E43" s="23"/>
      <c r="F43" s="16"/>
      <c r="G43" s="18"/>
      <c r="H43" s="16"/>
      <c r="I43" s="20"/>
      <c r="J43" s="2"/>
      <c r="K43" s="2"/>
      <c r="L43" s="2"/>
      <c r="M43" s="2"/>
      <c r="N43" s="16"/>
      <c r="O43" s="16"/>
    </row>
    <row r="44" spans="1:112" x14ac:dyDescent="0.25">
      <c r="A44" s="21"/>
      <c r="B44" s="21"/>
      <c r="C44" s="22"/>
      <c r="D44" s="23"/>
      <c r="E44" s="23"/>
      <c r="F44" s="16"/>
      <c r="G44" s="18"/>
      <c r="H44" s="16"/>
      <c r="I44" s="20"/>
      <c r="J44" s="2"/>
      <c r="K44" s="2"/>
      <c r="L44" s="2"/>
      <c r="M44" s="2"/>
      <c r="N44" s="16"/>
      <c r="O44" s="16"/>
    </row>
    <row r="45" spans="1:112" x14ac:dyDescent="0.25">
      <c r="A45" s="21"/>
      <c r="B45" s="21"/>
      <c r="C45" s="22"/>
      <c r="D45" s="23"/>
      <c r="E45" s="23"/>
      <c r="F45" s="16"/>
      <c r="G45" s="18"/>
      <c r="H45" s="16"/>
      <c r="I45" s="20"/>
      <c r="J45" s="2"/>
      <c r="K45" s="2"/>
      <c r="L45" s="2"/>
      <c r="M45" s="2"/>
      <c r="N45" s="16"/>
      <c r="O45" s="16"/>
    </row>
    <row r="46" spans="1:112" x14ac:dyDescent="0.25">
      <c r="A46" s="21"/>
      <c r="B46" s="21"/>
      <c r="C46" s="22"/>
      <c r="D46" s="23"/>
      <c r="E46" s="23"/>
      <c r="F46" s="16"/>
      <c r="G46" s="18"/>
      <c r="H46" s="16"/>
      <c r="I46" s="20"/>
      <c r="J46" s="2"/>
      <c r="K46" s="2"/>
      <c r="L46" s="2"/>
      <c r="M46" s="2"/>
      <c r="N46" s="16"/>
      <c r="O46" s="16"/>
    </row>
    <row r="47" spans="1:112" x14ac:dyDescent="0.25">
      <c r="A47" s="21"/>
      <c r="B47" s="21"/>
      <c r="C47" s="22"/>
      <c r="D47" s="23"/>
      <c r="E47" s="23"/>
      <c r="F47" s="16"/>
      <c r="G47" s="18"/>
      <c r="H47" s="16"/>
      <c r="I47" s="20"/>
      <c r="J47" s="2"/>
      <c r="K47" s="2"/>
      <c r="L47" s="2"/>
      <c r="M47" s="2"/>
      <c r="N47" s="16"/>
      <c r="O47" s="16"/>
    </row>
    <row r="48" spans="1:112" x14ac:dyDescent="0.25">
      <c r="A48" s="21"/>
      <c r="B48" s="21"/>
      <c r="C48" s="22"/>
      <c r="D48" s="23"/>
      <c r="E48" s="23"/>
      <c r="F48" s="16"/>
      <c r="G48" s="18"/>
      <c r="H48" s="16"/>
      <c r="I48" s="20"/>
      <c r="J48" s="2"/>
      <c r="K48" s="2"/>
      <c r="L48" s="2"/>
      <c r="M48" s="2"/>
      <c r="N48" s="16"/>
      <c r="O48" s="16"/>
    </row>
    <row r="49" spans="1:15" x14ac:dyDescent="0.25">
      <c r="A49" s="21"/>
      <c r="B49" s="21"/>
      <c r="C49" s="22"/>
      <c r="D49" s="23"/>
      <c r="E49" s="23"/>
      <c r="F49" s="16"/>
      <c r="G49" s="18"/>
      <c r="H49" s="16"/>
      <c r="I49" s="20"/>
      <c r="J49" s="2"/>
      <c r="K49" s="2"/>
      <c r="L49" s="2"/>
      <c r="M49" s="2"/>
      <c r="N49" s="16"/>
      <c r="O49" s="16"/>
    </row>
    <row r="50" spans="1:15" x14ac:dyDescent="0.25">
      <c r="A50" s="21"/>
      <c r="B50" s="21"/>
      <c r="C50" s="22"/>
      <c r="D50" s="23"/>
      <c r="E50" s="23"/>
      <c r="F50" s="16"/>
      <c r="G50" s="18"/>
      <c r="H50" s="16"/>
      <c r="I50" s="20"/>
      <c r="J50" s="2"/>
      <c r="K50" s="2"/>
      <c r="L50" s="2"/>
      <c r="M50" s="2"/>
      <c r="N50" s="16"/>
      <c r="O50" s="16"/>
    </row>
    <row r="51" spans="1:15" x14ac:dyDescent="0.25">
      <c r="A51" s="21"/>
      <c r="B51" s="21"/>
      <c r="C51" s="22"/>
      <c r="D51" s="23"/>
      <c r="E51" s="23"/>
      <c r="F51" s="16"/>
      <c r="G51" s="18"/>
      <c r="H51" s="16"/>
      <c r="I51" s="20"/>
      <c r="J51" s="2"/>
      <c r="K51" s="2"/>
      <c r="L51" s="2"/>
      <c r="M51" s="2"/>
      <c r="N51" s="16"/>
      <c r="O51" s="16"/>
    </row>
    <row r="52" spans="1:15" x14ac:dyDescent="0.25">
      <c r="A52" s="21"/>
      <c r="B52" s="21"/>
      <c r="C52" s="22"/>
      <c r="D52" s="23"/>
      <c r="E52" s="23"/>
      <c r="F52" s="16"/>
      <c r="G52" s="18"/>
      <c r="H52" s="16"/>
      <c r="I52" s="20"/>
      <c r="J52" s="2"/>
      <c r="K52" s="2"/>
      <c r="L52" s="2"/>
      <c r="M52" s="2"/>
      <c r="N52" s="16"/>
      <c r="O52" s="16"/>
    </row>
    <row r="53" spans="1:15" x14ac:dyDescent="0.25">
      <c r="A53" s="21"/>
      <c r="B53" s="21"/>
      <c r="C53" s="22"/>
      <c r="D53" s="23"/>
      <c r="E53" s="23"/>
      <c r="F53" s="16"/>
      <c r="G53" s="18"/>
      <c r="H53" s="16"/>
      <c r="I53" s="20"/>
      <c r="J53" s="2"/>
      <c r="K53" s="2"/>
      <c r="L53" s="2"/>
      <c r="M53" s="2"/>
      <c r="N53" s="16"/>
      <c r="O53" s="16"/>
    </row>
    <row r="54" spans="1:15" x14ac:dyDescent="0.25">
      <c r="A54" s="21"/>
      <c r="B54" s="21"/>
      <c r="C54" s="22"/>
      <c r="D54" s="23"/>
      <c r="E54" s="23"/>
      <c r="F54" s="16"/>
      <c r="K54" s="2"/>
      <c r="L54" s="2"/>
      <c r="M54" s="2"/>
      <c r="N54" s="16"/>
      <c r="O54" s="16"/>
    </row>
    <row r="55" spans="1:15" ht="15.75" thickBot="1" x14ac:dyDescent="0.3">
      <c r="A55" s="24"/>
      <c r="B55" s="94"/>
      <c r="C55" s="25"/>
      <c r="D55" s="26"/>
      <c r="E55" s="26"/>
      <c r="F55" s="16"/>
      <c r="K55" s="16"/>
      <c r="L55" s="16"/>
      <c r="M55" s="18"/>
      <c r="N55" s="16"/>
      <c r="O55" s="16"/>
    </row>
    <row r="56" spans="1:15" x14ac:dyDescent="0.25">
      <c r="A56" s="16"/>
      <c r="E56" s="16"/>
      <c r="F56" s="16"/>
      <c r="K56" s="16"/>
      <c r="L56" s="16"/>
      <c r="M56" s="16"/>
      <c r="N56" s="16"/>
      <c r="O56" s="16"/>
    </row>
  </sheetData>
  <pageMargins left="0.7" right="0.7" top="0.75" bottom="0.75" header="0.3" footer="0.3"/>
  <pageSetup paperSize="9" scale="43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FF00"/>
    <pageSetUpPr fitToPage="1"/>
  </sheetPr>
  <dimension ref="A1:DH56"/>
  <sheetViews>
    <sheetView topLeftCell="A13" zoomScale="70" zoomScaleNormal="70" workbookViewId="0">
      <selection activeCell="O35" sqref="O35"/>
    </sheetView>
  </sheetViews>
  <sheetFormatPr baseColWidth="10" defaultColWidth="9.140625" defaultRowHeight="15" x14ac:dyDescent="0.25"/>
  <cols>
    <col min="1" max="1" width="20" bestFit="1" customWidth="1"/>
    <col min="2" max="2" width="20" customWidth="1"/>
    <col min="3" max="3" width="11.42578125" bestFit="1" customWidth="1"/>
    <col min="4" max="27" width="11.42578125" customWidth="1"/>
  </cols>
  <sheetData>
    <row r="1" spans="1:112" ht="33.75" x14ac:dyDescent="0.5">
      <c r="E1" s="14" t="s">
        <v>23</v>
      </c>
      <c r="F1" s="6"/>
      <c r="G1" s="6"/>
      <c r="H1" s="6"/>
    </row>
    <row r="2" spans="1:112" ht="33.75" x14ac:dyDescent="0.5">
      <c r="E2" s="14"/>
      <c r="F2" s="6"/>
      <c r="G2" s="6"/>
      <c r="H2" s="6"/>
    </row>
    <row r="3" spans="1:112" x14ac:dyDescent="0.25">
      <c r="A3" s="15" t="s">
        <v>24</v>
      </c>
      <c r="B3" s="15"/>
      <c r="C3">
        <f>+COUNT(B6:Z6)</f>
        <v>25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12" x14ac:dyDescent="0.25">
      <c r="A4" s="15" t="s">
        <v>25</v>
      </c>
      <c r="B4" s="15"/>
      <c r="C4" s="17">
        <f>+B7/C3</f>
        <v>20</v>
      </c>
      <c r="E4" s="16"/>
      <c r="F4" s="16"/>
      <c r="G4" s="18"/>
      <c r="H4" s="16"/>
      <c r="I4" s="16"/>
      <c r="J4" s="16"/>
      <c r="K4" s="16"/>
      <c r="L4" s="16"/>
      <c r="M4" s="16"/>
      <c r="N4" s="16"/>
      <c r="O4" s="16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</row>
    <row r="5" spans="1:112" ht="15.75" thickBot="1" x14ac:dyDescent="0.3"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112" ht="15.75" thickBot="1" x14ac:dyDescent="0.3">
      <c r="A6" s="29"/>
      <c r="B6" s="30">
        <v>41640</v>
      </c>
      <c r="C6" s="31">
        <v>41641</v>
      </c>
      <c r="D6" s="31">
        <v>41642</v>
      </c>
      <c r="E6" s="31">
        <v>41643</v>
      </c>
      <c r="F6" s="31">
        <v>41645</v>
      </c>
      <c r="G6" s="31">
        <v>41646</v>
      </c>
      <c r="H6" s="31">
        <v>41647</v>
      </c>
      <c r="I6" s="31">
        <v>41648</v>
      </c>
      <c r="J6" s="31">
        <v>41649</v>
      </c>
      <c r="K6" s="31">
        <v>41650</v>
      </c>
      <c r="L6" s="31">
        <v>41652</v>
      </c>
      <c r="M6" s="31">
        <v>41653</v>
      </c>
      <c r="N6" s="31">
        <v>41654</v>
      </c>
      <c r="O6" s="31">
        <v>41655</v>
      </c>
      <c r="P6" s="31">
        <v>41656</v>
      </c>
      <c r="Q6" s="31">
        <v>41659</v>
      </c>
      <c r="R6" s="31">
        <v>41660</v>
      </c>
      <c r="S6" s="31">
        <v>41661</v>
      </c>
      <c r="T6" s="31">
        <v>41662</v>
      </c>
      <c r="U6" s="31">
        <v>41663</v>
      </c>
      <c r="V6" s="31">
        <v>41666</v>
      </c>
      <c r="W6" s="31">
        <v>41667</v>
      </c>
      <c r="X6" s="31">
        <v>41668</v>
      </c>
      <c r="Y6" s="31">
        <v>41669</v>
      </c>
      <c r="Z6" s="32">
        <v>41670</v>
      </c>
    </row>
    <row r="7" spans="1:112" x14ac:dyDescent="0.25">
      <c r="A7" s="33" t="s">
        <v>29</v>
      </c>
      <c r="B7" s="34">
        <v>500</v>
      </c>
      <c r="C7" s="34">
        <v>500</v>
      </c>
      <c r="D7" s="34">
        <v>500</v>
      </c>
      <c r="E7" s="34">
        <v>500</v>
      </c>
      <c r="F7" s="34">
        <v>500</v>
      </c>
      <c r="G7" s="34">
        <v>500</v>
      </c>
      <c r="H7" s="34">
        <v>500</v>
      </c>
      <c r="I7" s="34">
        <v>500</v>
      </c>
      <c r="J7" s="34">
        <v>500</v>
      </c>
      <c r="K7" s="34">
        <v>500</v>
      </c>
      <c r="L7" s="34">
        <v>500</v>
      </c>
      <c r="M7" s="34">
        <v>500</v>
      </c>
      <c r="N7" s="34">
        <v>500</v>
      </c>
      <c r="O7" s="34">
        <v>500</v>
      </c>
      <c r="P7" s="34">
        <v>500</v>
      </c>
      <c r="Q7" s="34">
        <v>500</v>
      </c>
      <c r="R7" s="34">
        <v>500</v>
      </c>
      <c r="S7" s="34">
        <v>500</v>
      </c>
      <c r="T7" s="34">
        <v>500</v>
      </c>
      <c r="U7" s="34">
        <v>500</v>
      </c>
      <c r="V7" s="34">
        <v>500</v>
      </c>
      <c r="W7" s="34">
        <v>500</v>
      </c>
      <c r="X7" s="34">
        <v>500</v>
      </c>
      <c r="Y7" s="34">
        <v>500</v>
      </c>
      <c r="Z7" s="35">
        <v>500</v>
      </c>
      <c r="AE7" s="36"/>
    </row>
    <row r="8" spans="1:112" x14ac:dyDescent="0.25">
      <c r="A8" s="37" t="s">
        <v>25</v>
      </c>
      <c r="B8" s="34">
        <f>+C4</f>
        <v>20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8"/>
      <c r="V8" s="34"/>
      <c r="W8" s="34"/>
      <c r="X8" s="34"/>
      <c r="Y8" s="34"/>
      <c r="Z8" s="35">
        <v>500</v>
      </c>
    </row>
    <row r="9" spans="1:112" x14ac:dyDescent="0.25">
      <c r="A9" s="37" t="s">
        <v>30</v>
      </c>
      <c r="B9" s="38">
        <f t="shared" ref="B9:Z9" si="0">+SUMIF($C$39:$C$55,B6,$D$39:$D$55)</f>
        <v>240</v>
      </c>
      <c r="C9" s="38">
        <f t="shared" si="0"/>
        <v>0</v>
      </c>
      <c r="D9" s="38">
        <f t="shared" si="0"/>
        <v>0</v>
      </c>
      <c r="E9" s="38">
        <f t="shared" si="0"/>
        <v>0</v>
      </c>
      <c r="F9" s="38">
        <f t="shared" si="0"/>
        <v>0</v>
      </c>
      <c r="G9" s="38">
        <f t="shared" si="0"/>
        <v>0</v>
      </c>
      <c r="H9" s="38">
        <f t="shared" si="0"/>
        <v>0</v>
      </c>
      <c r="I9" s="38">
        <f t="shared" si="0"/>
        <v>0</v>
      </c>
      <c r="J9" s="38">
        <f t="shared" si="0"/>
        <v>0</v>
      </c>
      <c r="K9" s="38">
        <f t="shared" si="0"/>
        <v>0</v>
      </c>
      <c r="L9" s="38">
        <f t="shared" si="0"/>
        <v>0</v>
      </c>
      <c r="M9" s="38">
        <f t="shared" si="0"/>
        <v>0</v>
      </c>
      <c r="N9" s="38">
        <f t="shared" si="0"/>
        <v>0</v>
      </c>
      <c r="O9" s="38">
        <f t="shared" si="0"/>
        <v>0</v>
      </c>
      <c r="P9" s="38">
        <f t="shared" si="0"/>
        <v>0</v>
      </c>
      <c r="Q9" s="38">
        <f t="shared" si="0"/>
        <v>0</v>
      </c>
      <c r="R9" s="38">
        <f t="shared" si="0"/>
        <v>0</v>
      </c>
      <c r="S9" s="38">
        <f t="shared" si="0"/>
        <v>0</v>
      </c>
      <c r="T9" s="38">
        <f t="shared" si="0"/>
        <v>0</v>
      </c>
      <c r="U9" s="38">
        <f t="shared" si="0"/>
        <v>0</v>
      </c>
      <c r="V9" s="38">
        <f t="shared" si="0"/>
        <v>0</v>
      </c>
      <c r="W9" s="38">
        <f t="shared" si="0"/>
        <v>0</v>
      </c>
      <c r="X9" s="38">
        <f t="shared" si="0"/>
        <v>0</v>
      </c>
      <c r="Y9" s="38">
        <f t="shared" si="0"/>
        <v>0</v>
      </c>
      <c r="Z9" s="39">
        <f t="shared" si="0"/>
        <v>0</v>
      </c>
    </row>
    <row r="10" spans="1:112" ht="15.75" thickBot="1" x14ac:dyDescent="0.3">
      <c r="A10" s="40" t="s">
        <v>31</v>
      </c>
      <c r="B10" s="41">
        <f>+B9</f>
        <v>240</v>
      </c>
      <c r="C10" s="41">
        <f t="shared" ref="C10:Z10" si="1">+C9+B10</f>
        <v>240</v>
      </c>
      <c r="D10" s="41">
        <f t="shared" si="1"/>
        <v>240</v>
      </c>
      <c r="E10" s="41">
        <f t="shared" si="1"/>
        <v>240</v>
      </c>
      <c r="F10" s="41">
        <f t="shared" si="1"/>
        <v>240</v>
      </c>
      <c r="G10" s="41">
        <f t="shared" si="1"/>
        <v>240</v>
      </c>
      <c r="H10" s="41">
        <f t="shared" si="1"/>
        <v>240</v>
      </c>
      <c r="I10" s="41">
        <f t="shared" si="1"/>
        <v>240</v>
      </c>
      <c r="J10" s="41">
        <f t="shared" si="1"/>
        <v>240</v>
      </c>
      <c r="K10" s="41">
        <f t="shared" si="1"/>
        <v>240</v>
      </c>
      <c r="L10" s="41">
        <f t="shared" si="1"/>
        <v>240</v>
      </c>
      <c r="M10" s="41">
        <f t="shared" si="1"/>
        <v>240</v>
      </c>
      <c r="N10" s="41">
        <f t="shared" si="1"/>
        <v>240</v>
      </c>
      <c r="O10" s="41">
        <f t="shared" si="1"/>
        <v>240</v>
      </c>
      <c r="P10" s="41">
        <f t="shared" si="1"/>
        <v>240</v>
      </c>
      <c r="Q10" s="41">
        <f t="shared" si="1"/>
        <v>240</v>
      </c>
      <c r="R10" s="41">
        <f t="shared" si="1"/>
        <v>240</v>
      </c>
      <c r="S10" s="41">
        <f t="shared" si="1"/>
        <v>240</v>
      </c>
      <c r="T10" s="41">
        <f t="shared" si="1"/>
        <v>240</v>
      </c>
      <c r="U10" s="41">
        <f t="shared" si="1"/>
        <v>240</v>
      </c>
      <c r="V10" s="41">
        <f t="shared" si="1"/>
        <v>240</v>
      </c>
      <c r="W10" s="41">
        <f t="shared" si="1"/>
        <v>240</v>
      </c>
      <c r="X10" s="41">
        <f t="shared" si="1"/>
        <v>240</v>
      </c>
      <c r="Y10" s="41">
        <f t="shared" si="1"/>
        <v>240</v>
      </c>
      <c r="Z10" s="42">
        <f t="shared" si="1"/>
        <v>240</v>
      </c>
    </row>
    <row r="37" spans="1:112" ht="15.75" thickBot="1" x14ac:dyDescent="0.3">
      <c r="C37" s="17"/>
      <c r="E37" s="16"/>
      <c r="F37" s="16"/>
      <c r="G37" s="18"/>
      <c r="H37" s="16"/>
      <c r="I37" s="16"/>
      <c r="J37" s="16"/>
      <c r="K37" s="16"/>
      <c r="L37" s="16"/>
      <c r="M37" s="16"/>
      <c r="N37" s="16"/>
      <c r="O37" s="16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</row>
    <row r="38" spans="1:112" ht="15.75" thickBot="1" x14ac:dyDescent="0.3">
      <c r="A38" s="13" t="s">
        <v>26</v>
      </c>
      <c r="B38" s="13" t="s">
        <v>18</v>
      </c>
      <c r="C38" s="13" t="s">
        <v>0</v>
      </c>
      <c r="D38" s="13" t="s">
        <v>27</v>
      </c>
      <c r="E38" s="13" t="s">
        <v>56</v>
      </c>
      <c r="G38" s="27" t="s">
        <v>28</v>
      </c>
      <c r="H38" s="27">
        <f>+SUM(D39:D55)</f>
        <v>240</v>
      </c>
      <c r="I38" s="20"/>
      <c r="J38" s="2"/>
      <c r="K38" s="2"/>
      <c r="L38" s="2"/>
      <c r="M38" s="2"/>
      <c r="N38" s="16"/>
      <c r="O38" s="16"/>
    </row>
    <row r="39" spans="1:112" x14ac:dyDescent="0.25">
      <c r="A39" s="121" t="s">
        <v>74</v>
      </c>
      <c r="B39" s="122" t="s">
        <v>48</v>
      </c>
      <c r="C39" s="123">
        <v>41640</v>
      </c>
      <c r="D39" s="124">
        <v>100</v>
      </c>
      <c r="E39" s="124">
        <v>545</v>
      </c>
      <c r="H39" s="16"/>
      <c r="I39" s="20"/>
      <c r="J39" s="2"/>
      <c r="K39" s="2"/>
      <c r="L39" s="2"/>
      <c r="M39" s="2"/>
      <c r="N39" s="16"/>
      <c r="O39" s="16"/>
    </row>
    <row r="40" spans="1:112" x14ac:dyDescent="0.25">
      <c r="A40" s="118" t="s">
        <v>78</v>
      </c>
      <c r="B40" s="118" t="s">
        <v>48</v>
      </c>
      <c r="C40" s="119">
        <v>41640</v>
      </c>
      <c r="D40" s="120">
        <v>140</v>
      </c>
      <c r="E40" s="120">
        <v>2</v>
      </c>
      <c r="F40" s="16"/>
      <c r="G40" s="18"/>
      <c r="H40" s="16"/>
      <c r="I40" s="20"/>
      <c r="J40" s="2"/>
      <c r="K40" s="2"/>
      <c r="L40" s="2"/>
      <c r="M40" s="2"/>
      <c r="N40" s="16"/>
      <c r="O40" s="16"/>
    </row>
    <row r="41" spans="1:112" x14ac:dyDescent="0.25">
      <c r="A41" s="21"/>
      <c r="B41" s="21"/>
      <c r="C41" s="22"/>
      <c r="D41" s="23"/>
      <c r="E41" s="23"/>
      <c r="F41" s="16"/>
      <c r="G41" s="18"/>
      <c r="H41" s="16"/>
      <c r="I41" s="20"/>
      <c r="J41" s="2"/>
      <c r="K41" s="2"/>
      <c r="L41" s="2"/>
      <c r="M41" s="2"/>
      <c r="N41" s="16"/>
      <c r="O41" s="16"/>
    </row>
    <row r="42" spans="1:112" x14ac:dyDescent="0.25">
      <c r="A42" s="21"/>
      <c r="B42" s="21"/>
      <c r="C42" s="22"/>
      <c r="D42" s="23"/>
      <c r="E42" s="93"/>
      <c r="F42" s="16"/>
      <c r="G42" s="18"/>
      <c r="H42" s="16"/>
      <c r="I42" s="20"/>
      <c r="J42" s="2"/>
      <c r="K42" s="2"/>
      <c r="L42" s="2"/>
      <c r="M42" s="2"/>
      <c r="N42" s="16"/>
      <c r="O42" s="16"/>
    </row>
    <row r="43" spans="1:112" x14ac:dyDescent="0.25">
      <c r="A43" s="21"/>
      <c r="B43" s="21"/>
      <c r="C43" s="22"/>
      <c r="D43" s="23"/>
      <c r="E43" s="23"/>
      <c r="F43" s="16"/>
      <c r="G43" s="18"/>
      <c r="H43" s="16"/>
      <c r="I43" s="20"/>
      <c r="J43" s="2"/>
      <c r="K43" s="2"/>
      <c r="L43" s="2"/>
      <c r="M43" s="2"/>
      <c r="N43" s="16"/>
      <c r="O43" s="16"/>
    </row>
    <row r="44" spans="1:112" x14ac:dyDescent="0.25">
      <c r="A44" s="21"/>
      <c r="B44" s="21"/>
      <c r="C44" s="22"/>
      <c r="D44" s="23"/>
      <c r="E44" s="23"/>
      <c r="F44" s="16"/>
      <c r="G44" s="18"/>
      <c r="H44" s="16"/>
      <c r="I44" s="20"/>
      <c r="J44" s="2"/>
      <c r="K44" s="2"/>
      <c r="L44" s="2"/>
      <c r="M44" s="2"/>
      <c r="N44" s="16"/>
      <c r="O44" s="16"/>
    </row>
    <row r="45" spans="1:112" x14ac:dyDescent="0.25">
      <c r="A45" s="21"/>
      <c r="B45" s="21"/>
      <c r="C45" s="22"/>
      <c r="D45" s="23"/>
      <c r="E45" s="23"/>
      <c r="F45" s="16"/>
      <c r="G45" s="18"/>
      <c r="H45" s="16"/>
      <c r="I45" s="20"/>
      <c r="J45" s="2"/>
      <c r="K45" s="2"/>
      <c r="L45" s="2"/>
      <c r="M45" s="2"/>
      <c r="N45" s="16"/>
      <c r="O45" s="16"/>
    </row>
    <row r="46" spans="1:112" x14ac:dyDescent="0.25">
      <c r="A46" s="21"/>
      <c r="B46" s="21"/>
      <c r="C46" s="22"/>
      <c r="D46" s="23"/>
      <c r="E46" s="23"/>
      <c r="F46" s="16"/>
      <c r="G46" s="18"/>
      <c r="H46" s="16"/>
      <c r="I46" s="20"/>
      <c r="J46" s="2"/>
      <c r="K46" s="2"/>
      <c r="L46" s="2"/>
      <c r="M46" s="2"/>
      <c r="N46" s="16"/>
      <c r="O46" s="16"/>
    </row>
    <row r="47" spans="1:112" x14ac:dyDescent="0.25">
      <c r="A47" s="21"/>
      <c r="B47" s="21"/>
      <c r="C47" s="22"/>
      <c r="D47" s="23"/>
      <c r="E47" s="23"/>
      <c r="F47" s="16"/>
      <c r="G47" s="18"/>
      <c r="H47" s="16"/>
      <c r="I47" s="20"/>
      <c r="J47" s="2"/>
      <c r="K47" s="2"/>
      <c r="L47" s="2"/>
      <c r="M47" s="2"/>
      <c r="N47" s="16"/>
      <c r="O47" s="16"/>
    </row>
    <row r="48" spans="1:112" x14ac:dyDescent="0.25">
      <c r="A48" s="21"/>
      <c r="B48" s="21"/>
      <c r="C48" s="22"/>
      <c r="D48" s="23"/>
      <c r="E48" s="23"/>
      <c r="F48" s="16"/>
      <c r="G48" s="18"/>
      <c r="H48" s="16"/>
      <c r="I48" s="20"/>
      <c r="J48" s="2"/>
      <c r="K48" s="2"/>
      <c r="L48" s="2"/>
      <c r="M48" s="2"/>
      <c r="N48" s="16"/>
      <c r="O48" s="16"/>
    </row>
    <row r="49" spans="1:15" x14ac:dyDescent="0.25">
      <c r="A49" s="21"/>
      <c r="B49" s="21"/>
      <c r="C49" s="22"/>
      <c r="D49" s="23"/>
      <c r="E49" s="23"/>
      <c r="F49" s="16"/>
      <c r="G49" s="18"/>
      <c r="H49" s="16"/>
      <c r="I49" s="20"/>
      <c r="J49" s="2"/>
      <c r="K49" s="2"/>
      <c r="L49" s="2"/>
      <c r="M49" s="2"/>
      <c r="N49" s="16"/>
      <c r="O49" s="16"/>
    </row>
    <row r="50" spans="1:15" x14ac:dyDescent="0.25">
      <c r="A50" s="21"/>
      <c r="B50" s="21"/>
      <c r="C50" s="22"/>
      <c r="D50" s="23"/>
      <c r="E50" s="23"/>
      <c r="F50" s="16"/>
      <c r="G50" s="18"/>
      <c r="H50" s="16"/>
      <c r="I50" s="20"/>
      <c r="J50" s="2"/>
      <c r="K50" s="2"/>
      <c r="L50" s="2"/>
      <c r="M50" s="2"/>
      <c r="N50" s="16"/>
      <c r="O50" s="16"/>
    </row>
    <row r="51" spans="1:15" x14ac:dyDescent="0.25">
      <c r="A51" s="21"/>
      <c r="B51" s="21"/>
      <c r="C51" s="22"/>
      <c r="D51" s="23"/>
      <c r="E51" s="23"/>
      <c r="F51" s="16"/>
      <c r="G51" s="18"/>
      <c r="H51" s="16"/>
      <c r="I51" s="20"/>
      <c r="J51" s="2"/>
      <c r="K51" s="2"/>
      <c r="L51" s="2"/>
      <c r="M51" s="2"/>
      <c r="N51" s="16"/>
      <c r="O51" s="16"/>
    </row>
    <row r="52" spans="1:15" x14ac:dyDescent="0.25">
      <c r="A52" s="21"/>
      <c r="B52" s="21"/>
      <c r="C52" s="22"/>
      <c r="D52" s="23"/>
      <c r="E52" s="23"/>
      <c r="F52" s="16"/>
      <c r="G52" s="18"/>
      <c r="H52" s="16"/>
      <c r="I52" s="20"/>
      <c r="J52" s="2"/>
      <c r="K52" s="2"/>
      <c r="L52" s="2"/>
      <c r="M52" s="2"/>
      <c r="N52" s="16"/>
      <c r="O52" s="16"/>
    </row>
    <row r="53" spans="1:15" x14ac:dyDescent="0.25">
      <c r="A53" s="21"/>
      <c r="B53" s="21"/>
      <c r="C53" s="22"/>
      <c r="D53" s="23"/>
      <c r="E53" s="23"/>
      <c r="F53" s="16"/>
      <c r="G53" s="18"/>
      <c r="H53" s="16"/>
      <c r="I53" s="20"/>
      <c r="J53" s="2"/>
      <c r="K53" s="2"/>
      <c r="L53" s="2"/>
      <c r="M53" s="2"/>
      <c r="N53" s="16"/>
      <c r="O53" s="16"/>
    </row>
    <row r="54" spans="1:15" x14ac:dyDescent="0.25">
      <c r="A54" s="21"/>
      <c r="B54" s="21"/>
      <c r="C54" s="22"/>
      <c r="D54" s="23"/>
      <c r="E54" s="23"/>
      <c r="F54" s="16"/>
      <c r="G54" s="18"/>
      <c r="H54" s="16"/>
      <c r="I54" s="20"/>
      <c r="J54" s="2"/>
      <c r="K54" s="2"/>
      <c r="L54" s="2"/>
      <c r="M54" s="2"/>
      <c r="N54" s="16"/>
      <c r="O54" s="16"/>
    </row>
    <row r="55" spans="1:15" ht="15.75" thickBot="1" x14ac:dyDescent="0.3">
      <c r="A55" s="24"/>
      <c r="B55" s="94"/>
      <c r="C55" s="25"/>
      <c r="D55" s="26"/>
      <c r="E55" s="26"/>
      <c r="F55" s="16"/>
      <c r="G55" s="16"/>
      <c r="H55" s="16"/>
      <c r="I55" s="16"/>
      <c r="J55" s="16"/>
      <c r="K55" s="16"/>
      <c r="L55" s="16"/>
      <c r="M55" s="18"/>
      <c r="N55" s="16"/>
      <c r="O55" s="16"/>
    </row>
    <row r="56" spans="1:15" x14ac:dyDescent="0.25">
      <c r="A56" s="16"/>
      <c r="B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</sheetData>
  <pageMargins left="0.7" right="0.7" top="0.75" bottom="0.75" header="0.3" footer="0.3"/>
  <pageSetup paperSize="9" scale="43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FFFF00"/>
    <pageSetUpPr fitToPage="1"/>
  </sheetPr>
  <dimension ref="A1:DH56"/>
  <sheetViews>
    <sheetView topLeftCell="A28" zoomScale="70" zoomScaleNormal="70" workbookViewId="0">
      <selection activeCell="O35" sqref="O35"/>
    </sheetView>
  </sheetViews>
  <sheetFormatPr baseColWidth="10" defaultColWidth="9.140625" defaultRowHeight="15" x14ac:dyDescent="0.25"/>
  <cols>
    <col min="1" max="1" width="20" bestFit="1" customWidth="1"/>
    <col min="2" max="2" width="20" customWidth="1"/>
    <col min="3" max="3" width="11.42578125" bestFit="1" customWidth="1"/>
    <col min="4" max="27" width="11.42578125" customWidth="1"/>
  </cols>
  <sheetData>
    <row r="1" spans="1:112" ht="33.75" x14ac:dyDescent="0.5">
      <c r="E1" s="14" t="s">
        <v>45</v>
      </c>
      <c r="F1" s="6"/>
      <c r="G1" s="6"/>
      <c r="H1" s="6"/>
    </row>
    <row r="2" spans="1:112" ht="33.75" x14ac:dyDescent="0.5">
      <c r="E2" s="14"/>
      <c r="F2" s="6"/>
      <c r="G2" s="6"/>
      <c r="H2" s="6"/>
    </row>
    <row r="3" spans="1:112" x14ac:dyDescent="0.25">
      <c r="A3" s="15" t="s">
        <v>24</v>
      </c>
      <c r="B3" s="15"/>
      <c r="C3">
        <f>+COUNT(B6:Z6)</f>
        <v>25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12" x14ac:dyDescent="0.25">
      <c r="A4" s="15" t="s">
        <v>25</v>
      </c>
      <c r="B4" s="15"/>
      <c r="C4" s="17">
        <f>+B7/C3</f>
        <v>16</v>
      </c>
      <c r="E4" s="16"/>
      <c r="F4" s="16"/>
      <c r="G4" s="18"/>
      <c r="H4" s="16"/>
      <c r="I4" s="16"/>
      <c r="J4" s="16"/>
      <c r="K4" s="16"/>
      <c r="L4" s="16"/>
      <c r="M4" s="16"/>
      <c r="N4" s="16"/>
      <c r="O4" s="16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</row>
    <row r="5" spans="1:112" ht="15.75" thickBot="1" x14ac:dyDescent="0.3"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112" ht="15.75" thickBot="1" x14ac:dyDescent="0.3">
      <c r="A6" s="29"/>
      <c r="B6" s="30">
        <v>41640</v>
      </c>
      <c r="C6" s="31">
        <v>41641</v>
      </c>
      <c r="D6" s="31">
        <v>41642</v>
      </c>
      <c r="E6" s="31">
        <v>41643</v>
      </c>
      <c r="F6" s="31">
        <v>41645</v>
      </c>
      <c r="G6" s="31">
        <v>41646</v>
      </c>
      <c r="H6" s="31">
        <v>41647</v>
      </c>
      <c r="I6" s="31">
        <v>41648</v>
      </c>
      <c r="J6" s="31">
        <v>41649</v>
      </c>
      <c r="K6" s="31">
        <v>41650</v>
      </c>
      <c r="L6" s="31">
        <v>41652</v>
      </c>
      <c r="M6" s="31">
        <v>41653</v>
      </c>
      <c r="N6" s="31">
        <v>41654</v>
      </c>
      <c r="O6" s="31">
        <v>41655</v>
      </c>
      <c r="P6" s="31">
        <v>41656</v>
      </c>
      <c r="Q6" s="31">
        <v>41659</v>
      </c>
      <c r="R6" s="31">
        <v>41660</v>
      </c>
      <c r="S6" s="31">
        <v>41661</v>
      </c>
      <c r="T6" s="31">
        <v>41662</v>
      </c>
      <c r="U6" s="31">
        <v>41663</v>
      </c>
      <c r="V6" s="31">
        <v>41666</v>
      </c>
      <c r="W6" s="31">
        <v>41667</v>
      </c>
      <c r="X6" s="31">
        <v>41668</v>
      </c>
      <c r="Y6" s="31">
        <v>41669</v>
      </c>
      <c r="Z6" s="32">
        <v>41670</v>
      </c>
    </row>
    <row r="7" spans="1:112" x14ac:dyDescent="0.25">
      <c r="A7" s="33" t="s">
        <v>29</v>
      </c>
      <c r="B7" s="34">
        <v>400</v>
      </c>
      <c r="C7" s="34">
        <v>400</v>
      </c>
      <c r="D7" s="34">
        <v>400</v>
      </c>
      <c r="E7" s="34">
        <v>400</v>
      </c>
      <c r="F7" s="34">
        <v>400</v>
      </c>
      <c r="G7" s="34">
        <v>400</v>
      </c>
      <c r="H7" s="34">
        <v>400</v>
      </c>
      <c r="I7" s="34">
        <v>400</v>
      </c>
      <c r="J7" s="34">
        <v>400</v>
      </c>
      <c r="K7" s="34">
        <v>400</v>
      </c>
      <c r="L7" s="34">
        <v>400</v>
      </c>
      <c r="M7" s="34">
        <v>400</v>
      </c>
      <c r="N7" s="34">
        <v>400</v>
      </c>
      <c r="O7" s="34">
        <v>400</v>
      </c>
      <c r="P7" s="34">
        <v>400</v>
      </c>
      <c r="Q7" s="34">
        <v>400</v>
      </c>
      <c r="R7" s="34">
        <v>400</v>
      </c>
      <c r="S7" s="34">
        <v>400</v>
      </c>
      <c r="T7" s="34">
        <v>400</v>
      </c>
      <c r="U7" s="34">
        <v>400</v>
      </c>
      <c r="V7" s="34">
        <v>400</v>
      </c>
      <c r="W7" s="34">
        <v>400</v>
      </c>
      <c r="X7" s="34">
        <v>400</v>
      </c>
      <c r="Y7" s="34">
        <v>400</v>
      </c>
      <c r="Z7" s="35">
        <v>400</v>
      </c>
      <c r="AE7" s="36"/>
    </row>
    <row r="8" spans="1:112" x14ac:dyDescent="0.25">
      <c r="A8" s="37" t="s">
        <v>25</v>
      </c>
      <c r="B8" s="34">
        <f>+C4</f>
        <v>16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8"/>
      <c r="V8" s="34"/>
      <c r="W8" s="34"/>
      <c r="X8" s="34"/>
      <c r="Y8" s="34"/>
      <c r="Z8" s="35">
        <v>400</v>
      </c>
    </row>
    <row r="9" spans="1:112" x14ac:dyDescent="0.25">
      <c r="A9" s="37" t="s">
        <v>30</v>
      </c>
      <c r="B9" s="38">
        <f t="shared" ref="B9:Z9" si="0">+SUMIF($C$39:$C$55,B6,$D$39:$D$55)</f>
        <v>100</v>
      </c>
      <c r="C9" s="38">
        <f t="shared" si="0"/>
        <v>250</v>
      </c>
      <c r="D9" s="38">
        <f t="shared" si="0"/>
        <v>0</v>
      </c>
      <c r="E9" s="38">
        <f t="shared" si="0"/>
        <v>0</v>
      </c>
      <c r="F9" s="38">
        <f t="shared" si="0"/>
        <v>0</v>
      </c>
      <c r="G9" s="38">
        <f t="shared" si="0"/>
        <v>0</v>
      </c>
      <c r="H9" s="38">
        <f t="shared" si="0"/>
        <v>0</v>
      </c>
      <c r="I9" s="38">
        <f t="shared" si="0"/>
        <v>0</v>
      </c>
      <c r="J9" s="38">
        <f t="shared" si="0"/>
        <v>0</v>
      </c>
      <c r="K9" s="38">
        <f t="shared" si="0"/>
        <v>0</v>
      </c>
      <c r="L9" s="38">
        <f t="shared" si="0"/>
        <v>0</v>
      </c>
      <c r="M9" s="38">
        <f t="shared" si="0"/>
        <v>0</v>
      </c>
      <c r="N9" s="38">
        <f t="shared" si="0"/>
        <v>0</v>
      </c>
      <c r="O9" s="38">
        <f t="shared" si="0"/>
        <v>0</v>
      </c>
      <c r="P9" s="38">
        <f t="shared" si="0"/>
        <v>0</v>
      </c>
      <c r="Q9" s="38">
        <f t="shared" si="0"/>
        <v>0</v>
      </c>
      <c r="R9" s="38">
        <f t="shared" si="0"/>
        <v>0</v>
      </c>
      <c r="S9" s="38">
        <f t="shared" si="0"/>
        <v>0</v>
      </c>
      <c r="T9" s="38">
        <f t="shared" si="0"/>
        <v>0</v>
      </c>
      <c r="U9" s="38">
        <f t="shared" si="0"/>
        <v>0</v>
      </c>
      <c r="V9" s="38">
        <f t="shared" si="0"/>
        <v>0</v>
      </c>
      <c r="W9" s="38">
        <f t="shared" si="0"/>
        <v>0</v>
      </c>
      <c r="X9" s="38">
        <f t="shared" si="0"/>
        <v>0</v>
      </c>
      <c r="Y9" s="38">
        <f t="shared" si="0"/>
        <v>0</v>
      </c>
      <c r="Z9" s="39">
        <f t="shared" si="0"/>
        <v>0</v>
      </c>
    </row>
    <row r="10" spans="1:112" ht="15.75" thickBot="1" x14ac:dyDescent="0.3">
      <c r="A10" s="40" t="s">
        <v>31</v>
      </c>
      <c r="B10" s="41">
        <f>+B9</f>
        <v>100</v>
      </c>
      <c r="C10" s="41">
        <f t="shared" ref="C10:Z10" si="1">+C9+B10</f>
        <v>350</v>
      </c>
      <c r="D10" s="41">
        <f t="shared" si="1"/>
        <v>350</v>
      </c>
      <c r="E10" s="41">
        <f t="shared" si="1"/>
        <v>350</v>
      </c>
      <c r="F10" s="41">
        <f t="shared" si="1"/>
        <v>350</v>
      </c>
      <c r="G10" s="41">
        <f t="shared" si="1"/>
        <v>350</v>
      </c>
      <c r="H10" s="41">
        <f t="shared" si="1"/>
        <v>350</v>
      </c>
      <c r="I10" s="41">
        <f t="shared" si="1"/>
        <v>350</v>
      </c>
      <c r="J10" s="41">
        <f t="shared" si="1"/>
        <v>350</v>
      </c>
      <c r="K10" s="41">
        <f t="shared" si="1"/>
        <v>350</v>
      </c>
      <c r="L10" s="41">
        <f t="shared" si="1"/>
        <v>350</v>
      </c>
      <c r="M10" s="41">
        <f t="shared" si="1"/>
        <v>350</v>
      </c>
      <c r="N10" s="41">
        <f t="shared" si="1"/>
        <v>350</v>
      </c>
      <c r="O10" s="41">
        <f t="shared" si="1"/>
        <v>350</v>
      </c>
      <c r="P10" s="41">
        <f t="shared" si="1"/>
        <v>350</v>
      </c>
      <c r="Q10" s="41">
        <f t="shared" si="1"/>
        <v>350</v>
      </c>
      <c r="R10" s="41">
        <f t="shared" si="1"/>
        <v>350</v>
      </c>
      <c r="S10" s="41">
        <f t="shared" si="1"/>
        <v>350</v>
      </c>
      <c r="T10" s="41">
        <f t="shared" si="1"/>
        <v>350</v>
      </c>
      <c r="U10" s="41">
        <f t="shared" si="1"/>
        <v>350</v>
      </c>
      <c r="V10" s="41">
        <f t="shared" si="1"/>
        <v>350</v>
      </c>
      <c r="W10" s="41">
        <f t="shared" si="1"/>
        <v>350</v>
      </c>
      <c r="X10" s="41">
        <f t="shared" si="1"/>
        <v>350</v>
      </c>
      <c r="Y10" s="41">
        <f t="shared" si="1"/>
        <v>350</v>
      </c>
      <c r="Z10" s="42">
        <f t="shared" si="1"/>
        <v>350</v>
      </c>
    </row>
    <row r="37" spans="1:112" ht="15.75" thickBot="1" x14ac:dyDescent="0.3">
      <c r="C37" s="17"/>
      <c r="E37" s="16"/>
      <c r="F37" s="16"/>
      <c r="G37" s="18"/>
      <c r="H37" s="16"/>
      <c r="I37" s="16"/>
      <c r="J37" s="16"/>
      <c r="K37" s="16"/>
      <c r="L37" s="16"/>
      <c r="M37" s="16"/>
      <c r="N37" s="16"/>
      <c r="O37" s="16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</row>
    <row r="38" spans="1:112" ht="15.75" thickBot="1" x14ac:dyDescent="0.3">
      <c r="A38" s="13" t="s">
        <v>26</v>
      </c>
      <c r="B38" s="13" t="s">
        <v>18</v>
      </c>
      <c r="C38" s="13" t="s">
        <v>0</v>
      </c>
      <c r="D38" s="13" t="s">
        <v>27</v>
      </c>
      <c r="E38" s="13" t="s">
        <v>56</v>
      </c>
      <c r="G38" s="27" t="s">
        <v>28</v>
      </c>
      <c r="H38" s="27">
        <f>+SUM(D39:D55)</f>
        <v>350</v>
      </c>
      <c r="I38" s="20"/>
      <c r="J38" s="2"/>
      <c r="K38" s="2"/>
      <c r="L38" s="2"/>
      <c r="M38" s="2"/>
      <c r="N38" s="16"/>
      <c r="O38" s="16"/>
    </row>
    <row r="39" spans="1:112" x14ac:dyDescent="0.25">
      <c r="A39" s="125" t="s">
        <v>73</v>
      </c>
      <c r="B39" s="125" t="s">
        <v>3</v>
      </c>
      <c r="C39" s="126">
        <v>41641</v>
      </c>
      <c r="D39" s="127">
        <v>250</v>
      </c>
      <c r="E39" s="128">
        <v>123</v>
      </c>
      <c r="H39" s="16"/>
      <c r="I39" s="20"/>
      <c r="J39" s="2"/>
      <c r="K39" s="2"/>
      <c r="L39" s="2"/>
      <c r="M39" s="2"/>
      <c r="N39" s="16"/>
      <c r="O39" s="16"/>
    </row>
    <row r="40" spans="1:112" x14ac:dyDescent="0.25">
      <c r="A40" s="118" t="s">
        <v>75</v>
      </c>
      <c r="B40" s="118" t="s">
        <v>3</v>
      </c>
      <c r="C40" s="119">
        <v>41640</v>
      </c>
      <c r="D40" s="120">
        <v>100</v>
      </c>
      <c r="E40" s="120">
        <v>1235</v>
      </c>
      <c r="F40" s="16"/>
      <c r="G40" s="18"/>
      <c r="H40" s="16"/>
      <c r="I40" s="20"/>
      <c r="J40" s="2"/>
      <c r="K40" s="2"/>
      <c r="L40" s="2"/>
      <c r="M40" s="2"/>
      <c r="N40" s="16"/>
      <c r="O40" s="16"/>
    </row>
    <row r="41" spans="1:112" x14ac:dyDescent="0.25">
      <c r="A41" s="21"/>
      <c r="B41" s="21"/>
      <c r="C41" s="22"/>
      <c r="D41" s="23"/>
      <c r="E41" s="23"/>
      <c r="F41" s="16"/>
      <c r="G41" s="18"/>
      <c r="H41" s="16"/>
      <c r="I41" s="20"/>
      <c r="J41" s="2"/>
      <c r="K41" s="2"/>
      <c r="L41" s="2"/>
      <c r="M41" s="2"/>
      <c r="N41" s="16"/>
      <c r="O41" s="16"/>
    </row>
    <row r="42" spans="1:112" x14ac:dyDescent="0.25">
      <c r="A42" s="21"/>
      <c r="B42" s="21"/>
      <c r="C42" s="22"/>
      <c r="D42" s="23"/>
      <c r="E42" s="23"/>
      <c r="F42" s="16"/>
      <c r="G42" s="18"/>
      <c r="H42" s="16"/>
      <c r="I42" s="20"/>
      <c r="J42" s="2"/>
      <c r="K42" s="2"/>
      <c r="L42" s="2"/>
      <c r="M42" s="2"/>
      <c r="N42" s="16"/>
      <c r="O42" s="16"/>
    </row>
    <row r="43" spans="1:112" x14ac:dyDescent="0.25">
      <c r="A43" s="21"/>
      <c r="B43" s="21"/>
      <c r="C43" s="22"/>
      <c r="D43" s="23"/>
      <c r="E43" s="23"/>
      <c r="F43" s="16"/>
      <c r="G43" s="18"/>
      <c r="H43" s="16"/>
      <c r="I43" s="20"/>
      <c r="J43" s="2"/>
      <c r="K43" s="2"/>
      <c r="L43" s="2"/>
      <c r="M43" s="2"/>
      <c r="N43" s="16"/>
      <c r="O43" s="16"/>
    </row>
    <row r="44" spans="1:112" x14ac:dyDescent="0.25">
      <c r="A44" s="21"/>
      <c r="B44" s="21"/>
      <c r="C44" s="22"/>
      <c r="D44" s="23"/>
      <c r="E44" s="23"/>
      <c r="F44" s="16"/>
      <c r="G44" s="18"/>
      <c r="H44" s="16"/>
      <c r="I44" s="20"/>
      <c r="J44" s="2"/>
      <c r="K44" s="2"/>
      <c r="L44" s="2"/>
      <c r="M44" s="2"/>
      <c r="N44" s="16"/>
      <c r="O44" s="16"/>
    </row>
    <row r="45" spans="1:112" x14ac:dyDescent="0.25">
      <c r="A45" s="21"/>
      <c r="B45" s="21"/>
      <c r="C45" s="22"/>
      <c r="D45" s="23"/>
      <c r="E45" s="23"/>
      <c r="F45" s="16"/>
      <c r="G45" s="18"/>
      <c r="H45" s="16"/>
      <c r="I45" s="20"/>
      <c r="J45" s="2"/>
      <c r="K45" s="2"/>
      <c r="L45" s="2"/>
      <c r="M45" s="2"/>
      <c r="N45" s="16"/>
      <c r="O45" s="16"/>
    </row>
    <row r="46" spans="1:112" x14ac:dyDescent="0.25">
      <c r="A46" s="21"/>
      <c r="B46" s="21"/>
      <c r="C46" s="22"/>
      <c r="D46" s="23"/>
      <c r="E46" s="23"/>
      <c r="F46" s="16"/>
      <c r="G46" s="18"/>
      <c r="H46" s="16"/>
      <c r="I46" s="20"/>
      <c r="J46" s="2"/>
      <c r="K46" s="2"/>
      <c r="L46" s="2"/>
      <c r="M46" s="2"/>
      <c r="N46" s="16"/>
      <c r="O46" s="16"/>
    </row>
    <row r="47" spans="1:112" x14ac:dyDescent="0.25">
      <c r="A47" s="21"/>
      <c r="B47" s="21"/>
      <c r="C47" s="22"/>
      <c r="D47" s="23"/>
      <c r="E47" s="23"/>
      <c r="F47" s="16"/>
      <c r="G47" s="18"/>
      <c r="H47" s="16"/>
      <c r="I47" s="20"/>
      <c r="J47" s="2"/>
      <c r="K47" s="2"/>
      <c r="L47" s="2"/>
      <c r="M47" s="2"/>
      <c r="N47" s="16"/>
      <c r="O47" s="16"/>
    </row>
    <row r="48" spans="1:112" x14ac:dyDescent="0.25">
      <c r="A48" s="21"/>
      <c r="B48" s="21"/>
      <c r="C48" s="22"/>
      <c r="D48" s="23"/>
      <c r="E48" s="23"/>
      <c r="F48" s="16"/>
      <c r="G48" s="18"/>
      <c r="H48" s="16"/>
      <c r="I48" s="20"/>
      <c r="J48" s="2"/>
      <c r="K48" s="2"/>
      <c r="L48" s="2"/>
      <c r="M48" s="2"/>
      <c r="N48" s="16"/>
      <c r="O48" s="16"/>
    </row>
    <row r="49" spans="1:15" x14ac:dyDescent="0.25">
      <c r="A49" s="21"/>
      <c r="B49" s="21"/>
      <c r="C49" s="22"/>
      <c r="D49" s="23"/>
      <c r="E49" s="23"/>
      <c r="F49" s="16"/>
      <c r="G49" s="18"/>
      <c r="H49" s="16"/>
      <c r="I49" s="20"/>
      <c r="J49" s="2"/>
      <c r="K49" s="2"/>
      <c r="L49" s="2"/>
      <c r="M49" s="2"/>
      <c r="N49" s="16"/>
      <c r="O49" s="16"/>
    </row>
    <row r="50" spans="1:15" x14ac:dyDescent="0.25">
      <c r="A50" s="21"/>
      <c r="B50" s="21"/>
      <c r="C50" s="22"/>
      <c r="D50" s="23"/>
      <c r="E50" s="23"/>
      <c r="F50" s="16"/>
      <c r="G50" s="18"/>
      <c r="H50" s="16"/>
      <c r="I50" s="20"/>
      <c r="J50" s="2"/>
      <c r="K50" s="2"/>
      <c r="L50" s="2"/>
      <c r="M50" s="2"/>
      <c r="N50" s="16"/>
      <c r="O50" s="16"/>
    </row>
    <row r="51" spans="1:15" x14ac:dyDescent="0.25">
      <c r="A51" s="21"/>
      <c r="B51" s="21"/>
      <c r="C51" s="22"/>
      <c r="D51" s="23"/>
      <c r="E51" s="23"/>
      <c r="F51" s="16"/>
      <c r="G51" s="18"/>
      <c r="H51" s="16"/>
      <c r="I51" s="20"/>
      <c r="J51" s="2"/>
      <c r="K51" s="2"/>
      <c r="L51" s="2"/>
      <c r="M51" s="2"/>
      <c r="N51" s="16"/>
      <c r="O51" s="16"/>
    </row>
    <row r="52" spans="1:15" x14ac:dyDescent="0.25">
      <c r="A52" s="21"/>
      <c r="B52" s="21"/>
      <c r="C52" s="22"/>
      <c r="D52" s="23"/>
      <c r="E52" s="23"/>
      <c r="F52" s="16"/>
      <c r="G52" s="18"/>
      <c r="H52" s="16"/>
      <c r="I52" s="20"/>
      <c r="J52" s="2"/>
      <c r="K52" s="2"/>
      <c r="L52" s="2"/>
      <c r="M52" s="2"/>
      <c r="N52" s="16"/>
      <c r="O52" s="16"/>
    </row>
    <row r="53" spans="1:15" x14ac:dyDescent="0.25">
      <c r="A53" s="21"/>
      <c r="B53" s="21"/>
      <c r="C53" s="22"/>
      <c r="D53" s="23"/>
      <c r="E53" s="23"/>
      <c r="F53" s="16"/>
      <c r="G53" s="18"/>
      <c r="H53" s="16"/>
      <c r="I53" s="20"/>
      <c r="J53" s="2"/>
      <c r="K53" s="2"/>
      <c r="L53" s="2"/>
      <c r="M53" s="2"/>
      <c r="N53" s="16"/>
      <c r="O53" s="16"/>
    </row>
    <row r="54" spans="1:15" x14ac:dyDescent="0.25">
      <c r="A54" s="21"/>
      <c r="B54" s="21"/>
      <c r="C54" s="22"/>
      <c r="D54" s="23"/>
      <c r="E54" s="23"/>
      <c r="F54" s="16"/>
      <c r="G54" s="18"/>
      <c r="H54" s="16"/>
      <c r="I54" s="20"/>
      <c r="J54" s="2"/>
      <c r="K54" s="2"/>
      <c r="L54" s="2"/>
      <c r="M54" s="2"/>
      <c r="N54" s="16"/>
      <c r="O54" s="16"/>
    </row>
    <row r="55" spans="1:15" ht="15.75" thickBot="1" x14ac:dyDescent="0.3">
      <c r="A55" s="24"/>
      <c r="B55" s="94"/>
      <c r="C55" s="25"/>
      <c r="D55" s="26"/>
      <c r="E55" s="26"/>
      <c r="F55" s="16"/>
      <c r="G55" s="16"/>
      <c r="H55" s="16"/>
      <c r="I55" s="16"/>
      <c r="J55" s="16"/>
      <c r="K55" s="16"/>
      <c r="L55" s="16"/>
      <c r="M55" s="18"/>
      <c r="N55" s="16"/>
      <c r="O55" s="16"/>
    </row>
    <row r="56" spans="1:15" x14ac:dyDescent="0.25">
      <c r="A56" s="16"/>
      <c r="B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</sheetData>
  <pageMargins left="0.7" right="0.7" top="0.75" bottom="0.75" header="0.3" footer="0.3"/>
  <pageSetup paperSize="9" scale="43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17</vt:i4>
      </vt:variant>
    </vt:vector>
  </HeadingPairs>
  <TitlesOfParts>
    <vt:vector size="27" baseType="lpstr">
      <vt:lpstr>Reste a faire</vt:lpstr>
      <vt:lpstr>Collections</vt:lpstr>
      <vt:lpstr>DataBase</vt:lpstr>
      <vt:lpstr>Sales</vt:lpstr>
      <vt:lpstr>Stock - Designer Collection</vt:lpstr>
      <vt:lpstr>Stock - Renovators Collection</vt:lpstr>
      <vt:lpstr>Stock - Handcrafted Collection</vt:lpstr>
      <vt:lpstr>Designer</vt:lpstr>
      <vt:lpstr>Renovators</vt:lpstr>
      <vt:lpstr>Handcrafted</vt:lpstr>
      <vt:lpstr>DataBase!Chevron</vt:lpstr>
      <vt:lpstr>Chevron</vt:lpstr>
      <vt:lpstr>coll</vt:lpstr>
      <vt:lpstr>DataBase!Collections</vt:lpstr>
      <vt:lpstr>Collections</vt:lpstr>
      <vt:lpstr>Desi</vt:lpstr>
      <vt:lpstr>DataBase!Designer</vt:lpstr>
      <vt:lpstr>Designer</vt:lpstr>
      <vt:lpstr>hand</vt:lpstr>
      <vt:lpstr>DataBase!Handcrafted</vt:lpstr>
      <vt:lpstr>Handcrafted</vt:lpstr>
      <vt:lpstr>DataBase!Herringbone</vt:lpstr>
      <vt:lpstr>Herringbone</vt:lpstr>
      <vt:lpstr>prix</vt:lpstr>
      <vt:lpstr>reno</vt:lpstr>
      <vt:lpstr>DataBase!Renovators</vt:lpstr>
      <vt:lpstr>Renovators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Day</dc:creator>
  <cp:lastModifiedBy>Yoann GAMBINO</cp:lastModifiedBy>
  <cp:lastPrinted>2013-10-14T22:26:51Z</cp:lastPrinted>
  <dcterms:created xsi:type="dcterms:W3CDTF">2010-10-15T04:20:01Z</dcterms:created>
  <dcterms:modified xsi:type="dcterms:W3CDTF">2014-02-10T08:14:49Z</dcterms:modified>
</cp:coreProperties>
</file>