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updateLinks="never" codeName="ThisWorkbook" defaultThemeVersion="124226"/>
  <bookViews>
    <workbookView xWindow="30" yWindow="-285" windowWidth="21570" windowHeight="10560"/>
  </bookViews>
  <sheets>
    <sheet name="Devis Factures P1" sheetId="1" r:id="rId1"/>
    <sheet name="les données" sheetId="2" r:id="rId2"/>
    <sheet name="Gestion Salariés " sheetId="10" r:id="rId3"/>
    <sheet name="Gestion clients" sheetId="11" r:id="rId4"/>
    <sheet name="Attestation" sheetId="12" r:id="rId5"/>
    <sheet name="Gestion Devis factures" sheetId="14" r:id="rId6"/>
  </sheets>
  <externalReferences>
    <externalReference r:id="rId7"/>
  </externalReferences>
  <definedNames>
    <definedName name="a" localSheetId="2">#REF!</definedName>
    <definedName name="a">'les données'!$A$11:$A$12</definedName>
    <definedName name="aco" localSheetId="2">#REF!</definedName>
    <definedName name="aco">'les données'!$A$27:$A$28</definedName>
    <definedName name="ap">[1]Feuil2!$A$26:$A$27</definedName>
    <definedName name="avde">'les données'!$D$15:$D$17</definedName>
    <definedName name="avoir">'les données'!$A$24:$A$26</definedName>
    <definedName name="b" localSheetId="2">#REF!</definedName>
    <definedName name="b">'les données'!$A$15:$A$16</definedName>
    <definedName name="CLAS" localSheetId="2">#REF!</definedName>
    <definedName name="CLAS">'les données'!$B$7:$B$10</definedName>
    <definedName name="client">#REF!</definedName>
    <definedName name="clients">#REF!</definedName>
    <definedName name="clientscode">'Gestion clients'!$B$2:$G$90</definedName>
    <definedName name="cll">'les données'!$F$1:$F$33</definedName>
    <definedName name="code" localSheetId="2">#REF!</definedName>
    <definedName name="code">#REF!</definedName>
    <definedName name="codeclient">L2C6:L42C6</definedName>
    <definedName name="codev">#REF!</definedName>
    <definedName name="d" localSheetId="2">#REF!</definedName>
    <definedName name="d">'les données'!$A$18:$A$19</definedName>
    <definedName name="dfa" localSheetId="2">#REF!</definedName>
    <definedName name="dfa">'les données'!$A$4:$A$6</definedName>
    <definedName name="e" localSheetId="2">#REF!</definedName>
    <definedName name="e">'les données'!$A$21:$A$22</definedName>
    <definedName name="F">'les données'!$A$25:$A$26</definedName>
    <definedName name="FAC" localSheetId="2">#REF!</definedName>
    <definedName name="FAC">'les données'!$D$12:$D$13</definedName>
    <definedName name="FACB" localSheetId="2">#REF!</definedName>
    <definedName name="FACB">'les données'!$D$4:$D$5</definedName>
    <definedName name="FACT" localSheetId="2">#REF!</definedName>
    <definedName name="FACT">'les données'!$D$2:$D$3</definedName>
    <definedName name="FAD">'les données'!$A$4:$A$6</definedName>
    <definedName name="FIC" localSheetId="2">#REF!</definedName>
    <definedName name="FIC">'les données'!$D$9:$D$10</definedName>
    <definedName name="g">[1]Feuil2!$A$15:$A$16</definedName>
    <definedName name="h">[1]Feuil2!$A$18:$A$19</definedName>
    <definedName name="jeune">L2C6:L42C6</definedName>
    <definedName name="MONTHT">#REF!</definedName>
    <definedName name="Numero">'les données'!$B$2</definedName>
    <definedName name="PHT">'Devis Factures P1'!$D$18:$D$45</definedName>
    <definedName name="PRIXU">'Devis Factures P1'!$D$18:$D$45</definedName>
    <definedName name="PU">'Devis Factures P1'!$C$18:$C$45</definedName>
    <definedName name="Qté">'Devis Factures P1'!$B$18:$B$45</definedName>
    <definedName name="TAV">'les données'!$B$7:$B$10</definedName>
    <definedName name="TOTAL">'Devis Factures P1'!$E$18:$E$45</definedName>
    <definedName name="TOTALHT">'Devis Factures P1'!$E$18:$E$45</definedName>
    <definedName name="tv">'les données'!$A$1:$A$4</definedName>
    <definedName name="tva">'les données'!$A$1:$A$3</definedName>
    <definedName name="TVX" localSheetId="2">#REF!</definedName>
    <definedName name="TVX">'les données'!$B$18:$B$21</definedName>
    <definedName name="UNI">'les données'!$C$10:$C$14</definedName>
    <definedName name="unit" localSheetId="2">#REF!</definedName>
    <definedName name="unit">'les données'!$C$10:$C$15</definedName>
    <definedName name="unité" localSheetId="2">#REF!</definedName>
    <definedName name="unité">'les données'!$C$2:$C$6</definedName>
    <definedName name="vides">#REF!</definedName>
  </definedNames>
  <calcPr calcId="145621"/>
</workbook>
</file>

<file path=xl/calcChain.xml><?xml version="1.0" encoding="utf-8"?>
<calcChain xmlns="http://schemas.openxmlformats.org/spreadsheetml/2006/main">
  <c r="B16" i="1" l="1"/>
  <c r="B15" i="1"/>
  <c r="B14" i="1"/>
  <c r="B13" i="1"/>
  <c r="B12" i="1"/>
  <c r="BL35" i="10" l="1"/>
  <c r="BL34" i="10"/>
  <c r="BL33" i="10"/>
  <c r="BL32" i="10"/>
  <c r="BL30" i="10"/>
  <c r="BL29" i="10"/>
  <c r="BL28" i="10"/>
  <c r="BL26" i="10"/>
  <c r="BL25" i="10"/>
  <c r="BL24" i="10"/>
  <c r="BL22" i="10"/>
  <c r="BL21" i="10"/>
  <c r="BL20" i="10"/>
  <c r="BL19" i="10"/>
  <c r="BL17" i="10"/>
  <c r="BL16" i="10"/>
  <c r="BL15" i="10"/>
  <c r="BL13" i="10"/>
  <c r="BL12" i="10"/>
  <c r="BL11" i="10"/>
  <c r="BL9" i="10"/>
  <c r="BL8" i="10"/>
  <c r="BL7" i="10"/>
  <c r="BL6" i="10"/>
  <c r="AT35" i="10" l="1"/>
  <c r="AT34" i="10"/>
  <c r="AT33" i="10"/>
  <c r="AT32" i="10"/>
  <c r="AT30" i="10"/>
  <c r="AT29" i="10"/>
  <c r="AT28" i="10"/>
  <c r="AT26" i="10"/>
  <c r="AT25" i="10"/>
  <c r="AT24" i="10"/>
  <c r="AT22" i="10"/>
  <c r="AT21" i="10"/>
  <c r="AT20" i="10"/>
  <c r="AT19" i="10"/>
  <c r="AT17" i="10"/>
  <c r="AT16" i="10"/>
  <c r="AT15" i="10"/>
  <c r="AT13" i="10"/>
  <c r="AT12" i="10"/>
  <c r="AT11" i="10"/>
  <c r="AT9" i="10"/>
  <c r="AT8" i="10"/>
  <c r="AT7" i="10"/>
  <c r="AT6" i="10"/>
  <c r="AB6" i="10"/>
  <c r="AB7" i="10"/>
  <c r="AB8" i="10"/>
  <c r="AB9" i="10"/>
  <c r="AB11" i="10"/>
  <c r="AB12" i="10"/>
  <c r="AB13" i="10"/>
  <c r="AB15" i="10"/>
  <c r="AB16" i="10"/>
  <c r="AB17" i="10"/>
  <c r="AB19" i="10"/>
  <c r="AB20" i="10"/>
  <c r="AB21" i="10"/>
  <c r="AB22" i="10"/>
  <c r="AB24" i="10"/>
  <c r="AB25" i="10"/>
  <c r="AB26" i="10"/>
  <c r="AB28" i="10"/>
  <c r="AB29" i="10"/>
  <c r="AB30" i="10"/>
  <c r="AB32" i="10"/>
  <c r="AB33" i="10"/>
  <c r="AB34" i="10"/>
  <c r="AB35" i="10"/>
  <c r="J35" i="10"/>
  <c r="J34" i="10"/>
  <c r="J33" i="10"/>
  <c r="J32" i="10"/>
  <c r="J30" i="10"/>
  <c r="J29" i="10"/>
  <c r="J28" i="10"/>
  <c r="J26" i="10"/>
  <c r="J25" i="10"/>
  <c r="J24" i="10"/>
  <c r="J22" i="10"/>
  <c r="J21" i="10"/>
  <c r="J20" i="10"/>
  <c r="J19" i="10"/>
  <c r="J17" i="10"/>
  <c r="J16" i="10"/>
  <c r="J15" i="10"/>
  <c r="J13" i="10"/>
  <c r="J12" i="10"/>
  <c r="J11" i="10"/>
  <c r="J9" i="10"/>
  <c r="J8" i="10"/>
  <c r="J7" i="10"/>
  <c r="J6" i="10"/>
  <c r="E7" i="1" l="1"/>
  <c r="E23" i="1" l="1"/>
  <c r="E21" i="1"/>
  <c r="E19" i="1"/>
  <c r="E45" i="1" l="1"/>
  <c r="E44" i="1"/>
  <c r="E32" i="1" l="1"/>
  <c r="E22" i="1"/>
  <c r="E20" i="1"/>
  <c r="E52" i="1" s="1"/>
  <c r="E43" i="1"/>
  <c r="E42" i="1"/>
  <c r="E41" i="1"/>
  <c r="E40" i="1"/>
  <c r="E39" i="1"/>
  <c r="E38" i="1"/>
  <c r="E37" i="1"/>
  <c r="E36" i="1"/>
  <c r="E35" i="1"/>
  <c r="E34" i="1"/>
  <c r="E33" i="1"/>
  <c r="E31" i="1"/>
  <c r="E30" i="1"/>
  <c r="E29" i="1"/>
  <c r="E28" i="1"/>
  <c r="E27" i="1"/>
  <c r="E26" i="1"/>
  <c r="E25" i="1"/>
  <c r="E24" i="1"/>
  <c r="E50" i="1" l="1"/>
  <c r="E51" i="1"/>
  <c r="E47" i="1"/>
  <c r="E48" i="1" l="1"/>
  <c r="E49" i="1" s="1"/>
  <c r="E54" i="1" s="1"/>
</calcChain>
</file>

<file path=xl/sharedStrings.xml><?xml version="1.0" encoding="utf-8"?>
<sst xmlns="http://schemas.openxmlformats.org/spreadsheetml/2006/main" count="220" uniqueCount="133">
  <si>
    <t>Adresse de facturation :</t>
  </si>
  <si>
    <t>Chantier :</t>
  </si>
  <si>
    <t>TVA</t>
  </si>
  <si>
    <t>Base 5,5%</t>
  </si>
  <si>
    <t>Base 7%</t>
  </si>
  <si>
    <t>Base 19,6%</t>
  </si>
  <si>
    <t xml:space="preserve">                                                                                                                                                                              Numéro,DE0000145</t>
  </si>
  <si>
    <t>DE00000047</t>
  </si>
  <si>
    <t>U</t>
  </si>
  <si>
    <t>F</t>
  </si>
  <si>
    <t>ML</t>
  </si>
  <si>
    <t>m2</t>
  </si>
  <si>
    <t>m3</t>
  </si>
  <si>
    <t xml:space="preserve">Devis gratuit. Les prix TTC sont établis sur la base des taux de TVA en  </t>
  </si>
  <si>
    <t>vigueur à la date de remise de l'offre. Toute   variation   de ces taux</t>
  </si>
  <si>
    <t>Mode de paiement:par chèque</t>
  </si>
  <si>
    <t>sera répercutée sur les prix, Pour le client signature précédée</t>
  </si>
  <si>
    <r>
      <t xml:space="preserve"> </t>
    </r>
    <r>
      <rPr>
        <sz val="11"/>
        <color theme="1"/>
        <rFont val="Calibri"/>
        <family val="2"/>
        <scheme val="minor"/>
      </rPr>
      <t>de la mention :</t>
    </r>
    <r>
      <rPr>
        <b/>
        <sz val="11"/>
        <color theme="1"/>
        <rFont val="Calibri"/>
        <family val="2"/>
        <scheme val="minor"/>
      </rPr>
      <t>( Lu et approuvé, bon pour accord)</t>
    </r>
  </si>
  <si>
    <t xml:space="preserve"> de la mention :( Lu et approuvé, bon pour accord)</t>
  </si>
  <si>
    <t>DEVIS</t>
  </si>
  <si>
    <t>FACTURE</t>
  </si>
  <si>
    <t>Mont.HT</t>
  </si>
  <si>
    <t>Total HT</t>
  </si>
  <si>
    <t>Total TVA</t>
  </si>
  <si>
    <t>Total TTC</t>
  </si>
  <si>
    <t>Acompte</t>
  </si>
  <si>
    <t>NET A PAYER</t>
  </si>
  <si>
    <t>Avoir d'acompte</t>
  </si>
  <si>
    <t>AVOIR D'ACOMPTE</t>
  </si>
  <si>
    <t xml:space="preserve">         FACTURE</t>
  </si>
  <si>
    <t xml:space="preserve">               DEVIS</t>
  </si>
  <si>
    <t>M2</t>
  </si>
  <si>
    <t>M3</t>
  </si>
  <si>
    <r>
      <t xml:space="preserve">                                                                                                                                                         </t>
    </r>
    <r>
      <rPr>
        <b/>
        <sz val="24"/>
        <color rgb="FFC00000"/>
        <rFont val="Calibri"/>
        <family val="2"/>
        <scheme val="minor"/>
      </rPr>
      <t xml:space="preserve"> Gestions des clients</t>
    </r>
  </si>
  <si>
    <t>Gestion clients</t>
  </si>
  <si>
    <t xml:space="preserve">      Les</t>
  </si>
  <si>
    <t>Dépenses</t>
  </si>
  <si>
    <t>N° Facture</t>
  </si>
  <si>
    <t>Nom</t>
  </si>
  <si>
    <t>Adresse</t>
  </si>
  <si>
    <r>
      <t>CP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 xml:space="preserve">Ville </t>
    </r>
  </si>
  <si>
    <t>Téléphone</t>
  </si>
  <si>
    <t>Email</t>
  </si>
  <si>
    <t>Mont. Facture</t>
  </si>
  <si>
    <t>Impayer</t>
  </si>
  <si>
    <t>Etat</t>
  </si>
  <si>
    <t>M. de Paiement</t>
  </si>
  <si>
    <t>Tot.encaisser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</si>
  <si>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 Fourniture</t>
    </r>
  </si>
  <si>
    <t xml:space="preserve">      Gasoile</t>
  </si>
  <si>
    <t>Nom du matériel</t>
  </si>
  <si>
    <t xml:space="preserve">     prix</t>
  </si>
  <si>
    <t>7 rue des roches</t>
  </si>
  <si>
    <t>34680 ST GEORGES D'ORQUES</t>
  </si>
  <si>
    <t>0623121122</t>
  </si>
  <si>
    <t>FA00048</t>
  </si>
  <si>
    <r>
      <t>4592</t>
    </r>
    <r>
      <rPr>
        <b/>
        <sz val="12"/>
        <color theme="1"/>
        <rFont val="DejaVu Sans Condensed"/>
      </rPr>
      <t>٫</t>
    </r>
    <r>
      <rPr>
        <b/>
        <sz val="12"/>
        <color theme="1"/>
        <rFont val="Times New Roman"/>
        <family val="1"/>
      </rPr>
      <t xml:space="preserve">76 </t>
    </r>
  </si>
  <si>
    <t>Règlé</t>
  </si>
  <si>
    <t>Chèque</t>
  </si>
  <si>
    <t>CL000010</t>
  </si>
  <si>
    <t>Acompte perçu</t>
  </si>
  <si>
    <t>Gestion  Salariés</t>
  </si>
  <si>
    <t>Nom et prénom</t>
  </si>
  <si>
    <t>Date d'embauche</t>
  </si>
  <si>
    <t>Mois</t>
  </si>
  <si>
    <t>Salaires</t>
  </si>
  <si>
    <t>Reste à Payer</t>
  </si>
  <si>
    <t xml:space="preserve">        Code client</t>
  </si>
  <si>
    <t>Code client</t>
  </si>
  <si>
    <t>N.H.T.Par mois</t>
  </si>
  <si>
    <t>Lundi</t>
  </si>
  <si>
    <t>Mardi</t>
  </si>
  <si>
    <t>Jeudi</t>
  </si>
  <si>
    <t>AOUT12</t>
  </si>
  <si>
    <t>CL000001</t>
  </si>
  <si>
    <t>CL000002</t>
  </si>
  <si>
    <t>CL000003</t>
  </si>
  <si>
    <t>CL000004</t>
  </si>
  <si>
    <t>CL000005</t>
  </si>
  <si>
    <t>CL000006</t>
  </si>
  <si>
    <t>CL000007</t>
  </si>
  <si>
    <t>CL000008</t>
  </si>
  <si>
    <t>CL000009</t>
  </si>
  <si>
    <t>CL000011</t>
  </si>
  <si>
    <t>CL000012</t>
  </si>
  <si>
    <t>CL000013</t>
  </si>
  <si>
    <t>CL000014</t>
  </si>
  <si>
    <t>CL000015</t>
  </si>
  <si>
    <t>CL000016</t>
  </si>
  <si>
    <t>CL000017</t>
  </si>
  <si>
    <t>CL000018</t>
  </si>
  <si>
    <t>CL000019</t>
  </si>
  <si>
    <t>CL000020</t>
  </si>
  <si>
    <t>CL000021</t>
  </si>
  <si>
    <t>CL000022</t>
  </si>
  <si>
    <t>CL000023</t>
  </si>
  <si>
    <t>CL000024</t>
  </si>
  <si>
    <t>CL000025</t>
  </si>
  <si>
    <t>CL000026</t>
  </si>
  <si>
    <t>CL000027</t>
  </si>
  <si>
    <t>CL000028</t>
  </si>
  <si>
    <t>CL000029</t>
  </si>
  <si>
    <t>CL000030</t>
  </si>
  <si>
    <t>CL000031</t>
  </si>
  <si>
    <t>CL000032</t>
  </si>
  <si>
    <t>Nomet Prénom</t>
  </si>
  <si>
    <t>Mer</t>
  </si>
  <si>
    <t>Vend</t>
  </si>
  <si>
    <t>Sam</t>
  </si>
  <si>
    <t>Dim</t>
  </si>
  <si>
    <t>Ven</t>
  </si>
  <si>
    <t xml:space="preserve"> U</t>
  </si>
  <si>
    <t xml:space="preserve">                                           Description</t>
  </si>
  <si>
    <t xml:space="preserve">  Qté</t>
  </si>
  <si>
    <t xml:space="preserve"> P.U.HT</t>
  </si>
  <si>
    <t xml:space="preserve">   N T I </t>
  </si>
  <si>
    <t xml:space="preserve">                                      ATTESTATION</t>
  </si>
  <si>
    <t>Vendr</t>
  </si>
  <si>
    <t>Mard</t>
  </si>
  <si>
    <t>Merc</t>
  </si>
  <si>
    <t>La date</t>
  </si>
  <si>
    <t>N° de Devis</t>
  </si>
  <si>
    <t>Noms de clients</t>
  </si>
  <si>
    <t>Montant HT</t>
  </si>
  <si>
    <t>Montant TTC</t>
  </si>
  <si>
    <t xml:space="preserve">            Etat</t>
  </si>
  <si>
    <t xml:space="preserve">                     Gestion Devis</t>
  </si>
  <si>
    <t xml:space="preserve">                   Gestion factures</t>
  </si>
  <si>
    <t xml:space="preserve">  Acompte</t>
  </si>
  <si>
    <t>N° de Factures</t>
  </si>
  <si>
    <t>DE0000001</t>
  </si>
  <si>
    <t>voila le bouton</t>
  </si>
  <si>
    <t>Les données saisies dans le userform, devraient s'incrémenter des cases B4 à G4, en créant une nouvelle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</si>
</sst>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E&quot;0000000"/>
    <numFmt numFmtId="165" formatCode="&quot;FA&quot;0000000"/>
  </numFmts>
  <fonts count="34">
    <font>
      <sz val="11"/>
      <color theme="1"/>
      <name val="Calibri"/>
      <family val="2"/>
      <scheme val="minor"/>
    </font>
    <font>
      <sz val="20"/>
      <color rgb="FF00B0F0"/>
      <name val="Calibri"/>
      <family val="2"/>
      <scheme val="minor"/>
    </font>
    <font>
      <u/>
      <sz val="11"/>
      <color rgb="FF00B0F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20"/>
      <color rgb="FF00B0F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20"/>
      <color theme="8" tint="0.39997558519241921"/>
      <name val="Calibri"/>
      <family val="2"/>
      <scheme val="minor"/>
    </font>
    <font>
      <b/>
      <sz val="20"/>
      <color theme="8" tint="0.39997558519241921"/>
      <name val="Calibri"/>
      <family val="2"/>
      <scheme val="minor"/>
    </font>
    <font>
      <b/>
      <sz val="32"/>
      <color rgb="FF9BBB59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8"/>
      <color rgb="FF00B0F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24"/>
      <color rgb="FFC00000"/>
      <name val="Calibri"/>
      <family val="2"/>
      <scheme val="minor"/>
    </font>
    <font>
      <b/>
      <sz val="20"/>
      <color rgb="FFC00000"/>
      <name val="Calibri"/>
      <family val="2"/>
      <scheme val="minor"/>
    </font>
    <font>
      <b/>
      <sz val="20"/>
      <color rgb="FF0070C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DejaVu Sans Condensed"/>
    </font>
    <font>
      <b/>
      <sz val="12"/>
      <color theme="3" tint="-0.499984740745262"/>
      <name val="Times New Roman"/>
      <family val="1"/>
    </font>
    <font>
      <b/>
      <sz val="11"/>
      <color theme="3" tint="-0.499984740745262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00B050"/>
      <name val="Calibri"/>
      <family val="2"/>
      <scheme val="minor"/>
    </font>
    <font>
      <i/>
      <sz val="11"/>
      <color rgb="FF00B0F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rgb="FF7030A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6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theme="6" tint="-0.499984740745262"/>
      </bottom>
      <diagonal/>
    </border>
  </borders>
  <cellStyleXfs count="2">
    <xf numFmtId="0" fontId="0" fillId="0" borderId="0"/>
    <xf numFmtId="0" fontId="22" fillId="0" borderId="0" applyNumberFormat="0" applyFill="0" applyBorder="0" applyAlignment="0" applyProtection="0"/>
  </cellStyleXfs>
  <cellXfs count="336">
    <xf numFmtId="0" fontId="0" fillId="0" borderId="0" xfId="0"/>
    <xf numFmtId="0" fontId="1" fillId="0" borderId="0" xfId="0" applyFont="1"/>
    <xf numFmtId="0" fontId="3" fillId="0" borderId="0" xfId="0" applyFont="1"/>
    <xf numFmtId="0" fontId="6" fillId="0" borderId="0" xfId="0" applyFont="1"/>
    <xf numFmtId="0" fontId="0" fillId="0" borderId="0" xfId="0" applyFont="1" applyAlignment="1">
      <alignment wrapText="1"/>
    </xf>
    <xf numFmtId="0" fontId="0" fillId="0" borderId="0" xfId="0" applyAlignment="1">
      <alignment wrapText="1"/>
    </xf>
    <xf numFmtId="0" fontId="10" fillId="0" borderId="0" xfId="0" applyFont="1"/>
    <xf numFmtId="0" fontId="14" fillId="0" borderId="0" xfId="0" applyFont="1"/>
    <xf numFmtId="14" fontId="14" fillId="0" borderId="0" xfId="0" applyNumberFormat="1" applyFo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14" fontId="0" fillId="0" borderId="0" xfId="0" applyNumberFormat="1" applyProtection="1">
      <protection locked="0"/>
    </xf>
    <xf numFmtId="0" fontId="3" fillId="0" borderId="0" xfId="0" applyFont="1" applyProtection="1">
      <protection locked="0"/>
    </xf>
    <xf numFmtId="0" fontId="0" fillId="0" borderId="2" xfId="0" applyBorder="1" applyProtection="1">
      <protection locked="0"/>
    </xf>
    <xf numFmtId="0" fontId="0" fillId="0" borderId="12" xfId="0" applyBorder="1" applyProtection="1">
      <protection locked="0"/>
    </xf>
    <xf numFmtId="0" fontId="4" fillId="0" borderId="15" xfId="0" applyFont="1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14" xfId="0" applyBorder="1" applyProtection="1">
      <protection locked="0"/>
    </xf>
    <xf numFmtId="0" fontId="0" fillId="0" borderId="3" xfId="0" applyBorder="1" applyProtection="1">
      <protection locked="0"/>
    </xf>
    <xf numFmtId="0" fontId="0" fillId="2" borderId="4" xfId="0" applyFill="1" applyBorder="1" applyProtection="1">
      <protection locked="0"/>
    </xf>
    <xf numFmtId="0" fontId="12" fillId="0" borderId="0" xfId="0" applyFont="1" applyAlignment="1" applyProtection="1">
      <alignment wrapText="1"/>
      <protection locked="0"/>
    </xf>
    <xf numFmtId="0" fontId="12" fillId="0" borderId="0" xfId="0" applyNumberFormat="1" applyFont="1" applyProtection="1">
      <protection locked="0"/>
    </xf>
    <xf numFmtId="0" fontId="0" fillId="2" borderId="8" xfId="0" applyFill="1" applyBorder="1" applyProtection="1">
      <protection locked="0"/>
    </xf>
    <xf numFmtId="0" fontId="13" fillId="0" borderId="0" xfId="0" applyFont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13" fillId="0" borderId="0" xfId="0" applyFont="1" applyProtection="1">
      <protection locked="0"/>
    </xf>
    <xf numFmtId="0" fontId="2" fillId="0" borderId="0" xfId="0" applyFont="1" applyProtection="1"/>
    <xf numFmtId="0" fontId="0" fillId="0" borderId="0" xfId="0" applyProtection="1"/>
    <xf numFmtId="0" fontId="0" fillId="0" borderId="16" xfId="0" applyBorder="1" applyProtection="1"/>
    <xf numFmtId="0" fontId="4" fillId="0" borderId="11" xfId="0" applyFont="1" applyBorder="1" applyProtection="1"/>
    <xf numFmtId="0" fontId="0" fillId="0" borderId="12" xfId="0" applyBorder="1" applyProtection="1"/>
    <xf numFmtId="0" fontId="8" fillId="0" borderId="0" xfId="0" applyFont="1" applyProtection="1"/>
    <xf numFmtId="0" fontId="3" fillId="0" borderId="0" xfId="0" applyFont="1" applyProtection="1"/>
    <xf numFmtId="0" fontId="9" fillId="0" borderId="0" xfId="0" applyFont="1" applyBorder="1" applyProtection="1">
      <protection locked="0"/>
    </xf>
    <xf numFmtId="0" fontId="10" fillId="0" borderId="0" xfId="0" applyFont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11" fillId="0" borderId="0" xfId="0" applyFont="1" applyAlignment="1" applyProtection="1">
      <alignment horizontal="center" vertical="center"/>
    </xf>
    <xf numFmtId="0" fontId="5" fillId="0" borderId="0" xfId="0" applyFont="1" applyProtection="1"/>
    <xf numFmtId="0" fontId="6" fillId="0" borderId="0" xfId="0" applyFont="1" applyProtection="1"/>
    <xf numFmtId="0" fontId="17" fillId="0" borderId="0" xfId="0" applyFont="1" applyAlignment="1"/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8" fillId="0" borderId="0" xfId="0" applyFont="1" applyBorder="1"/>
    <xf numFmtId="0" fontId="0" fillId="0" borderId="0" xfId="0" applyBorder="1"/>
    <xf numFmtId="0" fontId="0" fillId="0" borderId="21" xfId="0" applyBorder="1"/>
    <xf numFmtId="0" fontId="0" fillId="0" borderId="22" xfId="0" applyBorder="1"/>
    <xf numFmtId="0" fontId="18" fillId="0" borderId="26" xfId="0" applyFont="1" applyBorder="1"/>
    <xf numFmtId="0" fontId="21" fillId="2" borderId="17" xfId="0" applyFont="1" applyFill="1" applyBorder="1"/>
    <xf numFmtId="0" fontId="0" fillId="2" borderId="17" xfId="0" applyFill="1" applyBorder="1"/>
    <xf numFmtId="0" fontId="3" fillId="2" borderId="17" xfId="0" applyFont="1" applyFill="1" applyBorder="1"/>
    <xf numFmtId="0" fontId="3" fillId="2" borderId="19" xfId="0" applyFont="1" applyFill="1" applyBorder="1"/>
    <xf numFmtId="0" fontId="0" fillId="0" borderId="22" xfId="0" applyNumberFormat="1" applyBorder="1"/>
    <xf numFmtId="0" fontId="0" fillId="0" borderId="21" xfId="0" applyNumberFormat="1" applyBorder="1"/>
    <xf numFmtId="0" fontId="0" fillId="0" borderId="23" xfId="0" applyNumberFormat="1" applyBorder="1"/>
    <xf numFmtId="0" fontId="0" fillId="4" borderId="21" xfId="0" applyNumberFormat="1" applyFill="1" applyBorder="1"/>
    <xf numFmtId="0" fontId="0" fillId="4" borderId="0" xfId="0" applyNumberFormat="1" applyFill="1"/>
    <xf numFmtId="0" fontId="0" fillId="4" borderId="20" xfId="0" applyNumberFormat="1" applyFill="1" applyBorder="1"/>
    <xf numFmtId="49" fontId="0" fillId="0" borderId="22" xfId="0" applyNumberFormat="1" applyBorder="1"/>
    <xf numFmtId="49" fontId="0" fillId="0" borderId="21" xfId="0" applyNumberFormat="1" applyBorder="1"/>
    <xf numFmtId="49" fontId="0" fillId="0" borderId="23" xfId="0" applyNumberFormat="1" applyBorder="1"/>
    <xf numFmtId="49" fontId="0" fillId="4" borderId="21" xfId="0" applyNumberFormat="1" applyFill="1" applyBorder="1"/>
    <xf numFmtId="49" fontId="0" fillId="4" borderId="0" xfId="0" applyNumberFormat="1" applyFill="1"/>
    <xf numFmtId="49" fontId="0" fillId="4" borderId="20" xfId="0" applyNumberFormat="1" applyFill="1" applyBorder="1"/>
    <xf numFmtId="0" fontId="3" fillId="0" borderId="22" xfId="0" applyFont="1" applyBorder="1"/>
    <xf numFmtId="0" fontId="0" fillId="4" borderId="2" xfId="0" applyNumberFormat="1" applyFill="1" applyBorder="1"/>
    <xf numFmtId="0" fontId="0" fillId="4" borderId="29" xfId="0" applyNumberFormat="1" applyFill="1" applyBorder="1"/>
    <xf numFmtId="0" fontId="0" fillId="4" borderId="30" xfId="0" applyNumberFormat="1" applyFill="1" applyBorder="1"/>
    <xf numFmtId="0" fontId="0" fillId="4" borderId="3" xfId="0" applyNumberFormat="1" applyFill="1" applyBorder="1"/>
    <xf numFmtId="0" fontId="0" fillId="4" borderId="31" xfId="0" applyNumberFormat="1" applyFill="1" applyBorder="1"/>
    <xf numFmtId="49" fontId="0" fillId="4" borderId="2" xfId="0" applyNumberFormat="1" applyFill="1" applyBorder="1"/>
    <xf numFmtId="49" fontId="0" fillId="4" borderId="29" xfId="0" applyNumberFormat="1" applyFill="1" applyBorder="1"/>
    <xf numFmtId="49" fontId="0" fillId="4" borderId="30" xfId="0" applyNumberFormat="1" applyFill="1" applyBorder="1"/>
    <xf numFmtId="49" fontId="0" fillId="4" borderId="3" xfId="0" applyNumberFormat="1" applyFill="1" applyBorder="1"/>
    <xf numFmtId="49" fontId="0" fillId="4" borderId="31" xfId="0" applyNumberFormat="1" applyFill="1" applyBorder="1"/>
    <xf numFmtId="17" fontId="3" fillId="4" borderId="21" xfId="0" applyNumberFormat="1" applyFont="1" applyFill="1" applyBorder="1"/>
    <xf numFmtId="0" fontId="0" fillId="4" borderId="22" xfId="0" applyNumberFormat="1" applyFill="1" applyBorder="1"/>
    <xf numFmtId="0" fontId="0" fillId="4" borderId="23" xfId="0" applyNumberFormat="1" applyFill="1" applyBorder="1"/>
    <xf numFmtId="49" fontId="0" fillId="4" borderId="22" xfId="0" applyNumberFormat="1" applyFill="1" applyBorder="1"/>
    <xf numFmtId="49" fontId="0" fillId="4" borderId="23" xfId="0" applyNumberFormat="1" applyFill="1" applyBorder="1"/>
    <xf numFmtId="0" fontId="0" fillId="5" borderId="21" xfId="0" applyNumberFormat="1" applyFill="1" applyBorder="1"/>
    <xf numFmtId="49" fontId="0" fillId="5" borderId="21" xfId="0" applyNumberFormat="1" applyFill="1" applyBorder="1"/>
    <xf numFmtId="2" fontId="0" fillId="5" borderId="2" xfId="0" applyNumberFormat="1" applyFill="1" applyBorder="1"/>
    <xf numFmtId="2" fontId="0" fillId="5" borderId="29" xfId="0" applyNumberFormat="1" applyFill="1" applyBorder="1"/>
    <xf numFmtId="2" fontId="0" fillId="5" borderId="30" xfId="0" applyNumberFormat="1" applyFill="1" applyBorder="1"/>
    <xf numFmtId="2" fontId="0" fillId="5" borderId="3" xfId="0" applyNumberFormat="1" applyFill="1" applyBorder="1"/>
    <xf numFmtId="2" fontId="0" fillId="5" borderId="31" xfId="0" applyNumberFormat="1" applyFill="1" applyBorder="1"/>
    <xf numFmtId="49" fontId="0" fillId="5" borderId="2" xfId="0" applyNumberFormat="1" applyFill="1" applyBorder="1"/>
    <xf numFmtId="49" fontId="0" fillId="5" borderId="29" xfId="0" applyNumberFormat="1" applyFill="1" applyBorder="1"/>
    <xf numFmtId="49" fontId="0" fillId="5" borderId="30" xfId="0" applyNumberFormat="1" applyFill="1" applyBorder="1"/>
    <xf numFmtId="49" fontId="0" fillId="5" borderId="3" xfId="0" applyNumberFormat="1" applyFill="1" applyBorder="1"/>
    <xf numFmtId="49" fontId="0" fillId="5" borderId="31" xfId="0" applyNumberFormat="1" applyFill="1" applyBorder="1"/>
    <xf numFmtId="2" fontId="0" fillId="5" borderId="22" xfId="0" applyNumberFormat="1" applyFill="1" applyBorder="1"/>
    <xf numFmtId="2" fontId="0" fillId="5" borderId="21" xfId="0" applyNumberFormat="1" applyFill="1" applyBorder="1"/>
    <xf numFmtId="2" fontId="0" fillId="5" borderId="23" xfId="0" applyNumberFormat="1" applyFill="1" applyBorder="1"/>
    <xf numFmtId="2" fontId="0" fillId="5" borderId="0" xfId="0" applyNumberFormat="1" applyFill="1"/>
    <xf numFmtId="49" fontId="0" fillId="5" borderId="22" xfId="0" applyNumberFormat="1" applyFill="1" applyBorder="1"/>
    <xf numFmtId="49" fontId="0" fillId="5" borderId="23" xfId="0" applyNumberFormat="1" applyFill="1" applyBorder="1"/>
    <xf numFmtId="49" fontId="0" fillId="5" borderId="0" xfId="0" applyNumberFormat="1" applyFill="1"/>
    <xf numFmtId="17" fontId="3" fillId="5" borderId="22" xfId="0" applyNumberFormat="1" applyFont="1" applyFill="1" applyBorder="1"/>
    <xf numFmtId="2" fontId="0" fillId="6" borderId="29" xfId="0" applyNumberFormat="1" applyFill="1" applyBorder="1"/>
    <xf numFmtId="2" fontId="0" fillId="6" borderId="30" xfId="0" applyNumberFormat="1" applyFill="1" applyBorder="1"/>
    <xf numFmtId="2" fontId="0" fillId="6" borderId="3" xfId="0" applyNumberFormat="1" applyFill="1" applyBorder="1"/>
    <xf numFmtId="2" fontId="0" fillId="6" borderId="31" xfId="0" applyNumberFormat="1" applyFill="1" applyBorder="1"/>
    <xf numFmtId="49" fontId="0" fillId="6" borderId="29" xfId="0" applyNumberFormat="1" applyFill="1" applyBorder="1"/>
    <xf numFmtId="49" fontId="0" fillId="6" borderId="30" xfId="0" applyNumberFormat="1" applyFill="1" applyBorder="1"/>
    <xf numFmtId="49" fontId="0" fillId="6" borderId="3" xfId="0" applyNumberFormat="1" applyFill="1" applyBorder="1"/>
    <xf numFmtId="49" fontId="0" fillId="6" borderId="31" xfId="0" applyNumberFormat="1" applyFill="1" applyBorder="1"/>
    <xf numFmtId="2" fontId="0" fillId="6" borderId="22" xfId="0" applyNumberFormat="1" applyFill="1" applyBorder="1"/>
    <xf numFmtId="2" fontId="0" fillId="6" borderId="21" xfId="0" applyNumberFormat="1" applyFill="1" applyBorder="1"/>
    <xf numFmtId="2" fontId="0" fillId="6" borderId="23" xfId="0" applyNumberFormat="1" applyFill="1" applyBorder="1"/>
    <xf numFmtId="2" fontId="0" fillId="6" borderId="0" xfId="0" applyNumberFormat="1" applyFill="1"/>
    <xf numFmtId="49" fontId="0" fillId="6" borderId="22" xfId="0" applyNumberFormat="1" applyFill="1" applyBorder="1"/>
    <xf numFmtId="49" fontId="0" fillId="6" borderId="21" xfId="0" applyNumberFormat="1" applyFill="1" applyBorder="1"/>
    <xf numFmtId="49" fontId="0" fillId="6" borderId="23" xfId="0" applyNumberFormat="1" applyFill="1" applyBorder="1"/>
    <xf numFmtId="49" fontId="0" fillId="6" borderId="0" xfId="0" applyNumberFormat="1" applyFill="1"/>
    <xf numFmtId="17" fontId="3" fillId="6" borderId="22" xfId="0" applyNumberFormat="1" applyFont="1" applyFill="1" applyBorder="1"/>
    <xf numFmtId="2" fontId="0" fillId="6" borderId="2" xfId="0" applyNumberFormat="1" applyFill="1" applyBorder="1"/>
    <xf numFmtId="49" fontId="0" fillId="6" borderId="2" xfId="0" applyNumberFormat="1" applyFill="1" applyBorder="1"/>
    <xf numFmtId="2" fontId="0" fillId="7" borderId="0" xfId="0" applyNumberFormat="1" applyFill="1"/>
    <xf numFmtId="2" fontId="0" fillId="7" borderId="21" xfId="0" applyNumberFormat="1" applyFill="1" applyBorder="1"/>
    <xf numFmtId="49" fontId="0" fillId="7" borderId="0" xfId="0" applyNumberFormat="1" applyFill="1"/>
    <xf numFmtId="49" fontId="0" fillId="7" borderId="21" xfId="0" applyNumberFormat="1" applyFill="1" applyBorder="1"/>
    <xf numFmtId="2" fontId="0" fillId="7" borderId="2" xfId="0" applyNumberFormat="1" applyFill="1" applyBorder="1"/>
    <xf numFmtId="2" fontId="0" fillId="7" borderId="29" xfId="0" applyNumberFormat="1" applyFill="1" applyBorder="1"/>
    <xf numFmtId="2" fontId="0" fillId="7" borderId="30" xfId="0" applyNumberFormat="1" applyFill="1" applyBorder="1"/>
    <xf numFmtId="2" fontId="0" fillId="7" borderId="3" xfId="0" applyNumberFormat="1" applyFill="1" applyBorder="1"/>
    <xf numFmtId="2" fontId="0" fillId="7" borderId="31" xfId="0" applyNumberFormat="1" applyFill="1" applyBorder="1"/>
    <xf numFmtId="49" fontId="0" fillId="7" borderId="2" xfId="0" applyNumberFormat="1" applyFill="1" applyBorder="1"/>
    <xf numFmtId="49" fontId="0" fillId="7" borderId="29" xfId="0" applyNumberFormat="1" applyFill="1" applyBorder="1"/>
    <xf numFmtId="49" fontId="0" fillId="7" borderId="30" xfId="0" applyNumberFormat="1" applyFill="1" applyBorder="1"/>
    <xf numFmtId="49" fontId="0" fillId="7" borderId="3" xfId="0" applyNumberFormat="1" applyFill="1" applyBorder="1"/>
    <xf numFmtId="49" fontId="0" fillId="7" borderId="31" xfId="0" applyNumberFormat="1" applyFill="1" applyBorder="1"/>
    <xf numFmtId="17" fontId="3" fillId="7" borderId="21" xfId="0" applyNumberFormat="1" applyFont="1" applyFill="1" applyBorder="1"/>
    <xf numFmtId="2" fontId="0" fillId="7" borderId="22" xfId="0" applyNumberFormat="1" applyFill="1" applyBorder="1"/>
    <xf numFmtId="2" fontId="0" fillId="7" borderId="23" xfId="0" applyNumberFormat="1" applyFill="1" applyBorder="1"/>
    <xf numFmtId="49" fontId="0" fillId="7" borderId="22" xfId="0" applyNumberFormat="1" applyFill="1" applyBorder="1"/>
    <xf numFmtId="49" fontId="0" fillId="7" borderId="23" xfId="0" applyNumberFormat="1" applyFill="1" applyBorder="1"/>
    <xf numFmtId="2" fontId="0" fillId="8" borderId="21" xfId="0" applyNumberFormat="1" applyFill="1" applyBorder="1"/>
    <xf numFmtId="49" fontId="0" fillId="8" borderId="21" xfId="0" applyNumberFormat="1" applyFill="1" applyBorder="1"/>
    <xf numFmtId="2" fontId="0" fillId="8" borderId="2" xfId="0" applyNumberFormat="1" applyFill="1" applyBorder="1"/>
    <xf numFmtId="2" fontId="0" fillId="8" borderId="29" xfId="0" applyNumberFormat="1" applyFill="1" applyBorder="1"/>
    <xf numFmtId="2" fontId="0" fillId="8" borderId="30" xfId="0" applyNumberFormat="1" applyFill="1" applyBorder="1"/>
    <xf numFmtId="2" fontId="0" fillId="8" borderId="3" xfId="0" applyNumberFormat="1" applyFill="1" applyBorder="1"/>
    <xf numFmtId="2" fontId="0" fillId="8" borderId="31" xfId="0" applyNumberFormat="1" applyFill="1" applyBorder="1"/>
    <xf numFmtId="49" fontId="0" fillId="8" borderId="2" xfId="0" applyNumberFormat="1" applyFill="1" applyBorder="1"/>
    <xf numFmtId="49" fontId="0" fillId="8" borderId="29" xfId="0" applyNumberFormat="1" applyFill="1" applyBorder="1"/>
    <xf numFmtId="49" fontId="0" fillId="8" borderId="30" xfId="0" applyNumberFormat="1" applyFill="1" applyBorder="1"/>
    <xf numFmtId="49" fontId="0" fillId="8" borderId="3" xfId="0" applyNumberFormat="1" applyFill="1" applyBorder="1"/>
    <xf numFmtId="49" fontId="0" fillId="8" borderId="31" xfId="0" applyNumberFormat="1" applyFill="1" applyBorder="1"/>
    <xf numFmtId="2" fontId="0" fillId="8" borderId="22" xfId="0" applyNumberFormat="1" applyFill="1" applyBorder="1"/>
    <xf numFmtId="2" fontId="0" fillId="8" borderId="23" xfId="0" applyNumberFormat="1" applyFill="1" applyBorder="1"/>
    <xf numFmtId="2" fontId="0" fillId="8" borderId="0" xfId="0" applyNumberFormat="1" applyFill="1"/>
    <xf numFmtId="49" fontId="0" fillId="8" borderId="22" xfId="0" applyNumberFormat="1" applyFill="1" applyBorder="1"/>
    <xf numFmtId="49" fontId="0" fillId="8" borderId="23" xfId="0" applyNumberFormat="1" applyFill="1" applyBorder="1"/>
    <xf numFmtId="49" fontId="0" fillId="8" borderId="0" xfId="0" applyNumberFormat="1" applyFill="1"/>
    <xf numFmtId="17" fontId="3" fillId="8" borderId="22" xfId="0" applyNumberFormat="1" applyFont="1" applyFill="1" applyBorder="1"/>
    <xf numFmtId="0" fontId="0" fillId="0" borderId="32" xfId="0" applyBorder="1"/>
    <xf numFmtId="2" fontId="0" fillId="8" borderId="0" xfId="0" applyNumberFormat="1" applyFill="1" applyBorder="1"/>
    <xf numFmtId="49" fontId="0" fillId="8" borderId="0" xfId="0" applyNumberFormat="1" applyFill="1" applyBorder="1"/>
    <xf numFmtId="2" fontId="0" fillId="9" borderId="30" xfId="0" applyNumberFormat="1" applyFill="1" applyBorder="1"/>
    <xf numFmtId="2" fontId="0" fillId="9" borderId="29" xfId="0" applyNumberFormat="1" applyFill="1" applyBorder="1"/>
    <xf numFmtId="2" fontId="0" fillId="9" borderId="3" xfId="0" applyNumberFormat="1" applyFill="1" applyBorder="1"/>
    <xf numFmtId="2" fontId="0" fillId="9" borderId="31" xfId="0" applyNumberFormat="1" applyFill="1" applyBorder="1"/>
    <xf numFmtId="49" fontId="0" fillId="9" borderId="30" xfId="0" applyNumberFormat="1" applyFill="1" applyBorder="1"/>
    <xf numFmtId="49" fontId="0" fillId="9" borderId="29" xfId="0" applyNumberFormat="1" applyFill="1" applyBorder="1"/>
    <xf numFmtId="49" fontId="0" fillId="9" borderId="3" xfId="0" applyNumberFormat="1" applyFill="1" applyBorder="1"/>
    <xf numFmtId="49" fontId="0" fillId="9" borderId="31" xfId="0" applyNumberFormat="1" applyFill="1" applyBorder="1"/>
    <xf numFmtId="2" fontId="0" fillId="9" borderId="22" xfId="0" applyNumberFormat="1" applyFill="1" applyBorder="1"/>
    <xf numFmtId="2" fontId="0" fillId="9" borderId="21" xfId="0" applyNumberFormat="1" applyFill="1" applyBorder="1"/>
    <xf numFmtId="2" fontId="0" fillId="9" borderId="23" xfId="0" applyNumberFormat="1" applyFill="1" applyBorder="1"/>
    <xf numFmtId="2" fontId="0" fillId="9" borderId="0" xfId="0" applyNumberFormat="1" applyFill="1"/>
    <xf numFmtId="49" fontId="0" fillId="9" borderId="22" xfId="0" applyNumberFormat="1" applyFill="1" applyBorder="1"/>
    <xf numFmtId="49" fontId="0" fillId="9" borderId="21" xfId="0" applyNumberFormat="1" applyFill="1" applyBorder="1"/>
    <xf numFmtId="49" fontId="0" fillId="9" borderId="23" xfId="0" applyNumberFormat="1" applyFill="1" applyBorder="1"/>
    <xf numFmtId="49" fontId="0" fillId="9" borderId="0" xfId="0" applyNumberFormat="1" applyFill="1"/>
    <xf numFmtId="0" fontId="3" fillId="9" borderId="22" xfId="0" applyFont="1" applyFill="1" applyBorder="1"/>
    <xf numFmtId="2" fontId="0" fillId="9" borderId="2" xfId="0" applyNumberFormat="1" applyFill="1" applyBorder="1"/>
    <xf numFmtId="49" fontId="0" fillId="9" borderId="2" xfId="0" applyNumberFormat="1" applyFill="1" applyBorder="1"/>
    <xf numFmtId="2" fontId="0" fillId="10" borderId="29" xfId="0" applyNumberFormat="1" applyFill="1" applyBorder="1"/>
    <xf numFmtId="2" fontId="0" fillId="10" borderId="31" xfId="0" applyNumberFormat="1" applyFill="1" applyBorder="1"/>
    <xf numFmtId="49" fontId="0" fillId="10" borderId="29" xfId="0" applyNumberFormat="1" applyFill="1" applyBorder="1"/>
    <xf numFmtId="49" fontId="0" fillId="10" borderId="31" xfId="0" applyNumberFormat="1" applyFill="1" applyBorder="1"/>
    <xf numFmtId="2" fontId="0" fillId="10" borderId="22" xfId="0" applyNumberFormat="1" applyFill="1" applyBorder="1"/>
    <xf numFmtId="2" fontId="0" fillId="10" borderId="21" xfId="0" applyNumberFormat="1" applyFill="1" applyBorder="1"/>
    <xf numFmtId="2" fontId="0" fillId="10" borderId="23" xfId="0" applyNumberFormat="1" applyFill="1" applyBorder="1"/>
    <xf numFmtId="2" fontId="0" fillId="10" borderId="0" xfId="0" applyNumberFormat="1" applyFill="1"/>
    <xf numFmtId="49" fontId="0" fillId="10" borderId="22" xfId="0" applyNumberFormat="1" applyFill="1" applyBorder="1"/>
    <xf numFmtId="49" fontId="0" fillId="10" borderId="21" xfId="0" applyNumberFormat="1" applyFill="1" applyBorder="1"/>
    <xf numFmtId="49" fontId="0" fillId="10" borderId="23" xfId="0" applyNumberFormat="1" applyFill="1" applyBorder="1"/>
    <xf numFmtId="49" fontId="0" fillId="10" borderId="0" xfId="0" applyNumberFormat="1" applyFill="1"/>
    <xf numFmtId="17" fontId="3" fillId="10" borderId="22" xfId="0" applyNumberFormat="1" applyFont="1" applyFill="1" applyBorder="1"/>
    <xf numFmtId="2" fontId="0" fillId="10" borderId="2" xfId="0" applyNumberFormat="1" applyFill="1" applyBorder="1"/>
    <xf numFmtId="2" fontId="0" fillId="10" borderId="30" xfId="0" applyNumberFormat="1" applyFill="1" applyBorder="1"/>
    <xf numFmtId="2" fontId="0" fillId="10" borderId="3" xfId="0" applyNumberFormat="1" applyFill="1" applyBorder="1"/>
    <xf numFmtId="49" fontId="0" fillId="10" borderId="2" xfId="0" applyNumberFormat="1" applyFill="1" applyBorder="1"/>
    <xf numFmtId="49" fontId="0" fillId="10" borderId="30" xfId="0" applyNumberFormat="1" applyFill="1" applyBorder="1"/>
    <xf numFmtId="49" fontId="0" fillId="10" borderId="3" xfId="0" applyNumberFormat="1" applyFill="1" applyBorder="1"/>
    <xf numFmtId="2" fontId="0" fillId="11" borderId="22" xfId="0" applyNumberFormat="1" applyFill="1" applyBorder="1"/>
    <xf numFmtId="2" fontId="0" fillId="11" borderId="21" xfId="0" applyNumberFormat="1" applyFill="1" applyBorder="1"/>
    <xf numFmtId="2" fontId="0" fillId="11" borderId="23" xfId="0" applyNumberFormat="1" applyFill="1" applyBorder="1"/>
    <xf numFmtId="2" fontId="0" fillId="11" borderId="0" xfId="0" applyNumberFormat="1" applyFill="1"/>
    <xf numFmtId="49" fontId="0" fillId="11" borderId="22" xfId="0" applyNumberFormat="1" applyFill="1" applyBorder="1"/>
    <xf numFmtId="49" fontId="0" fillId="11" borderId="21" xfId="0" applyNumberFormat="1" applyFill="1" applyBorder="1"/>
    <xf numFmtId="49" fontId="0" fillId="11" borderId="23" xfId="0" applyNumberFormat="1" applyFill="1" applyBorder="1"/>
    <xf numFmtId="49" fontId="0" fillId="11" borderId="0" xfId="0" applyNumberFormat="1" applyFill="1"/>
    <xf numFmtId="2" fontId="0" fillId="11" borderId="2" xfId="0" applyNumberFormat="1" applyFill="1" applyBorder="1"/>
    <xf numFmtId="2" fontId="0" fillId="11" borderId="29" xfId="0" applyNumberFormat="1" applyFill="1" applyBorder="1"/>
    <xf numFmtId="2" fontId="0" fillId="11" borderId="30" xfId="0" applyNumberFormat="1" applyFill="1" applyBorder="1"/>
    <xf numFmtId="2" fontId="0" fillId="11" borderId="3" xfId="0" applyNumberFormat="1" applyFill="1" applyBorder="1"/>
    <xf numFmtId="2" fontId="0" fillId="11" borderId="31" xfId="0" applyNumberFormat="1" applyFill="1" applyBorder="1"/>
    <xf numFmtId="49" fontId="0" fillId="11" borderId="2" xfId="0" applyNumberFormat="1" applyFill="1" applyBorder="1"/>
    <xf numFmtId="49" fontId="0" fillId="11" borderId="29" xfId="0" applyNumberFormat="1" applyFill="1" applyBorder="1"/>
    <xf numFmtId="49" fontId="0" fillId="11" borderId="30" xfId="0" applyNumberFormat="1" applyFill="1" applyBorder="1"/>
    <xf numFmtId="49" fontId="0" fillId="11" borderId="3" xfId="0" applyNumberFormat="1" applyFill="1" applyBorder="1"/>
    <xf numFmtId="49" fontId="0" fillId="11" borderId="31" xfId="0" applyNumberFormat="1" applyFill="1" applyBorder="1"/>
    <xf numFmtId="17" fontId="3" fillId="11" borderId="21" xfId="0" applyNumberFormat="1" applyFont="1" applyFill="1" applyBorder="1"/>
    <xf numFmtId="0" fontId="0" fillId="0" borderId="0" xfId="0"/>
    <xf numFmtId="0" fontId="0" fillId="0" borderId="0" xfId="0"/>
    <xf numFmtId="0" fontId="3" fillId="0" borderId="0" xfId="0" applyFont="1"/>
    <xf numFmtId="0" fontId="15" fillId="0" borderId="0" xfId="0" applyFont="1"/>
    <xf numFmtId="0" fontId="17" fillId="0" borderId="0" xfId="0" applyFont="1" applyAlignment="1"/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8" fillId="0" borderId="0" xfId="0" applyFont="1"/>
    <xf numFmtId="0" fontId="18" fillId="0" borderId="0" xfId="0" applyFont="1" applyBorder="1"/>
    <xf numFmtId="0" fontId="0" fillId="0" borderId="0" xfId="0" applyBorder="1"/>
    <xf numFmtId="0" fontId="19" fillId="3" borderId="17" xfId="0" applyFont="1" applyFill="1" applyBorder="1"/>
    <xf numFmtId="0" fontId="19" fillId="3" borderId="17" xfId="0" applyFont="1" applyFill="1" applyBorder="1" applyAlignment="1">
      <alignment horizontal="center"/>
    </xf>
    <xf numFmtId="0" fontId="21" fillId="3" borderId="17" xfId="0" applyFont="1" applyFill="1" applyBorder="1"/>
    <xf numFmtId="0" fontId="0" fillId="3" borderId="18" xfId="0" applyFont="1" applyFill="1" applyBorder="1"/>
    <xf numFmtId="0" fontId="3" fillId="3" borderId="17" xfId="0" applyFont="1" applyFill="1" applyBorder="1"/>
    <xf numFmtId="0" fontId="3" fillId="3" borderId="19" xfId="0" applyFont="1" applyFill="1" applyBorder="1"/>
    <xf numFmtId="0" fontId="22" fillId="0" borderId="0" xfId="1"/>
    <xf numFmtId="49" fontId="0" fillId="0" borderId="0" xfId="0" applyNumberFormat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17" fontId="0" fillId="0" borderId="21" xfId="0" applyNumberFormat="1" applyBorder="1"/>
    <xf numFmtId="0" fontId="22" fillId="0" borderId="23" xfId="1" applyBorder="1"/>
    <xf numFmtId="0" fontId="23" fillId="0" borderId="21" xfId="0" applyFont="1" applyBorder="1"/>
    <xf numFmtId="0" fontId="23" fillId="0" borderId="0" xfId="0" applyFont="1"/>
    <xf numFmtId="0" fontId="3" fillId="0" borderId="21" xfId="0" applyFont="1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19" fillId="3" borderId="19" xfId="0" applyFont="1" applyFill="1" applyBorder="1" applyAlignment="1">
      <alignment horizontal="center"/>
    </xf>
    <xf numFmtId="49" fontId="24" fillId="0" borderId="0" xfId="0" applyNumberFormat="1" applyFont="1"/>
    <xf numFmtId="49" fontId="0" fillId="0" borderId="26" xfId="0" applyNumberFormat="1" applyBorder="1"/>
    <xf numFmtId="0" fontId="24" fillId="0" borderId="28" xfId="0" applyFont="1" applyBorder="1" applyAlignment="1">
      <alignment horizontal="left" vertical="center"/>
    </xf>
    <xf numFmtId="0" fontId="23" fillId="0" borderId="20" xfId="0" applyFont="1" applyBorder="1" applyAlignment="1">
      <alignment horizontal="left" vertical="center"/>
    </xf>
    <xf numFmtId="0" fontId="24" fillId="0" borderId="20" xfId="0" applyFont="1" applyBorder="1" applyAlignment="1">
      <alignment horizontal="left" vertical="center" wrapText="1"/>
    </xf>
    <xf numFmtId="0" fontId="23" fillId="0" borderId="20" xfId="0" applyFont="1" applyBorder="1"/>
    <xf numFmtId="0" fontId="21" fillId="2" borderId="19" xfId="0" applyFont="1" applyFill="1" applyBorder="1"/>
    <xf numFmtId="0" fontId="19" fillId="3" borderId="20" xfId="0" applyFont="1" applyFill="1" applyBorder="1" applyAlignment="1">
      <alignment horizontal="center"/>
    </xf>
    <xf numFmtId="0" fontId="19" fillId="3" borderId="28" xfId="0" applyFont="1" applyFill="1" applyBorder="1" applyAlignment="1">
      <alignment horizontal="center"/>
    </xf>
    <xf numFmtId="0" fontId="24" fillId="0" borderId="1" xfId="0" applyFont="1" applyBorder="1" applyAlignment="1">
      <alignment horizontal="left" vertical="center" wrapText="1"/>
    </xf>
    <xf numFmtId="49" fontId="24" fillId="0" borderId="1" xfId="0" applyNumberFormat="1" applyFont="1" applyBorder="1"/>
    <xf numFmtId="0" fontId="0" fillId="0" borderId="1" xfId="0" applyBorder="1"/>
    <xf numFmtId="49" fontId="0" fillId="0" borderId="1" xfId="0" applyNumberFormat="1" applyBorder="1"/>
    <xf numFmtId="17" fontId="26" fillId="0" borderId="1" xfId="0" applyNumberFormat="1" applyFont="1" applyBorder="1"/>
    <xf numFmtId="0" fontId="3" fillId="0" borderId="1" xfId="0" applyNumberFormat="1" applyFont="1" applyBorder="1"/>
    <xf numFmtId="0" fontId="3" fillId="0" borderId="1" xfId="0" applyFont="1" applyBorder="1"/>
    <xf numFmtId="2" fontId="23" fillId="0" borderId="1" xfId="0" applyNumberFormat="1" applyFont="1" applyBorder="1"/>
    <xf numFmtId="17" fontId="27" fillId="0" borderId="1" xfId="0" applyNumberFormat="1" applyFont="1" applyBorder="1"/>
    <xf numFmtId="17" fontId="29" fillId="0" borderId="1" xfId="0" applyNumberFormat="1" applyFont="1" applyBorder="1"/>
    <xf numFmtId="17" fontId="28" fillId="0" borderId="1" xfId="0" applyNumberFormat="1" applyFont="1" applyBorder="1"/>
    <xf numFmtId="17" fontId="30" fillId="0" borderId="1" xfId="0" applyNumberFormat="1" applyFont="1" applyBorder="1"/>
    <xf numFmtId="17" fontId="5" fillId="0" borderId="1" xfId="0" applyNumberFormat="1" applyFont="1" applyBorder="1"/>
    <xf numFmtId="17" fontId="31" fillId="0" borderId="1" xfId="0" applyNumberFormat="1" applyFont="1" applyBorder="1"/>
    <xf numFmtId="0" fontId="3" fillId="0" borderId="0" xfId="0" applyFont="1" applyBorder="1"/>
    <xf numFmtId="17" fontId="3" fillId="4" borderId="23" xfId="0" applyNumberFormat="1" applyFont="1" applyFill="1" applyBorder="1"/>
    <xf numFmtId="17" fontId="3" fillId="5" borderId="0" xfId="0" applyNumberFormat="1" applyFont="1" applyFill="1" applyBorder="1"/>
    <xf numFmtId="17" fontId="3" fillId="6" borderId="0" xfId="0" applyNumberFormat="1" applyFont="1" applyFill="1" applyBorder="1"/>
    <xf numFmtId="17" fontId="3" fillId="7" borderId="23" xfId="0" applyNumberFormat="1" applyFont="1" applyFill="1" applyBorder="1"/>
    <xf numFmtId="17" fontId="3" fillId="8" borderId="0" xfId="0" applyNumberFormat="1" applyFont="1" applyFill="1" applyBorder="1"/>
    <xf numFmtId="0" fontId="0" fillId="0" borderId="9" xfId="0" applyBorder="1"/>
    <xf numFmtId="0" fontId="3" fillId="9" borderId="0" xfId="0" applyFont="1" applyFill="1" applyBorder="1"/>
    <xf numFmtId="17" fontId="3" fillId="10" borderId="0" xfId="0" applyNumberFormat="1" applyFont="1" applyFill="1" applyBorder="1"/>
    <xf numFmtId="17" fontId="3" fillId="11" borderId="23" xfId="0" applyNumberFormat="1" applyFont="1" applyFill="1" applyBorder="1"/>
    <xf numFmtId="0" fontId="0" fillId="12" borderId="0" xfId="0" applyFill="1"/>
    <xf numFmtId="0" fontId="19" fillId="12" borderId="20" xfId="0" applyFont="1" applyFill="1" applyBorder="1" applyAlignment="1">
      <alignment horizontal="center"/>
    </xf>
    <xf numFmtId="49" fontId="0" fillId="0" borderId="4" xfId="0" applyNumberFormat="1" applyBorder="1"/>
    <xf numFmtId="0" fontId="3" fillId="12" borderId="0" xfId="0" applyFont="1" applyFill="1" applyBorder="1"/>
    <xf numFmtId="49" fontId="0" fillId="12" borderId="0" xfId="0" applyNumberFormat="1" applyFill="1"/>
    <xf numFmtId="49" fontId="0" fillId="12" borderId="0" xfId="0" applyNumberFormat="1" applyFill="1" applyBorder="1"/>
    <xf numFmtId="49" fontId="24" fillId="0" borderId="4" xfId="0" applyNumberFormat="1" applyFont="1" applyBorder="1"/>
    <xf numFmtId="0" fontId="24" fillId="12" borderId="29" xfId="0" applyFont="1" applyFill="1" applyBorder="1" applyAlignment="1">
      <alignment horizontal="left" vertical="center" wrapText="1"/>
    </xf>
    <xf numFmtId="0" fontId="0" fillId="12" borderId="29" xfId="0" applyFill="1" applyBorder="1"/>
    <xf numFmtId="0" fontId="22" fillId="0" borderId="28" xfId="1" applyBorder="1"/>
    <xf numFmtId="0" fontId="32" fillId="2" borderId="1" xfId="0" applyFont="1" applyFill="1" applyBorder="1" applyProtection="1"/>
    <xf numFmtId="0" fontId="3" fillId="0" borderId="16" xfId="0" applyFont="1" applyBorder="1" applyProtection="1"/>
    <xf numFmtId="0" fontId="32" fillId="0" borderId="2" xfId="0" applyFont="1" applyBorder="1" applyProtection="1"/>
    <xf numFmtId="14" fontId="32" fillId="2" borderId="1" xfId="0" applyNumberFormat="1" applyFont="1" applyFill="1" applyBorder="1" applyProtection="1"/>
    <xf numFmtId="0" fontId="0" fillId="0" borderId="0" xfId="0" applyBorder="1" applyProtection="1"/>
    <xf numFmtId="0" fontId="0" fillId="0" borderId="33" xfId="0" applyBorder="1"/>
    <xf numFmtId="0" fontId="11" fillId="0" borderId="0" xfId="0" applyFont="1" applyAlignment="1" applyProtection="1">
      <alignment horizontal="left" vertical="top"/>
    </xf>
    <xf numFmtId="0" fontId="7" fillId="0" borderId="0" xfId="0" applyFont="1"/>
    <xf numFmtId="0" fontId="3" fillId="0" borderId="0" xfId="0" applyFont="1" applyAlignment="1" applyProtection="1">
      <alignment horizontal="left"/>
      <protection locked="0"/>
    </xf>
    <xf numFmtId="0" fontId="12" fillId="0" borderId="0" xfId="0" applyFont="1" applyAlignment="1" applyProtection="1">
      <alignment wrapText="1"/>
      <protection locked="0"/>
    </xf>
    <xf numFmtId="0" fontId="12" fillId="0" borderId="0" xfId="0" applyNumberFormat="1" applyFont="1" applyProtection="1">
      <protection locked="0"/>
    </xf>
    <xf numFmtId="0" fontId="13" fillId="0" borderId="0" xfId="0" applyFont="1" applyAlignment="1" applyProtection="1">
      <alignment wrapText="1"/>
      <protection locked="0"/>
    </xf>
    <xf numFmtId="0" fontId="13" fillId="0" borderId="0" xfId="0" applyFont="1" applyProtection="1">
      <protection locked="0"/>
    </xf>
    <xf numFmtId="0" fontId="32" fillId="13" borderId="1" xfId="0" applyFont="1" applyFill="1" applyBorder="1" applyAlignment="1">
      <alignment horizontal="center"/>
    </xf>
    <xf numFmtId="0" fontId="32" fillId="13" borderId="1" xfId="0" applyFont="1" applyFill="1" applyBorder="1"/>
    <xf numFmtId="14" fontId="0" fillId="0" borderId="1" xfId="0" applyNumberFormat="1" applyBorder="1"/>
    <xf numFmtId="164" fontId="3" fillId="0" borderId="1" xfId="0" applyNumberFormat="1" applyFont="1" applyBorder="1" applyProtection="1">
      <protection locked="0"/>
    </xf>
    <xf numFmtId="0" fontId="0" fillId="0" borderId="1" xfId="0" applyBorder="1" applyProtection="1">
      <protection locked="0"/>
    </xf>
    <xf numFmtId="0" fontId="0" fillId="12" borderId="1" xfId="0" applyFill="1" applyBorder="1" applyProtection="1">
      <protection locked="0"/>
    </xf>
    <xf numFmtId="164" fontId="3" fillId="0" borderId="1" xfId="0" applyNumberFormat="1" applyFont="1" applyBorder="1" applyAlignment="1" applyProtection="1">
      <alignment horizontal="left"/>
      <protection locked="0"/>
    </xf>
    <xf numFmtId="0" fontId="33" fillId="0" borderId="0" xfId="0" applyFont="1"/>
    <xf numFmtId="0" fontId="32" fillId="13" borderId="1" xfId="0" applyFont="1" applyFill="1" applyBorder="1" applyAlignment="1"/>
    <xf numFmtId="0" fontId="0" fillId="0" borderId="1" xfId="0" applyBorder="1" applyAlignment="1"/>
    <xf numFmtId="14" fontId="32" fillId="0" borderId="1" xfId="0" applyNumberFormat="1" applyFont="1" applyFill="1" applyBorder="1" applyAlignment="1">
      <alignment horizontal="center"/>
    </xf>
    <xf numFmtId="0" fontId="32" fillId="0" borderId="1" xfId="0" applyFont="1" applyFill="1" applyBorder="1" applyAlignment="1">
      <alignment horizontal="center"/>
    </xf>
    <xf numFmtId="0" fontId="32" fillId="0" borderId="1" xfId="0" applyFont="1" applyFill="1" applyBorder="1"/>
    <xf numFmtId="0" fontId="0" fillId="0" borderId="0" xfId="0" applyFill="1"/>
    <xf numFmtId="0" fontId="32" fillId="0" borderId="1" xfId="0" applyFont="1" applyFill="1" applyBorder="1" applyAlignment="1"/>
    <xf numFmtId="164" fontId="32" fillId="0" borderId="1" xfId="0" applyNumberFormat="1" applyFont="1" applyFill="1" applyBorder="1" applyAlignment="1">
      <alignment horizontal="center"/>
    </xf>
    <xf numFmtId="164" fontId="0" fillId="0" borderId="1" xfId="0" applyNumberFormat="1" applyBorder="1"/>
    <xf numFmtId="165" fontId="32" fillId="0" borderId="1" xfId="0" applyNumberFormat="1" applyFont="1" applyFill="1" applyBorder="1" applyAlignment="1">
      <alignment horizontal="center"/>
    </xf>
    <xf numFmtId="165" fontId="3" fillId="0" borderId="1" xfId="0" applyNumberFormat="1" applyFont="1" applyBorder="1" applyAlignment="1" applyProtection="1">
      <alignment horizontal="left"/>
      <protection locked="0"/>
    </xf>
    <xf numFmtId="165" fontId="3" fillId="0" borderId="1" xfId="0" applyNumberFormat="1" applyFont="1" applyBorder="1" applyProtection="1">
      <protection locked="0"/>
    </xf>
    <xf numFmtId="165" fontId="0" fillId="0" borderId="1" xfId="0" applyNumberFormat="1" applyBorder="1"/>
    <xf numFmtId="165" fontId="32" fillId="13" borderId="1" xfId="0" applyNumberFormat="1" applyFont="1" applyFill="1" applyBorder="1" applyAlignment="1">
      <alignment horizontal="center"/>
    </xf>
    <xf numFmtId="164" fontId="32" fillId="13" borderId="1" xfId="0" applyNumberFormat="1" applyFont="1" applyFill="1" applyBorder="1" applyAlignment="1">
      <alignment horizontal="center"/>
    </xf>
    <xf numFmtId="164" fontId="3" fillId="9" borderId="0" xfId="0" applyNumberFormat="1" applyFont="1" applyFill="1" applyAlignment="1" applyProtection="1">
      <alignment horizontal="left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$E$8" max="30000" page="10" val="2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2057400</xdr:colOff>
      <xdr:row>0</xdr:row>
      <xdr:rowOff>19049</xdr:rowOff>
    </xdr:from>
    <xdr:ext cx="3048000" cy="593304"/>
    <xdr:sp macro="" textlink="">
      <xdr:nvSpPr>
        <xdr:cNvPr id="2" name="Rectangle 1"/>
        <xdr:cNvSpPr/>
      </xdr:nvSpPr>
      <xdr:spPr>
        <a:xfrm>
          <a:off x="2057400" y="19049"/>
          <a:ext cx="3048000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">
              <a:rot lat="0" lon="0" rev="18900000"/>
            </a:lightRig>
          </a:scene3d>
          <a:sp3d extrusionH="31750" contourW="6350" prstMaterial="powder">
            <a:bevelT w="19050" h="19050" prst="angle"/>
            <a:contourClr>
              <a:schemeClr val="accent3">
                <a:tint val="100000"/>
                <a:shade val="100000"/>
                <a:satMod val="100000"/>
                <a:hueMod val="100000"/>
              </a:schemeClr>
            </a:contourClr>
          </a:sp3d>
        </a:bodyPr>
        <a:lstStyle/>
        <a:p>
          <a:pPr algn="ctr"/>
          <a:endParaRPr lang="fr-FR" sz="3200" b="1" cap="none" spc="0">
            <a:ln/>
            <a:solidFill>
              <a:schemeClr val="accent3"/>
            </a:solidFill>
            <a:effectLst/>
          </a:endParaRPr>
        </a:p>
      </xdr:txBody>
    </xdr:sp>
    <xdr:clientData/>
  </xdr:oneCellAnchor>
  <xdr:oneCellAnchor>
    <xdr:from>
      <xdr:col>0</xdr:col>
      <xdr:colOff>1600200</xdr:colOff>
      <xdr:row>0</xdr:row>
      <xdr:rowOff>0</xdr:rowOff>
    </xdr:from>
    <xdr:ext cx="4030765" cy="593304"/>
    <xdr:sp macro="" textlink="">
      <xdr:nvSpPr>
        <xdr:cNvPr id="4" name="Rectangle 3"/>
        <xdr:cNvSpPr/>
      </xdr:nvSpPr>
      <xdr:spPr>
        <a:xfrm>
          <a:off x="1600200" y="0"/>
          <a:ext cx="4030765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">
              <a:rot lat="0" lon="0" rev="18900000"/>
            </a:lightRig>
          </a:scene3d>
          <a:sp3d extrusionH="31750" contourW="6350" prstMaterial="powder">
            <a:bevelT w="19050" h="19050" prst="angle"/>
            <a:contourClr>
              <a:schemeClr val="accent3">
                <a:tint val="100000"/>
                <a:shade val="100000"/>
                <a:satMod val="100000"/>
                <a:hueMod val="100000"/>
              </a:schemeClr>
            </a:contourClr>
          </a:sp3d>
        </a:bodyPr>
        <a:lstStyle/>
        <a:p>
          <a:pPr algn="ctr"/>
          <a:r>
            <a:rPr lang="fr-FR" sz="3200" b="1" cap="none" spc="0">
              <a:ln/>
              <a:solidFill>
                <a:schemeClr val="accent3"/>
              </a:solidFill>
              <a:effectLst/>
            </a:rPr>
            <a:t>TRAVAUX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6</xdr:row>
          <xdr:rowOff>123825</xdr:rowOff>
        </xdr:from>
        <xdr:to>
          <xdr:col>6</xdr:col>
          <xdr:colOff>304800</xdr:colOff>
          <xdr:row>8</xdr:row>
          <xdr:rowOff>66675</xdr:rowOff>
        </xdr:to>
        <xdr:sp macro="" textlink="">
          <xdr:nvSpPr>
            <xdr:cNvPr id="2053" name="Spinner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7</xdr:col>
      <xdr:colOff>314325</xdr:colOff>
      <xdr:row>0</xdr:row>
      <xdr:rowOff>0</xdr:rowOff>
    </xdr:from>
    <xdr:to>
      <xdr:col>9</xdr:col>
      <xdr:colOff>485775</xdr:colOff>
      <xdr:row>2</xdr:row>
      <xdr:rowOff>152400</xdr:rowOff>
    </xdr:to>
    <xdr:sp macro="[0]!MonBouton" textlink="">
      <xdr:nvSpPr>
        <xdr:cNvPr id="3" name="MonBouton"/>
        <xdr:cNvSpPr/>
      </xdr:nvSpPr>
      <xdr:spPr>
        <a:xfrm>
          <a:off x="6886575" y="0"/>
          <a:ext cx="1695450" cy="723900"/>
        </a:xfrm>
        <a:prstGeom prst="ellipse">
          <a:avLst/>
        </a:prstGeom>
        <a:gradFill flip="none" rotWithShape="1">
          <a:gsLst>
            <a:gs pos="0">
              <a:srgbClr xmlns:mc="http://schemas.openxmlformats.org/markup-compatibility/2006" xmlns:a14="http://schemas.microsoft.com/office/drawing/2010/main" val="0066CC" mc:Ignorable="a14" a14:legacySpreadsheetColorIndex="30"/>
            </a:gs>
            <a:gs pos="80000">
              <a:schemeClr val="accent3">
                <a:shade val="93000"/>
                <a:satMod val="130000"/>
              </a:schemeClr>
            </a:gs>
            <a:gs pos="100000">
              <a:schemeClr val="accent3">
                <a:shade val="94000"/>
                <a:satMod val="135000"/>
              </a:schemeClr>
            </a:gs>
          </a:gsLst>
          <a:lin ang="16200000" scaled="0"/>
          <a:tileRect/>
        </a:gra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ACOMPTE</a:t>
          </a:r>
        </a:p>
      </xdr:txBody>
    </xdr:sp>
    <xdr:clientData fPrintsWithSheet="0"/>
  </xdr:twoCellAnchor>
  <xdr:twoCellAnchor>
    <xdr:from>
      <xdr:col>7</xdr:col>
      <xdr:colOff>295275</xdr:colOff>
      <xdr:row>2</xdr:row>
      <xdr:rowOff>171450</xdr:rowOff>
    </xdr:from>
    <xdr:to>
      <xdr:col>9</xdr:col>
      <xdr:colOff>466725</xdr:colOff>
      <xdr:row>5</xdr:row>
      <xdr:rowOff>314325</xdr:rowOff>
    </xdr:to>
    <xdr:sp macro="[0]!aperçu" textlink="">
      <xdr:nvSpPr>
        <xdr:cNvPr id="19" name="Ellipse 18"/>
        <xdr:cNvSpPr/>
      </xdr:nvSpPr>
      <xdr:spPr>
        <a:xfrm>
          <a:off x="6867525" y="742950"/>
          <a:ext cx="1695450" cy="723900"/>
        </a:xfrm>
        <a:prstGeom prst="ellipse">
          <a:avLst/>
        </a:prstGeom>
        <a:solidFill>
          <a:schemeClr val="accent5">
            <a:lumMod val="75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Aperçu</a:t>
          </a:r>
        </a:p>
      </xdr:txBody>
    </xdr:sp>
    <xdr:clientData fPrintsWithSheet="0"/>
  </xdr:twoCellAnchor>
  <xdr:twoCellAnchor>
    <xdr:from>
      <xdr:col>7</xdr:col>
      <xdr:colOff>266700</xdr:colOff>
      <xdr:row>10</xdr:row>
      <xdr:rowOff>180975</xdr:rowOff>
    </xdr:from>
    <xdr:to>
      <xdr:col>9</xdr:col>
      <xdr:colOff>438150</xdr:colOff>
      <xdr:row>14</xdr:row>
      <xdr:rowOff>142875</xdr:rowOff>
    </xdr:to>
    <xdr:sp macro="[0]!convertir" textlink="">
      <xdr:nvSpPr>
        <xdr:cNvPr id="23" name="Ellipse 22"/>
        <xdr:cNvSpPr/>
      </xdr:nvSpPr>
      <xdr:spPr>
        <a:xfrm>
          <a:off x="6838950" y="2238375"/>
          <a:ext cx="1695450" cy="723900"/>
        </a:xfrm>
        <a:prstGeom prst="ellipse">
          <a:avLst/>
        </a:prstGeom>
        <a:solidFill>
          <a:schemeClr val="accent6">
            <a:lumMod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Email</a:t>
          </a:r>
        </a:p>
      </xdr:txBody>
    </xdr:sp>
    <xdr:clientData fPrintsWithSheet="0"/>
  </xdr:twoCellAnchor>
  <xdr:twoCellAnchor>
    <xdr:from>
      <xdr:col>7</xdr:col>
      <xdr:colOff>266700</xdr:colOff>
      <xdr:row>14</xdr:row>
      <xdr:rowOff>171450</xdr:rowOff>
    </xdr:from>
    <xdr:to>
      <xdr:col>9</xdr:col>
      <xdr:colOff>438150</xdr:colOff>
      <xdr:row>18</xdr:row>
      <xdr:rowOff>76200</xdr:rowOff>
    </xdr:to>
    <xdr:sp macro="[0]!CloseMe" textlink="">
      <xdr:nvSpPr>
        <xdr:cNvPr id="25" name="Ellipse 24"/>
        <xdr:cNvSpPr/>
      </xdr:nvSpPr>
      <xdr:spPr>
        <a:xfrm>
          <a:off x="6838950" y="2990850"/>
          <a:ext cx="1695450" cy="723900"/>
        </a:xfrm>
        <a:prstGeom prst="ellipse">
          <a:avLst/>
        </a:prstGeom>
        <a:solidFill>
          <a:srgbClr val="7030A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/>
            <a:t>Redémarr</a:t>
          </a:r>
        </a:p>
      </xdr:txBody>
    </xdr:sp>
    <xdr:clientData fPrintsWithSheet="0"/>
  </xdr:twoCellAnchor>
  <xdr:twoCellAnchor>
    <xdr:from>
      <xdr:col>9</xdr:col>
      <xdr:colOff>542925</xdr:colOff>
      <xdr:row>14</xdr:row>
      <xdr:rowOff>180975</xdr:rowOff>
    </xdr:from>
    <xdr:to>
      <xdr:col>11</xdr:col>
      <xdr:colOff>714375</xdr:colOff>
      <xdr:row>18</xdr:row>
      <xdr:rowOff>85725</xdr:rowOff>
    </xdr:to>
    <xdr:sp macro="[0]!Quitter" textlink="">
      <xdr:nvSpPr>
        <xdr:cNvPr id="27" name="Ellipse 26"/>
        <xdr:cNvSpPr/>
      </xdr:nvSpPr>
      <xdr:spPr>
        <a:xfrm>
          <a:off x="8639175" y="3000375"/>
          <a:ext cx="1695450" cy="723900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Quitter</a:t>
          </a:r>
        </a:p>
      </xdr:txBody>
    </xdr:sp>
    <xdr:clientData fPrintsWithSheet="0"/>
  </xdr:twoCellAnchor>
  <xdr:twoCellAnchor>
    <xdr:from>
      <xdr:col>9</xdr:col>
      <xdr:colOff>581025</xdr:colOff>
      <xdr:row>0</xdr:row>
      <xdr:rowOff>0</xdr:rowOff>
    </xdr:from>
    <xdr:to>
      <xdr:col>11</xdr:col>
      <xdr:colOff>752475</xdr:colOff>
      <xdr:row>2</xdr:row>
      <xdr:rowOff>152400</xdr:rowOff>
    </xdr:to>
    <xdr:sp macro="[0]!salaries" textlink="">
      <xdr:nvSpPr>
        <xdr:cNvPr id="29" name="Ellipse 28"/>
        <xdr:cNvSpPr/>
      </xdr:nvSpPr>
      <xdr:spPr>
        <a:xfrm>
          <a:off x="8677275" y="0"/>
          <a:ext cx="1695450" cy="723900"/>
        </a:xfrm>
        <a:prstGeom prst="ellipse">
          <a:avLst/>
        </a:prstGeom>
        <a:solidFill>
          <a:schemeClr val="accent4">
            <a:lumMod val="75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Salariés</a:t>
          </a:r>
        </a:p>
      </xdr:txBody>
    </xdr:sp>
    <xdr:clientData fPrintsWithSheet="0"/>
  </xdr:twoCellAnchor>
  <xdr:twoCellAnchor>
    <xdr:from>
      <xdr:col>9</xdr:col>
      <xdr:colOff>581025</xdr:colOff>
      <xdr:row>2</xdr:row>
      <xdr:rowOff>180975</xdr:rowOff>
    </xdr:from>
    <xdr:to>
      <xdr:col>11</xdr:col>
      <xdr:colOff>752475</xdr:colOff>
      <xdr:row>6</xdr:row>
      <xdr:rowOff>0</xdr:rowOff>
    </xdr:to>
    <xdr:sp macro="[0]!clents" textlink="">
      <xdr:nvSpPr>
        <xdr:cNvPr id="31" name="Ellipse 30"/>
        <xdr:cNvSpPr/>
      </xdr:nvSpPr>
      <xdr:spPr>
        <a:xfrm>
          <a:off x="8677275" y="752475"/>
          <a:ext cx="1695450" cy="723900"/>
        </a:xfrm>
        <a:prstGeom prst="ellipse">
          <a:avLst/>
        </a:prstGeom>
        <a:solidFill>
          <a:srgbClr val="00B0F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Clients</a:t>
          </a:r>
        </a:p>
      </xdr:txBody>
    </xdr:sp>
    <xdr:clientData fPrintsWithSheet="0"/>
  </xdr:twoCellAnchor>
  <xdr:twoCellAnchor>
    <xdr:from>
      <xdr:col>9</xdr:col>
      <xdr:colOff>552450</xdr:colOff>
      <xdr:row>6</xdr:row>
      <xdr:rowOff>38100</xdr:rowOff>
    </xdr:from>
    <xdr:to>
      <xdr:col>11</xdr:col>
      <xdr:colOff>723900</xdr:colOff>
      <xdr:row>10</xdr:row>
      <xdr:rowOff>180975</xdr:rowOff>
    </xdr:to>
    <xdr:sp macro="[0]!MonBouton3" textlink="">
      <xdr:nvSpPr>
        <xdr:cNvPr id="33" name="MonBouton3"/>
        <xdr:cNvSpPr/>
      </xdr:nvSpPr>
      <xdr:spPr>
        <a:xfrm>
          <a:off x="8648700" y="1514475"/>
          <a:ext cx="1695450" cy="723900"/>
        </a:xfrm>
        <a:prstGeom prst="ellipse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Archiver</a:t>
          </a:r>
          <a:r>
            <a:rPr lang="fr-FR" sz="1800" b="1" baseline="0"/>
            <a:t> Devis Fa</a:t>
          </a:r>
          <a:endParaRPr lang="fr-FR" sz="1800" b="1"/>
        </a:p>
      </xdr:txBody>
    </xdr:sp>
    <xdr:clientData fPrintsWithSheet="0"/>
  </xdr:twoCellAnchor>
  <xdr:twoCellAnchor>
    <xdr:from>
      <xdr:col>9</xdr:col>
      <xdr:colOff>542925</xdr:colOff>
      <xdr:row>11</xdr:row>
      <xdr:rowOff>9525</xdr:rowOff>
    </xdr:from>
    <xdr:to>
      <xdr:col>11</xdr:col>
      <xdr:colOff>714375</xdr:colOff>
      <xdr:row>14</xdr:row>
      <xdr:rowOff>161925</xdr:rowOff>
    </xdr:to>
    <xdr:sp macro="[0]!gestiondevisfactures" textlink="">
      <xdr:nvSpPr>
        <xdr:cNvPr id="35" name="Ellipse 34"/>
        <xdr:cNvSpPr/>
      </xdr:nvSpPr>
      <xdr:spPr>
        <a:xfrm>
          <a:off x="8639175" y="2257425"/>
          <a:ext cx="1695450" cy="723900"/>
        </a:xfrm>
        <a:prstGeom prst="ellipse">
          <a:avLst/>
        </a:prstGeom>
        <a:solidFill>
          <a:schemeClr val="accent3">
            <a:lumMod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Gestion De Fa</a:t>
          </a:r>
        </a:p>
      </xdr:txBody>
    </xdr:sp>
    <xdr:clientData fPrintsWithSheet="0"/>
  </xdr:twoCellAnchor>
  <xdr:twoCellAnchor>
    <xdr:from>
      <xdr:col>7</xdr:col>
      <xdr:colOff>390525</xdr:colOff>
      <xdr:row>20</xdr:row>
      <xdr:rowOff>0</xdr:rowOff>
    </xdr:from>
    <xdr:to>
      <xdr:col>9</xdr:col>
      <xdr:colOff>514350</xdr:colOff>
      <xdr:row>24</xdr:row>
      <xdr:rowOff>95250</xdr:rowOff>
    </xdr:to>
    <xdr:sp macro="[0]!ouvrir" textlink="">
      <xdr:nvSpPr>
        <xdr:cNvPr id="5" name="Ellipse 4"/>
        <xdr:cNvSpPr/>
      </xdr:nvSpPr>
      <xdr:spPr>
        <a:xfrm>
          <a:off x="7010400" y="3962400"/>
          <a:ext cx="1647825" cy="742950"/>
        </a:xfrm>
        <a:prstGeom prst="ellipse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 b="1"/>
            <a:t>Ajouter</a:t>
          </a:r>
          <a:r>
            <a:rPr lang="fr-FR" sz="1100" b="1" baseline="0"/>
            <a:t> un client</a:t>
          </a:r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276224</xdr:colOff>
      <xdr:row>0</xdr:row>
      <xdr:rowOff>57150</xdr:rowOff>
    </xdr:from>
    <xdr:to>
      <xdr:col>10</xdr:col>
      <xdr:colOff>390525</xdr:colOff>
      <xdr:row>0</xdr:row>
      <xdr:rowOff>400050</xdr:rowOff>
    </xdr:to>
    <xdr:sp macro="" textlink="">
      <xdr:nvSpPr>
        <xdr:cNvPr id="3" name="Rectangle à coins arrondis 2"/>
        <xdr:cNvSpPr/>
      </xdr:nvSpPr>
      <xdr:spPr>
        <a:xfrm>
          <a:off x="7172324" y="57150"/>
          <a:ext cx="2790826" cy="3429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MR:</a:t>
          </a:r>
        </a:p>
      </xdr:txBody>
    </xdr:sp>
    <xdr:clientData/>
  </xdr:twoCellAnchor>
  <xdr:twoCellAnchor>
    <xdr:from>
      <xdr:col>56</xdr:col>
      <xdr:colOff>619125</xdr:colOff>
      <xdr:row>0</xdr:row>
      <xdr:rowOff>66675</xdr:rowOff>
    </xdr:from>
    <xdr:to>
      <xdr:col>59</xdr:col>
      <xdr:colOff>723901</xdr:colOff>
      <xdr:row>0</xdr:row>
      <xdr:rowOff>409575</xdr:rowOff>
    </xdr:to>
    <xdr:sp macro="" textlink="">
      <xdr:nvSpPr>
        <xdr:cNvPr id="4" name="Rectangle à coins arrondis 3"/>
        <xdr:cNvSpPr/>
      </xdr:nvSpPr>
      <xdr:spPr>
        <a:xfrm>
          <a:off x="39900225" y="66675"/>
          <a:ext cx="2705101" cy="3429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MR:</a:t>
          </a:r>
        </a:p>
      </xdr:txBody>
    </xdr:sp>
    <xdr:clientData/>
  </xdr:twoCellAnchor>
  <xdr:twoCellAnchor>
    <xdr:from>
      <xdr:col>20</xdr:col>
      <xdr:colOff>752475</xdr:colOff>
      <xdr:row>0</xdr:row>
      <xdr:rowOff>47625</xdr:rowOff>
    </xdr:from>
    <xdr:to>
      <xdr:col>24</xdr:col>
      <xdr:colOff>171451</xdr:colOff>
      <xdr:row>0</xdr:row>
      <xdr:rowOff>390525</xdr:rowOff>
    </xdr:to>
    <xdr:sp macro="" textlink="">
      <xdr:nvSpPr>
        <xdr:cNvPr id="5" name="Rectangle à coins arrondis 4"/>
        <xdr:cNvSpPr/>
      </xdr:nvSpPr>
      <xdr:spPr>
        <a:xfrm>
          <a:off x="17125950" y="47625"/>
          <a:ext cx="2790826" cy="3429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MR:</a:t>
          </a:r>
        </a:p>
      </xdr:txBody>
    </xdr:sp>
    <xdr:clientData/>
  </xdr:twoCellAnchor>
  <xdr:twoCellAnchor>
    <xdr:from>
      <xdr:col>40</xdr:col>
      <xdr:colOff>0</xdr:colOff>
      <xdr:row>0</xdr:row>
      <xdr:rowOff>76200</xdr:rowOff>
    </xdr:from>
    <xdr:to>
      <xdr:col>43</xdr:col>
      <xdr:colOff>838201</xdr:colOff>
      <xdr:row>0</xdr:row>
      <xdr:rowOff>419100</xdr:rowOff>
    </xdr:to>
    <xdr:sp macro="" textlink="">
      <xdr:nvSpPr>
        <xdr:cNvPr id="6" name="Rectangle à coins arrondis 5"/>
        <xdr:cNvSpPr/>
      </xdr:nvSpPr>
      <xdr:spPr>
        <a:xfrm>
          <a:off x="33004125" y="76200"/>
          <a:ext cx="3352801" cy="3429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MR:</a:t>
          </a:r>
        </a:p>
      </xdr:txBody>
    </xdr:sp>
    <xdr:clientData/>
  </xdr:twoCellAnchor>
  <xdr:twoCellAnchor>
    <xdr:from>
      <xdr:col>53</xdr:col>
      <xdr:colOff>228600</xdr:colOff>
      <xdr:row>0</xdr:row>
      <xdr:rowOff>0</xdr:rowOff>
    </xdr:from>
    <xdr:to>
      <xdr:col>55</xdr:col>
      <xdr:colOff>428624</xdr:colOff>
      <xdr:row>0</xdr:row>
      <xdr:rowOff>419099</xdr:rowOff>
    </xdr:to>
    <xdr:sp macro="[0]!devis" textlink="">
      <xdr:nvSpPr>
        <xdr:cNvPr id="16" name="Rectangle à coins arrondis 15"/>
        <xdr:cNvSpPr/>
      </xdr:nvSpPr>
      <xdr:spPr>
        <a:xfrm>
          <a:off x="36928425" y="0"/>
          <a:ext cx="2019299" cy="419099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Devis</a:t>
          </a:r>
          <a:r>
            <a:rPr lang="fr-FR" sz="2000" b="1" baseline="0"/>
            <a:t> Facture P1 </a:t>
          </a:r>
          <a:endParaRPr lang="fr-FR" sz="2000" b="1"/>
        </a:p>
      </xdr:txBody>
    </xdr:sp>
    <xdr:clientData fPrintsWithSheet="0"/>
  </xdr:twoCellAnchor>
  <xdr:twoCellAnchor>
    <xdr:from>
      <xdr:col>47</xdr:col>
      <xdr:colOff>266700</xdr:colOff>
      <xdr:row>0</xdr:row>
      <xdr:rowOff>0</xdr:rowOff>
    </xdr:from>
    <xdr:to>
      <xdr:col>53</xdr:col>
      <xdr:colOff>95250</xdr:colOff>
      <xdr:row>0</xdr:row>
      <xdr:rowOff>400050</xdr:rowOff>
    </xdr:to>
    <xdr:sp macro="[0]!devis2" textlink="">
      <xdr:nvSpPr>
        <xdr:cNvPr id="18" name="Rectangle à coins arrondis 17"/>
        <xdr:cNvSpPr/>
      </xdr:nvSpPr>
      <xdr:spPr>
        <a:xfrm>
          <a:off x="34785300" y="0"/>
          <a:ext cx="2009775" cy="4000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Devis Facture P2</a:t>
          </a:r>
        </a:p>
      </xdr:txBody>
    </xdr:sp>
    <xdr:clientData fPrintsWithSheet="0"/>
  </xdr:twoCellAnchor>
  <xdr:twoCellAnchor>
    <xdr:from>
      <xdr:col>18</xdr:col>
      <xdr:colOff>0</xdr:colOff>
      <xdr:row>0</xdr:row>
      <xdr:rowOff>0</xdr:rowOff>
    </xdr:from>
    <xdr:to>
      <xdr:col>20</xdr:col>
      <xdr:colOff>257174</xdr:colOff>
      <xdr:row>0</xdr:row>
      <xdr:rowOff>419099</xdr:rowOff>
    </xdr:to>
    <xdr:sp macro="[0]!devis" textlink="">
      <xdr:nvSpPr>
        <xdr:cNvPr id="15" name="Rectangle à coins arrondis 14"/>
        <xdr:cNvSpPr/>
      </xdr:nvSpPr>
      <xdr:spPr>
        <a:xfrm>
          <a:off x="12325350" y="0"/>
          <a:ext cx="2019299" cy="419099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Devis</a:t>
          </a:r>
          <a:r>
            <a:rPr lang="fr-FR" sz="2000" b="1" baseline="0"/>
            <a:t> Facture P1 </a:t>
          </a:r>
          <a:endParaRPr lang="fr-FR" sz="2000" b="1"/>
        </a:p>
      </xdr:txBody>
    </xdr:sp>
    <xdr:clientData fPrintsWithSheet="0"/>
  </xdr:twoCellAnchor>
  <xdr:twoCellAnchor>
    <xdr:from>
      <xdr:col>11</xdr:col>
      <xdr:colOff>323850</xdr:colOff>
      <xdr:row>0</xdr:row>
      <xdr:rowOff>0</xdr:rowOff>
    </xdr:from>
    <xdr:to>
      <xdr:col>17</xdr:col>
      <xdr:colOff>152400</xdr:colOff>
      <xdr:row>0</xdr:row>
      <xdr:rowOff>400050</xdr:rowOff>
    </xdr:to>
    <xdr:sp macro="[0]!devis2" textlink="">
      <xdr:nvSpPr>
        <xdr:cNvPr id="19" name="Rectangle à coins arrondis 18"/>
        <xdr:cNvSpPr/>
      </xdr:nvSpPr>
      <xdr:spPr>
        <a:xfrm>
          <a:off x="9772650" y="0"/>
          <a:ext cx="2009775" cy="4000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Devis Facture P2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1066800</xdr:colOff>
      <xdr:row>0</xdr:row>
      <xdr:rowOff>0</xdr:rowOff>
    </xdr:from>
    <xdr:to>
      <xdr:col>5</xdr:col>
      <xdr:colOff>790575</xdr:colOff>
      <xdr:row>0</xdr:row>
      <xdr:rowOff>390525</xdr:rowOff>
    </xdr:to>
    <xdr:sp macro="[0]!menu" textlink="">
      <xdr:nvSpPr>
        <xdr:cNvPr id="3" name="Rectangle à coins arrondis 2"/>
        <xdr:cNvSpPr/>
      </xdr:nvSpPr>
      <xdr:spPr>
        <a:xfrm>
          <a:off x="4371975" y="0"/>
          <a:ext cx="1866900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 b="1"/>
            <a:t>Retour</a:t>
          </a:r>
          <a:r>
            <a:rPr lang="fr-FR" sz="1800" b="1" baseline="0"/>
            <a:t> au menu</a:t>
          </a:r>
          <a:endParaRPr lang="fr-FR" sz="1800" b="1"/>
        </a:p>
      </xdr:txBody>
    </xdr:sp>
    <xdr:clientData fPrintsWithSheet="0"/>
  </xdr:twoCellAnchor>
  <xdr:twoCellAnchor>
    <xdr:from>
      <xdr:col>7</xdr:col>
      <xdr:colOff>0</xdr:colOff>
      <xdr:row>0</xdr:row>
      <xdr:rowOff>38101</xdr:rowOff>
    </xdr:from>
    <xdr:to>
      <xdr:col>9</xdr:col>
      <xdr:colOff>180974</xdr:colOff>
      <xdr:row>0</xdr:row>
      <xdr:rowOff>400051</xdr:rowOff>
    </xdr:to>
    <xdr:sp macro="[0]!devis" textlink="">
      <xdr:nvSpPr>
        <xdr:cNvPr id="5" name="Rectangle à coins arrondis 4"/>
        <xdr:cNvSpPr/>
      </xdr:nvSpPr>
      <xdr:spPr>
        <a:xfrm>
          <a:off x="8039100" y="38101"/>
          <a:ext cx="2019299" cy="3619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Devis</a:t>
          </a:r>
          <a:r>
            <a:rPr lang="fr-FR" sz="2000" b="1" baseline="0"/>
            <a:t> Facture P1 </a:t>
          </a:r>
          <a:endParaRPr lang="fr-FR" sz="2000" b="1"/>
        </a:p>
      </xdr:txBody>
    </xdr:sp>
    <xdr:clientData fPrintsWithSheet="0"/>
  </xdr:twoCellAnchor>
  <xdr:twoCellAnchor>
    <xdr:from>
      <xdr:col>3</xdr:col>
      <xdr:colOff>0</xdr:colOff>
      <xdr:row>0</xdr:row>
      <xdr:rowOff>0</xdr:rowOff>
    </xdr:from>
    <xdr:to>
      <xdr:col>4</xdr:col>
      <xdr:colOff>990600</xdr:colOff>
      <xdr:row>0</xdr:row>
      <xdr:rowOff>400050</xdr:rowOff>
    </xdr:to>
    <xdr:sp macro="[0]!devis2" textlink="">
      <xdr:nvSpPr>
        <xdr:cNvPr id="7" name="Rectangle à coins arrondis 6"/>
        <xdr:cNvSpPr/>
      </xdr:nvSpPr>
      <xdr:spPr>
        <a:xfrm>
          <a:off x="2286000" y="0"/>
          <a:ext cx="2009775" cy="4000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Devis Facture P2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2057400</xdr:colOff>
      <xdr:row>0</xdr:row>
      <xdr:rowOff>19049</xdr:rowOff>
    </xdr:from>
    <xdr:ext cx="3048000" cy="593304"/>
    <xdr:sp macro="" textlink="">
      <xdr:nvSpPr>
        <xdr:cNvPr id="7" name="Rectangle 6"/>
        <xdr:cNvSpPr/>
      </xdr:nvSpPr>
      <xdr:spPr>
        <a:xfrm>
          <a:off x="2057400" y="19049"/>
          <a:ext cx="3048000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">
              <a:rot lat="0" lon="0" rev="18900000"/>
            </a:lightRig>
          </a:scene3d>
          <a:sp3d extrusionH="31750" contourW="6350" prstMaterial="powder">
            <a:bevelT w="19050" h="19050" prst="angle"/>
            <a:contourClr>
              <a:schemeClr val="accent3">
                <a:tint val="100000"/>
                <a:shade val="100000"/>
                <a:satMod val="100000"/>
                <a:hueMod val="100000"/>
              </a:schemeClr>
            </a:contourClr>
          </a:sp3d>
        </a:bodyPr>
        <a:lstStyle/>
        <a:p>
          <a:pPr algn="ctr"/>
          <a:endParaRPr lang="fr-FR" sz="3200" b="1" cap="none" spc="0">
            <a:ln/>
            <a:solidFill>
              <a:schemeClr val="accent3"/>
            </a:solidFill>
            <a:effectLst/>
          </a:endParaRPr>
        </a:p>
      </xdr:txBody>
    </xdr:sp>
    <xdr:clientData/>
  </xdr:oneCellAnchor>
  <xdr:oneCellAnchor>
    <xdr:from>
      <xdr:col>0</xdr:col>
      <xdr:colOff>1114425</xdr:colOff>
      <xdr:row>0</xdr:row>
      <xdr:rowOff>0</xdr:rowOff>
    </xdr:from>
    <xdr:ext cx="4030765" cy="593304"/>
    <xdr:sp macro="" textlink="">
      <xdr:nvSpPr>
        <xdr:cNvPr id="8" name="Rectangle 7"/>
        <xdr:cNvSpPr/>
      </xdr:nvSpPr>
      <xdr:spPr>
        <a:xfrm>
          <a:off x="1114425" y="0"/>
          <a:ext cx="4030765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">
              <a:rot lat="0" lon="0" rev="18900000"/>
            </a:lightRig>
          </a:scene3d>
          <a:sp3d extrusionH="31750" contourW="6350" prstMaterial="powder">
            <a:bevelT w="19050" h="19050" prst="angle"/>
            <a:contourClr>
              <a:schemeClr val="accent3">
                <a:tint val="100000"/>
                <a:shade val="100000"/>
                <a:satMod val="100000"/>
                <a:hueMod val="100000"/>
              </a:schemeClr>
            </a:contourClr>
          </a:sp3d>
        </a:bodyPr>
        <a:lstStyle/>
        <a:p>
          <a:pPr algn="ctr"/>
          <a:r>
            <a:rPr lang="fr-FR" sz="3200" b="1" cap="none" spc="0">
              <a:ln/>
              <a:solidFill>
                <a:schemeClr val="accent3"/>
              </a:solidFill>
              <a:effectLst/>
            </a:rPr>
            <a:t>TRAVAUX</a:t>
          </a:r>
        </a:p>
      </xdr:txBody>
    </xdr:sp>
    <xdr:clientData/>
  </xdr:oneCellAnchor>
  <xdr:twoCellAnchor>
    <xdr:from>
      <xdr:col>2</xdr:col>
      <xdr:colOff>0</xdr:colOff>
      <xdr:row>1</xdr:row>
      <xdr:rowOff>0</xdr:rowOff>
    </xdr:from>
    <xdr:to>
      <xdr:col>4</xdr:col>
      <xdr:colOff>342900</xdr:colOff>
      <xdr:row>3</xdr:row>
      <xdr:rowOff>9525</xdr:rowOff>
    </xdr:to>
    <xdr:sp macro="[0]!menu" textlink="">
      <xdr:nvSpPr>
        <xdr:cNvPr id="10" name="Rectangle à coins arrondis 9"/>
        <xdr:cNvSpPr/>
      </xdr:nvSpPr>
      <xdr:spPr>
        <a:xfrm>
          <a:off x="6848475" y="628650"/>
          <a:ext cx="1866900" cy="733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/>
            <a:t>Retour</a:t>
          </a:r>
          <a:r>
            <a:rPr lang="fr-FR" sz="1800" b="1" baseline="0"/>
            <a:t> au menu</a:t>
          </a:r>
          <a:endParaRPr lang="fr-FR" sz="1800" b="1"/>
        </a:p>
      </xdr:txBody>
    </xdr:sp>
    <xdr:clientData fPrintsWithSheet="0"/>
  </xdr:twoCellAnchor>
  <xdr:twoCellAnchor>
    <xdr:from>
      <xdr:col>2</xdr:col>
      <xdr:colOff>9525</xdr:colOff>
      <xdr:row>3</xdr:row>
      <xdr:rowOff>161925</xdr:rowOff>
    </xdr:from>
    <xdr:to>
      <xdr:col>4</xdr:col>
      <xdr:colOff>352425</xdr:colOff>
      <xdr:row>6</xdr:row>
      <xdr:rowOff>66675</xdr:rowOff>
    </xdr:to>
    <xdr:sp macro="[0]!aperçu" textlink="">
      <xdr:nvSpPr>
        <xdr:cNvPr id="12" name="Rectangle à coins arrondis 11"/>
        <xdr:cNvSpPr/>
      </xdr:nvSpPr>
      <xdr:spPr>
        <a:xfrm>
          <a:off x="6858000" y="1228725"/>
          <a:ext cx="1866900" cy="647700"/>
        </a:xfrm>
        <a:prstGeom prst="roundRect">
          <a:avLst/>
        </a:prstGeom>
        <a:solidFill>
          <a:schemeClr val="bg2">
            <a:lumMod val="2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400"/>
            <a:t>      Aperçu</a:t>
          </a:r>
        </a:p>
      </xdr:txBody>
    </xdr:sp>
    <xdr:clientData fPrintsWithSheet="0"/>
  </xdr:twoCellAnchor>
  <xdr:twoCellAnchor>
    <xdr:from>
      <xdr:col>1</xdr:col>
      <xdr:colOff>742950</xdr:colOff>
      <xdr:row>10</xdr:row>
      <xdr:rowOff>9525</xdr:rowOff>
    </xdr:from>
    <xdr:to>
      <xdr:col>4</xdr:col>
      <xdr:colOff>400050</xdr:colOff>
      <xdr:row>14</xdr:row>
      <xdr:rowOff>28575</xdr:rowOff>
    </xdr:to>
    <xdr:sp macro="[0]!Quitter" textlink="">
      <xdr:nvSpPr>
        <xdr:cNvPr id="14" name="Rectangle à coins arrondis 13"/>
        <xdr:cNvSpPr/>
      </xdr:nvSpPr>
      <xdr:spPr>
        <a:xfrm>
          <a:off x="6829425" y="2581275"/>
          <a:ext cx="1943100" cy="78105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/>
            <a:t>   Quitter</a:t>
          </a:r>
        </a:p>
      </xdr:txBody>
    </xdr:sp>
    <xdr:clientData fPrintsWithSheet="0"/>
  </xdr:twoCellAnchor>
  <xdr:twoCellAnchor>
    <xdr:from>
      <xdr:col>2</xdr:col>
      <xdr:colOff>9526</xdr:colOff>
      <xdr:row>7</xdr:row>
      <xdr:rowOff>9525</xdr:rowOff>
    </xdr:from>
    <xdr:to>
      <xdr:col>4</xdr:col>
      <xdr:colOff>361950</xdr:colOff>
      <xdr:row>9</xdr:row>
      <xdr:rowOff>171450</xdr:rowOff>
    </xdr:to>
    <xdr:sp macro="[0]!SaveFeuilleActive" textlink="">
      <xdr:nvSpPr>
        <xdr:cNvPr id="15" name="Rectangle à coins arrondis 14"/>
        <xdr:cNvSpPr/>
      </xdr:nvSpPr>
      <xdr:spPr>
        <a:xfrm>
          <a:off x="6858001" y="2009775"/>
          <a:ext cx="1876424" cy="54292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800" b="1"/>
            <a:t>Enregistrer sous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57150</xdr:rowOff>
    </xdr:from>
    <xdr:to>
      <xdr:col>6</xdr:col>
      <xdr:colOff>952499</xdr:colOff>
      <xdr:row>0</xdr:row>
      <xdr:rowOff>352425</xdr:rowOff>
    </xdr:to>
    <xdr:sp macro="[0]!devis" textlink="">
      <xdr:nvSpPr>
        <xdr:cNvPr id="3" name="Rectangle à coins arrondis 2"/>
        <xdr:cNvSpPr/>
      </xdr:nvSpPr>
      <xdr:spPr>
        <a:xfrm>
          <a:off x="5610225" y="57150"/>
          <a:ext cx="2019299" cy="2952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Devis</a:t>
          </a:r>
          <a:r>
            <a:rPr lang="fr-FR" sz="2000" b="1" baseline="0"/>
            <a:t> Facture P1 </a:t>
          </a:r>
          <a:endParaRPr lang="fr-FR" sz="2000" b="1"/>
        </a:p>
      </xdr:txBody>
    </xdr:sp>
    <xdr:clientData fPrintsWithSheet="0"/>
  </xdr:twoCellAnchor>
  <xdr:twoCellAnchor>
    <xdr:from>
      <xdr:col>1</xdr:col>
      <xdr:colOff>0</xdr:colOff>
      <xdr:row>0</xdr:row>
      <xdr:rowOff>28575</xdr:rowOff>
    </xdr:from>
    <xdr:to>
      <xdr:col>2</xdr:col>
      <xdr:colOff>1057275</xdr:colOff>
      <xdr:row>0</xdr:row>
      <xdr:rowOff>352425</xdr:rowOff>
    </xdr:to>
    <xdr:sp macro="[0]!devis2" textlink="">
      <xdr:nvSpPr>
        <xdr:cNvPr id="5" name="Rectangle à coins arrondis 4"/>
        <xdr:cNvSpPr/>
      </xdr:nvSpPr>
      <xdr:spPr>
        <a:xfrm>
          <a:off x="1028700" y="28575"/>
          <a:ext cx="2009775" cy="3238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Devis Facture P2</a:t>
          </a:r>
        </a:p>
      </xdr:txBody>
    </xdr:sp>
    <xdr:clientData fPrintsWithSheet="0"/>
  </xdr:twoCellAnchor>
  <xdr:twoCellAnchor>
    <xdr:from>
      <xdr:col>13</xdr:col>
      <xdr:colOff>0</xdr:colOff>
      <xdr:row>0</xdr:row>
      <xdr:rowOff>47625</xdr:rowOff>
    </xdr:from>
    <xdr:to>
      <xdr:col>14</xdr:col>
      <xdr:colOff>981074</xdr:colOff>
      <xdr:row>0</xdr:row>
      <xdr:rowOff>342900</xdr:rowOff>
    </xdr:to>
    <xdr:sp macro="[0]!devis" textlink="">
      <xdr:nvSpPr>
        <xdr:cNvPr id="7" name="Rectangle à coins arrondis 6"/>
        <xdr:cNvSpPr/>
      </xdr:nvSpPr>
      <xdr:spPr>
        <a:xfrm>
          <a:off x="14373225" y="47625"/>
          <a:ext cx="2019299" cy="2952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Devis</a:t>
          </a:r>
          <a:r>
            <a:rPr lang="fr-FR" sz="2000" b="1" baseline="0"/>
            <a:t> Facture P1 </a:t>
          </a:r>
          <a:endParaRPr lang="fr-FR" sz="2000" b="1"/>
        </a:p>
      </xdr:txBody>
    </xdr:sp>
    <xdr:clientData fPrintsWithSheet="0"/>
  </xdr:twoCellAnchor>
  <xdr:twoCellAnchor>
    <xdr:from>
      <xdr:col>8</xdr:col>
      <xdr:colOff>95250</xdr:colOff>
      <xdr:row>0</xdr:row>
      <xdr:rowOff>28575</xdr:rowOff>
    </xdr:from>
    <xdr:to>
      <xdr:col>9</xdr:col>
      <xdr:colOff>1076325</xdr:colOff>
      <xdr:row>0</xdr:row>
      <xdr:rowOff>352425</xdr:rowOff>
    </xdr:to>
    <xdr:sp macro="[0]!devis2" textlink="">
      <xdr:nvSpPr>
        <xdr:cNvPr id="9" name="Rectangle à coins arrondis 8"/>
        <xdr:cNvSpPr/>
      </xdr:nvSpPr>
      <xdr:spPr>
        <a:xfrm>
          <a:off x="8924925" y="28575"/>
          <a:ext cx="2009775" cy="3238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Devis Facture P2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ud%20est%20travaux/model%20DEVIS%20FACTURES%20SUD%20EST%20TRAVAUX%20%202%20PAG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>
        <row r="1">
          <cell r="A1">
            <v>19.600000000000001</v>
          </cell>
        </row>
        <row r="16">
          <cell r="A16" t="str">
            <v>sera répercutée sur les prix, Pour le client signature précédée</v>
          </cell>
        </row>
        <row r="19">
          <cell r="A19" t="str">
            <v xml:space="preserve"> de la mention :( Lu et approuvé, bon pour accord)</v>
          </cell>
        </row>
        <row r="27">
          <cell r="A27" t="str">
            <v>Acompte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../AppData/Local/FACTURES/facture%20NTI%20cl&#233;rmant.pdf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7" tint="0.39997558519241921"/>
  </sheetPr>
  <dimension ref="A1:L56"/>
  <sheetViews>
    <sheetView showGridLines="0" showZeros="0" tabSelected="1" workbookViewId="0">
      <selection activeCell="O7" sqref="O7"/>
    </sheetView>
  </sheetViews>
  <sheetFormatPr baseColWidth="10" defaultRowHeight="15"/>
  <cols>
    <col min="1" max="1" width="61.42578125" customWidth="1"/>
    <col min="2" max="2" width="6.85546875" customWidth="1"/>
    <col min="3" max="3" width="4.7109375" customWidth="1"/>
    <col min="4" max="4" width="9.42578125" customWidth="1"/>
    <col min="5" max="5" width="10.42578125" customWidth="1"/>
    <col min="6" max="6" width="11.42578125" hidden="1" customWidth="1"/>
    <col min="7" max="7" width="6.42578125" customWidth="1"/>
  </cols>
  <sheetData>
    <row r="1" spans="1:7" ht="30" customHeight="1">
      <c r="A1" s="42"/>
      <c r="B1" s="43"/>
      <c r="C1" s="44"/>
      <c r="D1" s="31"/>
      <c r="E1" s="31"/>
      <c r="F1" s="31"/>
      <c r="G1" s="31"/>
    </row>
    <row r="2" spans="1:7" ht="15" customHeight="1">
      <c r="A2" s="42"/>
      <c r="B2" s="43"/>
      <c r="C2" s="44"/>
      <c r="D2" s="31"/>
      <c r="E2" s="31"/>
      <c r="F2" s="31"/>
      <c r="G2" s="31"/>
    </row>
    <row r="3" spans="1:7">
      <c r="A3" s="32"/>
      <c r="B3" s="32"/>
      <c r="C3" s="32"/>
      <c r="D3" s="32"/>
      <c r="E3" s="32"/>
      <c r="F3" s="32"/>
      <c r="G3" s="32"/>
    </row>
    <row r="4" spans="1:7">
      <c r="A4" s="32"/>
      <c r="B4" s="32"/>
      <c r="C4" s="32"/>
      <c r="D4" s="32"/>
      <c r="E4" s="32"/>
      <c r="F4" s="32"/>
      <c r="G4" s="32"/>
    </row>
    <row r="5" spans="1:7" ht="15.75" thickBot="1">
      <c r="A5" s="33"/>
      <c r="B5" s="33"/>
      <c r="C5" s="33"/>
      <c r="D5" s="33"/>
      <c r="E5" s="33"/>
      <c r="F5" s="33"/>
      <c r="G5" s="33"/>
    </row>
    <row r="6" spans="1:7" ht="26.1" customHeight="1" thickTop="1">
      <c r="A6" s="10"/>
      <c r="B6" s="38"/>
      <c r="C6" s="39"/>
      <c r="D6" s="39"/>
      <c r="E6" s="39" t="s">
        <v>19</v>
      </c>
      <c r="F6" s="39"/>
      <c r="G6" s="39"/>
    </row>
    <row r="7" spans="1:7">
      <c r="A7" s="12"/>
      <c r="B7" s="9"/>
      <c r="C7" s="32"/>
      <c r="D7" s="32"/>
      <c r="E7" s="11">
        <f ca="1">TODAY()</f>
        <v>41038</v>
      </c>
      <c r="F7" s="9"/>
      <c r="G7" s="9"/>
    </row>
    <row r="8" spans="1:7">
      <c r="A8" s="12" t="s">
        <v>6</v>
      </c>
      <c r="B8" s="9"/>
      <c r="C8" s="9"/>
      <c r="D8" s="32"/>
      <c r="E8" s="335" t="s">
        <v>130</v>
      </c>
      <c r="F8" s="9"/>
      <c r="G8" s="9"/>
    </row>
    <row r="9" spans="1:7">
      <c r="A9" s="9"/>
      <c r="B9" s="9"/>
      <c r="C9" s="12" t="s">
        <v>67</v>
      </c>
      <c r="D9" s="9"/>
      <c r="E9" s="307" t="s">
        <v>74</v>
      </c>
      <c r="F9" s="9"/>
      <c r="G9" s="10"/>
    </row>
    <row r="10" spans="1:7" ht="0.75" customHeight="1">
      <c r="A10" s="9"/>
      <c r="B10" s="9"/>
      <c r="C10" s="9"/>
      <c r="D10" s="9"/>
      <c r="E10" s="21"/>
      <c r="F10" s="13"/>
      <c r="G10" s="21"/>
    </row>
    <row r="11" spans="1:7">
      <c r="A11" s="9"/>
      <c r="B11" s="34" t="s">
        <v>0</v>
      </c>
      <c r="C11" s="35"/>
      <c r="D11" s="35"/>
      <c r="E11" s="10"/>
      <c r="F11" s="10"/>
      <c r="G11" s="17"/>
    </row>
    <row r="12" spans="1:7">
      <c r="A12" s="15" t="s">
        <v>1</v>
      </c>
      <c r="B12" s="16" t="str">
        <f>VLOOKUP(E9,clientscode,2,FALSE)</f>
        <v xml:space="preserve">   N T I </v>
      </c>
      <c r="C12" s="10"/>
      <c r="D12" s="10"/>
      <c r="E12" s="10"/>
      <c r="F12" s="10"/>
      <c r="G12" s="17"/>
    </row>
    <row r="13" spans="1:7">
      <c r="A13" s="18"/>
      <c r="B13" s="16" t="str">
        <f>VLOOKUP(E9,clientscode,3,FALSE)</f>
        <v>7 rue des roches</v>
      </c>
      <c r="C13" s="10"/>
      <c r="D13" s="10"/>
      <c r="E13" s="10"/>
      <c r="F13" s="10"/>
      <c r="G13" s="17"/>
    </row>
    <row r="14" spans="1:7">
      <c r="A14" s="19"/>
      <c r="B14" s="16" t="str">
        <f>VLOOKUP(E9,clientscode,4,FALSE)</f>
        <v>34680 ST GEORGES D'ORQUES</v>
      </c>
      <c r="C14" s="10"/>
      <c r="D14" s="10"/>
      <c r="E14" s="10"/>
      <c r="F14" s="10"/>
      <c r="G14" s="17"/>
    </row>
    <row r="15" spans="1:7">
      <c r="A15" s="19"/>
      <c r="B15" s="16" t="str">
        <f>VLOOKUP(E9,clientscode,5,FALSE)</f>
        <v>0623121122</v>
      </c>
      <c r="C15" s="10"/>
      <c r="D15" s="10"/>
      <c r="E15" s="10"/>
      <c r="F15" s="10"/>
      <c r="G15" s="17"/>
    </row>
    <row r="16" spans="1:7">
      <c r="A16" s="18"/>
      <c r="B16" s="20">
        <f>VLOOKUP(E9,clientscode,6,FALSE)</f>
        <v>0</v>
      </c>
      <c r="C16" s="21"/>
      <c r="D16" s="21"/>
      <c r="E16" s="21"/>
      <c r="F16" s="21"/>
      <c r="G16" s="22"/>
    </row>
    <row r="17" spans="1:12">
      <c r="A17" s="9"/>
      <c r="B17" s="9"/>
      <c r="C17" s="9"/>
      <c r="D17" s="9"/>
      <c r="E17" s="9"/>
      <c r="F17" s="9"/>
      <c r="G17" s="23"/>
      <c r="L17" s="289"/>
    </row>
    <row r="18" spans="1:12" ht="20.100000000000001" customHeight="1">
      <c r="A18" s="302" t="s">
        <v>112</v>
      </c>
      <c r="B18" s="299" t="s">
        <v>113</v>
      </c>
      <c r="C18" s="299" t="s">
        <v>111</v>
      </c>
      <c r="D18" s="299" t="s">
        <v>114</v>
      </c>
      <c r="E18" s="299" t="s">
        <v>21</v>
      </c>
      <c r="F18" s="301"/>
      <c r="G18" s="299" t="s">
        <v>2</v>
      </c>
    </row>
    <row r="19" spans="1:12" ht="12.95" customHeight="1">
      <c r="A19" s="19"/>
      <c r="B19" s="19">
        <v>0</v>
      </c>
      <c r="C19" s="19"/>
      <c r="D19" s="19">
        <v>0</v>
      </c>
      <c r="E19" s="19">
        <f>B19*D19</f>
        <v>0</v>
      </c>
      <c r="F19" s="16"/>
      <c r="G19" s="17"/>
    </row>
    <row r="20" spans="1:12" ht="12.95" customHeight="1">
      <c r="A20" s="19"/>
      <c r="B20" s="19">
        <v>0</v>
      </c>
      <c r="C20" s="19"/>
      <c r="D20" s="19">
        <v>0</v>
      </c>
      <c r="E20" s="19">
        <f>B20*D20</f>
        <v>0</v>
      </c>
      <c r="F20" s="16"/>
      <c r="G20" s="17"/>
    </row>
    <row r="21" spans="1:12" ht="12.95" customHeight="1">
      <c r="A21" s="19"/>
      <c r="B21" s="19">
        <v>0</v>
      </c>
      <c r="C21" s="19"/>
      <c r="D21" s="19">
        <v>0</v>
      </c>
      <c r="E21" s="19">
        <f>B21*D21</f>
        <v>0</v>
      </c>
      <c r="F21" s="16"/>
      <c r="G21" s="17"/>
    </row>
    <row r="22" spans="1:12" ht="12.95" customHeight="1">
      <c r="A22" s="19"/>
      <c r="B22" s="19">
        <v>0</v>
      </c>
      <c r="C22" s="19"/>
      <c r="D22" s="19">
        <v>0</v>
      </c>
      <c r="E22" s="19">
        <f>B22*D22</f>
        <v>0</v>
      </c>
      <c r="F22" s="16"/>
      <c r="G22" s="17">
        <v>0</v>
      </c>
    </row>
    <row r="23" spans="1:12" ht="12.95" customHeight="1">
      <c r="A23" s="19"/>
      <c r="B23" s="19">
        <v>0</v>
      </c>
      <c r="C23" s="19"/>
      <c r="D23" s="19">
        <v>0</v>
      </c>
      <c r="E23" s="19">
        <f>B23*D23</f>
        <v>0</v>
      </c>
      <c r="F23" s="16"/>
      <c r="G23" s="17">
        <v>0</v>
      </c>
      <c r="K23" t="s">
        <v>131</v>
      </c>
    </row>
    <row r="24" spans="1:12" ht="12.95" customHeight="1">
      <c r="A24" s="19"/>
      <c r="B24" s="19">
        <v>0</v>
      </c>
      <c r="C24" s="19"/>
      <c r="D24" s="19">
        <v>0</v>
      </c>
      <c r="E24" s="19">
        <f t="shared" ref="E24:E43" si="0">B24*D24</f>
        <v>0</v>
      </c>
      <c r="F24" s="16"/>
      <c r="G24" s="17">
        <v>0</v>
      </c>
    </row>
    <row r="25" spans="1:12" ht="12.95" customHeight="1">
      <c r="A25" s="19"/>
      <c r="B25" s="19">
        <v>0</v>
      </c>
      <c r="C25" s="19"/>
      <c r="D25" s="19">
        <v>0</v>
      </c>
      <c r="E25" s="19">
        <f t="shared" si="0"/>
        <v>0</v>
      </c>
      <c r="F25" s="16"/>
      <c r="G25" s="17">
        <v>0</v>
      </c>
    </row>
    <row r="26" spans="1:12" ht="12.95" customHeight="1">
      <c r="A26" s="19"/>
      <c r="B26" s="19">
        <v>0</v>
      </c>
      <c r="C26" s="19"/>
      <c r="D26" s="19">
        <v>0</v>
      </c>
      <c r="E26" s="19">
        <f t="shared" si="0"/>
        <v>0</v>
      </c>
      <c r="F26" s="16"/>
      <c r="G26" s="17">
        <v>0</v>
      </c>
    </row>
    <row r="27" spans="1:12" ht="12.95" customHeight="1">
      <c r="A27" s="19"/>
      <c r="B27" s="19"/>
      <c r="C27" s="19"/>
      <c r="D27" s="19"/>
      <c r="E27" s="19">
        <f t="shared" si="0"/>
        <v>0</v>
      </c>
      <c r="F27" s="16"/>
      <c r="G27" s="17"/>
    </row>
    <row r="28" spans="1:12" ht="12.95" customHeight="1">
      <c r="A28" s="19"/>
      <c r="B28" s="19"/>
      <c r="C28" s="19"/>
      <c r="D28" s="19"/>
      <c r="E28" s="19">
        <f t="shared" si="0"/>
        <v>0</v>
      </c>
      <c r="F28" s="16"/>
      <c r="G28" s="17"/>
    </row>
    <row r="29" spans="1:12" ht="12.95" customHeight="1">
      <c r="A29" s="19"/>
      <c r="B29" s="19"/>
      <c r="C29" s="19"/>
      <c r="D29" s="19"/>
      <c r="E29" s="19">
        <f t="shared" si="0"/>
        <v>0</v>
      </c>
      <c r="F29" s="16"/>
      <c r="G29" s="17"/>
    </row>
    <row r="30" spans="1:12" ht="12.95" customHeight="1">
      <c r="A30" s="19"/>
      <c r="B30" s="19"/>
      <c r="C30" s="19"/>
      <c r="D30" s="19"/>
      <c r="E30" s="19">
        <f t="shared" si="0"/>
        <v>0</v>
      </c>
      <c r="F30" s="16"/>
      <c r="G30" s="17"/>
    </row>
    <row r="31" spans="1:12" ht="12.95" customHeight="1">
      <c r="A31" s="19"/>
      <c r="B31" s="19"/>
      <c r="C31" s="19"/>
      <c r="D31" s="19"/>
      <c r="E31" s="19">
        <f t="shared" si="0"/>
        <v>0</v>
      </c>
      <c r="F31" s="16"/>
      <c r="G31" s="17"/>
    </row>
    <row r="32" spans="1:12" ht="12.95" customHeight="1">
      <c r="A32" s="19"/>
      <c r="B32" s="19">
        <v>0</v>
      </c>
      <c r="C32" s="19"/>
      <c r="D32" s="19">
        <v>0</v>
      </c>
      <c r="E32" s="19">
        <f t="shared" si="0"/>
        <v>0</v>
      </c>
      <c r="F32" s="16"/>
      <c r="G32" s="17"/>
    </row>
    <row r="33" spans="1:7" ht="12.95" customHeight="1">
      <c r="A33" s="19"/>
      <c r="B33" s="19"/>
      <c r="C33" s="19"/>
      <c r="D33" s="19"/>
      <c r="E33" s="19">
        <f t="shared" si="0"/>
        <v>0</v>
      </c>
      <c r="F33" s="16"/>
      <c r="G33" s="17"/>
    </row>
    <row r="34" spans="1:7" ht="12.95" customHeight="1">
      <c r="A34" s="19"/>
      <c r="B34" s="19"/>
      <c r="C34" s="19"/>
      <c r="D34" s="19"/>
      <c r="E34" s="19">
        <f t="shared" si="0"/>
        <v>0</v>
      </c>
      <c r="F34" s="16"/>
      <c r="G34" s="17"/>
    </row>
    <row r="35" spans="1:7" ht="12.95" customHeight="1">
      <c r="A35" s="19"/>
      <c r="B35" s="19"/>
      <c r="C35" s="19"/>
      <c r="D35" s="19"/>
      <c r="E35" s="19">
        <f t="shared" si="0"/>
        <v>0</v>
      </c>
      <c r="F35" s="16"/>
      <c r="G35" s="17"/>
    </row>
    <row r="36" spans="1:7" ht="12.95" customHeight="1">
      <c r="A36" s="19"/>
      <c r="B36" s="19"/>
      <c r="C36" s="19"/>
      <c r="D36" s="19"/>
      <c r="E36" s="19">
        <f t="shared" si="0"/>
        <v>0</v>
      </c>
      <c r="F36" s="16"/>
      <c r="G36" s="17"/>
    </row>
    <row r="37" spans="1:7" ht="12.95" customHeight="1">
      <c r="A37" s="19"/>
      <c r="B37" s="19">
        <v>0</v>
      </c>
      <c r="C37" s="19"/>
      <c r="D37" s="19">
        <v>0</v>
      </c>
      <c r="E37" s="19">
        <f t="shared" si="0"/>
        <v>0</v>
      </c>
      <c r="F37" s="16"/>
      <c r="G37" s="17"/>
    </row>
    <row r="38" spans="1:7" ht="12.95" customHeight="1">
      <c r="A38" s="19"/>
      <c r="B38" s="19"/>
      <c r="C38" s="19"/>
      <c r="D38" s="19"/>
      <c r="E38" s="19">
        <f t="shared" si="0"/>
        <v>0</v>
      </c>
      <c r="F38" s="16"/>
      <c r="G38" s="17"/>
    </row>
    <row r="39" spans="1:7" ht="12.95" customHeight="1">
      <c r="A39" s="19"/>
      <c r="B39" s="19"/>
      <c r="C39" s="19"/>
      <c r="D39" s="19"/>
      <c r="E39" s="19">
        <f t="shared" si="0"/>
        <v>0</v>
      </c>
      <c r="F39" s="16"/>
      <c r="G39" s="17"/>
    </row>
    <row r="40" spans="1:7" ht="12.95" customHeight="1">
      <c r="A40" s="19"/>
      <c r="B40" s="19"/>
      <c r="C40" s="19"/>
      <c r="D40" s="19"/>
      <c r="E40" s="19">
        <f t="shared" si="0"/>
        <v>0</v>
      </c>
      <c r="F40" s="16"/>
      <c r="G40" s="17"/>
    </row>
    <row r="41" spans="1:7" ht="12.95" customHeight="1">
      <c r="A41" s="19"/>
      <c r="B41" s="19"/>
      <c r="C41" s="19"/>
      <c r="D41" s="19"/>
      <c r="E41" s="19">
        <f t="shared" si="0"/>
        <v>0</v>
      </c>
      <c r="F41" s="16"/>
      <c r="G41" s="17"/>
    </row>
    <row r="42" spans="1:7" ht="12.95" customHeight="1">
      <c r="A42" s="19"/>
      <c r="B42" s="19"/>
      <c r="C42" s="19"/>
      <c r="D42" s="19"/>
      <c r="E42" s="19">
        <f t="shared" si="0"/>
        <v>0</v>
      </c>
      <c r="F42" s="16"/>
      <c r="G42" s="17"/>
    </row>
    <row r="43" spans="1:7" ht="12.95" customHeight="1">
      <c r="A43" s="19"/>
      <c r="B43" s="19">
        <v>0</v>
      </c>
      <c r="C43" s="19"/>
      <c r="D43" s="19">
        <v>0</v>
      </c>
      <c r="E43" s="19">
        <f t="shared" si="0"/>
        <v>0</v>
      </c>
      <c r="F43" s="16"/>
      <c r="G43" s="17"/>
    </row>
    <row r="44" spans="1:7" ht="12.95" customHeight="1">
      <c r="A44" s="19"/>
      <c r="B44" s="19"/>
      <c r="C44" s="19"/>
      <c r="D44" s="19"/>
      <c r="E44" s="19">
        <f>B44*D44</f>
        <v>0</v>
      </c>
      <c r="F44" s="16"/>
      <c r="G44" s="17"/>
    </row>
    <row r="45" spans="1:7" ht="12.95" customHeight="1">
      <c r="A45" s="18"/>
      <c r="B45" s="18"/>
      <c r="C45" s="18"/>
      <c r="D45" s="18"/>
      <c r="E45" s="18">
        <f>B45*D45</f>
        <v>0</v>
      </c>
      <c r="F45" s="20"/>
      <c r="G45" s="22"/>
    </row>
    <row r="46" spans="1:7" ht="12" customHeight="1">
      <c r="A46" s="308" t="s">
        <v>13</v>
      </c>
      <c r="B46" s="9"/>
      <c r="C46" s="9"/>
      <c r="D46" s="9"/>
      <c r="E46" s="21"/>
      <c r="F46" s="21"/>
      <c r="G46" s="9"/>
    </row>
    <row r="47" spans="1:7">
      <c r="A47" s="309" t="s">
        <v>14</v>
      </c>
      <c r="B47" s="9"/>
      <c r="C47" s="37" t="s">
        <v>22</v>
      </c>
      <c r="D47" s="32"/>
      <c r="E47" s="27">
        <f>SUM(E19:E45)</f>
        <v>0</v>
      </c>
      <c r="F47" s="16"/>
      <c r="G47" s="24"/>
    </row>
    <row r="48" spans="1:7">
      <c r="A48" s="310" t="s">
        <v>16</v>
      </c>
      <c r="B48" s="9"/>
      <c r="C48" s="37" t="s">
        <v>23</v>
      </c>
      <c r="D48" s="32"/>
      <c r="E48" s="29">
        <f>E50*0.055+E51*0.07+E52*0.196</f>
        <v>0</v>
      </c>
      <c r="F48" s="23"/>
      <c r="G48" s="24"/>
    </row>
    <row r="49" spans="1:7">
      <c r="A49" s="311" t="s">
        <v>18</v>
      </c>
      <c r="B49" s="9"/>
      <c r="C49" s="37" t="s">
        <v>24</v>
      </c>
      <c r="D49" s="32"/>
      <c r="E49" s="29">
        <f>E47+E48</f>
        <v>0</v>
      </c>
      <c r="F49" s="23"/>
      <c r="G49" s="24"/>
    </row>
    <row r="50" spans="1:7" hidden="1">
      <c r="A50" s="9"/>
      <c r="B50" s="9"/>
      <c r="C50" s="9"/>
      <c r="D50" s="9" t="s">
        <v>3</v>
      </c>
      <c r="E50" s="9">
        <f>SUMIF(G19:G45,5.5,E19:E45)</f>
        <v>0</v>
      </c>
      <c r="F50" s="9"/>
      <c r="G50" s="9"/>
    </row>
    <row r="51" spans="1:7" ht="12" hidden="1" customHeight="1">
      <c r="A51" s="9"/>
      <c r="B51" s="9"/>
      <c r="C51" s="9"/>
      <c r="D51" s="9" t="s">
        <v>4</v>
      </c>
      <c r="E51" s="9">
        <f>SUMIF(G19:G45,7,E19:G45)</f>
        <v>0</v>
      </c>
      <c r="F51" s="9"/>
      <c r="G51" s="9"/>
    </row>
    <row r="52" spans="1:7" hidden="1">
      <c r="A52" s="9"/>
      <c r="B52" s="9"/>
      <c r="C52" s="9"/>
      <c r="D52" s="9" t="s">
        <v>5</v>
      </c>
      <c r="E52" s="9">
        <f>SUMIF(G19:G45,19.6,E19:E45)</f>
        <v>0</v>
      </c>
      <c r="F52" s="9"/>
      <c r="G52" s="9"/>
    </row>
    <row r="53" spans="1:7">
      <c r="A53" s="9"/>
      <c r="B53" s="9"/>
      <c r="C53" s="12" t="s">
        <v>25</v>
      </c>
      <c r="D53" s="9"/>
      <c r="E53" s="40">
        <v>0</v>
      </c>
      <c r="F53" s="14"/>
      <c r="G53" s="41"/>
    </row>
    <row r="54" spans="1:7">
      <c r="A54" s="9"/>
      <c r="B54" s="32"/>
      <c r="C54" s="37" t="s">
        <v>26</v>
      </c>
      <c r="D54" s="32"/>
      <c r="E54" s="29">
        <f>E49-E53</f>
        <v>0</v>
      </c>
      <c r="F54" s="23"/>
      <c r="G54" s="24"/>
    </row>
    <row r="55" spans="1:7">
      <c r="A55" s="32"/>
      <c r="B55" s="32"/>
      <c r="C55" s="32"/>
      <c r="D55" s="32"/>
      <c r="E55" s="9"/>
      <c r="F55" s="9"/>
      <c r="G55" s="9"/>
    </row>
    <row r="56" spans="1:7">
      <c r="A56" s="36"/>
      <c r="B56" s="36"/>
      <c r="C56" s="36"/>
      <c r="D56" s="36"/>
      <c r="E56" s="9"/>
      <c r="F56" s="9"/>
      <c r="G56" s="9"/>
    </row>
  </sheetData>
  <sheetProtection selectLockedCells="1"/>
  <dataValidations count="9">
    <dataValidation type="list" allowBlank="1" showInputMessage="1" showErrorMessage="1" sqref="G19:G45">
      <formula1>TVX</formula1>
    </dataValidation>
    <dataValidation type="list" allowBlank="1" showInputMessage="1" showErrorMessage="1" sqref="C19:C45">
      <formula1>unit</formula1>
    </dataValidation>
    <dataValidation type="list" allowBlank="1" showInputMessage="1" showErrorMessage="1" sqref="C53">
      <formula1>aco</formula1>
    </dataValidation>
    <dataValidation type="list" allowBlank="1" showInputMessage="1" showErrorMessage="1" sqref="C6">
      <formula1>dfa</formula1>
    </dataValidation>
    <dataValidation type="list" allowBlank="1" showInputMessage="1" showErrorMessage="1" sqref="E9">
      <formula1>cll</formula1>
    </dataValidation>
    <dataValidation type="list" allowBlank="1" showInputMessage="1" showErrorMessage="1" sqref="A49">
      <formula1>FAC</formula1>
    </dataValidation>
    <dataValidation type="list" allowBlank="1" showInputMessage="1" showErrorMessage="1" sqref="A48">
      <formula1>FIC</formula1>
    </dataValidation>
    <dataValidation type="list" allowBlank="1" showInputMessage="1" showErrorMessage="1" sqref="A46">
      <formula1>FACT</formula1>
    </dataValidation>
    <dataValidation type="list" allowBlank="1" showInputMessage="1" showErrorMessage="1" sqref="A47">
      <formula1>FACB</formula1>
    </dataValidation>
  </dataValidations>
  <pageMargins left="0.23622047244094491" right="0.23622047244094491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Spinner 5">
              <controlPr defaultSize="0" print="0" autoPict="0" macro="[0]!Compteur5_QuandChangement">
                <anchor moveWithCells="1" sizeWithCells="1">
                  <from>
                    <xdr:col>6</xdr:col>
                    <xdr:colOff>47625</xdr:colOff>
                    <xdr:row>6</xdr:row>
                    <xdr:rowOff>123825</xdr:rowOff>
                  </from>
                  <to>
                    <xdr:col>6</xdr:col>
                    <xdr:colOff>304800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0.39997558519241921"/>
  </sheetPr>
  <dimension ref="A1:G33"/>
  <sheetViews>
    <sheetView topLeftCell="A6" workbookViewId="0">
      <selection activeCell="A7" sqref="A7"/>
    </sheetView>
  </sheetViews>
  <sheetFormatPr baseColWidth="10" defaultRowHeight="15"/>
  <cols>
    <col min="1" max="1" width="79.140625" customWidth="1"/>
    <col min="4" max="4" width="61.140625" customWidth="1"/>
  </cols>
  <sheetData>
    <row r="1" spans="1:6">
      <c r="F1" s="223"/>
    </row>
    <row r="2" spans="1:6">
      <c r="A2">
        <v>5.5</v>
      </c>
      <c r="B2" t="s">
        <v>7</v>
      </c>
      <c r="C2" t="s">
        <v>8</v>
      </c>
      <c r="F2" s="223" t="s">
        <v>74</v>
      </c>
    </row>
    <row r="3" spans="1:6" ht="15" customHeight="1">
      <c r="A3">
        <v>7</v>
      </c>
      <c r="C3" t="s">
        <v>9</v>
      </c>
      <c r="D3" s="5" t="s">
        <v>13</v>
      </c>
      <c r="F3" s="223" t="s">
        <v>75</v>
      </c>
    </row>
    <row r="4" spans="1:6" ht="24" customHeight="1">
      <c r="A4" s="8" t="s">
        <v>30</v>
      </c>
      <c r="C4" t="s">
        <v>11</v>
      </c>
      <c r="D4" t="s">
        <v>14</v>
      </c>
      <c r="F4" s="223" t="s">
        <v>76</v>
      </c>
    </row>
    <row r="5" spans="1:6" ht="24" customHeight="1">
      <c r="A5" s="7" t="s">
        <v>29</v>
      </c>
      <c r="C5" t="s">
        <v>10</v>
      </c>
      <c r="D5" s="2" t="s">
        <v>15</v>
      </c>
      <c r="F5" s="223" t="s">
        <v>77</v>
      </c>
    </row>
    <row r="6" spans="1:6" ht="20.100000000000001" customHeight="1">
      <c r="A6" s="3" t="s">
        <v>28</v>
      </c>
      <c r="C6" t="s">
        <v>12</v>
      </c>
      <c r="F6" s="223" t="s">
        <v>78</v>
      </c>
    </row>
    <row r="7" spans="1:6">
      <c r="B7">
        <v>19.600000000000001</v>
      </c>
      <c r="F7" s="223" t="s">
        <v>79</v>
      </c>
    </row>
    <row r="8" spans="1:6">
      <c r="B8">
        <v>5.5</v>
      </c>
      <c r="F8" s="223" t="s">
        <v>80</v>
      </c>
    </row>
    <row r="9" spans="1:6">
      <c r="B9">
        <v>7</v>
      </c>
      <c r="D9" s="4" t="s">
        <v>16</v>
      </c>
      <c r="F9" s="223" t="s">
        <v>81</v>
      </c>
    </row>
    <row r="10" spans="1:6">
      <c r="C10" s="2" t="s">
        <v>8</v>
      </c>
      <c r="F10" s="223" t="s">
        <v>82</v>
      </c>
    </row>
    <row r="11" spans="1:6">
      <c r="C11" s="2" t="s">
        <v>9</v>
      </c>
      <c r="F11" s="223" t="s">
        <v>59</v>
      </c>
    </row>
    <row r="12" spans="1:6">
      <c r="A12" t="s">
        <v>13</v>
      </c>
      <c r="C12" s="2" t="s">
        <v>31</v>
      </c>
      <c r="D12" s="2" t="s">
        <v>17</v>
      </c>
      <c r="F12" s="223" t="s">
        <v>83</v>
      </c>
    </row>
    <row r="13" spans="1:6">
      <c r="C13" s="2" t="s">
        <v>32</v>
      </c>
      <c r="F13" s="223" t="s">
        <v>84</v>
      </c>
    </row>
    <row r="14" spans="1:6">
      <c r="C14" s="2" t="s">
        <v>10</v>
      </c>
      <c r="F14" s="223" t="s">
        <v>85</v>
      </c>
    </row>
    <row r="15" spans="1:6" ht="26.25">
      <c r="A15" t="s">
        <v>14</v>
      </c>
      <c r="D15" s="6" t="s">
        <v>27</v>
      </c>
      <c r="F15" s="223" t="s">
        <v>86</v>
      </c>
    </row>
    <row r="16" spans="1:6" ht="26.25">
      <c r="A16" s="2" t="s">
        <v>15</v>
      </c>
      <c r="D16" s="6" t="s">
        <v>19</v>
      </c>
      <c r="F16" s="223" t="s">
        <v>87</v>
      </c>
    </row>
    <row r="17" spans="1:7" ht="26.25">
      <c r="D17" s="6" t="s">
        <v>20</v>
      </c>
      <c r="F17" s="223" t="s">
        <v>88</v>
      </c>
    </row>
    <row r="18" spans="1:7">
      <c r="B18" s="2">
        <v>19.600000000000001</v>
      </c>
      <c r="F18" s="223" t="s">
        <v>89</v>
      </c>
    </row>
    <row r="19" spans="1:7">
      <c r="A19" s="4" t="s">
        <v>16</v>
      </c>
      <c r="B19" s="2">
        <v>5.5</v>
      </c>
      <c r="D19" s="25" t="s">
        <v>13</v>
      </c>
      <c r="F19" s="223" t="s">
        <v>90</v>
      </c>
    </row>
    <row r="20" spans="1:7">
      <c r="B20" s="2">
        <v>7</v>
      </c>
      <c r="D20" s="26" t="s">
        <v>14</v>
      </c>
      <c r="F20" s="223" t="s">
        <v>91</v>
      </c>
    </row>
    <row r="21" spans="1:7">
      <c r="D21" s="28" t="s">
        <v>16</v>
      </c>
      <c r="F21" s="223" t="s">
        <v>92</v>
      </c>
    </row>
    <row r="22" spans="1:7">
      <c r="A22" s="2" t="s">
        <v>17</v>
      </c>
      <c r="D22" s="30" t="s">
        <v>18</v>
      </c>
      <c r="F22" s="223" t="s">
        <v>93</v>
      </c>
    </row>
    <row r="23" spans="1:7">
      <c r="F23" s="223" t="s">
        <v>94</v>
      </c>
    </row>
    <row r="24" spans="1:7" ht="20.100000000000001" customHeight="1">
      <c r="A24" s="1" t="s">
        <v>27</v>
      </c>
      <c r="D24" s="225" t="s">
        <v>15</v>
      </c>
      <c r="F24" s="223" t="s">
        <v>95</v>
      </c>
    </row>
    <row r="25" spans="1:7" s="1" customFormat="1" ht="20.100000000000001" customHeight="1">
      <c r="A25" s="1" t="s">
        <v>19</v>
      </c>
      <c r="F25" s="223" t="s">
        <v>96</v>
      </c>
      <c r="G25"/>
    </row>
    <row r="26" spans="1:7" s="1" customFormat="1" ht="20.100000000000001" customHeight="1">
      <c r="A26" s="1" t="s">
        <v>20</v>
      </c>
      <c r="D26" s="308" t="s">
        <v>13</v>
      </c>
      <c r="F26" s="223" t="s">
        <v>97</v>
      </c>
    </row>
    <row r="27" spans="1:7">
      <c r="D27" s="309" t="s">
        <v>14</v>
      </c>
      <c r="F27" s="223" t="s">
        <v>98</v>
      </c>
    </row>
    <row r="28" spans="1:7">
      <c r="A28" s="2" t="s">
        <v>25</v>
      </c>
      <c r="D28" s="310" t="s">
        <v>16</v>
      </c>
      <c r="F28" s="223" t="s">
        <v>99</v>
      </c>
    </row>
    <row r="29" spans="1:7">
      <c r="D29" s="311" t="s">
        <v>18</v>
      </c>
      <c r="F29" s="223" t="s">
        <v>100</v>
      </c>
    </row>
    <row r="30" spans="1:7">
      <c r="F30" s="223" t="s">
        <v>101</v>
      </c>
    </row>
    <row r="31" spans="1:7">
      <c r="F31" s="223" t="s">
        <v>102</v>
      </c>
    </row>
    <row r="32" spans="1:7">
      <c r="F32" s="223" t="s">
        <v>103</v>
      </c>
    </row>
    <row r="33" spans="6:6">
      <c r="F33" s="223" t="s">
        <v>104</v>
      </c>
    </row>
  </sheetData>
  <dataValidations count="6">
    <dataValidation type="list" allowBlank="1" showInputMessage="1" showErrorMessage="1" sqref="D3">
      <formula1>a</formula1>
    </dataValidation>
    <dataValidation type="list" allowBlank="1" showInputMessage="1" showErrorMessage="1" sqref="C2:C6">
      <formula1>unité</formula1>
    </dataValidation>
    <dataValidation type="list" allowBlank="1" showInputMessage="1" showErrorMessage="1" sqref="D19 D26">
      <formula1>FACT</formula1>
    </dataValidation>
    <dataValidation type="list" allowBlank="1" showInputMessage="1" showErrorMessage="1" sqref="D20 D27">
      <formula1>FACB</formula1>
    </dataValidation>
    <dataValidation type="list" allowBlank="1" showInputMessage="1" showErrorMessage="1" sqref="D21 D28">
      <formula1>FIC</formula1>
    </dataValidation>
    <dataValidation type="list" allowBlank="1" showInputMessage="1" showErrorMessage="1" sqref="D22 D29">
      <formula1>FAC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-0.499984740745262"/>
  </sheetPr>
  <dimension ref="A1:BS36"/>
  <sheetViews>
    <sheetView showZeros="0" workbookViewId="0">
      <pane ySplit="2" topLeftCell="A3" activePane="bottomLeft" state="frozen"/>
      <selection pane="bottomLeft" activeCell="R3" sqref="R3"/>
    </sheetView>
  </sheetViews>
  <sheetFormatPr baseColWidth="10" defaultRowHeight="15"/>
  <cols>
    <col min="1" max="1" width="16.42578125" customWidth="1"/>
    <col min="2" max="2" width="22.85546875" customWidth="1"/>
    <col min="3" max="3" width="10.140625" customWidth="1"/>
    <col min="4" max="4" width="15.85546875" customWidth="1"/>
    <col min="5" max="5" width="8.42578125" customWidth="1"/>
    <col min="6" max="6" width="14.140625" customWidth="1"/>
    <col min="8" max="8" width="14.7109375" customWidth="1"/>
    <col min="9" max="9" width="14" customWidth="1"/>
    <col min="10" max="10" width="8.140625" customWidth="1"/>
    <col min="11" max="11" width="5.5703125" customWidth="1"/>
    <col min="12" max="13" width="5.42578125" customWidth="1"/>
    <col min="14" max="14" width="5.5703125" customWidth="1"/>
    <col min="15" max="15" width="5.85546875" customWidth="1"/>
    <col min="16" max="16" width="5.140625" customWidth="1"/>
    <col min="17" max="17" width="5.28515625" customWidth="1"/>
    <col min="18" max="18" width="10.42578125" customWidth="1"/>
    <col min="19" max="19" width="15" customWidth="1"/>
    <col min="22" max="22" width="16.28515625" customWidth="1"/>
    <col min="23" max="23" width="8.5703125" customWidth="1"/>
    <col min="26" max="26" width="15" customWidth="1"/>
    <col min="27" max="27" width="14.42578125" customWidth="1"/>
    <col min="28" max="28" width="7.85546875" customWidth="1"/>
    <col min="29" max="29" width="5.7109375" customWidth="1"/>
    <col min="30" max="30" width="6" customWidth="1"/>
    <col min="31" max="32" width="5.85546875" customWidth="1"/>
    <col min="33" max="33" width="5.7109375" customWidth="1"/>
    <col min="34" max="34" width="5" customWidth="1"/>
    <col min="35" max="35" width="5.42578125" customWidth="1"/>
    <col min="37" max="37" width="15.85546875" customWidth="1"/>
    <col min="40" max="40" width="16.42578125" customWidth="1"/>
    <col min="41" max="41" width="8.5703125" customWidth="1"/>
    <col min="42" max="42" width="14.85546875" customWidth="1"/>
    <col min="44" max="44" width="15.42578125" customWidth="1"/>
    <col min="45" max="45" width="13.5703125" customWidth="1"/>
    <col min="46" max="46" width="7.7109375" customWidth="1"/>
    <col min="47" max="47" width="5.42578125" customWidth="1"/>
    <col min="48" max="48" width="6" customWidth="1"/>
    <col min="49" max="49" width="5.28515625" customWidth="1"/>
    <col min="50" max="50" width="5.42578125" customWidth="1"/>
    <col min="51" max="51" width="5.7109375" customWidth="1"/>
    <col min="52" max="53" width="5.140625" customWidth="1"/>
    <col min="54" max="54" width="11.42578125" style="224"/>
    <col min="55" max="55" width="15.85546875" customWidth="1"/>
    <col min="58" max="58" width="17.42578125" customWidth="1"/>
    <col min="59" max="59" width="8.42578125" customWidth="1"/>
    <col min="60" max="60" width="14.28515625" customWidth="1"/>
    <col min="62" max="62" width="14.42578125" customWidth="1"/>
    <col min="63" max="63" width="13.85546875" customWidth="1"/>
    <col min="64" max="64" width="8" customWidth="1"/>
    <col min="65" max="65" width="5.85546875" customWidth="1"/>
    <col min="66" max="66" width="6" customWidth="1"/>
    <col min="67" max="67" width="4.85546875" customWidth="1"/>
    <col min="68" max="68" width="5.5703125" customWidth="1"/>
    <col min="69" max="69" width="5" customWidth="1"/>
    <col min="70" max="70" width="4.85546875" customWidth="1"/>
    <col min="71" max="71" width="4.42578125" customWidth="1"/>
  </cols>
  <sheetData>
    <row r="1" spans="1:71" ht="35.1" customHeight="1" thickBot="1">
      <c r="C1" s="45" t="s">
        <v>61</v>
      </c>
      <c r="D1" s="46"/>
      <c r="E1" s="46"/>
      <c r="F1" s="46"/>
      <c r="G1" s="47"/>
      <c r="H1" s="48"/>
      <c r="I1" s="48"/>
      <c r="K1" s="53"/>
      <c r="L1" s="49"/>
      <c r="M1" s="50"/>
      <c r="N1" s="50"/>
      <c r="BB1" s="289"/>
      <c r="BC1" s="289"/>
    </row>
    <row r="2" spans="1:71" ht="20.100000000000001" customHeight="1" thickBot="1">
      <c r="A2" s="263" t="s">
        <v>62</v>
      </c>
      <c r="B2" s="263" t="s">
        <v>39</v>
      </c>
      <c r="C2" s="264" t="s">
        <v>41</v>
      </c>
      <c r="D2" s="263" t="s">
        <v>63</v>
      </c>
      <c r="E2" s="263" t="s">
        <v>64</v>
      </c>
      <c r="F2" s="263" t="s">
        <v>69</v>
      </c>
      <c r="G2" s="263" t="s">
        <v>65</v>
      </c>
      <c r="H2" s="263" t="s">
        <v>60</v>
      </c>
      <c r="I2" s="263" t="s">
        <v>66</v>
      </c>
      <c r="J2" s="54" t="s">
        <v>64</v>
      </c>
      <c r="K2" s="55" t="s">
        <v>70</v>
      </c>
      <c r="L2" s="56" t="s">
        <v>118</v>
      </c>
      <c r="M2" s="57" t="s">
        <v>119</v>
      </c>
      <c r="N2" s="56" t="s">
        <v>72</v>
      </c>
      <c r="O2" s="56" t="s">
        <v>117</v>
      </c>
      <c r="P2" s="56" t="s">
        <v>108</v>
      </c>
      <c r="Q2" s="56" t="s">
        <v>109</v>
      </c>
      <c r="S2" s="263" t="s">
        <v>62</v>
      </c>
      <c r="T2" s="263" t="s">
        <v>39</v>
      </c>
      <c r="U2" s="264" t="s">
        <v>41</v>
      </c>
      <c r="V2" s="263" t="s">
        <v>63</v>
      </c>
      <c r="W2" s="263" t="s">
        <v>64</v>
      </c>
      <c r="X2" s="263" t="s">
        <v>69</v>
      </c>
      <c r="Y2" s="263" t="s">
        <v>65</v>
      </c>
      <c r="Z2" s="263" t="s">
        <v>60</v>
      </c>
      <c r="AA2" s="263" t="s">
        <v>66</v>
      </c>
      <c r="AB2" s="262" t="s">
        <v>64</v>
      </c>
      <c r="AC2" s="55" t="s">
        <v>70</v>
      </c>
      <c r="AD2" s="56" t="s">
        <v>71</v>
      </c>
      <c r="AE2" s="57" t="s">
        <v>106</v>
      </c>
      <c r="AF2" s="56" t="s">
        <v>72</v>
      </c>
      <c r="AG2" s="56" t="s">
        <v>107</v>
      </c>
      <c r="AH2" s="56" t="s">
        <v>108</v>
      </c>
      <c r="AI2" s="56" t="s">
        <v>109</v>
      </c>
      <c r="AK2" s="263" t="s">
        <v>62</v>
      </c>
      <c r="AL2" s="263" t="s">
        <v>39</v>
      </c>
      <c r="AM2" s="264" t="s">
        <v>41</v>
      </c>
      <c r="AN2" s="263" t="s">
        <v>63</v>
      </c>
      <c r="AO2" s="263" t="s">
        <v>64</v>
      </c>
      <c r="AP2" s="263" t="s">
        <v>69</v>
      </c>
      <c r="AQ2" s="263" t="s">
        <v>65</v>
      </c>
      <c r="AR2" s="263" t="s">
        <v>60</v>
      </c>
      <c r="AS2" s="263" t="s">
        <v>66</v>
      </c>
      <c r="AT2" s="54" t="s">
        <v>64</v>
      </c>
      <c r="AU2" s="55" t="s">
        <v>70</v>
      </c>
      <c r="AV2" s="56" t="s">
        <v>71</v>
      </c>
      <c r="AW2" s="57" t="s">
        <v>106</v>
      </c>
      <c r="AX2" s="56" t="s">
        <v>72</v>
      </c>
      <c r="AY2" s="56" t="s">
        <v>107</v>
      </c>
      <c r="AZ2" s="56" t="s">
        <v>108</v>
      </c>
      <c r="BA2" s="56" t="s">
        <v>109</v>
      </c>
      <c r="BB2" s="292"/>
      <c r="BC2" s="238" t="s">
        <v>105</v>
      </c>
      <c r="BD2" s="264" t="s">
        <v>39</v>
      </c>
      <c r="BE2" s="264" t="s">
        <v>41</v>
      </c>
      <c r="BF2" s="263" t="s">
        <v>63</v>
      </c>
      <c r="BG2" s="263" t="s">
        <v>64</v>
      </c>
      <c r="BH2" s="263" t="s">
        <v>69</v>
      </c>
      <c r="BI2" s="263" t="s">
        <v>65</v>
      </c>
      <c r="BJ2" s="263" t="s">
        <v>60</v>
      </c>
      <c r="BK2" s="263" t="s">
        <v>66</v>
      </c>
      <c r="BL2" s="54" t="s">
        <v>64</v>
      </c>
      <c r="BM2" s="55" t="s">
        <v>70</v>
      </c>
      <c r="BN2" s="56" t="s">
        <v>71</v>
      </c>
      <c r="BO2" s="57" t="s">
        <v>106</v>
      </c>
      <c r="BP2" s="56" t="s">
        <v>72</v>
      </c>
      <c r="BQ2" s="56" t="s">
        <v>110</v>
      </c>
      <c r="BR2" s="56" t="s">
        <v>108</v>
      </c>
      <c r="BS2" s="56" t="s">
        <v>109</v>
      </c>
    </row>
    <row r="3" spans="1:71" ht="15.75">
      <c r="A3" s="265"/>
      <c r="B3" s="266"/>
      <c r="C3" s="267"/>
      <c r="D3" s="268"/>
      <c r="E3" s="269">
        <v>40969</v>
      </c>
      <c r="F3" s="270">
        <v>0</v>
      </c>
      <c r="G3" s="267"/>
      <c r="H3" s="271"/>
      <c r="I3" s="267"/>
      <c r="J3" s="245"/>
      <c r="K3" s="58"/>
      <c r="L3" s="59"/>
      <c r="M3" s="60"/>
      <c r="N3" s="61"/>
      <c r="O3" s="62"/>
      <c r="P3" s="63"/>
      <c r="Q3" s="62"/>
      <c r="S3" s="265"/>
      <c r="T3" s="266"/>
      <c r="U3" s="267"/>
      <c r="V3" s="268"/>
      <c r="W3" s="269">
        <v>40969</v>
      </c>
      <c r="X3" s="270">
        <v>0</v>
      </c>
      <c r="Y3" s="267"/>
      <c r="Z3" s="271"/>
      <c r="AA3" s="267"/>
      <c r="AB3" s="51"/>
      <c r="AC3" s="64"/>
      <c r="AD3" s="65"/>
      <c r="AE3" s="66"/>
      <c r="AF3" s="67"/>
      <c r="AG3" s="68"/>
      <c r="AH3" s="69"/>
      <c r="AI3" s="68"/>
      <c r="AK3" s="265"/>
      <c r="AL3" s="266"/>
      <c r="AM3" s="267"/>
      <c r="AN3" s="268"/>
      <c r="AO3" s="269">
        <v>40969</v>
      </c>
      <c r="AP3" s="270">
        <v>0</v>
      </c>
      <c r="AQ3" s="267"/>
      <c r="AR3" s="271"/>
      <c r="AS3" s="267"/>
      <c r="AT3" s="245"/>
      <c r="AU3" s="64"/>
      <c r="AV3" s="65"/>
      <c r="AW3" s="66"/>
      <c r="AX3" s="67"/>
      <c r="AY3" s="68"/>
      <c r="AZ3" s="69"/>
      <c r="BA3" s="67"/>
      <c r="BB3" s="293"/>
      <c r="BC3" s="290"/>
      <c r="BD3" s="295"/>
      <c r="BE3" s="267"/>
      <c r="BF3" s="268"/>
      <c r="BG3" s="269">
        <v>40969</v>
      </c>
      <c r="BH3" s="270">
        <v>0</v>
      </c>
      <c r="BI3" s="267"/>
      <c r="BJ3" s="271"/>
      <c r="BK3" s="267"/>
      <c r="BL3" s="245"/>
      <c r="BM3" s="64"/>
      <c r="BN3" s="65"/>
      <c r="BO3" s="66"/>
      <c r="BP3" s="67"/>
      <c r="BQ3" s="68"/>
      <c r="BR3" s="69"/>
      <c r="BS3" s="68"/>
    </row>
    <row r="4" spans="1:71" ht="15.75">
      <c r="A4" s="267"/>
      <c r="B4" s="268"/>
      <c r="C4" s="267"/>
      <c r="D4" s="267"/>
      <c r="E4" s="269">
        <v>41000</v>
      </c>
      <c r="F4" s="272">
        <v>0</v>
      </c>
      <c r="G4" s="267"/>
      <c r="H4" s="267"/>
      <c r="I4" s="267"/>
      <c r="J4" s="279"/>
      <c r="K4" s="71"/>
      <c r="L4" s="72"/>
      <c r="M4" s="73"/>
      <c r="N4" s="72"/>
      <c r="O4" s="74"/>
      <c r="P4" s="72"/>
      <c r="Q4" s="75"/>
      <c r="S4" s="267"/>
      <c r="T4" s="268"/>
      <c r="U4" s="267"/>
      <c r="V4" s="267"/>
      <c r="W4" s="269">
        <v>41000</v>
      </c>
      <c r="X4" s="272">
        <v>0</v>
      </c>
      <c r="Y4" s="267"/>
      <c r="Z4" s="267"/>
      <c r="AA4" s="267"/>
      <c r="AB4" s="70"/>
      <c r="AC4" s="76"/>
      <c r="AD4" s="77"/>
      <c r="AE4" s="78"/>
      <c r="AF4" s="77"/>
      <c r="AG4" s="79"/>
      <c r="AH4" s="77"/>
      <c r="AI4" s="80"/>
      <c r="AK4" s="267"/>
      <c r="AL4" s="268"/>
      <c r="AM4" s="267"/>
      <c r="AN4" s="267"/>
      <c r="AO4" s="269">
        <v>41000</v>
      </c>
      <c r="AP4" s="272">
        <v>0</v>
      </c>
      <c r="AQ4" s="267"/>
      <c r="AR4" s="267"/>
      <c r="AS4" s="267"/>
      <c r="AT4" s="279"/>
      <c r="AU4" s="76"/>
      <c r="AV4" s="77"/>
      <c r="AW4" s="78"/>
      <c r="AX4" s="77"/>
      <c r="AY4" s="79"/>
      <c r="AZ4" s="77"/>
      <c r="BA4" s="77"/>
      <c r="BB4" s="294"/>
      <c r="BC4" s="296"/>
      <c r="BD4" s="291"/>
      <c r="BE4" s="267"/>
      <c r="BF4" s="267"/>
      <c r="BG4" s="269">
        <v>41000</v>
      </c>
      <c r="BH4" s="272">
        <v>0</v>
      </c>
      <c r="BI4" s="267"/>
      <c r="BJ4" s="267"/>
      <c r="BK4" s="267"/>
      <c r="BL4" s="279"/>
      <c r="BM4" s="76"/>
      <c r="BN4" s="77"/>
      <c r="BO4" s="78"/>
      <c r="BP4" s="77"/>
      <c r="BQ4" s="79"/>
      <c r="BR4" s="77"/>
      <c r="BS4" s="80"/>
    </row>
    <row r="5" spans="1:71">
      <c r="A5" s="267"/>
      <c r="B5" s="268"/>
      <c r="C5" s="267"/>
      <c r="D5" s="267"/>
      <c r="E5" s="273">
        <v>41030</v>
      </c>
      <c r="F5" s="267"/>
      <c r="G5" s="267">
        <v>0</v>
      </c>
      <c r="H5" s="267"/>
      <c r="I5" s="267"/>
      <c r="J5" s="280">
        <v>40969</v>
      </c>
      <c r="K5" s="82"/>
      <c r="L5" s="61"/>
      <c r="M5" s="83"/>
      <c r="N5" s="61"/>
      <c r="O5" s="62"/>
      <c r="P5" s="61"/>
      <c r="Q5" s="61"/>
      <c r="S5" s="267"/>
      <c r="T5" s="268"/>
      <c r="U5" s="267"/>
      <c r="V5" s="267"/>
      <c r="W5" s="273">
        <v>41030</v>
      </c>
      <c r="X5" s="267"/>
      <c r="Y5" s="267">
        <v>0</v>
      </c>
      <c r="Z5" s="267"/>
      <c r="AA5" s="267"/>
      <c r="AB5" s="81">
        <v>40969</v>
      </c>
      <c r="AC5" s="84"/>
      <c r="AD5" s="67"/>
      <c r="AE5" s="85"/>
      <c r="AF5" s="67"/>
      <c r="AG5" s="68"/>
      <c r="AH5" s="67"/>
      <c r="AI5" s="67"/>
      <c r="AK5" s="267"/>
      <c r="AL5" s="268"/>
      <c r="AM5" s="267"/>
      <c r="AN5" s="267"/>
      <c r="AO5" s="273">
        <v>41030</v>
      </c>
      <c r="AP5" s="267"/>
      <c r="AQ5" s="267">
        <v>0</v>
      </c>
      <c r="AR5" s="267"/>
      <c r="AS5" s="267"/>
      <c r="AT5" s="280">
        <v>40969</v>
      </c>
      <c r="AU5" s="84"/>
      <c r="AV5" s="67"/>
      <c r="AW5" s="85"/>
      <c r="AX5" s="67"/>
      <c r="AY5" s="68"/>
      <c r="AZ5" s="67"/>
      <c r="BA5" s="67"/>
      <c r="BB5" s="294"/>
      <c r="BC5" s="297"/>
      <c r="BD5" s="291"/>
      <c r="BE5" s="267"/>
      <c r="BF5" s="267"/>
      <c r="BG5" s="273">
        <v>41030</v>
      </c>
      <c r="BH5" s="267"/>
      <c r="BI5" s="267">
        <v>0</v>
      </c>
      <c r="BJ5" s="267"/>
      <c r="BK5" s="267"/>
      <c r="BL5" s="280">
        <v>40969</v>
      </c>
      <c r="BM5" s="84"/>
      <c r="BN5" s="67"/>
      <c r="BO5" s="85"/>
      <c r="BP5" s="67"/>
      <c r="BQ5" s="68"/>
      <c r="BR5" s="67"/>
      <c r="BS5" s="67"/>
    </row>
    <row r="6" spans="1:71">
      <c r="A6" s="267"/>
      <c r="B6" s="268"/>
      <c r="C6" s="267"/>
      <c r="D6" s="267"/>
      <c r="E6" s="273">
        <v>41061</v>
      </c>
      <c r="F6" s="267"/>
      <c r="G6" s="267"/>
      <c r="H6" s="267"/>
      <c r="I6" s="267"/>
      <c r="J6" s="233">
        <f t="shared" ref="J6:J35" si="0">F6</f>
        <v>0</v>
      </c>
      <c r="K6" s="71"/>
      <c r="L6" s="72"/>
      <c r="M6" s="73"/>
      <c r="N6" s="72"/>
      <c r="O6" s="74"/>
      <c r="P6" s="72"/>
      <c r="Q6" s="75"/>
      <c r="S6" s="267"/>
      <c r="T6" s="268"/>
      <c r="U6" s="267"/>
      <c r="V6" s="267"/>
      <c r="W6" s="273">
        <v>41061</v>
      </c>
      <c r="X6" s="267"/>
      <c r="Y6" s="267"/>
      <c r="Z6" s="267"/>
      <c r="AA6" s="267"/>
      <c r="AB6" s="52">
        <f>Y6</f>
        <v>0</v>
      </c>
      <c r="AC6" s="76"/>
      <c r="AD6" s="77"/>
      <c r="AE6" s="78"/>
      <c r="AF6" s="77"/>
      <c r="AG6" s="79"/>
      <c r="AH6" s="77"/>
      <c r="AI6" s="80"/>
      <c r="AK6" s="267"/>
      <c r="AL6" s="268"/>
      <c r="AM6" s="267"/>
      <c r="AN6" s="267"/>
      <c r="AO6" s="273">
        <v>41061</v>
      </c>
      <c r="AP6" s="267"/>
      <c r="AQ6" s="267"/>
      <c r="AR6" s="267"/>
      <c r="AS6" s="267"/>
      <c r="AT6" s="233">
        <f>AQ6</f>
        <v>0</v>
      </c>
      <c r="AU6" s="76"/>
      <c r="AV6" s="77"/>
      <c r="AW6" s="78"/>
      <c r="AX6" s="77"/>
      <c r="AY6" s="79"/>
      <c r="AZ6" s="77"/>
      <c r="BA6" s="77"/>
      <c r="BB6" s="294"/>
      <c r="BC6" s="297"/>
      <c r="BD6" s="291"/>
      <c r="BE6" s="267"/>
      <c r="BF6" s="267"/>
      <c r="BG6" s="273">
        <v>41061</v>
      </c>
      <c r="BH6" s="267"/>
      <c r="BI6" s="267"/>
      <c r="BJ6" s="267"/>
      <c r="BK6" s="267"/>
      <c r="BL6" s="233">
        <f>BI6</f>
        <v>0</v>
      </c>
      <c r="BM6" s="76"/>
      <c r="BN6" s="77"/>
      <c r="BO6" s="78"/>
      <c r="BP6" s="77"/>
      <c r="BQ6" s="79"/>
      <c r="BR6" s="77"/>
      <c r="BS6" s="80"/>
    </row>
    <row r="7" spans="1:71">
      <c r="A7" s="267"/>
      <c r="B7" s="268"/>
      <c r="C7" s="267"/>
      <c r="D7" s="267"/>
      <c r="E7" s="273">
        <v>41091</v>
      </c>
      <c r="F7" s="267">
        <v>0</v>
      </c>
      <c r="G7" s="267"/>
      <c r="H7" s="267"/>
      <c r="I7" s="267"/>
      <c r="J7" s="245">
        <f t="shared" si="0"/>
        <v>0</v>
      </c>
      <c r="K7" s="82"/>
      <c r="L7" s="61"/>
      <c r="M7" s="83"/>
      <c r="N7" s="61"/>
      <c r="O7" s="62"/>
      <c r="P7" s="61"/>
      <c r="Q7" s="86"/>
      <c r="S7" s="267"/>
      <c r="T7" s="268"/>
      <c r="U7" s="267"/>
      <c r="V7" s="267"/>
      <c r="W7" s="273">
        <v>41091</v>
      </c>
      <c r="X7" s="267">
        <v>0</v>
      </c>
      <c r="Y7" s="267"/>
      <c r="Z7" s="267"/>
      <c r="AA7" s="267"/>
      <c r="AB7" s="51">
        <f>Y7</f>
        <v>0</v>
      </c>
      <c r="AC7" s="84"/>
      <c r="AD7" s="67"/>
      <c r="AE7" s="85"/>
      <c r="AF7" s="67"/>
      <c r="AG7" s="68"/>
      <c r="AH7" s="67"/>
      <c r="AI7" s="87"/>
      <c r="AK7" s="267"/>
      <c r="AL7" s="268"/>
      <c r="AM7" s="267"/>
      <c r="AN7" s="267"/>
      <c r="AO7" s="273">
        <v>41091</v>
      </c>
      <c r="AP7" s="267">
        <v>0</v>
      </c>
      <c r="AQ7" s="267"/>
      <c r="AR7" s="267"/>
      <c r="AS7" s="267"/>
      <c r="AT7" s="245">
        <f>AQ7</f>
        <v>0</v>
      </c>
      <c r="AU7" s="84"/>
      <c r="AV7" s="67"/>
      <c r="AW7" s="85"/>
      <c r="AX7" s="67"/>
      <c r="AY7" s="68"/>
      <c r="AZ7" s="67"/>
      <c r="BA7" s="87"/>
      <c r="BB7" s="294"/>
      <c r="BC7" s="297"/>
      <c r="BD7" s="291"/>
      <c r="BE7" s="267"/>
      <c r="BF7" s="267"/>
      <c r="BG7" s="273">
        <v>41091</v>
      </c>
      <c r="BH7" s="267">
        <v>0</v>
      </c>
      <c r="BI7" s="267"/>
      <c r="BJ7" s="267"/>
      <c r="BK7" s="267"/>
      <c r="BL7" s="245">
        <f>BI7</f>
        <v>0</v>
      </c>
      <c r="BM7" s="84"/>
      <c r="BN7" s="67"/>
      <c r="BO7" s="85"/>
      <c r="BP7" s="67"/>
      <c r="BQ7" s="68"/>
      <c r="BR7" s="67"/>
      <c r="BS7" s="87"/>
    </row>
    <row r="8" spans="1:71">
      <c r="A8" s="267"/>
      <c r="B8" s="268"/>
      <c r="C8" s="267"/>
      <c r="D8" s="267"/>
      <c r="E8" s="274">
        <v>41122</v>
      </c>
      <c r="F8" s="267"/>
      <c r="G8" s="267">
        <v>0</v>
      </c>
      <c r="H8" s="267"/>
      <c r="I8" s="267"/>
      <c r="J8" s="233">
        <f t="shared" si="0"/>
        <v>0</v>
      </c>
      <c r="K8" s="88"/>
      <c r="L8" s="89"/>
      <c r="M8" s="90"/>
      <c r="N8" s="89"/>
      <c r="O8" s="91"/>
      <c r="P8" s="89"/>
      <c r="Q8" s="92"/>
      <c r="S8" s="267"/>
      <c r="T8" s="268"/>
      <c r="U8" s="267"/>
      <c r="V8" s="267"/>
      <c r="W8" s="274">
        <v>41122</v>
      </c>
      <c r="X8" s="267"/>
      <c r="Y8" s="267">
        <v>0</v>
      </c>
      <c r="Z8" s="267"/>
      <c r="AA8" s="267"/>
      <c r="AB8" s="52">
        <f>Y8</f>
        <v>0</v>
      </c>
      <c r="AC8" s="93"/>
      <c r="AD8" s="94"/>
      <c r="AE8" s="95"/>
      <c r="AF8" s="94"/>
      <c r="AG8" s="96"/>
      <c r="AH8" s="94"/>
      <c r="AI8" s="97"/>
      <c r="AK8" s="267"/>
      <c r="AL8" s="268"/>
      <c r="AM8" s="267"/>
      <c r="AN8" s="267"/>
      <c r="AO8" s="274">
        <v>41122</v>
      </c>
      <c r="AP8" s="267"/>
      <c r="AQ8" s="267">
        <v>0</v>
      </c>
      <c r="AR8" s="267"/>
      <c r="AS8" s="267"/>
      <c r="AT8" s="233">
        <f>AQ8</f>
        <v>0</v>
      </c>
      <c r="AU8" s="93"/>
      <c r="AV8" s="94"/>
      <c r="AW8" s="95"/>
      <c r="AX8" s="94"/>
      <c r="AY8" s="96"/>
      <c r="AZ8" s="94"/>
      <c r="BA8" s="94"/>
      <c r="BB8" s="294"/>
      <c r="BC8" s="297"/>
      <c r="BD8" s="291"/>
      <c r="BE8" s="267"/>
      <c r="BF8" s="267"/>
      <c r="BG8" s="274">
        <v>41122</v>
      </c>
      <c r="BH8" s="267"/>
      <c r="BI8" s="267">
        <v>0</v>
      </c>
      <c r="BJ8" s="267"/>
      <c r="BK8" s="267"/>
      <c r="BL8" s="233">
        <f>BI8</f>
        <v>0</v>
      </c>
      <c r="BM8" s="93"/>
      <c r="BN8" s="94"/>
      <c r="BO8" s="95"/>
      <c r="BP8" s="94"/>
      <c r="BQ8" s="96"/>
      <c r="BR8" s="94"/>
      <c r="BS8" s="97"/>
    </row>
    <row r="9" spans="1:71">
      <c r="A9" s="267"/>
      <c r="B9" s="268"/>
      <c r="C9" s="267"/>
      <c r="D9" s="271"/>
      <c r="E9" s="273">
        <v>41153</v>
      </c>
      <c r="F9" s="267">
        <v>0</v>
      </c>
      <c r="G9" s="267"/>
      <c r="H9" s="267"/>
      <c r="I9" s="267"/>
      <c r="J9" s="245">
        <f t="shared" si="0"/>
        <v>0</v>
      </c>
      <c r="K9" s="98"/>
      <c r="L9" s="99"/>
      <c r="M9" s="100"/>
      <c r="N9" s="99"/>
      <c r="O9" s="101"/>
      <c r="P9" s="99"/>
      <c r="Q9" s="99"/>
      <c r="S9" s="267"/>
      <c r="T9" s="268"/>
      <c r="U9" s="267"/>
      <c r="V9" s="271"/>
      <c r="W9" s="273">
        <v>41153</v>
      </c>
      <c r="X9" s="267">
        <v>0</v>
      </c>
      <c r="Y9" s="267"/>
      <c r="Z9" s="267"/>
      <c r="AA9" s="267"/>
      <c r="AB9" s="51">
        <f>Y9</f>
        <v>0</v>
      </c>
      <c r="AC9" s="102"/>
      <c r="AD9" s="87"/>
      <c r="AE9" s="103"/>
      <c r="AF9" s="87"/>
      <c r="AG9" s="104"/>
      <c r="AH9" s="87"/>
      <c r="AI9" s="87"/>
      <c r="AK9" s="267"/>
      <c r="AL9" s="268"/>
      <c r="AM9" s="267"/>
      <c r="AN9" s="271"/>
      <c r="AO9" s="273">
        <v>41153</v>
      </c>
      <c r="AP9" s="267">
        <v>0</v>
      </c>
      <c r="AQ9" s="267"/>
      <c r="AR9" s="267"/>
      <c r="AS9" s="267"/>
      <c r="AT9" s="245">
        <f>AQ9</f>
        <v>0</v>
      </c>
      <c r="AU9" s="102"/>
      <c r="AV9" s="87"/>
      <c r="AW9" s="103"/>
      <c r="AX9" s="87"/>
      <c r="AY9" s="104"/>
      <c r="AZ9" s="87"/>
      <c r="BA9" s="87"/>
      <c r="BB9" s="294"/>
      <c r="BC9" s="297"/>
      <c r="BD9" s="291"/>
      <c r="BE9" s="267"/>
      <c r="BF9" s="271"/>
      <c r="BG9" s="273">
        <v>41153</v>
      </c>
      <c r="BH9" s="267">
        <v>0</v>
      </c>
      <c r="BI9" s="267"/>
      <c r="BJ9" s="267"/>
      <c r="BK9" s="267"/>
      <c r="BL9" s="245">
        <f>BI9</f>
        <v>0</v>
      </c>
      <c r="BM9" s="102"/>
      <c r="BN9" s="87"/>
      <c r="BO9" s="103"/>
      <c r="BP9" s="87"/>
      <c r="BQ9" s="104"/>
      <c r="BR9" s="87"/>
      <c r="BS9" s="87"/>
    </row>
    <row r="10" spans="1:71">
      <c r="A10" s="267"/>
      <c r="B10" s="268"/>
      <c r="C10" s="267"/>
      <c r="D10" s="267"/>
      <c r="E10" s="273">
        <v>41183</v>
      </c>
      <c r="F10" s="267"/>
      <c r="G10" s="267"/>
      <c r="H10" s="267"/>
      <c r="I10" s="267"/>
      <c r="J10" s="281">
        <v>41000</v>
      </c>
      <c r="K10" s="88"/>
      <c r="L10" s="89"/>
      <c r="M10" s="90"/>
      <c r="N10" s="89"/>
      <c r="O10" s="91"/>
      <c r="P10" s="89"/>
      <c r="Q10" s="92"/>
      <c r="S10" s="267"/>
      <c r="T10" s="268"/>
      <c r="U10" s="267"/>
      <c r="V10" s="267"/>
      <c r="W10" s="273">
        <v>41183</v>
      </c>
      <c r="X10" s="267"/>
      <c r="Y10" s="267"/>
      <c r="Z10" s="267"/>
      <c r="AA10" s="267"/>
      <c r="AB10" s="105">
        <v>41000</v>
      </c>
      <c r="AC10" s="93"/>
      <c r="AD10" s="94"/>
      <c r="AE10" s="95"/>
      <c r="AF10" s="94"/>
      <c r="AG10" s="96"/>
      <c r="AH10" s="94"/>
      <c r="AI10" s="97"/>
      <c r="AK10" s="267"/>
      <c r="AL10" s="268"/>
      <c r="AM10" s="267"/>
      <c r="AN10" s="267"/>
      <c r="AO10" s="273">
        <v>41183</v>
      </c>
      <c r="AP10" s="267"/>
      <c r="AQ10" s="267"/>
      <c r="AR10" s="267"/>
      <c r="AS10" s="267"/>
      <c r="AT10" s="281">
        <v>41000</v>
      </c>
      <c r="AU10" s="93"/>
      <c r="AV10" s="94"/>
      <c r="AW10" s="95"/>
      <c r="AX10" s="94"/>
      <c r="AY10" s="96"/>
      <c r="AZ10" s="94"/>
      <c r="BA10" s="94"/>
      <c r="BB10" s="294"/>
      <c r="BC10" s="297"/>
      <c r="BD10" s="291"/>
      <c r="BE10" s="267"/>
      <c r="BF10" s="267"/>
      <c r="BG10" s="273">
        <v>41183</v>
      </c>
      <c r="BH10" s="267"/>
      <c r="BI10" s="267"/>
      <c r="BJ10" s="267"/>
      <c r="BK10" s="267"/>
      <c r="BL10" s="281">
        <v>41000</v>
      </c>
      <c r="BM10" s="93"/>
      <c r="BN10" s="94"/>
      <c r="BO10" s="95"/>
      <c r="BP10" s="94"/>
      <c r="BQ10" s="96"/>
      <c r="BR10" s="94"/>
      <c r="BS10" s="97"/>
    </row>
    <row r="11" spans="1:71">
      <c r="A11" s="267"/>
      <c r="B11" s="268"/>
      <c r="C11" s="267"/>
      <c r="D11" s="267"/>
      <c r="E11" s="273">
        <v>41214</v>
      </c>
      <c r="F11" s="267">
        <v>0</v>
      </c>
      <c r="G11" s="267"/>
      <c r="H11" s="267"/>
      <c r="I11" s="267"/>
      <c r="J11" s="245">
        <f t="shared" si="0"/>
        <v>0</v>
      </c>
      <c r="K11" s="98"/>
      <c r="L11" s="99"/>
      <c r="M11" s="100"/>
      <c r="N11" s="99"/>
      <c r="O11" s="101"/>
      <c r="P11" s="99"/>
      <c r="Q11" s="99"/>
      <c r="S11" s="267"/>
      <c r="T11" s="268"/>
      <c r="U11" s="267"/>
      <c r="V11" s="267"/>
      <c r="W11" s="273">
        <v>41214</v>
      </c>
      <c r="X11" s="267">
        <v>0</v>
      </c>
      <c r="Y11" s="267"/>
      <c r="Z11" s="267"/>
      <c r="AA11" s="267"/>
      <c r="AB11" s="51">
        <f>Y11</f>
        <v>0</v>
      </c>
      <c r="AC11" s="102"/>
      <c r="AD11" s="87"/>
      <c r="AE11" s="103"/>
      <c r="AF11" s="87"/>
      <c r="AG11" s="104"/>
      <c r="AH11" s="87"/>
      <c r="AI11" s="87"/>
      <c r="AK11" s="267"/>
      <c r="AL11" s="268"/>
      <c r="AM11" s="267"/>
      <c r="AN11" s="267"/>
      <c r="AO11" s="273">
        <v>41214</v>
      </c>
      <c r="AP11" s="267">
        <v>0</v>
      </c>
      <c r="AQ11" s="267"/>
      <c r="AR11" s="267"/>
      <c r="AS11" s="267"/>
      <c r="AT11" s="245">
        <f>AQ11</f>
        <v>0</v>
      </c>
      <c r="AU11" s="102"/>
      <c r="AV11" s="87"/>
      <c r="AW11" s="103"/>
      <c r="AX11" s="87"/>
      <c r="AY11" s="104"/>
      <c r="AZ11" s="87"/>
      <c r="BA11" s="87"/>
      <c r="BB11" s="294"/>
      <c r="BC11" s="297"/>
      <c r="BD11" s="291"/>
      <c r="BE11" s="267"/>
      <c r="BF11" s="267"/>
      <c r="BG11" s="273">
        <v>41214</v>
      </c>
      <c r="BH11" s="267">
        <v>0</v>
      </c>
      <c r="BI11" s="267"/>
      <c r="BJ11" s="267"/>
      <c r="BK11" s="267"/>
      <c r="BL11" s="245">
        <f>BI11</f>
        <v>0</v>
      </c>
      <c r="BM11" s="102"/>
      <c r="BN11" s="87"/>
      <c r="BO11" s="103"/>
      <c r="BP11" s="87"/>
      <c r="BQ11" s="104"/>
      <c r="BR11" s="87"/>
      <c r="BS11" s="87"/>
    </row>
    <row r="12" spans="1:71">
      <c r="A12" s="267"/>
      <c r="B12" s="268"/>
      <c r="C12" s="267"/>
      <c r="D12" s="267"/>
      <c r="E12" s="273">
        <v>41244</v>
      </c>
      <c r="F12" s="267">
        <v>0</v>
      </c>
      <c r="G12" s="267"/>
      <c r="H12" s="267"/>
      <c r="I12" s="267"/>
      <c r="J12" s="233">
        <f t="shared" si="0"/>
        <v>0</v>
      </c>
      <c r="K12" s="88"/>
      <c r="L12" s="106"/>
      <c r="M12" s="107"/>
      <c r="N12" s="106"/>
      <c r="O12" s="108"/>
      <c r="P12" s="106"/>
      <c r="Q12" s="109"/>
      <c r="S12" s="267"/>
      <c r="T12" s="268"/>
      <c r="U12" s="267"/>
      <c r="V12" s="267"/>
      <c r="W12" s="273">
        <v>41244</v>
      </c>
      <c r="X12" s="267">
        <v>0</v>
      </c>
      <c r="Y12" s="267"/>
      <c r="Z12" s="267"/>
      <c r="AA12" s="267"/>
      <c r="AB12" s="52">
        <f>Y12</f>
        <v>0</v>
      </c>
      <c r="AC12" s="93"/>
      <c r="AD12" s="110"/>
      <c r="AE12" s="111"/>
      <c r="AF12" s="110"/>
      <c r="AG12" s="112"/>
      <c r="AH12" s="110"/>
      <c r="AI12" s="113"/>
      <c r="AK12" s="267"/>
      <c r="AL12" s="268"/>
      <c r="AM12" s="267"/>
      <c r="AN12" s="267"/>
      <c r="AO12" s="273">
        <v>41244</v>
      </c>
      <c r="AP12" s="267">
        <v>0</v>
      </c>
      <c r="AQ12" s="267"/>
      <c r="AR12" s="267"/>
      <c r="AS12" s="267"/>
      <c r="AT12" s="233">
        <f>AQ12</f>
        <v>0</v>
      </c>
      <c r="AU12" s="93"/>
      <c r="AV12" s="110"/>
      <c r="AW12" s="111"/>
      <c r="AX12" s="110"/>
      <c r="AY12" s="112"/>
      <c r="AZ12" s="110"/>
      <c r="BA12" s="110"/>
      <c r="BB12" s="294"/>
      <c r="BC12" s="297"/>
      <c r="BD12" s="291"/>
      <c r="BE12" s="267"/>
      <c r="BF12" s="267"/>
      <c r="BG12" s="273">
        <v>41244</v>
      </c>
      <c r="BH12" s="267">
        <v>0</v>
      </c>
      <c r="BI12" s="267"/>
      <c r="BJ12" s="267"/>
      <c r="BK12" s="267"/>
      <c r="BL12" s="233">
        <f>BI12</f>
        <v>0</v>
      </c>
      <c r="BM12" s="93"/>
      <c r="BN12" s="110"/>
      <c r="BO12" s="111"/>
      <c r="BP12" s="110"/>
      <c r="BQ12" s="112"/>
      <c r="BR12" s="110"/>
      <c r="BS12" s="113"/>
    </row>
    <row r="13" spans="1:71">
      <c r="A13" s="267"/>
      <c r="B13" s="268"/>
      <c r="C13" s="267"/>
      <c r="D13" s="267"/>
      <c r="E13" s="275">
        <v>41275</v>
      </c>
      <c r="F13" s="267">
        <v>0</v>
      </c>
      <c r="G13" s="267"/>
      <c r="H13" s="267"/>
      <c r="I13" s="267"/>
      <c r="J13" s="245">
        <f t="shared" si="0"/>
        <v>0</v>
      </c>
      <c r="K13" s="114"/>
      <c r="L13" s="115"/>
      <c r="M13" s="116"/>
      <c r="N13" s="115"/>
      <c r="O13" s="117"/>
      <c r="P13" s="115"/>
      <c r="Q13" s="115"/>
      <c r="S13" s="267"/>
      <c r="T13" s="268"/>
      <c r="U13" s="267"/>
      <c r="V13" s="267"/>
      <c r="W13" s="275">
        <v>41275</v>
      </c>
      <c r="X13" s="267">
        <v>0</v>
      </c>
      <c r="Y13" s="267"/>
      <c r="Z13" s="267"/>
      <c r="AA13" s="267"/>
      <c r="AB13" s="51">
        <f>Y13</f>
        <v>0</v>
      </c>
      <c r="AC13" s="118"/>
      <c r="AD13" s="119"/>
      <c r="AE13" s="120"/>
      <c r="AF13" s="119"/>
      <c r="AG13" s="121"/>
      <c r="AH13" s="119"/>
      <c r="AI13" s="119"/>
      <c r="AK13" s="267"/>
      <c r="AL13" s="268"/>
      <c r="AM13" s="267"/>
      <c r="AN13" s="267"/>
      <c r="AO13" s="275">
        <v>41275</v>
      </c>
      <c r="AP13" s="267">
        <v>0</v>
      </c>
      <c r="AQ13" s="267"/>
      <c r="AR13" s="267"/>
      <c r="AS13" s="267"/>
      <c r="AT13" s="245">
        <f>AQ13</f>
        <v>0</v>
      </c>
      <c r="AU13" s="118"/>
      <c r="AV13" s="119"/>
      <c r="AW13" s="120"/>
      <c r="AX13" s="119"/>
      <c r="AY13" s="121"/>
      <c r="AZ13" s="119"/>
      <c r="BA13" s="119"/>
      <c r="BB13" s="294"/>
      <c r="BC13" s="297"/>
      <c r="BD13" s="291"/>
      <c r="BE13" s="267"/>
      <c r="BF13" s="267"/>
      <c r="BG13" s="275">
        <v>41275</v>
      </c>
      <c r="BH13" s="267">
        <v>0</v>
      </c>
      <c r="BI13" s="267"/>
      <c r="BJ13" s="267"/>
      <c r="BK13" s="267"/>
      <c r="BL13" s="245">
        <f>BI13</f>
        <v>0</v>
      </c>
      <c r="BM13" s="118"/>
      <c r="BN13" s="119"/>
      <c r="BO13" s="120"/>
      <c r="BP13" s="119"/>
      <c r="BQ13" s="121"/>
      <c r="BR13" s="119"/>
      <c r="BS13" s="119"/>
    </row>
    <row r="14" spans="1:71">
      <c r="A14" s="267"/>
      <c r="B14" s="268"/>
      <c r="C14" s="267"/>
      <c r="D14" s="267"/>
      <c r="E14" s="275">
        <v>41306</v>
      </c>
      <c r="F14" s="267"/>
      <c r="G14" s="267"/>
      <c r="H14" s="267"/>
      <c r="I14" s="267"/>
      <c r="J14" s="282">
        <v>41030</v>
      </c>
      <c r="K14" s="123"/>
      <c r="L14" s="106"/>
      <c r="M14" s="107"/>
      <c r="N14" s="106"/>
      <c r="O14" s="108"/>
      <c r="P14" s="106"/>
      <c r="Q14" s="109"/>
      <c r="S14" s="267"/>
      <c r="T14" s="268"/>
      <c r="U14" s="267"/>
      <c r="V14" s="267"/>
      <c r="W14" s="275">
        <v>41306</v>
      </c>
      <c r="X14" s="267"/>
      <c r="Y14" s="267"/>
      <c r="Z14" s="267"/>
      <c r="AA14" s="267"/>
      <c r="AB14" s="122">
        <v>41030</v>
      </c>
      <c r="AC14" s="124"/>
      <c r="AD14" s="110"/>
      <c r="AE14" s="111"/>
      <c r="AF14" s="110"/>
      <c r="AG14" s="112"/>
      <c r="AH14" s="110"/>
      <c r="AI14" s="113"/>
      <c r="AK14" s="267"/>
      <c r="AL14" s="268"/>
      <c r="AM14" s="267"/>
      <c r="AN14" s="267"/>
      <c r="AO14" s="275">
        <v>41306</v>
      </c>
      <c r="AP14" s="267"/>
      <c r="AQ14" s="267"/>
      <c r="AR14" s="267"/>
      <c r="AS14" s="267"/>
      <c r="AT14" s="282">
        <v>41030</v>
      </c>
      <c r="AU14" s="124"/>
      <c r="AV14" s="110"/>
      <c r="AW14" s="111"/>
      <c r="AX14" s="110"/>
      <c r="AY14" s="112"/>
      <c r="AZ14" s="110"/>
      <c r="BA14" s="110"/>
      <c r="BB14" s="294"/>
      <c r="BC14" s="297"/>
      <c r="BD14" s="291"/>
      <c r="BE14" s="267"/>
      <c r="BF14" s="267"/>
      <c r="BG14" s="275">
        <v>41306</v>
      </c>
      <c r="BH14" s="267"/>
      <c r="BI14" s="267"/>
      <c r="BJ14" s="267"/>
      <c r="BK14" s="267"/>
      <c r="BL14" s="282">
        <v>41030</v>
      </c>
      <c r="BM14" s="124"/>
      <c r="BN14" s="110"/>
      <c r="BO14" s="111"/>
      <c r="BP14" s="110"/>
      <c r="BQ14" s="112"/>
      <c r="BR14" s="110"/>
      <c r="BS14" s="113"/>
    </row>
    <row r="15" spans="1:71">
      <c r="A15" s="267"/>
      <c r="B15" s="268"/>
      <c r="C15" s="267"/>
      <c r="D15" s="267"/>
      <c r="E15" s="275">
        <v>41334</v>
      </c>
      <c r="F15" s="267"/>
      <c r="G15" s="267">
        <v>0</v>
      </c>
      <c r="H15" s="267"/>
      <c r="I15" s="267"/>
      <c r="J15" s="233">
        <f t="shared" si="0"/>
        <v>0</v>
      </c>
      <c r="K15" s="123"/>
      <c r="L15" s="106"/>
      <c r="M15" s="107"/>
      <c r="N15" s="106"/>
      <c r="O15" s="108"/>
      <c r="P15" s="106"/>
      <c r="Q15" s="109"/>
      <c r="S15" s="267"/>
      <c r="T15" s="268"/>
      <c r="U15" s="267"/>
      <c r="V15" s="267"/>
      <c r="W15" s="275">
        <v>41334</v>
      </c>
      <c r="X15" s="267"/>
      <c r="Y15" s="267">
        <v>0</v>
      </c>
      <c r="Z15" s="267"/>
      <c r="AA15" s="267"/>
      <c r="AB15" s="52">
        <f>Y15</f>
        <v>0</v>
      </c>
      <c r="AC15" s="124"/>
      <c r="AD15" s="110"/>
      <c r="AE15" s="111"/>
      <c r="AF15" s="110"/>
      <c r="AG15" s="112"/>
      <c r="AH15" s="110"/>
      <c r="AI15" s="113"/>
      <c r="AK15" s="267"/>
      <c r="AL15" s="268"/>
      <c r="AM15" s="267"/>
      <c r="AN15" s="267"/>
      <c r="AO15" s="275">
        <v>41334</v>
      </c>
      <c r="AP15" s="267"/>
      <c r="AQ15" s="267">
        <v>0</v>
      </c>
      <c r="AR15" s="267"/>
      <c r="AS15" s="267"/>
      <c r="AT15" s="233">
        <f>AQ15</f>
        <v>0</v>
      </c>
      <c r="AU15" s="124"/>
      <c r="AV15" s="110"/>
      <c r="AW15" s="111"/>
      <c r="AX15" s="110"/>
      <c r="AY15" s="112"/>
      <c r="AZ15" s="110"/>
      <c r="BA15" s="110"/>
      <c r="BB15" s="294"/>
      <c r="BC15" s="297"/>
      <c r="BD15" s="291"/>
      <c r="BE15" s="267"/>
      <c r="BF15" s="267"/>
      <c r="BG15" s="275">
        <v>41334</v>
      </c>
      <c r="BH15" s="267"/>
      <c r="BI15" s="267">
        <v>0</v>
      </c>
      <c r="BJ15" s="267"/>
      <c r="BK15" s="267"/>
      <c r="BL15" s="233">
        <f>BI15</f>
        <v>0</v>
      </c>
      <c r="BM15" s="124"/>
      <c r="BN15" s="110"/>
      <c r="BO15" s="111"/>
      <c r="BP15" s="110"/>
      <c r="BQ15" s="112"/>
      <c r="BR15" s="110"/>
      <c r="BS15" s="113"/>
    </row>
    <row r="16" spans="1:71">
      <c r="A16" s="267"/>
      <c r="B16" s="268"/>
      <c r="C16" s="267"/>
      <c r="D16" s="267"/>
      <c r="E16" s="275">
        <v>41365</v>
      </c>
      <c r="F16" s="267"/>
      <c r="G16" s="267"/>
      <c r="H16" s="267"/>
      <c r="I16" s="267"/>
      <c r="J16" s="245">
        <f t="shared" si="0"/>
        <v>0</v>
      </c>
      <c r="K16" s="114"/>
      <c r="L16" s="115"/>
      <c r="M16" s="116"/>
      <c r="N16" s="115"/>
      <c r="O16" s="125"/>
      <c r="P16" s="126"/>
      <c r="Q16" s="126"/>
      <c r="S16" s="267"/>
      <c r="T16" s="268"/>
      <c r="U16" s="267"/>
      <c r="V16" s="267"/>
      <c r="W16" s="275">
        <v>41365</v>
      </c>
      <c r="X16" s="267"/>
      <c r="Y16" s="267"/>
      <c r="Z16" s="267"/>
      <c r="AA16" s="267"/>
      <c r="AB16" s="51">
        <f>Y16</f>
        <v>0</v>
      </c>
      <c r="AC16" s="118"/>
      <c r="AD16" s="119"/>
      <c r="AE16" s="120"/>
      <c r="AF16" s="119"/>
      <c r="AG16" s="127"/>
      <c r="AH16" s="128"/>
      <c r="AI16" s="128"/>
      <c r="AK16" s="267"/>
      <c r="AL16" s="268"/>
      <c r="AM16" s="267"/>
      <c r="AN16" s="267"/>
      <c r="AO16" s="275">
        <v>41365</v>
      </c>
      <c r="AP16" s="267"/>
      <c r="AQ16" s="267"/>
      <c r="AR16" s="267"/>
      <c r="AS16" s="267"/>
      <c r="AT16" s="245">
        <f>AQ16</f>
        <v>0</v>
      </c>
      <c r="AU16" s="118"/>
      <c r="AV16" s="119"/>
      <c r="AW16" s="120"/>
      <c r="AX16" s="119"/>
      <c r="AY16" s="127"/>
      <c r="AZ16" s="128"/>
      <c r="BA16" s="128"/>
      <c r="BB16" s="294"/>
      <c r="BC16" s="297"/>
      <c r="BD16" s="291"/>
      <c r="BE16" s="267"/>
      <c r="BF16" s="267"/>
      <c r="BG16" s="275">
        <v>41365</v>
      </c>
      <c r="BH16" s="267"/>
      <c r="BI16" s="267"/>
      <c r="BJ16" s="267"/>
      <c r="BK16" s="267"/>
      <c r="BL16" s="245">
        <f>BI16</f>
        <v>0</v>
      </c>
      <c r="BM16" s="118"/>
      <c r="BN16" s="119"/>
      <c r="BO16" s="120"/>
      <c r="BP16" s="119"/>
      <c r="BQ16" s="127"/>
      <c r="BR16" s="128"/>
      <c r="BS16" s="128"/>
    </row>
    <row r="17" spans="1:71">
      <c r="A17" s="267"/>
      <c r="B17" s="268"/>
      <c r="C17" s="267"/>
      <c r="D17" s="267"/>
      <c r="E17" s="275">
        <v>41395</v>
      </c>
      <c r="F17" s="267"/>
      <c r="G17" s="267"/>
      <c r="H17" s="267"/>
      <c r="I17" s="267"/>
      <c r="J17" s="233">
        <f t="shared" si="0"/>
        <v>0</v>
      </c>
      <c r="K17" s="129"/>
      <c r="L17" s="130"/>
      <c r="M17" s="131"/>
      <c r="N17" s="130"/>
      <c r="O17" s="132"/>
      <c r="P17" s="130"/>
      <c r="Q17" s="133"/>
      <c r="S17" s="267"/>
      <c r="T17" s="268"/>
      <c r="U17" s="267"/>
      <c r="V17" s="267"/>
      <c r="W17" s="275">
        <v>41395</v>
      </c>
      <c r="X17" s="267"/>
      <c r="Y17" s="267"/>
      <c r="Z17" s="267"/>
      <c r="AA17" s="267"/>
      <c r="AB17" s="52">
        <f>Y17</f>
        <v>0</v>
      </c>
      <c r="AC17" s="134"/>
      <c r="AD17" s="135"/>
      <c r="AE17" s="136"/>
      <c r="AF17" s="135"/>
      <c r="AG17" s="137"/>
      <c r="AH17" s="135"/>
      <c r="AI17" s="138"/>
      <c r="AK17" s="267"/>
      <c r="AL17" s="268"/>
      <c r="AM17" s="267"/>
      <c r="AN17" s="267"/>
      <c r="AO17" s="275">
        <v>41395</v>
      </c>
      <c r="AP17" s="267"/>
      <c r="AQ17" s="267"/>
      <c r="AR17" s="267"/>
      <c r="AS17" s="267"/>
      <c r="AT17" s="233">
        <f>AQ17</f>
        <v>0</v>
      </c>
      <c r="AU17" s="134"/>
      <c r="AV17" s="135"/>
      <c r="AW17" s="136"/>
      <c r="AX17" s="135"/>
      <c r="AY17" s="137"/>
      <c r="AZ17" s="135"/>
      <c r="BA17" s="135"/>
      <c r="BB17" s="294"/>
      <c r="BC17" s="297"/>
      <c r="BD17" s="291"/>
      <c r="BE17" s="267"/>
      <c r="BF17" s="267"/>
      <c r="BG17" s="275">
        <v>41395</v>
      </c>
      <c r="BH17" s="267"/>
      <c r="BI17" s="267"/>
      <c r="BJ17" s="267"/>
      <c r="BK17" s="267"/>
      <c r="BL17" s="233">
        <f>BI17</f>
        <v>0</v>
      </c>
      <c r="BM17" s="134"/>
      <c r="BN17" s="135"/>
      <c r="BO17" s="136"/>
      <c r="BP17" s="135"/>
      <c r="BQ17" s="137"/>
      <c r="BR17" s="135"/>
      <c r="BS17" s="138"/>
    </row>
    <row r="18" spans="1:71">
      <c r="A18" s="267"/>
      <c r="B18" s="268"/>
      <c r="C18" s="267"/>
      <c r="D18" s="267"/>
      <c r="E18" s="275">
        <v>41426</v>
      </c>
      <c r="F18" s="267"/>
      <c r="G18" s="267"/>
      <c r="H18" s="267"/>
      <c r="I18" s="267"/>
      <c r="J18" s="283">
        <v>41061</v>
      </c>
      <c r="K18" s="140"/>
      <c r="L18" s="126"/>
      <c r="M18" s="141"/>
      <c r="N18" s="126"/>
      <c r="O18" s="125"/>
      <c r="P18" s="126"/>
      <c r="Q18" s="126"/>
      <c r="S18" s="267"/>
      <c r="T18" s="268"/>
      <c r="U18" s="267"/>
      <c r="V18" s="267"/>
      <c r="W18" s="275">
        <v>41426</v>
      </c>
      <c r="X18" s="267"/>
      <c r="Y18" s="267"/>
      <c r="Z18" s="267"/>
      <c r="AA18" s="267"/>
      <c r="AB18" s="139">
        <v>41061</v>
      </c>
      <c r="AC18" s="142"/>
      <c r="AD18" s="128"/>
      <c r="AE18" s="143"/>
      <c r="AF18" s="128"/>
      <c r="AG18" s="127"/>
      <c r="AH18" s="128"/>
      <c r="AI18" s="128"/>
      <c r="AK18" s="267"/>
      <c r="AL18" s="268"/>
      <c r="AM18" s="267"/>
      <c r="AN18" s="267"/>
      <c r="AO18" s="275">
        <v>41426</v>
      </c>
      <c r="AP18" s="267"/>
      <c r="AQ18" s="267"/>
      <c r="AR18" s="267"/>
      <c r="AS18" s="267"/>
      <c r="AT18" s="283">
        <v>41061</v>
      </c>
      <c r="AU18" s="142"/>
      <c r="AV18" s="128"/>
      <c r="AW18" s="143"/>
      <c r="AX18" s="128"/>
      <c r="AY18" s="127"/>
      <c r="AZ18" s="128"/>
      <c r="BA18" s="128"/>
      <c r="BB18" s="294"/>
      <c r="BC18" s="297"/>
      <c r="BD18" s="291"/>
      <c r="BE18" s="267"/>
      <c r="BF18" s="267"/>
      <c r="BG18" s="275">
        <v>41426</v>
      </c>
      <c r="BH18" s="267"/>
      <c r="BI18" s="267"/>
      <c r="BJ18" s="267"/>
      <c r="BK18" s="267"/>
      <c r="BL18" s="283">
        <v>41061</v>
      </c>
      <c r="BM18" s="142"/>
      <c r="BN18" s="128"/>
      <c r="BO18" s="143"/>
      <c r="BP18" s="128"/>
      <c r="BQ18" s="127"/>
      <c r="BR18" s="128"/>
      <c r="BS18" s="128"/>
    </row>
    <row r="19" spans="1:71">
      <c r="A19" s="267"/>
      <c r="B19" s="268"/>
      <c r="C19" s="267"/>
      <c r="D19" s="267"/>
      <c r="E19" s="275">
        <v>41456</v>
      </c>
      <c r="F19" s="267"/>
      <c r="G19" s="267"/>
      <c r="H19" s="267"/>
      <c r="I19" s="267"/>
      <c r="J19" s="233">
        <f t="shared" si="0"/>
        <v>0</v>
      </c>
      <c r="K19" s="129"/>
      <c r="L19" s="130"/>
      <c r="M19" s="131"/>
      <c r="N19" s="130"/>
      <c r="O19" s="132"/>
      <c r="P19" s="130"/>
      <c r="Q19" s="133"/>
      <c r="S19" s="267"/>
      <c r="T19" s="268"/>
      <c r="U19" s="267"/>
      <c r="V19" s="267"/>
      <c r="W19" s="275">
        <v>41456</v>
      </c>
      <c r="X19" s="267"/>
      <c r="Y19" s="267"/>
      <c r="Z19" s="267"/>
      <c r="AA19" s="267"/>
      <c r="AB19" s="52">
        <f>Y19</f>
        <v>0</v>
      </c>
      <c r="AC19" s="134"/>
      <c r="AD19" s="135"/>
      <c r="AE19" s="136"/>
      <c r="AF19" s="135"/>
      <c r="AG19" s="137"/>
      <c r="AH19" s="135"/>
      <c r="AI19" s="138"/>
      <c r="AK19" s="267"/>
      <c r="AL19" s="268"/>
      <c r="AM19" s="267"/>
      <c r="AN19" s="267"/>
      <c r="AO19" s="275">
        <v>41456</v>
      </c>
      <c r="AP19" s="267"/>
      <c r="AQ19" s="267"/>
      <c r="AR19" s="267"/>
      <c r="AS19" s="267"/>
      <c r="AT19" s="233">
        <f>AQ19</f>
        <v>0</v>
      </c>
      <c r="AU19" s="134"/>
      <c r="AV19" s="135"/>
      <c r="AW19" s="136"/>
      <c r="AX19" s="135"/>
      <c r="AY19" s="137"/>
      <c r="AZ19" s="135"/>
      <c r="BA19" s="135"/>
      <c r="BB19" s="294"/>
      <c r="BC19" s="297"/>
      <c r="BD19" s="291"/>
      <c r="BE19" s="267"/>
      <c r="BF19" s="267"/>
      <c r="BG19" s="275">
        <v>41456</v>
      </c>
      <c r="BH19" s="267"/>
      <c r="BI19" s="267"/>
      <c r="BJ19" s="267"/>
      <c r="BK19" s="267"/>
      <c r="BL19" s="233">
        <f>BI19</f>
        <v>0</v>
      </c>
      <c r="BM19" s="134"/>
      <c r="BN19" s="135"/>
      <c r="BO19" s="136"/>
      <c r="BP19" s="135"/>
      <c r="BQ19" s="137"/>
      <c r="BR19" s="135"/>
      <c r="BS19" s="138"/>
    </row>
    <row r="20" spans="1:71">
      <c r="A20" s="267"/>
      <c r="B20" s="268"/>
      <c r="C20" s="267"/>
      <c r="D20" s="267"/>
      <c r="E20" s="276">
        <v>41487</v>
      </c>
      <c r="F20" s="267">
        <v>0</v>
      </c>
      <c r="G20" s="267"/>
      <c r="H20" s="267"/>
      <c r="I20" s="267"/>
      <c r="J20" s="245">
        <f t="shared" si="0"/>
        <v>0</v>
      </c>
      <c r="K20" s="140"/>
      <c r="L20" s="126"/>
      <c r="M20" s="141"/>
      <c r="N20" s="126"/>
      <c r="O20" s="125"/>
      <c r="P20" s="126"/>
      <c r="Q20" s="144"/>
      <c r="S20" s="267"/>
      <c r="T20" s="268"/>
      <c r="U20" s="267"/>
      <c r="V20" s="267"/>
      <c r="W20" s="276">
        <v>41487</v>
      </c>
      <c r="X20" s="267">
        <v>0</v>
      </c>
      <c r="Y20" s="267"/>
      <c r="Z20" s="267"/>
      <c r="AA20" s="267"/>
      <c r="AB20" s="51">
        <f>Y20</f>
        <v>0</v>
      </c>
      <c r="AC20" s="142"/>
      <c r="AD20" s="128"/>
      <c r="AE20" s="143"/>
      <c r="AF20" s="128"/>
      <c r="AG20" s="127"/>
      <c r="AH20" s="128"/>
      <c r="AI20" s="145"/>
      <c r="AK20" s="267"/>
      <c r="AL20" s="268"/>
      <c r="AM20" s="267"/>
      <c r="AN20" s="267"/>
      <c r="AO20" s="276">
        <v>41487</v>
      </c>
      <c r="AP20" s="267">
        <v>0</v>
      </c>
      <c r="AQ20" s="267"/>
      <c r="AR20" s="267"/>
      <c r="AS20" s="267"/>
      <c r="AT20" s="245">
        <f>AQ20</f>
        <v>0</v>
      </c>
      <c r="AU20" s="142"/>
      <c r="AV20" s="128"/>
      <c r="AW20" s="143"/>
      <c r="AX20" s="128"/>
      <c r="AY20" s="127"/>
      <c r="AZ20" s="128"/>
      <c r="BA20" s="145"/>
      <c r="BB20" s="294"/>
      <c r="BC20" s="297"/>
      <c r="BD20" s="291"/>
      <c r="BE20" s="267"/>
      <c r="BF20" s="267"/>
      <c r="BG20" s="276">
        <v>41487</v>
      </c>
      <c r="BH20" s="267">
        <v>0</v>
      </c>
      <c r="BI20" s="267"/>
      <c r="BJ20" s="267"/>
      <c r="BK20" s="267"/>
      <c r="BL20" s="245">
        <f>BI20</f>
        <v>0</v>
      </c>
      <c r="BM20" s="142"/>
      <c r="BN20" s="128"/>
      <c r="BO20" s="143"/>
      <c r="BP20" s="128"/>
      <c r="BQ20" s="127"/>
      <c r="BR20" s="128"/>
      <c r="BS20" s="145"/>
    </row>
    <row r="21" spans="1:71">
      <c r="A21" s="267"/>
      <c r="B21" s="268"/>
      <c r="C21" s="267"/>
      <c r="D21" s="267"/>
      <c r="E21" s="275">
        <v>41518</v>
      </c>
      <c r="F21" s="267"/>
      <c r="G21" s="267"/>
      <c r="H21" s="267"/>
      <c r="I21" s="267"/>
      <c r="J21" s="233">
        <f t="shared" si="0"/>
        <v>0</v>
      </c>
      <c r="K21" s="146"/>
      <c r="L21" s="147"/>
      <c r="M21" s="148"/>
      <c r="N21" s="147"/>
      <c r="O21" s="149"/>
      <c r="P21" s="147"/>
      <c r="Q21" s="150"/>
      <c r="S21" s="267"/>
      <c r="T21" s="268"/>
      <c r="U21" s="267"/>
      <c r="V21" s="267"/>
      <c r="W21" s="275">
        <v>41518</v>
      </c>
      <c r="X21" s="267"/>
      <c r="Y21" s="267"/>
      <c r="Z21" s="267"/>
      <c r="AA21" s="267"/>
      <c r="AB21" s="52">
        <f>Y21</f>
        <v>0</v>
      </c>
      <c r="AC21" s="151"/>
      <c r="AD21" s="152"/>
      <c r="AE21" s="153"/>
      <c r="AF21" s="152"/>
      <c r="AG21" s="154"/>
      <c r="AH21" s="152"/>
      <c r="AI21" s="155"/>
      <c r="AK21" s="267"/>
      <c r="AL21" s="268"/>
      <c r="AM21" s="267"/>
      <c r="AN21" s="267"/>
      <c r="AO21" s="275">
        <v>41518</v>
      </c>
      <c r="AP21" s="267"/>
      <c r="AQ21" s="267"/>
      <c r="AR21" s="267"/>
      <c r="AS21" s="267"/>
      <c r="AT21" s="233">
        <f>AQ21</f>
        <v>0</v>
      </c>
      <c r="AU21" s="151"/>
      <c r="AV21" s="152"/>
      <c r="AW21" s="153"/>
      <c r="AX21" s="152"/>
      <c r="AY21" s="154"/>
      <c r="AZ21" s="152"/>
      <c r="BA21" s="152"/>
      <c r="BB21" s="294"/>
      <c r="BC21" s="297"/>
      <c r="BD21" s="291"/>
      <c r="BE21" s="267"/>
      <c r="BF21" s="267"/>
      <c r="BG21" s="275">
        <v>41518</v>
      </c>
      <c r="BH21" s="267"/>
      <c r="BI21" s="267"/>
      <c r="BJ21" s="267"/>
      <c r="BK21" s="267"/>
      <c r="BL21" s="233">
        <f>BI21</f>
        <v>0</v>
      </c>
      <c r="BM21" s="151"/>
      <c r="BN21" s="152"/>
      <c r="BO21" s="153"/>
      <c r="BP21" s="152"/>
      <c r="BQ21" s="154"/>
      <c r="BR21" s="152"/>
      <c r="BS21" s="155"/>
    </row>
    <row r="22" spans="1:71">
      <c r="A22" s="267"/>
      <c r="B22" s="268"/>
      <c r="C22" s="267"/>
      <c r="D22" s="267"/>
      <c r="E22" s="275">
        <v>41548</v>
      </c>
      <c r="F22" s="267"/>
      <c r="G22" s="267"/>
      <c r="H22" s="267"/>
      <c r="I22" s="267"/>
      <c r="J22" s="245">
        <f t="shared" si="0"/>
        <v>0</v>
      </c>
      <c r="K22" s="156"/>
      <c r="L22" s="144"/>
      <c r="M22" s="157"/>
      <c r="N22" s="144"/>
      <c r="O22" s="158"/>
      <c r="P22" s="144"/>
      <c r="Q22" s="144"/>
      <c r="S22" s="267"/>
      <c r="T22" s="268"/>
      <c r="U22" s="267"/>
      <c r="V22" s="267"/>
      <c r="W22" s="275">
        <v>41548</v>
      </c>
      <c r="X22" s="267"/>
      <c r="Y22" s="267"/>
      <c r="Z22" s="267"/>
      <c r="AA22" s="267"/>
      <c r="AB22" s="51">
        <f>Y22</f>
        <v>0</v>
      </c>
      <c r="AC22" s="159"/>
      <c r="AD22" s="145"/>
      <c r="AE22" s="160"/>
      <c r="AF22" s="145"/>
      <c r="AG22" s="161"/>
      <c r="AH22" s="145"/>
      <c r="AI22" s="145"/>
      <c r="AK22" s="267"/>
      <c r="AL22" s="268"/>
      <c r="AM22" s="267"/>
      <c r="AN22" s="267"/>
      <c r="AO22" s="275">
        <v>41548</v>
      </c>
      <c r="AP22" s="267"/>
      <c r="AQ22" s="267"/>
      <c r="AR22" s="267"/>
      <c r="AS22" s="267"/>
      <c r="AT22" s="245">
        <f>AQ22</f>
        <v>0</v>
      </c>
      <c r="AU22" s="159"/>
      <c r="AV22" s="145"/>
      <c r="AW22" s="160"/>
      <c r="AX22" s="145"/>
      <c r="AY22" s="161"/>
      <c r="AZ22" s="145"/>
      <c r="BA22" s="145"/>
      <c r="BB22" s="294"/>
      <c r="BC22" s="297"/>
      <c r="BD22" s="291"/>
      <c r="BE22" s="267"/>
      <c r="BF22" s="267"/>
      <c r="BG22" s="275">
        <v>41548</v>
      </c>
      <c r="BH22" s="267"/>
      <c r="BI22" s="267"/>
      <c r="BJ22" s="267"/>
      <c r="BK22" s="267"/>
      <c r="BL22" s="245">
        <f>BI22</f>
        <v>0</v>
      </c>
      <c r="BM22" s="159"/>
      <c r="BN22" s="145"/>
      <c r="BO22" s="160"/>
      <c r="BP22" s="145"/>
      <c r="BQ22" s="161"/>
      <c r="BR22" s="145"/>
      <c r="BS22" s="145"/>
    </row>
    <row r="23" spans="1:71">
      <c r="A23" s="267"/>
      <c r="B23" s="268"/>
      <c r="C23" s="267"/>
      <c r="D23" s="267"/>
      <c r="E23" s="275">
        <v>41579</v>
      </c>
      <c r="F23" s="267"/>
      <c r="G23" s="267"/>
      <c r="H23" s="267"/>
      <c r="I23" s="267"/>
      <c r="J23" s="284">
        <v>41091</v>
      </c>
      <c r="K23" s="146"/>
      <c r="L23" s="147"/>
      <c r="M23" s="148"/>
      <c r="N23" s="147"/>
      <c r="O23" s="149"/>
      <c r="P23" s="147"/>
      <c r="Q23" s="150"/>
      <c r="S23" s="267"/>
      <c r="T23" s="268"/>
      <c r="U23" s="267"/>
      <c r="V23" s="267"/>
      <c r="W23" s="275">
        <v>41579</v>
      </c>
      <c r="X23" s="267"/>
      <c r="Y23" s="267"/>
      <c r="Z23" s="267"/>
      <c r="AA23" s="267"/>
      <c r="AB23" s="162">
        <v>41091</v>
      </c>
      <c r="AC23" s="151"/>
      <c r="AD23" s="152"/>
      <c r="AE23" s="153"/>
      <c r="AF23" s="152"/>
      <c r="AG23" s="154"/>
      <c r="AH23" s="152"/>
      <c r="AI23" s="155"/>
      <c r="AK23" s="267"/>
      <c r="AL23" s="268"/>
      <c r="AM23" s="267"/>
      <c r="AN23" s="267"/>
      <c r="AO23" s="275">
        <v>41579</v>
      </c>
      <c r="AP23" s="267"/>
      <c r="AQ23" s="267"/>
      <c r="AR23" s="267"/>
      <c r="AS23" s="267"/>
      <c r="AT23" s="284">
        <v>41091</v>
      </c>
      <c r="AU23" s="151"/>
      <c r="AV23" s="152"/>
      <c r="AW23" s="153"/>
      <c r="AX23" s="152"/>
      <c r="AY23" s="154"/>
      <c r="AZ23" s="152"/>
      <c r="BA23" s="152"/>
      <c r="BB23" s="294"/>
      <c r="BC23" s="297"/>
      <c r="BD23" s="291"/>
      <c r="BE23" s="267"/>
      <c r="BF23" s="267"/>
      <c r="BG23" s="275">
        <v>41579</v>
      </c>
      <c r="BH23" s="267"/>
      <c r="BI23" s="267"/>
      <c r="BJ23" s="267"/>
      <c r="BK23" s="267"/>
      <c r="BL23" s="284">
        <v>41091</v>
      </c>
      <c r="BM23" s="151"/>
      <c r="BN23" s="152"/>
      <c r="BO23" s="153"/>
      <c r="BP23" s="152"/>
      <c r="BQ23" s="154"/>
      <c r="BR23" s="152"/>
      <c r="BS23" s="155"/>
    </row>
    <row r="24" spans="1:71">
      <c r="A24" s="267"/>
      <c r="B24" s="268"/>
      <c r="C24" s="267"/>
      <c r="D24" s="267"/>
      <c r="E24" s="275">
        <v>41609</v>
      </c>
      <c r="F24" s="267"/>
      <c r="G24" s="267"/>
      <c r="H24" s="267"/>
      <c r="I24" s="267"/>
      <c r="J24" s="285">
        <f t="shared" si="0"/>
        <v>0</v>
      </c>
      <c r="K24" s="164"/>
      <c r="L24" s="144"/>
      <c r="M24" s="157"/>
      <c r="N24" s="144"/>
      <c r="O24" s="158"/>
      <c r="P24" s="144"/>
      <c r="Q24" s="144"/>
      <c r="S24" s="267"/>
      <c r="T24" s="268"/>
      <c r="U24" s="267"/>
      <c r="V24" s="267"/>
      <c r="W24" s="275">
        <v>41609</v>
      </c>
      <c r="X24" s="267"/>
      <c r="Y24" s="267"/>
      <c r="Z24" s="267"/>
      <c r="AA24" s="267"/>
      <c r="AB24" s="163">
        <f>Y24</f>
        <v>0</v>
      </c>
      <c r="AC24" s="165"/>
      <c r="AD24" s="145"/>
      <c r="AE24" s="160"/>
      <c r="AF24" s="145"/>
      <c r="AG24" s="161"/>
      <c r="AH24" s="145"/>
      <c r="AI24" s="145"/>
      <c r="AK24" s="267"/>
      <c r="AL24" s="268"/>
      <c r="AM24" s="267"/>
      <c r="AN24" s="267"/>
      <c r="AO24" s="275">
        <v>41609</v>
      </c>
      <c r="AP24" s="267"/>
      <c r="AQ24" s="267"/>
      <c r="AR24" s="267"/>
      <c r="AS24" s="267"/>
      <c r="AT24" s="285">
        <f>AQ24</f>
        <v>0</v>
      </c>
      <c r="AU24" s="165"/>
      <c r="AV24" s="145"/>
      <c r="AW24" s="160"/>
      <c r="AX24" s="145"/>
      <c r="AY24" s="161"/>
      <c r="AZ24" s="145"/>
      <c r="BA24" s="145"/>
      <c r="BB24" s="294"/>
      <c r="BC24" s="297"/>
      <c r="BD24" s="291"/>
      <c r="BE24" s="267"/>
      <c r="BF24" s="267"/>
      <c r="BG24" s="275">
        <v>41609</v>
      </c>
      <c r="BH24" s="267"/>
      <c r="BI24" s="267"/>
      <c r="BJ24" s="267"/>
      <c r="BK24" s="267"/>
      <c r="BL24" s="285">
        <f>BI24</f>
        <v>0</v>
      </c>
      <c r="BM24" s="165"/>
      <c r="BN24" s="145"/>
      <c r="BO24" s="160"/>
      <c r="BP24" s="145"/>
      <c r="BQ24" s="161"/>
      <c r="BR24" s="145"/>
      <c r="BS24" s="145"/>
    </row>
    <row r="25" spans="1:71">
      <c r="A25" s="267"/>
      <c r="B25" s="268"/>
      <c r="C25" s="267"/>
      <c r="D25" s="267"/>
      <c r="E25" s="277">
        <v>41640</v>
      </c>
      <c r="F25" s="267"/>
      <c r="G25" s="267"/>
      <c r="H25" s="267"/>
      <c r="I25" s="267"/>
      <c r="J25" s="285">
        <f t="shared" si="0"/>
        <v>0</v>
      </c>
      <c r="K25" s="146"/>
      <c r="L25" s="147"/>
      <c r="M25" s="166"/>
      <c r="N25" s="167"/>
      <c r="O25" s="168"/>
      <c r="P25" s="167"/>
      <c r="Q25" s="169"/>
      <c r="S25" s="267"/>
      <c r="T25" s="268"/>
      <c r="U25" s="267"/>
      <c r="V25" s="267"/>
      <c r="W25" s="277">
        <v>41640</v>
      </c>
      <c r="X25" s="267"/>
      <c r="Y25" s="267"/>
      <c r="Z25" s="267"/>
      <c r="AA25" s="267"/>
      <c r="AB25" s="163">
        <f>Y25</f>
        <v>0</v>
      </c>
      <c r="AC25" s="151"/>
      <c r="AD25" s="152"/>
      <c r="AE25" s="170"/>
      <c r="AF25" s="171"/>
      <c r="AG25" s="172"/>
      <c r="AH25" s="171"/>
      <c r="AI25" s="173"/>
      <c r="AK25" s="267"/>
      <c r="AL25" s="268"/>
      <c r="AM25" s="267"/>
      <c r="AN25" s="267"/>
      <c r="AO25" s="277">
        <v>41640</v>
      </c>
      <c r="AP25" s="267"/>
      <c r="AQ25" s="267"/>
      <c r="AR25" s="267"/>
      <c r="AS25" s="267"/>
      <c r="AT25" s="285">
        <f>AQ25</f>
        <v>0</v>
      </c>
      <c r="AU25" s="151"/>
      <c r="AV25" s="152"/>
      <c r="AW25" s="170"/>
      <c r="AX25" s="171"/>
      <c r="AY25" s="172"/>
      <c r="AZ25" s="171"/>
      <c r="BA25" s="171"/>
      <c r="BB25" s="294"/>
      <c r="BC25" s="297"/>
      <c r="BD25" s="291"/>
      <c r="BE25" s="267"/>
      <c r="BF25" s="267"/>
      <c r="BG25" s="277">
        <v>41640</v>
      </c>
      <c r="BH25" s="267"/>
      <c r="BI25" s="267"/>
      <c r="BJ25" s="267"/>
      <c r="BK25" s="267"/>
      <c r="BL25" s="285">
        <f>BI25</f>
        <v>0</v>
      </c>
      <c r="BM25" s="151"/>
      <c r="BN25" s="152"/>
      <c r="BO25" s="170"/>
      <c r="BP25" s="171"/>
      <c r="BQ25" s="172"/>
      <c r="BR25" s="171"/>
      <c r="BS25" s="173"/>
    </row>
    <row r="26" spans="1:71">
      <c r="A26" s="267"/>
      <c r="B26" s="268"/>
      <c r="C26" s="267"/>
      <c r="D26" s="267"/>
      <c r="E26" s="277">
        <v>41671</v>
      </c>
      <c r="F26" s="267"/>
      <c r="G26" s="267"/>
      <c r="H26" s="267"/>
      <c r="I26" s="267"/>
      <c r="J26" s="245">
        <f t="shared" si="0"/>
        <v>0</v>
      </c>
      <c r="K26" s="174"/>
      <c r="L26" s="175"/>
      <c r="M26" s="176"/>
      <c r="N26" s="175"/>
      <c r="O26" s="177"/>
      <c r="P26" s="175"/>
      <c r="Q26" s="175"/>
      <c r="S26" s="267"/>
      <c r="T26" s="268"/>
      <c r="U26" s="267"/>
      <c r="V26" s="267"/>
      <c r="W26" s="277">
        <v>41671</v>
      </c>
      <c r="X26" s="267"/>
      <c r="Y26" s="267"/>
      <c r="Z26" s="267"/>
      <c r="AA26" s="267"/>
      <c r="AB26" s="51">
        <f>Y26</f>
        <v>0</v>
      </c>
      <c r="AC26" s="178"/>
      <c r="AD26" s="179"/>
      <c r="AE26" s="180"/>
      <c r="AF26" s="179"/>
      <c r="AG26" s="181"/>
      <c r="AH26" s="179"/>
      <c r="AI26" s="179"/>
      <c r="AK26" s="267"/>
      <c r="AL26" s="268"/>
      <c r="AM26" s="267"/>
      <c r="AN26" s="267"/>
      <c r="AO26" s="277">
        <v>41671</v>
      </c>
      <c r="AP26" s="267"/>
      <c r="AQ26" s="267"/>
      <c r="AR26" s="267"/>
      <c r="AS26" s="267"/>
      <c r="AT26" s="245">
        <f>AQ26</f>
        <v>0</v>
      </c>
      <c r="AU26" s="178"/>
      <c r="AV26" s="179"/>
      <c r="AW26" s="180"/>
      <c r="AX26" s="179"/>
      <c r="AY26" s="181"/>
      <c r="AZ26" s="179"/>
      <c r="BA26" s="179"/>
      <c r="BB26" s="294"/>
      <c r="BC26" s="297"/>
      <c r="BD26" s="291"/>
      <c r="BE26" s="267"/>
      <c r="BF26" s="267"/>
      <c r="BG26" s="277">
        <v>41671</v>
      </c>
      <c r="BH26" s="267"/>
      <c r="BI26" s="267"/>
      <c r="BJ26" s="267"/>
      <c r="BK26" s="267"/>
      <c r="BL26" s="245">
        <f>BI26</f>
        <v>0</v>
      </c>
      <c r="BM26" s="178"/>
      <c r="BN26" s="179"/>
      <c r="BO26" s="180"/>
      <c r="BP26" s="179"/>
      <c r="BQ26" s="181"/>
      <c r="BR26" s="179"/>
      <c r="BS26" s="179"/>
    </row>
    <row r="27" spans="1:71">
      <c r="A27" s="267"/>
      <c r="B27" s="268"/>
      <c r="C27" s="267"/>
      <c r="D27" s="267"/>
      <c r="E27" s="277">
        <v>41699</v>
      </c>
      <c r="F27" s="267"/>
      <c r="G27" s="267"/>
      <c r="H27" s="267"/>
      <c r="I27" s="267"/>
      <c r="J27" s="286" t="s">
        <v>73</v>
      </c>
      <c r="K27" s="183"/>
      <c r="L27" s="167"/>
      <c r="M27" s="166"/>
      <c r="N27" s="167"/>
      <c r="O27" s="168"/>
      <c r="P27" s="167"/>
      <c r="Q27" s="169"/>
      <c r="S27" s="267"/>
      <c r="T27" s="268"/>
      <c r="U27" s="267"/>
      <c r="V27" s="267"/>
      <c r="W27" s="277">
        <v>41699</v>
      </c>
      <c r="X27" s="267"/>
      <c r="Y27" s="267"/>
      <c r="Z27" s="267"/>
      <c r="AA27" s="267"/>
      <c r="AB27" s="182" t="s">
        <v>73</v>
      </c>
      <c r="AC27" s="184"/>
      <c r="AD27" s="171"/>
      <c r="AE27" s="170"/>
      <c r="AF27" s="171"/>
      <c r="AG27" s="172"/>
      <c r="AH27" s="171"/>
      <c r="AI27" s="173"/>
      <c r="AK27" s="267"/>
      <c r="AL27" s="268"/>
      <c r="AM27" s="267"/>
      <c r="AN27" s="267"/>
      <c r="AO27" s="277">
        <v>41699</v>
      </c>
      <c r="AP27" s="267"/>
      <c r="AQ27" s="267"/>
      <c r="AR27" s="267"/>
      <c r="AS27" s="267"/>
      <c r="AT27" s="286" t="s">
        <v>73</v>
      </c>
      <c r="AU27" s="184"/>
      <c r="AV27" s="171"/>
      <c r="AW27" s="170"/>
      <c r="AX27" s="171"/>
      <c r="AY27" s="172"/>
      <c r="AZ27" s="171"/>
      <c r="BA27" s="171"/>
      <c r="BB27" s="294"/>
      <c r="BC27" s="297"/>
      <c r="BD27" s="291"/>
      <c r="BE27" s="267"/>
      <c r="BF27" s="267"/>
      <c r="BG27" s="277">
        <v>41699</v>
      </c>
      <c r="BH27" s="267"/>
      <c r="BI27" s="267"/>
      <c r="BJ27" s="267"/>
      <c r="BK27" s="267"/>
      <c r="BL27" s="286" t="s">
        <v>73</v>
      </c>
      <c r="BM27" s="184"/>
      <c r="BN27" s="171"/>
      <c r="BO27" s="170"/>
      <c r="BP27" s="171"/>
      <c r="BQ27" s="172"/>
      <c r="BR27" s="171"/>
      <c r="BS27" s="173"/>
    </row>
    <row r="28" spans="1:71">
      <c r="A28" s="267"/>
      <c r="B28" s="268"/>
      <c r="C28" s="267"/>
      <c r="D28" s="267"/>
      <c r="E28" s="277">
        <v>41730</v>
      </c>
      <c r="F28" s="267"/>
      <c r="G28" s="267"/>
      <c r="H28" s="267"/>
      <c r="I28" s="267"/>
      <c r="J28" s="245">
        <f t="shared" si="0"/>
        <v>0</v>
      </c>
      <c r="K28" s="174"/>
      <c r="L28" s="175"/>
      <c r="M28" s="176"/>
      <c r="N28" s="175"/>
      <c r="O28" s="177"/>
      <c r="P28" s="175"/>
      <c r="Q28" s="175"/>
      <c r="S28" s="267"/>
      <c r="T28" s="268"/>
      <c r="U28" s="267"/>
      <c r="V28" s="267"/>
      <c r="W28" s="277">
        <v>41730</v>
      </c>
      <c r="X28" s="267"/>
      <c r="Y28" s="267"/>
      <c r="Z28" s="267"/>
      <c r="AA28" s="267"/>
      <c r="AB28" s="51">
        <f>Y28</f>
        <v>0</v>
      </c>
      <c r="AC28" s="178"/>
      <c r="AD28" s="179"/>
      <c r="AE28" s="180"/>
      <c r="AF28" s="179"/>
      <c r="AG28" s="181"/>
      <c r="AH28" s="179"/>
      <c r="AI28" s="179"/>
      <c r="AK28" s="267"/>
      <c r="AL28" s="268"/>
      <c r="AM28" s="267"/>
      <c r="AN28" s="267"/>
      <c r="AO28" s="277">
        <v>41730</v>
      </c>
      <c r="AP28" s="267"/>
      <c r="AQ28" s="267"/>
      <c r="AR28" s="267"/>
      <c r="AS28" s="267"/>
      <c r="AT28" s="245">
        <f>AQ28</f>
        <v>0</v>
      </c>
      <c r="AU28" s="178"/>
      <c r="AV28" s="179"/>
      <c r="AW28" s="180"/>
      <c r="AX28" s="179"/>
      <c r="AY28" s="181"/>
      <c r="AZ28" s="179"/>
      <c r="BA28" s="179"/>
      <c r="BB28" s="294"/>
      <c r="BC28" s="297"/>
      <c r="BD28" s="291"/>
      <c r="BE28" s="267"/>
      <c r="BF28" s="267"/>
      <c r="BG28" s="277">
        <v>41730</v>
      </c>
      <c r="BH28" s="267"/>
      <c r="BI28" s="267"/>
      <c r="BJ28" s="267"/>
      <c r="BK28" s="267"/>
      <c r="BL28" s="245">
        <f>BI28</f>
        <v>0</v>
      </c>
      <c r="BM28" s="178"/>
      <c r="BN28" s="179"/>
      <c r="BO28" s="180"/>
      <c r="BP28" s="179"/>
      <c r="BQ28" s="181"/>
      <c r="BR28" s="179"/>
      <c r="BS28" s="179"/>
    </row>
    <row r="29" spans="1:71">
      <c r="A29" s="267"/>
      <c r="B29" s="268"/>
      <c r="C29" s="267"/>
      <c r="D29" s="267"/>
      <c r="E29" s="277">
        <v>41760</v>
      </c>
      <c r="F29" s="267"/>
      <c r="G29" s="267"/>
      <c r="H29" s="267"/>
      <c r="I29" s="267"/>
      <c r="J29" s="233">
        <f t="shared" si="0"/>
        <v>0</v>
      </c>
      <c r="K29" s="183"/>
      <c r="L29" s="167"/>
      <c r="M29" s="166"/>
      <c r="N29" s="167"/>
      <c r="O29" s="168"/>
      <c r="P29" s="185"/>
      <c r="Q29" s="186"/>
      <c r="S29" s="267"/>
      <c r="T29" s="268"/>
      <c r="U29" s="267"/>
      <c r="V29" s="267"/>
      <c r="W29" s="277">
        <v>41760</v>
      </c>
      <c r="X29" s="267"/>
      <c r="Y29" s="267"/>
      <c r="Z29" s="267"/>
      <c r="AA29" s="267"/>
      <c r="AB29" s="52">
        <f>Y29</f>
        <v>0</v>
      </c>
      <c r="AC29" s="184"/>
      <c r="AD29" s="171"/>
      <c r="AE29" s="170"/>
      <c r="AF29" s="171"/>
      <c r="AG29" s="172"/>
      <c r="AH29" s="187"/>
      <c r="AI29" s="188"/>
      <c r="AK29" s="267"/>
      <c r="AL29" s="268"/>
      <c r="AM29" s="267"/>
      <c r="AN29" s="267"/>
      <c r="AO29" s="277">
        <v>41760</v>
      </c>
      <c r="AP29" s="267"/>
      <c r="AQ29" s="267"/>
      <c r="AR29" s="267"/>
      <c r="AS29" s="267"/>
      <c r="AT29" s="233">
        <f>AQ29</f>
        <v>0</v>
      </c>
      <c r="AU29" s="184"/>
      <c r="AV29" s="171"/>
      <c r="AW29" s="170"/>
      <c r="AX29" s="171"/>
      <c r="AY29" s="172"/>
      <c r="AZ29" s="187"/>
      <c r="BA29" s="187"/>
      <c r="BB29" s="294"/>
      <c r="BC29" s="297"/>
      <c r="BD29" s="291"/>
      <c r="BE29" s="267"/>
      <c r="BF29" s="267"/>
      <c r="BG29" s="277">
        <v>41760</v>
      </c>
      <c r="BH29" s="267"/>
      <c r="BI29" s="267"/>
      <c r="BJ29" s="267"/>
      <c r="BK29" s="267"/>
      <c r="BL29" s="233">
        <f>BI29</f>
        <v>0</v>
      </c>
      <c r="BM29" s="184"/>
      <c r="BN29" s="171"/>
      <c r="BO29" s="170"/>
      <c r="BP29" s="171"/>
      <c r="BQ29" s="172"/>
      <c r="BR29" s="187"/>
      <c r="BS29" s="188"/>
    </row>
    <row r="30" spans="1:71">
      <c r="A30" s="267"/>
      <c r="B30" s="268"/>
      <c r="C30" s="267"/>
      <c r="D30" s="267"/>
      <c r="E30" s="277">
        <v>41791</v>
      </c>
      <c r="F30" s="267"/>
      <c r="G30" s="267"/>
      <c r="H30" s="267"/>
      <c r="I30" s="267"/>
      <c r="J30" s="245">
        <f t="shared" si="0"/>
        <v>0</v>
      </c>
      <c r="K30" s="189"/>
      <c r="L30" s="190"/>
      <c r="M30" s="191"/>
      <c r="N30" s="190"/>
      <c r="O30" s="192"/>
      <c r="P30" s="190"/>
      <c r="Q30" s="190"/>
      <c r="S30" s="267"/>
      <c r="T30" s="268"/>
      <c r="U30" s="267"/>
      <c r="V30" s="267"/>
      <c r="W30" s="277">
        <v>41791</v>
      </c>
      <c r="X30" s="267"/>
      <c r="Y30" s="267"/>
      <c r="Z30" s="267"/>
      <c r="AA30" s="267"/>
      <c r="AB30" s="51">
        <f>Y30</f>
        <v>0</v>
      </c>
      <c r="AC30" s="193"/>
      <c r="AD30" s="194"/>
      <c r="AE30" s="195"/>
      <c r="AF30" s="194"/>
      <c r="AG30" s="196"/>
      <c r="AH30" s="194"/>
      <c r="AI30" s="194"/>
      <c r="AK30" s="267"/>
      <c r="AL30" s="268"/>
      <c r="AM30" s="267"/>
      <c r="AN30" s="267"/>
      <c r="AO30" s="277">
        <v>41791</v>
      </c>
      <c r="AP30" s="267"/>
      <c r="AQ30" s="267"/>
      <c r="AR30" s="267"/>
      <c r="AS30" s="267"/>
      <c r="AT30" s="245">
        <f>AQ30</f>
        <v>0</v>
      </c>
      <c r="AU30" s="193"/>
      <c r="AV30" s="194"/>
      <c r="AW30" s="195"/>
      <c r="AX30" s="194"/>
      <c r="AY30" s="196"/>
      <c r="AZ30" s="194"/>
      <c r="BA30" s="194"/>
      <c r="BB30" s="294"/>
      <c r="BC30" s="297"/>
      <c r="BD30" s="291"/>
      <c r="BE30" s="267"/>
      <c r="BF30" s="267"/>
      <c r="BG30" s="277">
        <v>41791</v>
      </c>
      <c r="BH30" s="267"/>
      <c r="BI30" s="267"/>
      <c r="BJ30" s="267"/>
      <c r="BK30" s="267"/>
      <c r="BL30" s="245">
        <f>BI30</f>
        <v>0</v>
      </c>
      <c r="BM30" s="193"/>
      <c r="BN30" s="194"/>
      <c r="BO30" s="195"/>
      <c r="BP30" s="194"/>
      <c r="BQ30" s="196"/>
      <c r="BR30" s="194"/>
      <c r="BS30" s="194"/>
    </row>
    <row r="31" spans="1:71">
      <c r="A31" s="267"/>
      <c r="B31" s="268"/>
      <c r="C31" s="267"/>
      <c r="D31" s="267"/>
      <c r="E31" s="277">
        <v>41821</v>
      </c>
      <c r="F31" s="267"/>
      <c r="G31" s="267"/>
      <c r="H31" s="267"/>
      <c r="I31" s="267"/>
      <c r="J31" s="287">
        <v>41153</v>
      </c>
      <c r="K31" s="198"/>
      <c r="L31" s="185"/>
      <c r="M31" s="199"/>
      <c r="N31" s="185"/>
      <c r="O31" s="200"/>
      <c r="P31" s="185"/>
      <c r="Q31" s="186"/>
      <c r="S31" s="267"/>
      <c r="T31" s="268"/>
      <c r="U31" s="267"/>
      <c r="V31" s="267"/>
      <c r="W31" s="277">
        <v>41821</v>
      </c>
      <c r="X31" s="267"/>
      <c r="Y31" s="267"/>
      <c r="Z31" s="267"/>
      <c r="AA31" s="267"/>
      <c r="AB31" s="197">
        <v>41153</v>
      </c>
      <c r="AC31" s="201"/>
      <c r="AD31" s="187"/>
      <c r="AE31" s="202"/>
      <c r="AF31" s="187"/>
      <c r="AG31" s="203"/>
      <c r="AH31" s="187"/>
      <c r="AI31" s="188"/>
      <c r="AK31" s="267"/>
      <c r="AL31" s="268"/>
      <c r="AM31" s="267"/>
      <c r="AN31" s="267"/>
      <c r="AO31" s="277">
        <v>41821</v>
      </c>
      <c r="AP31" s="267"/>
      <c r="AQ31" s="267"/>
      <c r="AR31" s="267"/>
      <c r="AS31" s="267"/>
      <c r="AT31" s="287">
        <v>41153</v>
      </c>
      <c r="AU31" s="201"/>
      <c r="AV31" s="187"/>
      <c r="AW31" s="202"/>
      <c r="AX31" s="187"/>
      <c r="AY31" s="203"/>
      <c r="AZ31" s="187"/>
      <c r="BA31" s="187"/>
      <c r="BB31" s="294"/>
      <c r="BC31" s="297"/>
      <c r="BD31" s="291"/>
      <c r="BE31" s="267"/>
      <c r="BF31" s="267"/>
      <c r="BG31" s="277">
        <v>41821</v>
      </c>
      <c r="BH31" s="267"/>
      <c r="BI31" s="267"/>
      <c r="BJ31" s="267"/>
      <c r="BK31" s="267"/>
      <c r="BL31" s="287">
        <v>41153</v>
      </c>
      <c r="BM31" s="201"/>
      <c r="BN31" s="187"/>
      <c r="BO31" s="202"/>
      <c r="BP31" s="187"/>
      <c r="BQ31" s="203"/>
      <c r="BR31" s="187"/>
      <c r="BS31" s="188"/>
    </row>
    <row r="32" spans="1:71">
      <c r="A32" s="267"/>
      <c r="B32" s="268"/>
      <c r="C32" s="267"/>
      <c r="D32" s="267"/>
      <c r="E32" s="278">
        <v>41852</v>
      </c>
      <c r="F32" s="267"/>
      <c r="G32" s="267"/>
      <c r="H32" s="267"/>
      <c r="I32" s="267"/>
      <c r="J32" s="245">
        <f t="shared" si="0"/>
        <v>0</v>
      </c>
      <c r="K32" s="189"/>
      <c r="L32" s="190"/>
      <c r="M32" s="191"/>
      <c r="N32" s="190"/>
      <c r="O32" s="192"/>
      <c r="P32" s="190"/>
      <c r="Q32" s="190"/>
      <c r="S32" s="267"/>
      <c r="T32" s="268"/>
      <c r="U32" s="267"/>
      <c r="V32" s="267"/>
      <c r="W32" s="278">
        <v>41852</v>
      </c>
      <c r="X32" s="267"/>
      <c r="Y32" s="267"/>
      <c r="Z32" s="267"/>
      <c r="AA32" s="267"/>
      <c r="AB32" s="51">
        <f>Y32</f>
        <v>0</v>
      </c>
      <c r="AC32" s="193"/>
      <c r="AD32" s="194"/>
      <c r="AE32" s="195"/>
      <c r="AF32" s="194"/>
      <c r="AG32" s="196"/>
      <c r="AH32" s="194"/>
      <c r="AI32" s="194"/>
      <c r="AK32" s="267"/>
      <c r="AL32" s="268"/>
      <c r="AM32" s="267"/>
      <c r="AN32" s="267"/>
      <c r="AO32" s="278">
        <v>41852</v>
      </c>
      <c r="AP32" s="267"/>
      <c r="AQ32" s="267"/>
      <c r="AR32" s="267"/>
      <c r="AS32" s="267"/>
      <c r="AT32" s="245">
        <f>AQ32</f>
        <v>0</v>
      </c>
      <c r="AU32" s="193"/>
      <c r="AV32" s="194"/>
      <c r="AW32" s="195"/>
      <c r="AX32" s="194"/>
      <c r="AY32" s="196"/>
      <c r="AZ32" s="194"/>
      <c r="BA32" s="194"/>
      <c r="BB32" s="294"/>
      <c r="BC32" s="297"/>
      <c r="BD32" s="291"/>
      <c r="BE32" s="267"/>
      <c r="BF32" s="267"/>
      <c r="BG32" s="278">
        <v>41852</v>
      </c>
      <c r="BH32" s="267"/>
      <c r="BI32" s="267"/>
      <c r="BJ32" s="267"/>
      <c r="BK32" s="267"/>
      <c r="BL32" s="245">
        <f>BI32</f>
        <v>0</v>
      </c>
      <c r="BM32" s="193"/>
      <c r="BN32" s="194"/>
      <c r="BO32" s="195"/>
      <c r="BP32" s="194"/>
      <c r="BQ32" s="196"/>
      <c r="BR32" s="194"/>
      <c r="BS32" s="194"/>
    </row>
    <row r="33" spans="1:71">
      <c r="A33" s="267"/>
      <c r="B33" s="268"/>
      <c r="C33" s="267"/>
      <c r="D33" s="267"/>
      <c r="E33" s="277">
        <v>41883</v>
      </c>
      <c r="F33" s="267"/>
      <c r="G33" s="267"/>
      <c r="H33" s="267"/>
      <c r="I33" s="267"/>
      <c r="J33" s="233">
        <f t="shared" si="0"/>
        <v>0</v>
      </c>
      <c r="K33" s="198"/>
      <c r="L33" s="185"/>
      <c r="M33" s="199"/>
      <c r="N33" s="185"/>
      <c r="O33" s="200"/>
      <c r="P33" s="185"/>
      <c r="Q33" s="186"/>
      <c r="S33" s="267"/>
      <c r="T33" s="268"/>
      <c r="U33" s="267"/>
      <c r="V33" s="267"/>
      <c r="W33" s="277">
        <v>41883</v>
      </c>
      <c r="X33" s="267"/>
      <c r="Y33" s="267"/>
      <c r="Z33" s="267"/>
      <c r="AA33" s="267"/>
      <c r="AB33" s="52">
        <f>Y33</f>
        <v>0</v>
      </c>
      <c r="AC33" s="201"/>
      <c r="AD33" s="187"/>
      <c r="AE33" s="202"/>
      <c r="AF33" s="187"/>
      <c r="AG33" s="203"/>
      <c r="AH33" s="187"/>
      <c r="AI33" s="188"/>
      <c r="AK33" s="267"/>
      <c r="AL33" s="268"/>
      <c r="AM33" s="267"/>
      <c r="AN33" s="267"/>
      <c r="AO33" s="277">
        <v>41883</v>
      </c>
      <c r="AP33" s="267"/>
      <c r="AQ33" s="267"/>
      <c r="AR33" s="267"/>
      <c r="AS33" s="267"/>
      <c r="AT33" s="233">
        <f>AQ33</f>
        <v>0</v>
      </c>
      <c r="AU33" s="201"/>
      <c r="AV33" s="187"/>
      <c r="AW33" s="202"/>
      <c r="AX33" s="187"/>
      <c r="AY33" s="203"/>
      <c r="AZ33" s="187"/>
      <c r="BA33" s="187"/>
      <c r="BB33" s="294"/>
      <c r="BC33" s="297"/>
      <c r="BD33" s="291"/>
      <c r="BE33" s="267"/>
      <c r="BF33" s="267"/>
      <c r="BG33" s="277">
        <v>41883</v>
      </c>
      <c r="BH33" s="267"/>
      <c r="BI33" s="267"/>
      <c r="BJ33" s="267"/>
      <c r="BK33" s="267"/>
      <c r="BL33" s="233">
        <f>BI33</f>
        <v>0</v>
      </c>
      <c r="BM33" s="201"/>
      <c r="BN33" s="187"/>
      <c r="BO33" s="202"/>
      <c r="BP33" s="187"/>
      <c r="BQ33" s="203"/>
      <c r="BR33" s="187"/>
      <c r="BS33" s="188"/>
    </row>
    <row r="34" spans="1:71">
      <c r="A34" s="267"/>
      <c r="B34" s="268"/>
      <c r="C34" s="267"/>
      <c r="D34" s="267"/>
      <c r="E34" s="277">
        <v>41913</v>
      </c>
      <c r="F34" s="267"/>
      <c r="G34" s="267"/>
      <c r="H34" s="267"/>
      <c r="I34" s="267"/>
      <c r="J34" s="245">
        <f t="shared" si="0"/>
        <v>0</v>
      </c>
      <c r="K34" s="204"/>
      <c r="L34" s="205"/>
      <c r="M34" s="206"/>
      <c r="N34" s="205"/>
      <c r="O34" s="207"/>
      <c r="P34" s="205"/>
      <c r="Q34" s="205"/>
      <c r="S34" s="267"/>
      <c r="T34" s="268"/>
      <c r="U34" s="267"/>
      <c r="V34" s="267"/>
      <c r="W34" s="277">
        <v>41913</v>
      </c>
      <c r="X34" s="267"/>
      <c r="Y34" s="267"/>
      <c r="Z34" s="267"/>
      <c r="AA34" s="267"/>
      <c r="AB34" s="51">
        <f>Y34</f>
        <v>0</v>
      </c>
      <c r="AC34" s="208"/>
      <c r="AD34" s="209"/>
      <c r="AE34" s="210"/>
      <c r="AF34" s="209"/>
      <c r="AG34" s="211"/>
      <c r="AH34" s="209"/>
      <c r="AI34" s="209"/>
      <c r="AK34" s="267"/>
      <c r="AL34" s="268"/>
      <c r="AM34" s="267"/>
      <c r="AN34" s="267"/>
      <c r="AO34" s="277">
        <v>41913</v>
      </c>
      <c r="AP34" s="267"/>
      <c r="AQ34" s="267"/>
      <c r="AR34" s="267"/>
      <c r="AS34" s="267"/>
      <c r="AT34" s="245">
        <f>AQ34</f>
        <v>0</v>
      </c>
      <c r="AU34" s="208"/>
      <c r="AV34" s="209"/>
      <c r="AW34" s="210"/>
      <c r="AX34" s="209"/>
      <c r="AY34" s="211"/>
      <c r="AZ34" s="209"/>
      <c r="BA34" s="209"/>
      <c r="BB34" s="294"/>
      <c r="BC34" s="297"/>
      <c r="BD34" s="291"/>
      <c r="BE34" s="267"/>
      <c r="BF34" s="267"/>
      <c r="BG34" s="277">
        <v>41913</v>
      </c>
      <c r="BH34" s="267"/>
      <c r="BI34" s="267"/>
      <c r="BJ34" s="267"/>
      <c r="BK34" s="267"/>
      <c r="BL34" s="245">
        <f>BI34</f>
        <v>0</v>
      </c>
      <c r="BM34" s="208"/>
      <c r="BN34" s="209"/>
      <c r="BO34" s="210"/>
      <c r="BP34" s="209"/>
      <c r="BQ34" s="211"/>
      <c r="BR34" s="209"/>
      <c r="BS34" s="209"/>
    </row>
    <row r="35" spans="1:71">
      <c r="A35" s="267"/>
      <c r="B35" s="268"/>
      <c r="C35" s="267"/>
      <c r="D35" s="267"/>
      <c r="E35" s="277">
        <v>41944</v>
      </c>
      <c r="F35" s="267"/>
      <c r="G35" s="267"/>
      <c r="H35" s="267"/>
      <c r="I35" s="267"/>
      <c r="J35" s="233">
        <f t="shared" si="0"/>
        <v>0</v>
      </c>
      <c r="K35" s="212"/>
      <c r="L35" s="213"/>
      <c r="M35" s="214"/>
      <c r="N35" s="213"/>
      <c r="O35" s="215"/>
      <c r="P35" s="213"/>
      <c r="Q35" s="216"/>
      <c r="S35" s="267"/>
      <c r="T35" s="268"/>
      <c r="U35" s="267"/>
      <c r="V35" s="267"/>
      <c r="W35" s="277">
        <v>41944</v>
      </c>
      <c r="X35" s="267"/>
      <c r="Y35" s="267"/>
      <c r="Z35" s="267"/>
      <c r="AA35" s="267"/>
      <c r="AB35" s="52">
        <f>Y35</f>
        <v>0</v>
      </c>
      <c r="AC35" s="217"/>
      <c r="AD35" s="218"/>
      <c r="AE35" s="219"/>
      <c r="AF35" s="218"/>
      <c r="AG35" s="220"/>
      <c r="AH35" s="218"/>
      <c r="AI35" s="221"/>
      <c r="AK35" s="267"/>
      <c r="AL35" s="268"/>
      <c r="AM35" s="267"/>
      <c r="AN35" s="267"/>
      <c r="AO35" s="277">
        <v>41944</v>
      </c>
      <c r="AP35" s="267"/>
      <c r="AQ35" s="267"/>
      <c r="AR35" s="267"/>
      <c r="AS35" s="267"/>
      <c r="AT35" s="233">
        <f>AQ35</f>
        <v>0</v>
      </c>
      <c r="AU35" s="217"/>
      <c r="AV35" s="218"/>
      <c r="AW35" s="219"/>
      <c r="AX35" s="218"/>
      <c r="AY35" s="220"/>
      <c r="AZ35" s="218"/>
      <c r="BA35" s="218"/>
      <c r="BB35" s="294"/>
      <c r="BC35" s="297"/>
      <c r="BD35" s="291"/>
      <c r="BE35" s="267"/>
      <c r="BF35" s="267"/>
      <c r="BG35" s="277">
        <v>41944</v>
      </c>
      <c r="BH35" s="267"/>
      <c r="BI35" s="267"/>
      <c r="BJ35" s="267"/>
      <c r="BK35" s="267"/>
      <c r="BL35" s="233">
        <f>BI35</f>
        <v>0</v>
      </c>
      <c r="BM35" s="217"/>
      <c r="BN35" s="218"/>
      <c r="BO35" s="219"/>
      <c r="BP35" s="218"/>
      <c r="BQ35" s="220"/>
      <c r="BR35" s="218"/>
      <c r="BS35" s="221"/>
    </row>
    <row r="36" spans="1:71">
      <c r="A36" s="267"/>
      <c r="B36" s="268"/>
      <c r="C36" s="267"/>
      <c r="D36" s="267"/>
      <c r="E36" s="277">
        <v>41974</v>
      </c>
      <c r="F36" s="267"/>
      <c r="G36" s="267"/>
      <c r="H36" s="267"/>
      <c r="I36" s="267"/>
      <c r="J36" s="288">
        <v>41183</v>
      </c>
      <c r="K36" s="204"/>
      <c r="L36" s="205"/>
      <c r="M36" s="206"/>
      <c r="N36" s="205"/>
      <c r="O36" s="207"/>
      <c r="P36" s="205"/>
      <c r="Q36" s="205"/>
      <c r="S36" s="267"/>
      <c r="T36" s="268"/>
      <c r="U36" s="267"/>
      <c r="V36" s="267"/>
      <c r="W36" s="277">
        <v>41974</v>
      </c>
      <c r="X36" s="267"/>
      <c r="Y36" s="267"/>
      <c r="Z36" s="267"/>
      <c r="AA36" s="267"/>
      <c r="AB36" s="222">
        <v>41183</v>
      </c>
      <c r="AC36" s="208"/>
      <c r="AD36" s="209"/>
      <c r="AE36" s="210"/>
      <c r="AF36" s="209"/>
      <c r="AG36" s="211"/>
      <c r="AH36" s="209"/>
      <c r="AI36" s="209"/>
      <c r="AK36" s="267"/>
      <c r="AL36" s="268"/>
      <c r="AM36" s="267"/>
      <c r="AN36" s="267"/>
      <c r="AO36" s="277">
        <v>41974</v>
      </c>
      <c r="AP36" s="267"/>
      <c r="AQ36" s="267"/>
      <c r="AR36" s="267"/>
      <c r="AS36" s="267"/>
      <c r="AT36" s="288">
        <v>41183</v>
      </c>
      <c r="AU36" s="208"/>
      <c r="AV36" s="209"/>
      <c r="AW36" s="210"/>
      <c r="AX36" s="209"/>
      <c r="AY36" s="211"/>
      <c r="AZ36" s="209"/>
      <c r="BA36" s="209"/>
      <c r="BB36" s="294"/>
      <c r="BC36" s="297"/>
      <c r="BD36" s="291"/>
      <c r="BE36" s="267"/>
      <c r="BF36" s="267"/>
      <c r="BG36" s="277">
        <v>41974</v>
      </c>
      <c r="BH36" s="267"/>
      <c r="BI36" s="267"/>
      <c r="BJ36" s="267"/>
      <c r="BK36" s="267"/>
      <c r="BL36" s="288">
        <v>41183</v>
      </c>
      <c r="BM36" s="208"/>
      <c r="BN36" s="209"/>
      <c r="BO36" s="210"/>
      <c r="BP36" s="209"/>
      <c r="BQ36" s="211"/>
      <c r="BR36" s="209"/>
      <c r="BS36" s="209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-0.249977111117893"/>
  </sheetPr>
  <dimension ref="A1:Q90"/>
  <sheetViews>
    <sheetView showZeros="0" workbookViewId="0">
      <pane ySplit="2" topLeftCell="A3" activePane="bottomLeft" state="frozen"/>
      <selection pane="bottomLeft" activeCell="E9" sqref="E9"/>
    </sheetView>
  </sheetViews>
  <sheetFormatPr baseColWidth="10" defaultRowHeight="15"/>
  <cols>
    <col min="4" max="4" width="15.28515625" customWidth="1"/>
    <col min="5" max="5" width="32.140625" customWidth="1"/>
    <col min="6" max="6" width="12.140625" customWidth="1"/>
    <col min="7" max="7" width="26.7109375" customWidth="1"/>
    <col min="8" max="8" width="12.85546875" customWidth="1"/>
    <col min="9" max="9" width="14.7109375" customWidth="1"/>
    <col min="12" max="12" width="15.7109375" customWidth="1"/>
    <col min="13" max="13" width="13" customWidth="1"/>
    <col min="16" max="16" width="15.5703125" customWidth="1"/>
  </cols>
  <sheetData>
    <row r="1" spans="1:17" ht="32.25" thickBot="1">
      <c r="A1" s="224"/>
      <c r="B1" s="224"/>
      <c r="C1" s="224"/>
      <c r="D1" s="226" t="s">
        <v>33</v>
      </c>
      <c r="E1" s="224"/>
      <c r="F1" s="224"/>
      <c r="G1" s="227" t="s">
        <v>34</v>
      </c>
      <c r="H1" s="228"/>
      <c r="I1" s="228"/>
      <c r="J1" s="229"/>
      <c r="K1" s="230"/>
      <c r="L1" s="230"/>
      <c r="M1" s="224"/>
      <c r="N1" s="231" t="s">
        <v>35</v>
      </c>
      <c r="O1" s="232" t="s">
        <v>36</v>
      </c>
      <c r="P1" s="233"/>
      <c r="Q1" s="233"/>
    </row>
    <row r="2" spans="1:17" ht="20.100000000000001" customHeight="1" thickBot="1">
      <c r="A2" s="234" t="s">
        <v>37</v>
      </c>
      <c r="B2" s="234" t="s">
        <v>68</v>
      </c>
      <c r="C2" s="235" t="s">
        <v>38</v>
      </c>
      <c r="D2" s="255" t="s">
        <v>39</v>
      </c>
      <c r="E2" s="235" t="s">
        <v>40</v>
      </c>
      <c r="F2" s="235" t="s">
        <v>41</v>
      </c>
      <c r="G2" s="255" t="s">
        <v>42</v>
      </c>
      <c r="H2" s="235" t="s">
        <v>43</v>
      </c>
      <c r="I2" s="235" t="s">
        <v>60</v>
      </c>
      <c r="J2" s="235" t="s">
        <v>44</v>
      </c>
      <c r="K2" s="235" t="s">
        <v>45</v>
      </c>
      <c r="L2" s="235" t="s">
        <v>46</v>
      </c>
      <c r="M2" s="236" t="s">
        <v>47</v>
      </c>
      <c r="N2" s="237" t="s">
        <v>48</v>
      </c>
      <c r="O2" s="238" t="s">
        <v>49</v>
      </c>
      <c r="P2" s="239" t="s">
        <v>50</v>
      </c>
      <c r="Q2" s="238" t="s">
        <v>51</v>
      </c>
    </row>
    <row r="3" spans="1:17" ht="15" customHeight="1">
      <c r="A3" s="298" t="s">
        <v>55</v>
      </c>
      <c r="B3" s="240" t="s">
        <v>74</v>
      </c>
      <c r="C3" s="259" t="s">
        <v>115</v>
      </c>
      <c r="D3" s="258" t="s">
        <v>52</v>
      </c>
      <c r="E3" s="260" t="s">
        <v>53</v>
      </c>
      <c r="F3" s="256" t="s">
        <v>54</v>
      </c>
      <c r="G3" s="242"/>
      <c r="H3" s="261" t="s">
        <v>56</v>
      </c>
      <c r="I3" s="225"/>
      <c r="J3" s="242"/>
      <c r="K3" s="225" t="s">
        <v>57</v>
      </c>
      <c r="L3" s="242" t="s">
        <v>58</v>
      </c>
      <c r="M3" s="243">
        <v>4592.76</v>
      </c>
      <c r="N3" s="244"/>
      <c r="O3" s="243"/>
      <c r="P3" s="245"/>
      <c r="Q3" s="246"/>
    </row>
    <row r="4" spans="1:17" ht="15.75">
      <c r="A4" s="243"/>
      <c r="B4" s="247"/>
      <c r="C4" s="243"/>
      <c r="D4" s="243"/>
      <c r="E4" s="243"/>
      <c r="F4" s="241"/>
      <c r="G4" s="243"/>
      <c r="H4" s="248"/>
      <c r="I4" s="249"/>
      <c r="J4" s="243"/>
      <c r="K4" s="224"/>
      <c r="L4" s="243"/>
      <c r="M4" s="250"/>
      <c r="N4" s="244"/>
      <c r="O4" s="243"/>
      <c r="P4" s="245"/>
      <c r="Q4" s="243"/>
    </row>
    <row r="5" spans="1:17">
      <c r="A5" s="243"/>
      <c r="B5" s="245"/>
      <c r="C5" s="243"/>
      <c r="D5" s="243"/>
      <c r="E5" s="243"/>
      <c r="F5" s="241"/>
      <c r="G5" s="243"/>
      <c r="H5" s="243"/>
      <c r="I5" s="224"/>
      <c r="J5" s="243">
        <v>0</v>
      </c>
      <c r="K5" s="224"/>
      <c r="L5" s="243"/>
      <c r="M5" s="243">
        <v>0</v>
      </c>
      <c r="N5" s="244"/>
      <c r="O5" s="243"/>
      <c r="P5" s="245"/>
      <c r="Q5" s="246"/>
    </row>
    <row r="6" spans="1:17">
      <c r="A6" s="243"/>
      <c r="B6" s="245"/>
      <c r="C6" s="243"/>
      <c r="D6" s="243"/>
      <c r="E6" s="243"/>
      <c r="F6" s="241"/>
      <c r="G6" s="243"/>
      <c r="H6" s="243"/>
      <c r="I6" s="224"/>
      <c r="J6" s="243"/>
      <c r="K6" s="224"/>
      <c r="L6" s="243"/>
      <c r="M6" s="243">
        <v>0</v>
      </c>
      <c r="N6" s="244"/>
      <c r="O6" s="243"/>
      <c r="P6" s="245"/>
      <c r="Q6" s="246"/>
    </row>
    <row r="7" spans="1:17">
      <c r="A7" s="243"/>
      <c r="B7" s="245"/>
      <c r="C7" s="243"/>
      <c r="D7" s="243"/>
      <c r="E7" s="243"/>
      <c r="F7" s="241"/>
      <c r="G7" s="243"/>
      <c r="H7" s="243"/>
      <c r="I7" s="224">
        <v>0</v>
      </c>
      <c r="J7" s="243"/>
      <c r="K7" s="224"/>
      <c r="L7" s="243"/>
      <c r="M7" s="243">
        <v>0</v>
      </c>
      <c r="N7" s="244"/>
      <c r="O7" s="243"/>
      <c r="P7" s="245"/>
      <c r="Q7" s="246"/>
    </row>
    <row r="8" spans="1:17">
      <c r="A8" s="243"/>
      <c r="B8" s="245"/>
      <c r="C8" s="243"/>
      <c r="D8" s="243"/>
      <c r="E8" s="243"/>
      <c r="F8" s="241"/>
      <c r="G8" s="243"/>
      <c r="H8" s="243"/>
      <c r="I8" s="224"/>
      <c r="J8" s="243">
        <v>0</v>
      </c>
      <c r="K8" s="224"/>
      <c r="L8" s="243"/>
      <c r="M8" s="243">
        <v>0</v>
      </c>
      <c r="N8" s="244"/>
      <c r="O8" s="243"/>
      <c r="P8" s="245"/>
      <c r="Q8" s="246"/>
    </row>
    <row r="9" spans="1:17">
      <c r="A9" s="243"/>
      <c r="B9" s="245"/>
      <c r="C9" s="243"/>
      <c r="D9" s="243"/>
      <c r="E9" s="243"/>
      <c r="F9" s="241"/>
      <c r="G9" s="243"/>
      <c r="H9" s="243"/>
      <c r="I9" s="224">
        <v>0</v>
      </c>
      <c r="J9" s="243"/>
      <c r="K9" s="224"/>
      <c r="L9" s="243"/>
      <c r="M9" s="243">
        <v>0</v>
      </c>
      <c r="N9" s="244"/>
      <c r="O9" s="243"/>
      <c r="P9" s="245"/>
      <c r="Q9" s="246"/>
    </row>
    <row r="10" spans="1:17">
      <c r="A10" s="243"/>
      <c r="B10" s="245" t="s">
        <v>132</v>
      </c>
      <c r="C10" s="243"/>
      <c r="D10" s="243"/>
      <c r="E10" s="243"/>
      <c r="F10" s="241"/>
      <c r="G10" s="243"/>
      <c r="H10" s="243"/>
      <c r="I10" s="224"/>
      <c r="J10" s="243"/>
      <c r="K10" s="224"/>
      <c r="L10" s="243"/>
      <c r="M10" s="243">
        <v>0</v>
      </c>
      <c r="N10" s="244"/>
      <c r="O10" s="243"/>
      <c r="P10" s="245"/>
      <c r="Q10" s="243"/>
    </row>
    <row r="11" spans="1:17">
      <c r="A11" s="243"/>
      <c r="B11" s="245"/>
      <c r="C11" s="243"/>
      <c r="D11" s="243"/>
      <c r="E11" s="243"/>
      <c r="F11" s="241"/>
      <c r="G11" s="243"/>
      <c r="H11" s="243"/>
      <c r="I11" s="224">
        <v>0</v>
      </c>
      <c r="J11" s="243"/>
      <c r="K11" s="224"/>
      <c r="L11" s="243"/>
      <c r="M11" s="243">
        <v>0</v>
      </c>
      <c r="N11" s="244"/>
      <c r="O11" s="243"/>
      <c r="P11" s="245"/>
      <c r="Q11" s="243"/>
    </row>
    <row r="12" spans="1:17">
      <c r="A12" s="243"/>
      <c r="B12" s="245"/>
      <c r="C12" s="243"/>
      <c r="D12" s="243"/>
      <c r="E12" s="243"/>
      <c r="F12" s="241"/>
      <c r="G12" s="243"/>
      <c r="H12" s="243"/>
      <c r="I12" s="224">
        <v>0</v>
      </c>
      <c r="J12" s="243"/>
      <c r="K12" s="224"/>
      <c r="L12" s="243"/>
      <c r="M12" s="243">
        <v>0</v>
      </c>
      <c r="N12" s="244"/>
      <c r="O12" s="243"/>
      <c r="P12" s="245"/>
      <c r="Q12" s="246"/>
    </row>
    <row r="13" spans="1:17">
      <c r="A13" s="243"/>
      <c r="B13" s="245"/>
      <c r="C13" s="243"/>
      <c r="D13" s="243"/>
      <c r="E13" s="243"/>
      <c r="F13" s="241"/>
      <c r="G13" s="243"/>
      <c r="H13" s="243"/>
      <c r="I13" s="224">
        <v>0</v>
      </c>
      <c r="J13" s="243"/>
      <c r="K13" s="224"/>
      <c r="L13" s="243"/>
      <c r="M13" s="243">
        <v>0</v>
      </c>
      <c r="N13" s="244"/>
      <c r="O13" s="243"/>
      <c r="P13" s="245"/>
      <c r="Q13" s="246"/>
    </row>
    <row r="14" spans="1:17">
      <c r="A14" s="243"/>
      <c r="B14" s="245"/>
      <c r="C14" s="243"/>
      <c r="D14" s="243"/>
      <c r="E14" s="243"/>
      <c r="F14" s="241"/>
      <c r="G14" s="243"/>
      <c r="H14" s="243"/>
      <c r="I14" s="224"/>
      <c r="J14" s="243"/>
      <c r="K14" s="224"/>
      <c r="L14" s="243"/>
      <c r="M14" s="243">
        <v>0</v>
      </c>
      <c r="N14" s="244"/>
      <c r="O14" s="243"/>
      <c r="P14" s="245"/>
      <c r="Q14" s="246"/>
    </row>
    <row r="15" spans="1:17">
      <c r="A15" s="243"/>
      <c r="B15" s="245"/>
      <c r="C15" s="243"/>
      <c r="D15" s="243"/>
      <c r="E15" s="243"/>
      <c r="F15" s="241"/>
      <c r="G15" s="243"/>
      <c r="H15" s="243"/>
      <c r="I15" s="224"/>
      <c r="J15" s="243">
        <v>0</v>
      </c>
      <c r="K15" s="224"/>
      <c r="L15" s="243"/>
      <c r="M15" s="243">
        <v>0</v>
      </c>
      <c r="N15" s="244"/>
      <c r="O15" s="243"/>
      <c r="P15" s="245"/>
      <c r="Q15" s="246"/>
    </row>
    <row r="16" spans="1:17">
      <c r="A16" s="243"/>
      <c r="B16" s="245"/>
      <c r="C16" s="243"/>
      <c r="D16" s="243"/>
      <c r="E16" s="243"/>
      <c r="F16" s="241"/>
      <c r="G16" s="243"/>
      <c r="H16" s="243"/>
      <c r="I16" s="224"/>
      <c r="J16" s="243"/>
      <c r="K16" s="224"/>
      <c r="L16" s="243"/>
      <c r="M16" s="243">
        <v>0</v>
      </c>
      <c r="N16" s="244"/>
      <c r="O16" s="243"/>
      <c r="P16" s="245"/>
      <c r="Q16" s="243"/>
    </row>
    <row r="17" spans="1:17">
      <c r="A17" s="243"/>
      <c r="B17" s="245"/>
      <c r="C17" s="243"/>
      <c r="D17" s="243"/>
      <c r="E17" s="243"/>
      <c r="F17" s="241"/>
      <c r="G17" s="243"/>
      <c r="H17" s="243"/>
      <c r="I17" s="224"/>
      <c r="J17" s="243"/>
      <c r="K17" s="224"/>
      <c r="L17" s="243"/>
      <c r="M17" s="243">
        <v>0</v>
      </c>
      <c r="N17" s="244"/>
      <c r="O17" s="243"/>
      <c r="P17" s="245"/>
      <c r="Q17" s="246"/>
    </row>
    <row r="18" spans="1:17">
      <c r="A18" s="243"/>
      <c r="B18" s="245"/>
      <c r="C18" s="243"/>
      <c r="D18" s="243"/>
      <c r="E18" s="243"/>
      <c r="F18" s="241"/>
      <c r="G18" s="243"/>
      <c r="H18" s="243"/>
      <c r="I18" s="224"/>
      <c r="J18" s="243"/>
      <c r="K18" s="224"/>
      <c r="L18" s="243"/>
      <c r="M18" s="243">
        <v>0</v>
      </c>
      <c r="N18" s="244"/>
      <c r="O18" s="243"/>
      <c r="P18" s="245"/>
      <c r="Q18" s="246"/>
    </row>
    <row r="19" spans="1:17">
      <c r="A19" s="243"/>
      <c r="B19" s="245"/>
      <c r="C19" s="243"/>
      <c r="D19" s="243"/>
      <c r="E19" s="243"/>
      <c r="F19" s="241"/>
      <c r="G19" s="243"/>
      <c r="H19" s="243"/>
      <c r="I19" s="224"/>
      <c r="J19" s="243"/>
      <c r="K19" s="224"/>
      <c r="L19" s="243"/>
      <c r="M19" s="243">
        <v>0</v>
      </c>
      <c r="N19" s="244"/>
      <c r="O19" s="243"/>
      <c r="P19" s="245"/>
      <c r="Q19" s="246"/>
    </row>
    <row r="20" spans="1:17">
      <c r="A20" s="243"/>
      <c r="B20" s="245"/>
      <c r="C20" s="243"/>
      <c r="D20" s="243"/>
      <c r="E20" s="243"/>
      <c r="F20" s="241"/>
      <c r="G20" s="243"/>
      <c r="H20" s="243"/>
      <c r="I20" s="224">
        <v>0</v>
      </c>
      <c r="J20" s="243"/>
      <c r="K20" s="224"/>
      <c r="L20" s="243"/>
      <c r="M20" s="243">
        <v>0</v>
      </c>
      <c r="N20" s="244"/>
      <c r="O20" s="243"/>
      <c r="P20" s="245"/>
      <c r="Q20" s="246"/>
    </row>
    <row r="21" spans="1:17">
      <c r="A21" s="243"/>
      <c r="B21" s="245"/>
      <c r="C21" s="243"/>
      <c r="D21" s="243"/>
      <c r="E21" s="243"/>
      <c r="F21" s="241"/>
      <c r="G21" s="243"/>
      <c r="H21" s="243"/>
      <c r="I21" s="224"/>
      <c r="J21" s="243"/>
      <c r="K21" s="224"/>
      <c r="L21" s="243"/>
      <c r="M21" s="243">
        <v>0</v>
      </c>
      <c r="N21" s="244"/>
      <c r="O21" s="243"/>
      <c r="P21" s="245"/>
      <c r="Q21" s="246"/>
    </row>
    <row r="22" spans="1:17">
      <c r="A22" s="243"/>
      <c r="B22" s="245"/>
      <c r="C22" s="243"/>
      <c r="D22" s="243"/>
      <c r="E22" s="243"/>
      <c r="F22" s="241"/>
      <c r="G22" s="243"/>
      <c r="H22" s="243"/>
      <c r="I22" s="224"/>
      <c r="J22" s="243"/>
      <c r="K22" s="224"/>
      <c r="L22" s="243"/>
      <c r="M22" s="243">
        <v>0</v>
      </c>
      <c r="N22" s="244"/>
      <c r="O22" s="243"/>
      <c r="P22" s="245"/>
      <c r="Q22" s="243"/>
    </row>
    <row r="23" spans="1:17">
      <c r="A23" s="243"/>
      <c r="B23" s="245"/>
      <c r="C23" s="243"/>
      <c r="D23" s="243"/>
      <c r="E23" s="243"/>
      <c r="F23" s="241"/>
      <c r="G23" s="243"/>
      <c r="H23" s="243"/>
      <c r="I23" s="224"/>
      <c r="J23" s="243"/>
      <c r="K23" s="224"/>
      <c r="L23" s="243"/>
      <c r="M23" s="243">
        <v>0</v>
      </c>
      <c r="N23" s="244"/>
      <c r="O23" s="243"/>
      <c r="P23" s="245"/>
      <c r="Q23" s="243"/>
    </row>
    <row r="24" spans="1:17">
      <c r="A24" s="243"/>
      <c r="B24" s="245"/>
      <c r="C24" s="243"/>
      <c r="D24" s="243"/>
      <c r="E24" s="243"/>
      <c r="F24" s="241"/>
      <c r="G24" s="243"/>
      <c r="H24" s="243"/>
      <c r="I24" s="224"/>
      <c r="J24" s="243"/>
      <c r="K24" s="224"/>
      <c r="L24" s="243"/>
      <c r="M24" s="243">
        <v>0</v>
      </c>
      <c r="N24" s="244"/>
      <c r="O24" s="243"/>
      <c r="P24" s="245"/>
      <c r="Q24" s="246"/>
    </row>
    <row r="25" spans="1:17">
      <c r="A25" s="243"/>
      <c r="B25" s="245"/>
      <c r="C25" s="243"/>
      <c r="D25" s="243"/>
      <c r="E25" s="243"/>
      <c r="F25" s="241"/>
      <c r="G25" s="243"/>
      <c r="H25" s="243"/>
      <c r="I25" s="224"/>
      <c r="J25" s="243"/>
      <c r="K25" s="224"/>
      <c r="L25" s="243"/>
      <c r="M25" s="243">
        <v>0</v>
      </c>
      <c r="N25" s="244"/>
      <c r="O25" s="243"/>
      <c r="P25" s="245"/>
      <c r="Q25" s="246"/>
    </row>
    <row r="26" spans="1:17">
      <c r="A26" s="243"/>
      <c r="B26" s="245"/>
      <c r="C26" s="243"/>
      <c r="D26" s="243"/>
      <c r="E26" s="243"/>
      <c r="F26" s="241"/>
      <c r="G26" s="243"/>
      <c r="H26" s="243"/>
      <c r="I26" s="224"/>
      <c r="J26" s="243"/>
      <c r="K26" s="224"/>
      <c r="L26" s="243"/>
      <c r="M26" s="243">
        <v>0</v>
      </c>
      <c r="N26" s="244"/>
      <c r="O26" s="243"/>
      <c r="P26" s="245"/>
      <c r="Q26" s="246"/>
    </row>
    <row r="27" spans="1:17">
      <c r="A27" s="243"/>
      <c r="B27" s="245"/>
      <c r="C27" s="243"/>
      <c r="D27" s="243"/>
      <c r="E27" s="243"/>
      <c r="F27" s="241"/>
      <c r="G27" s="243"/>
      <c r="H27" s="243"/>
      <c r="I27" s="224"/>
      <c r="J27" s="243"/>
      <c r="K27" s="224"/>
      <c r="L27" s="243"/>
      <c r="M27" s="243">
        <v>0</v>
      </c>
      <c r="N27" s="244"/>
      <c r="O27" s="243"/>
      <c r="P27" s="245"/>
      <c r="Q27" s="246"/>
    </row>
    <row r="28" spans="1:17">
      <c r="A28" s="243"/>
      <c r="B28" s="245"/>
      <c r="C28" s="243"/>
      <c r="D28" s="243"/>
      <c r="E28" s="243"/>
      <c r="F28" s="241"/>
      <c r="G28" s="243"/>
      <c r="H28" s="243"/>
      <c r="I28" s="224"/>
      <c r="J28" s="243"/>
      <c r="K28" s="224"/>
      <c r="L28" s="243"/>
      <c r="M28" s="243">
        <v>0</v>
      </c>
      <c r="N28" s="244"/>
      <c r="O28" s="243"/>
      <c r="P28" s="245"/>
      <c r="Q28" s="243"/>
    </row>
    <row r="29" spans="1:17">
      <c r="A29" s="243"/>
      <c r="B29" s="245"/>
      <c r="C29" s="243"/>
      <c r="D29" s="243"/>
      <c r="E29" s="243"/>
      <c r="F29" s="241"/>
      <c r="G29" s="243"/>
      <c r="H29" s="243"/>
      <c r="I29" s="224"/>
      <c r="J29" s="243"/>
      <c r="K29" s="224"/>
      <c r="L29" s="243"/>
      <c r="M29" s="243">
        <v>0</v>
      </c>
      <c r="N29" s="244"/>
      <c r="O29" s="243"/>
      <c r="P29" s="245"/>
      <c r="Q29" s="246"/>
    </row>
    <row r="30" spans="1:17">
      <c r="A30" s="243"/>
      <c r="B30" s="245"/>
      <c r="C30" s="243"/>
      <c r="D30" s="243"/>
      <c r="E30" s="243"/>
      <c r="F30" s="241"/>
      <c r="G30" s="243"/>
      <c r="H30" s="243"/>
      <c r="I30" s="224"/>
      <c r="J30" s="243"/>
      <c r="K30" s="224"/>
      <c r="L30" s="243"/>
      <c r="M30" s="243">
        <v>0</v>
      </c>
      <c r="N30" s="244"/>
      <c r="O30" s="243"/>
      <c r="P30" s="245"/>
      <c r="Q30" s="246"/>
    </row>
    <row r="31" spans="1:17">
      <c r="A31" s="243"/>
      <c r="B31" s="245"/>
      <c r="C31" s="243"/>
      <c r="D31" s="243"/>
      <c r="E31" s="250"/>
      <c r="F31" s="241"/>
      <c r="G31" s="243"/>
      <c r="H31" s="243"/>
      <c r="I31" s="224"/>
      <c r="J31" s="243"/>
      <c r="K31" s="224"/>
      <c r="L31" s="243"/>
      <c r="M31" s="243">
        <v>0</v>
      </c>
      <c r="N31" s="244"/>
      <c r="O31" s="243"/>
      <c r="P31" s="245"/>
      <c r="Q31" s="246"/>
    </row>
    <row r="32" spans="1:17">
      <c r="A32" s="243"/>
      <c r="B32" s="245"/>
      <c r="C32" s="243"/>
      <c r="D32" s="243"/>
      <c r="E32" s="243"/>
      <c r="F32" s="241"/>
      <c r="G32" s="243"/>
      <c r="H32" s="243"/>
      <c r="I32" s="224"/>
      <c r="J32" s="243"/>
      <c r="K32" s="224"/>
      <c r="L32" s="243"/>
      <c r="M32" s="243">
        <v>0</v>
      </c>
      <c r="N32" s="244"/>
      <c r="O32" s="243"/>
      <c r="P32" s="245"/>
      <c r="Q32" s="246"/>
    </row>
    <row r="33" spans="1:17">
      <c r="A33" s="243"/>
      <c r="B33" s="245"/>
      <c r="C33" s="243"/>
      <c r="D33" s="243"/>
      <c r="E33" s="243"/>
      <c r="F33" s="241"/>
      <c r="G33" s="243"/>
      <c r="H33" s="243"/>
      <c r="I33" s="224"/>
      <c r="J33" s="243"/>
      <c r="K33" s="224"/>
      <c r="L33" s="243"/>
      <c r="M33" s="243">
        <v>0</v>
      </c>
      <c r="N33" s="244"/>
      <c r="O33" s="243"/>
      <c r="P33" s="245"/>
      <c r="Q33" s="246"/>
    </row>
    <row r="34" spans="1:17">
      <c r="A34" s="243"/>
      <c r="B34" s="245"/>
      <c r="C34" s="243"/>
      <c r="D34" s="243"/>
      <c r="E34" s="243"/>
      <c r="F34" s="241"/>
      <c r="G34" s="243"/>
      <c r="H34" s="243"/>
      <c r="I34" s="224"/>
      <c r="J34" s="243"/>
      <c r="K34" s="224"/>
      <c r="L34" s="243"/>
      <c r="M34" s="243">
        <v>0</v>
      </c>
      <c r="N34" s="244"/>
      <c r="O34" s="243"/>
      <c r="P34" s="245"/>
      <c r="Q34" s="243"/>
    </row>
    <row r="35" spans="1:17">
      <c r="A35" s="243"/>
      <c r="B35" s="245"/>
      <c r="C35" s="243"/>
      <c r="D35" s="243"/>
      <c r="E35" s="243"/>
      <c r="F35" s="241"/>
      <c r="G35" s="243"/>
      <c r="H35" s="243"/>
      <c r="I35" s="224"/>
      <c r="J35" s="243"/>
      <c r="K35" s="224"/>
      <c r="L35" s="243"/>
      <c r="M35" s="243">
        <v>0</v>
      </c>
      <c r="N35" s="244"/>
      <c r="O35" s="243"/>
      <c r="P35" s="245"/>
      <c r="Q35" s="243"/>
    </row>
    <row r="36" spans="1:17">
      <c r="A36" s="243"/>
      <c r="B36" s="245"/>
      <c r="C36" s="243"/>
      <c r="D36" s="243"/>
      <c r="E36" s="243"/>
      <c r="F36" s="241"/>
      <c r="G36" s="243"/>
      <c r="H36" s="243"/>
      <c r="I36" s="224"/>
      <c r="J36" s="243"/>
      <c r="K36" s="224"/>
      <c r="L36" s="243"/>
      <c r="M36" s="243">
        <v>0</v>
      </c>
      <c r="N36" s="244"/>
      <c r="O36" s="243"/>
      <c r="P36" s="245"/>
      <c r="Q36" s="246"/>
    </row>
    <row r="37" spans="1:17">
      <c r="A37" s="243"/>
      <c r="B37" s="245"/>
      <c r="C37" s="243"/>
      <c r="D37" s="243"/>
      <c r="E37" s="243"/>
      <c r="F37" s="241"/>
      <c r="G37" s="243"/>
      <c r="H37" s="243"/>
      <c r="I37" s="224"/>
      <c r="J37" s="243"/>
      <c r="K37" s="224"/>
      <c r="L37" s="243"/>
      <c r="M37" s="243">
        <v>0</v>
      </c>
      <c r="N37" s="244"/>
      <c r="O37" s="243"/>
      <c r="P37" s="245"/>
      <c r="Q37" s="246"/>
    </row>
    <row r="38" spans="1:17">
      <c r="A38" s="243"/>
      <c r="B38" s="245"/>
      <c r="C38" s="243"/>
      <c r="D38" s="243"/>
      <c r="E38" s="243"/>
      <c r="F38" s="241"/>
      <c r="G38" s="243"/>
      <c r="H38" s="243"/>
      <c r="I38" s="224"/>
      <c r="J38" s="243"/>
      <c r="K38" s="224"/>
      <c r="L38" s="243"/>
      <c r="M38" s="243">
        <v>0</v>
      </c>
      <c r="N38" s="244"/>
      <c r="O38" s="243"/>
      <c r="P38" s="245"/>
      <c r="Q38" s="246"/>
    </row>
    <row r="39" spans="1:17">
      <c r="A39" s="243"/>
      <c r="B39" s="245"/>
      <c r="C39" s="243"/>
      <c r="D39" s="243"/>
      <c r="E39" s="243"/>
      <c r="F39" s="241"/>
      <c r="G39" s="243"/>
      <c r="H39" s="243"/>
      <c r="I39" s="224"/>
      <c r="J39" s="243"/>
      <c r="K39" s="224"/>
      <c r="L39" s="243"/>
      <c r="M39" s="243">
        <v>0</v>
      </c>
      <c r="N39" s="244"/>
      <c r="O39" s="243"/>
      <c r="P39" s="245"/>
      <c r="Q39" s="246"/>
    </row>
    <row r="40" spans="1:17">
      <c r="A40" s="243"/>
      <c r="B40" s="245"/>
      <c r="C40" s="243"/>
      <c r="D40" s="243"/>
      <c r="E40" s="243"/>
      <c r="F40" s="241"/>
      <c r="G40" s="243"/>
      <c r="H40" s="243"/>
      <c r="I40" s="224"/>
      <c r="J40" s="243"/>
      <c r="K40" s="224"/>
      <c r="L40" s="243"/>
      <c r="M40" s="243">
        <v>0</v>
      </c>
      <c r="N40" s="244"/>
      <c r="O40" s="243"/>
      <c r="P40" s="245"/>
      <c r="Q40" s="243"/>
    </row>
    <row r="41" spans="1:17">
      <c r="A41" s="243"/>
      <c r="B41" s="245"/>
      <c r="C41" s="243"/>
      <c r="D41" s="243"/>
      <c r="E41" s="243"/>
      <c r="F41" s="241"/>
      <c r="G41" s="243"/>
      <c r="H41" s="243"/>
      <c r="I41" s="224"/>
      <c r="J41" s="243"/>
      <c r="K41" s="224"/>
      <c r="L41" s="243"/>
      <c r="M41" s="243">
        <v>0</v>
      </c>
      <c r="N41" s="244"/>
      <c r="O41" s="243"/>
      <c r="P41" s="245"/>
      <c r="Q41" s="246"/>
    </row>
    <row r="42" spans="1:17">
      <c r="A42" s="243"/>
      <c r="B42" s="245"/>
      <c r="C42" s="243"/>
      <c r="D42" s="243"/>
      <c r="E42" s="243"/>
      <c r="F42" s="241"/>
      <c r="G42" s="243"/>
      <c r="H42" s="243"/>
      <c r="I42" s="224"/>
      <c r="J42" s="243"/>
      <c r="K42" s="224"/>
      <c r="L42" s="243"/>
      <c r="M42" s="243">
        <v>0</v>
      </c>
      <c r="N42" s="244"/>
      <c r="O42" s="243"/>
      <c r="P42" s="245"/>
      <c r="Q42" s="246"/>
    </row>
    <row r="43" spans="1:17">
      <c r="A43" s="243"/>
      <c r="B43" s="245"/>
      <c r="C43" s="243"/>
      <c r="D43" s="243"/>
      <c r="E43" s="243"/>
      <c r="F43" s="241"/>
      <c r="G43" s="243"/>
      <c r="H43" s="243"/>
      <c r="I43" s="224"/>
      <c r="J43" s="243"/>
      <c r="K43" s="224"/>
      <c r="L43" s="243"/>
      <c r="M43" s="243">
        <v>0</v>
      </c>
      <c r="N43" s="244"/>
      <c r="O43" s="243"/>
      <c r="P43" s="245"/>
      <c r="Q43" s="246"/>
    </row>
    <row r="44" spans="1:17">
      <c r="A44" s="243"/>
      <c r="B44" s="245"/>
      <c r="C44" s="243"/>
      <c r="D44" s="243"/>
      <c r="E44" s="243"/>
      <c r="F44" s="241"/>
      <c r="G44" s="243"/>
      <c r="H44" s="243"/>
      <c r="I44" s="224"/>
      <c r="J44" s="243"/>
      <c r="K44" s="224"/>
      <c r="L44" s="243"/>
      <c r="M44" s="243">
        <v>0</v>
      </c>
      <c r="N44" s="244"/>
      <c r="O44" s="243"/>
      <c r="P44" s="245"/>
      <c r="Q44" s="246"/>
    </row>
    <row r="45" spans="1:17">
      <c r="A45" s="243"/>
      <c r="B45" s="245"/>
      <c r="C45" s="243"/>
      <c r="D45" s="243"/>
      <c r="E45" s="243"/>
      <c r="F45" s="241"/>
      <c r="G45" s="243"/>
      <c r="H45" s="243"/>
      <c r="I45" s="224"/>
      <c r="J45" s="243"/>
      <c r="K45" s="224"/>
      <c r="L45" s="243"/>
      <c r="M45" s="243">
        <v>0</v>
      </c>
      <c r="N45" s="244"/>
      <c r="O45" s="243"/>
      <c r="P45" s="245"/>
      <c r="Q45" s="246"/>
    </row>
    <row r="46" spans="1:17">
      <c r="A46" s="243"/>
      <c r="B46" s="245"/>
      <c r="C46" s="243"/>
      <c r="D46" s="243"/>
      <c r="E46" s="243"/>
      <c r="F46" s="241"/>
      <c r="G46" s="243"/>
      <c r="H46" s="243"/>
      <c r="I46" s="224"/>
      <c r="J46" s="243"/>
      <c r="K46" s="224"/>
      <c r="L46" s="243"/>
      <c r="M46" s="243">
        <v>0</v>
      </c>
      <c r="N46" s="244"/>
      <c r="O46" s="243"/>
      <c r="P46" s="245"/>
      <c r="Q46" s="243"/>
    </row>
    <row r="47" spans="1:17">
      <c r="A47" s="243"/>
      <c r="B47" s="245"/>
      <c r="C47" s="243"/>
      <c r="D47" s="243"/>
      <c r="E47" s="243"/>
      <c r="F47" s="241"/>
      <c r="G47" s="243"/>
      <c r="H47" s="243"/>
      <c r="I47" s="224"/>
      <c r="J47" s="243"/>
      <c r="K47" s="224"/>
      <c r="L47" s="243"/>
      <c r="M47" s="243">
        <v>0</v>
      </c>
      <c r="N47" s="244"/>
      <c r="O47" s="243"/>
      <c r="P47" s="245"/>
      <c r="Q47" s="243"/>
    </row>
    <row r="48" spans="1:17">
      <c r="A48" s="243"/>
      <c r="B48" s="245"/>
      <c r="C48" s="243"/>
      <c r="D48" s="243"/>
      <c r="E48" s="243"/>
      <c r="F48" s="241"/>
      <c r="G48" s="243"/>
      <c r="H48" s="243"/>
      <c r="I48" s="224"/>
      <c r="J48" s="243"/>
      <c r="K48" s="224"/>
      <c r="L48" s="243"/>
      <c r="M48" s="243">
        <v>0</v>
      </c>
      <c r="N48" s="244"/>
      <c r="O48" s="243"/>
      <c r="P48" s="245"/>
      <c r="Q48" s="246"/>
    </row>
    <row r="49" spans="1:17">
      <c r="A49" s="243"/>
      <c r="B49" s="245"/>
      <c r="C49" s="243"/>
      <c r="D49" s="243"/>
      <c r="E49" s="243"/>
      <c r="F49" s="241"/>
      <c r="G49" s="243"/>
      <c r="H49" s="243"/>
      <c r="I49" s="224"/>
      <c r="J49" s="243"/>
      <c r="K49" s="224"/>
      <c r="L49" s="243"/>
      <c r="M49" s="243">
        <v>0</v>
      </c>
      <c r="N49" s="244"/>
      <c r="O49" s="243"/>
      <c r="P49" s="245"/>
      <c r="Q49" s="246"/>
    </row>
    <row r="50" spans="1:17">
      <c r="A50" s="243"/>
      <c r="B50" s="245"/>
      <c r="C50" s="243"/>
      <c r="D50" s="243"/>
      <c r="E50" s="243"/>
      <c r="F50" s="241"/>
      <c r="G50" s="243"/>
      <c r="H50" s="243"/>
      <c r="I50" s="224"/>
      <c r="J50" s="243"/>
      <c r="K50" s="224"/>
      <c r="L50" s="243"/>
      <c r="M50" s="243">
        <v>0</v>
      </c>
      <c r="N50" s="244"/>
      <c r="O50" s="243"/>
      <c r="P50" s="245"/>
      <c r="Q50" s="246"/>
    </row>
    <row r="51" spans="1:17">
      <c r="A51" s="243"/>
      <c r="B51" s="245"/>
      <c r="C51" s="243"/>
      <c r="D51" s="243"/>
      <c r="E51" s="243"/>
      <c r="F51" s="241"/>
      <c r="G51" s="243"/>
      <c r="H51" s="243"/>
      <c r="I51" s="224"/>
      <c r="J51" s="243"/>
      <c r="K51" s="224"/>
      <c r="L51" s="243"/>
      <c r="M51" s="243">
        <v>0</v>
      </c>
      <c r="N51" s="244"/>
      <c r="O51" s="243"/>
      <c r="P51" s="245"/>
      <c r="Q51" s="246"/>
    </row>
    <row r="52" spans="1:17">
      <c r="A52" s="243"/>
      <c r="B52" s="245"/>
      <c r="C52" s="243"/>
      <c r="D52" s="243"/>
      <c r="E52" s="243"/>
      <c r="F52" s="241"/>
      <c r="G52" s="243"/>
      <c r="H52" s="243"/>
      <c r="I52" s="224"/>
      <c r="J52" s="243"/>
      <c r="K52" s="224"/>
      <c r="L52" s="243"/>
      <c r="M52" s="243">
        <v>0</v>
      </c>
      <c r="N52" s="244"/>
      <c r="O52" s="243"/>
      <c r="P52" s="245"/>
      <c r="Q52" s="243"/>
    </row>
    <row r="53" spans="1:17">
      <c r="A53" s="243"/>
      <c r="B53" s="245"/>
      <c r="C53" s="243"/>
      <c r="D53" s="243"/>
      <c r="E53" s="243"/>
      <c r="F53" s="241"/>
      <c r="G53" s="243"/>
      <c r="H53" s="243"/>
      <c r="I53" s="224"/>
      <c r="J53" s="243"/>
      <c r="K53" s="224"/>
      <c r="L53" s="243"/>
      <c r="M53" s="243">
        <v>0</v>
      </c>
      <c r="N53" s="244"/>
      <c r="O53" s="243"/>
      <c r="P53" s="245"/>
      <c r="Q53" s="246"/>
    </row>
    <row r="54" spans="1:17">
      <c r="A54" s="243"/>
      <c r="B54" s="245"/>
      <c r="C54" s="243"/>
      <c r="D54" s="243"/>
      <c r="E54" s="243"/>
      <c r="F54" s="241"/>
      <c r="G54" s="243"/>
      <c r="H54" s="243"/>
      <c r="I54" s="224"/>
      <c r="J54" s="243"/>
      <c r="K54" s="224"/>
      <c r="L54" s="243"/>
      <c r="M54" s="243">
        <v>0</v>
      </c>
      <c r="N54" s="244"/>
      <c r="O54" s="243"/>
      <c r="P54" s="245"/>
      <c r="Q54" s="246"/>
    </row>
    <row r="55" spans="1:17">
      <c r="A55" s="243"/>
      <c r="B55" s="245"/>
      <c r="C55" s="243"/>
      <c r="D55" s="243"/>
      <c r="E55" s="243"/>
      <c r="F55" s="241"/>
      <c r="G55" s="243"/>
      <c r="H55" s="243"/>
      <c r="I55" s="224"/>
      <c r="J55" s="243"/>
      <c r="K55" s="224"/>
      <c r="L55" s="243"/>
      <c r="M55" s="243">
        <v>0</v>
      </c>
      <c r="N55" s="244"/>
      <c r="O55" s="243"/>
      <c r="P55" s="245"/>
      <c r="Q55" s="246"/>
    </row>
    <row r="56" spans="1:17">
      <c r="A56" s="243"/>
      <c r="B56" s="245"/>
      <c r="C56" s="243"/>
      <c r="D56" s="243"/>
      <c r="E56" s="243"/>
      <c r="F56" s="241"/>
      <c r="G56" s="243"/>
      <c r="H56" s="243"/>
      <c r="I56" s="224"/>
      <c r="J56" s="243"/>
      <c r="K56" s="224"/>
      <c r="L56" s="243"/>
      <c r="M56" s="243">
        <v>0</v>
      </c>
      <c r="N56" s="244"/>
      <c r="O56" s="243"/>
      <c r="P56" s="245"/>
      <c r="Q56" s="246"/>
    </row>
    <row r="57" spans="1:17">
      <c r="A57" s="243"/>
      <c r="B57" s="245"/>
      <c r="C57" s="243"/>
      <c r="D57" s="243"/>
      <c r="E57" s="243"/>
      <c r="F57" s="241"/>
      <c r="G57" s="243"/>
      <c r="H57" s="243"/>
      <c r="I57" s="224"/>
      <c r="J57" s="243"/>
      <c r="K57" s="224"/>
      <c r="L57" s="243"/>
      <c r="M57" s="243">
        <v>0</v>
      </c>
      <c r="N57" s="244"/>
      <c r="O57" s="243"/>
      <c r="P57" s="245"/>
      <c r="Q57" s="246"/>
    </row>
    <row r="58" spans="1:17">
      <c r="A58" s="243"/>
      <c r="B58" s="245"/>
      <c r="C58" s="243"/>
      <c r="D58" s="243"/>
      <c r="E58" s="243"/>
      <c r="F58" s="241"/>
      <c r="G58" s="243"/>
      <c r="H58" s="243"/>
      <c r="I58" s="224"/>
      <c r="J58" s="243"/>
      <c r="K58" s="224"/>
      <c r="L58" s="243"/>
      <c r="M58" s="243">
        <v>0</v>
      </c>
      <c r="N58" s="244"/>
      <c r="O58" s="243"/>
      <c r="P58" s="245"/>
      <c r="Q58" s="243"/>
    </row>
    <row r="59" spans="1:17">
      <c r="A59" s="243"/>
      <c r="B59" s="245"/>
      <c r="C59" s="243"/>
      <c r="D59" s="243"/>
      <c r="E59" s="243"/>
      <c r="F59" s="241"/>
      <c r="G59" s="243"/>
      <c r="H59" s="243"/>
      <c r="I59" s="224"/>
      <c r="J59" s="243"/>
      <c r="K59" s="224"/>
      <c r="L59" s="243"/>
      <c r="M59" s="243">
        <v>0</v>
      </c>
      <c r="N59" s="244"/>
      <c r="O59" s="243"/>
      <c r="P59" s="245"/>
      <c r="Q59" s="243"/>
    </row>
    <row r="60" spans="1:17">
      <c r="A60" s="243"/>
      <c r="B60" s="245"/>
      <c r="C60" s="243"/>
      <c r="D60" s="243"/>
      <c r="E60" s="243"/>
      <c r="F60" s="241"/>
      <c r="G60" s="243"/>
      <c r="H60" s="243"/>
      <c r="I60" s="224"/>
      <c r="J60" s="243"/>
      <c r="K60" s="224"/>
      <c r="L60" s="243"/>
      <c r="M60" s="243">
        <v>0</v>
      </c>
      <c r="N60" s="244"/>
      <c r="O60" s="243"/>
      <c r="P60" s="245"/>
      <c r="Q60" s="246"/>
    </row>
    <row r="61" spans="1:17">
      <c r="A61" s="243"/>
      <c r="B61" s="245"/>
      <c r="C61" s="243"/>
      <c r="D61" s="243"/>
      <c r="E61" s="243"/>
      <c r="F61" s="241"/>
      <c r="G61" s="243"/>
      <c r="H61" s="243"/>
      <c r="I61" s="224"/>
      <c r="J61" s="243"/>
      <c r="K61" s="224"/>
      <c r="L61" s="243"/>
      <c r="M61" s="243">
        <v>0</v>
      </c>
      <c r="N61" s="244"/>
      <c r="O61" s="243"/>
      <c r="P61" s="245"/>
      <c r="Q61" s="246"/>
    </row>
    <row r="62" spans="1:17">
      <c r="A62" s="243"/>
      <c r="B62" s="245"/>
      <c r="C62" s="243"/>
      <c r="D62" s="243"/>
      <c r="E62" s="243"/>
      <c r="F62" s="241"/>
      <c r="G62" s="243"/>
      <c r="H62" s="243"/>
      <c r="I62" s="224"/>
      <c r="J62" s="243"/>
      <c r="K62" s="224"/>
      <c r="L62" s="243"/>
      <c r="M62" s="243">
        <v>0</v>
      </c>
      <c r="N62" s="244"/>
      <c r="O62" s="243"/>
      <c r="P62" s="245"/>
      <c r="Q62" s="246"/>
    </row>
    <row r="63" spans="1:17">
      <c r="A63" s="243"/>
      <c r="B63" s="245"/>
      <c r="C63" s="243"/>
      <c r="D63" s="243"/>
      <c r="E63" s="243"/>
      <c r="F63" s="241"/>
      <c r="G63" s="243"/>
      <c r="H63" s="243"/>
      <c r="I63" s="224"/>
      <c r="J63" s="243"/>
      <c r="K63" s="224"/>
      <c r="L63" s="243"/>
      <c r="M63" s="243">
        <v>0</v>
      </c>
      <c r="N63" s="244"/>
      <c r="O63" s="243"/>
      <c r="P63" s="245"/>
      <c r="Q63" s="246"/>
    </row>
    <row r="64" spans="1:17">
      <c r="A64" s="243"/>
      <c r="B64" s="245"/>
      <c r="C64" s="243"/>
      <c r="D64" s="243"/>
      <c r="E64" s="243"/>
      <c r="F64" s="241"/>
      <c r="G64" s="243"/>
      <c r="H64" s="243"/>
      <c r="I64" s="224"/>
      <c r="J64" s="243"/>
      <c r="K64" s="224"/>
      <c r="L64" s="243"/>
      <c r="M64" s="243">
        <v>0</v>
      </c>
      <c r="N64" s="244"/>
      <c r="O64" s="243"/>
      <c r="P64" s="245"/>
      <c r="Q64" s="243"/>
    </row>
    <row r="65" spans="1:17">
      <c r="A65" s="243"/>
      <c r="B65" s="245"/>
      <c r="C65" s="243"/>
      <c r="D65" s="243"/>
      <c r="E65" s="243"/>
      <c r="F65" s="241"/>
      <c r="G65" s="243"/>
      <c r="H65" s="243"/>
      <c r="I65" s="224"/>
      <c r="J65" s="243"/>
      <c r="K65" s="224"/>
      <c r="L65" s="243"/>
      <c r="M65" s="243">
        <v>0</v>
      </c>
      <c r="N65" s="244"/>
      <c r="O65" s="243"/>
      <c r="P65" s="245"/>
      <c r="Q65" s="246"/>
    </row>
    <row r="66" spans="1:17">
      <c r="A66" s="243"/>
      <c r="B66" s="245"/>
      <c r="C66" s="243"/>
      <c r="D66" s="243"/>
      <c r="E66" s="243"/>
      <c r="F66" s="241"/>
      <c r="G66" s="243"/>
      <c r="H66" s="243"/>
      <c r="I66" s="224"/>
      <c r="J66" s="243"/>
      <c r="K66" s="224"/>
      <c r="L66" s="243"/>
      <c r="M66" s="243">
        <v>0</v>
      </c>
      <c r="N66" s="244"/>
      <c r="O66" s="243"/>
      <c r="P66" s="245"/>
      <c r="Q66" s="246"/>
    </row>
    <row r="67" spans="1:17">
      <c r="A67" s="243"/>
      <c r="B67" s="245"/>
      <c r="C67" s="243"/>
      <c r="D67" s="243"/>
      <c r="E67" s="243"/>
      <c r="F67" s="241"/>
      <c r="G67" s="243"/>
      <c r="H67" s="243"/>
      <c r="I67" s="224"/>
      <c r="J67" s="243"/>
      <c r="K67" s="224"/>
      <c r="L67" s="243"/>
      <c r="M67" s="243">
        <v>0</v>
      </c>
      <c r="N67" s="244"/>
      <c r="O67" s="243"/>
      <c r="P67" s="245"/>
      <c r="Q67" s="246"/>
    </row>
    <row r="68" spans="1:17">
      <c r="A68" s="243"/>
      <c r="B68" s="245"/>
      <c r="C68" s="243"/>
      <c r="D68" s="243"/>
      <c r="E68" s="243"/>
      <c r="F68" s="241"/>
      <c r="G68" s="243"/>
      <c r="H68" s="243"/>
      <c r="I68" s="224"/>
      <c r="J68" s="243"/>
      <c r="K68" s="224"/>
      <c r="L68" s="243"/>
      <c r="M68" s="243">
        <v>0</v>
      </c>
      <c r="N68" s="244"/>
      <c r="O68" s="243"/>
      <c r="P68" s="245"/>
      <c r="Q68" s="246"/>
    </row>
    <row r="69" spans="1:17">
      <c r="A69" s="243"/>
      <c r="B69" s="245"/>
      <c r="C69" s="243"/>
      <c r="D69" s="243"/>
      <c r="E69" s="243"/>
      <c r="F69" s="241"/>
      <c r="G69" s="243"/>
      <c r="H69" s="243"/>
      <c r="I69" s="224"/>
      <c r="J69" s="243"/>
      <c r="K69" s="224"/>
      <c r="L69" s="243"/>
      <c r="M69" s="243">
        <v>0</v>
      </c>
      <c r="N69" s="244"/>
      <c r="O69" s="243"/>
      <c r="P69" s="245"/>
      <c r="Q69" s="246"/>
    </row>
    <row r="70" spans="1:17">
      <c r="A70" s="243"/>
      <c r="B70" s="245"/>
      <c r="C70" s="243"/>
      <c r="D70" s="243"/>
      <c r="E70" s="243"/>
      <c r="F70" s="241"/>
      <c r="G70" s="243"/>
      <c r="H70" s="243"/>
      <c r="I70" s="224"/>
      <c r="J70" s="243"/>
      <c r="K70" s="224"/>
      <c r="L70" s="243"/>
      <c r="M70" s="243">
        <v>0</v>
      </c>
      <c r="N70" s="244"/>
      <c r="O70" s="243"/>
      <c r="P70" s="245"/>
      <c r="Q70" s="243"/>
    </row>
    <row r="71" spans="1:17">
      <c r="A71" s="243"/>
      <c r="B71" s="245"/>
      <c r="C71" s="243"/>
      <c r="D71" s="243"/>
      <c r="E71" s="243"/>
      <c r="F71" s="241"/>
      <c r="G71" s="243"/>
      <c r="H71" s="243"/>
      <c r="I71" s="224"/>
      <c r="J71" s="243"/>
      <c r="K71" s="224"/>
      <c r="L71" s="243"/>
      <c r="M71" s="243">
        <v>0</v>
      </c>
      <c r="N71" s="244"/>
      <c r="O71" s="243"/>
      <c r="P71" s="245"/>
      <c r="Q71" s="243"/>
    </row>
    <row r="72" spans="1:17">
      <c r="A72" s="243"/>
      <c r="B72" s="245"/>
      <c r="C72" s="243"/>
      <c r="D72" s="243"/>
      <c r="E72" s="243"/>
      <c r="F72" s="241"/>
      <c r="G72" s="243"/>
      <c r="H72" s="243"/>
      <c r="I72" s="224"/>
      <c r="J72" s="243"/>
      <c r="K72" s="224"/>
      <c r="L72" s="243"/>
      <c r="M72" s="243">
        <v>0</v>
      </c>
      <c r="N72" s="244"/>
      <c r="O72" s="243"/>
      <c r="P72" s="245"/>
      <c r="Q72" s="246"/>
    </row>
    <row r="73" spans="1:17">
      <c r="A73" s="243"/>
      <c r="B73" s="245"/>
      <c r="C73" s="243"/>
      <c r="D73" s="243"/>
      <c r="E73" s="243"/>
      <c r="F73" s="241"/>
      <c r="G73" s="243"/>
      <c r="H73" s="243"/>
      <c r="I73" s="224"/>
      <c r="J73" s="243"/>
      <c r="K73" s="224"/>
      <c r="L73" s="243"/>
      <c r="M73" s="243">
        <v>0</v>
      </c>
      <c r="N73" s="244"/>
      <c r="O73" s="243"/>
      <c r="P73" s="245"/>
      <c r="Q73" s="246"/>
    </row>
    <row r="74" spans="1:17">
      <c r="A74" s="243"/>
      <c r="B74" s="245"/>
      <c r="C74" s="243"/>
      <c r="D74" s="243"/>
      <c r="E74" s="243"/>
      <c r="F74" s="241"/>
      <c r="G74" s="243"/>
      <c r="H74" s="243"/>
      <c r="I74" s="224"/>
      <c r="J74" s="243"/>
      <c r="K74" s="224"/>
      <c r="L74" s="243"/>
      <c r="M74" s="243">
        <v>0</v>
      </c>
      <c r="N74" s="244"/>
      <c r="O74" s="243"/>
      <c r="P74" s="245"/>
      <c r="Q74" s="246"/>
    </row>
    <row r="75" spans="1:17">
      <c r="A75" s="243"/>
      <c r="B75" s="245"/>
      <c r="C75" s="243"/>
      <c r="D75" s="243"/>
      <c r="E75" s="243"/>
      <c r="F75" s="241"/>
      <c r="G75" s="243"/>
      <c r="H75" s="243"/>
      <c r="I75" s="224"/>
      <c r="J75" s="243"/>
      <c r="K75" s="224"/>
      <c r="L75" s="243"/>
      <c r="M75" s="243">
        <v>0</v>
      </c>
      <c r="N75" s="244"/>
      <c r="O75" s="243"/>
      <c r="P75" s="245"/>
      <c r="Q75" s="246"/>
    </row>
    <row r="76" spans="1:17">
      <c r="A76" s="243"/>
      <c r="B76" s="245"/>
      <c r="C76" s="243"/>
      <c r="D76" s="243"/>
      <c r="E76" s="243"/>
      <c r="F76" s="241"/>
      <c r="G76" s="243"/>
      <c r="H76" s="243"/>
      <c r="I76" s="224"/>
      <c r="J76" s="243"/>
      <c r="K76" s="224"/>
      <c r="L76" s="243"/>
      <c r="M76" s="243">
        <v>0</v>
      </c>
      <c r="N76" s="244"/>
      <c r="O76" s="243"/>
      <c r="P76" s="245"/>
      <c r="Q76" s="243"/>
    </row>
    <row r="77" spans="1:17">
      <c r="A77" s="243"/>
      <c r="B77" s="245"/>
      <c r="C77" s="243"/>
      <c r="D77" s="243"/>
      <c r="E77" s="243"/>
      <c r="F77" s="241"/>
      <c r="G77" s="243"/>
      <c r="H77" s="243"/>
      <c r="I77" s="224"/>
      <c r="J77" s="243"/>
      <c r="K77" s="224"/>
      <c r="L77" s="243"/>
      <c r="M77" s="243">
        <v>0</v>
      </c>
      <c r="N77" s="244"/>
      <c r="O77" s="243"/>
      <c r="P77" s="245"/>
      <c r="Q77" s="246"/>
    </row>
    <row r="78" spans="1:17">
      <c r="A78" s="243"/>
      <c r="B78" s="245"/>
      <c r="C78" s="243"/>
      <c r="D78" s="243"/>
      <c r="E78" s="243"/>
      <c r="F78" s="241"/>
      <c r="G78" s="243"/>
      <c r="H78" s="243"/>
      <c r="I78" s="224"/>
      <c r="J78" s="243"/>
      <c r="K78" s="224"/>
      <c r="L78" s="243"/>
      <c r="M78" s="243">
        <v>0</v>
      </c>
      <c r="N78" s="244"/>
      <c r="O78" s="243"/>
      <c r="P78" s="245"/>
      <c r="Q78" s="246"/>
    </row>
    <row r="79" spans="1:17">
      <c r="A79" s="243"/>
      <c r="B79" s="245"/>
      <c r="C79" s="243"/>
      <c r="D79" s="243"/>
      <c r="E79" s="243"/>
      <c r="F79" s="241"/>
      <c r="G79" s="243"/>
      <c r="H79" s="243"/>
      <c r="I79" s="224"/>
      <c r="J79" s="243"/>
      <c r="K79" s="224"/>
      <c r="L79" s="243"/>
      <c r="M79" s="243">
        <v>0</v>
      </c>
      <c r="N79" s="244"/>
      <c r="O79" s="243"/>
      <c r="P79" s="245"/>
      <c r="Q79" s="246"/>
    </row>
    <row r="80" spans="1:17">
      <c r="A80" s="243"/>
      <c r="B80" s="245"/>
      <c r="C80" s="243"/>
      <c r="D80" s="243"/>
      <c r="E80" s="243"/>
      <c r="F80" s="241"/>
      <c r="G80" s="243"/>
      <c r="H80" s="243"/>
      <c r="I80" s="224"/>
      <c r="J80" s="243"/>
      <c r="K80" s="224"/>
      <c r="L80" s="243"/>
      <c r="M80" s="243">
        <v>0</v>
      </c>
      <c r="N80" s="244"/>
      <c r="O80" s="243"/>
      <c r="P80" s="245"/>
      <c r="Q80" s="246"/>
    </row>
    <row r="81" spans="1:17">
      <c r="A81" s="243"/>
      <c r="B81" s="245"/>
      <c r="C81" s="243"/>
      <c r="D81" s="243"/>
      <c r="E81" s="243"/>
      <c r="F81" s="241"/>
      <c r="G81" s="243"/>
      <c r="H81" s="243"/>
      <c r="I81" s="224"/>
      <c r="J81" s="243"/>
      <c r="K81" s="224"/>
      <c r="L81" s="243"/>
      <c r="M81" s="243">
        <v>0</v>
      </c>
      <c r="N81" s="244"/>
      <c r="O81" s="243"/>
      <c r="P81" s="245"/>
      <c r="Q81" s="246"/>
    </row>
    <row r="82" spans="1:17">
      <c r="A82" s="243"/>
      <c r="B82" s="245"/>
      <c r="C82" s="243"/>
      <c r="D82" s="243"/>
      <c r="E82" s="243"/>
      <c r="F82" s="241"/>
      <c r="G82" s="243"/>
      <c r="H82" s="243"/>
      <c r="I82" s="224"/>
      <c r="J82" s="243"/>
      <c r="K82" s="224"/>
      <c r="L82" s="243"/>
      <c r="M82" s="243">
        <v>0</v>
      </c>
      <c r="N82" s="244"/>
      <c r="O82" s="243"/>
      <c r="P82" s="245"/>
      <c r="Q82" s="243"/>
    </row>
    <row r="83" spans="1:17">
      <c r="A83" s="243"/>
      <c r="B83" s="245"/>
      <c r="C83" s="243"/>
      <c r="D83" s="243"/>
      <c r="E83" s="243"/>
      <c r="F83" s="241"/>
      <c r="G83" s="243"/>
      <c r="H83" s="243"/>
      <c r="I83" s="224"/>
      <c r="J83" s="243"/>
      <c r="K83" s="224"/>
      <c r="L83" s="243"/>
      <c r="M83" s="243">
        <v>0</v>
      </c>
      <c r="N83" s="244"/>
      <c r="O83" s="243"/>
      <c r="P83" s="245"/>
      <c r="Q83" s="243"/>
    </row>
    <row r="84" spans="1:17">
      <c r="A84" s="243"/>
      <c r="B84" s="245"/>
      <c r="C84" s="243"/>
      <c r="D84" s="243"/>
      <c r="E84" s="243"/>
      <c r="F84" s="241"/>
      <c r="G84" s="243"/>
      <c r="H84" s="243"/>
      <c r="I84" s="224"/>
      <c r="J84" s="243"/>
      <c r="K84" s="224"/>
      <c r="L84" s="243"/>
      <c r="M84" s="243">
        <v>0</v>
      </c>
      <c r="N84" s="244"/>
      <c r="O84" s="243"/>
      <c r="P84" s="245"/>
      <c r="Q84" s="246"/>
    </row>
    <row r="85" spans="1:17">
      <c r="A85" s="243"/>
      <c r="B85" s="245"/>
      <c r="C85" s="243"/>
      <c r="D85" s="243"/>
      <c r="E85" s="243"/>
      <c r="F85" s="241"/>
      <c r="G85" s="243"/>
      <c r="H85" s="243"/>
      <c r="I85" s="224"/>
      <c r="J85" s="243"/>
      <c r="K85" s="224"/>
      <c r="L85" s="243"/>
      <c r="M85" s="243">
        <v>0</v>
      </c>
      <c r="N85" s="244"/>
      <c r="O85" s="243"/>
      <c r="P85" s="245"/>
      <c r="Q85" s="246"/>
    </row>
    <row r="86" spans="1:17">
      <c r="A86" s="243"/>
      <c r="B86" s="245"/>
      <c r="C86" s="243"/>
      <c r="D86" s="243"/>
      <c r="E86" s="243"/>
      <c r="F86" s="241"/>
      <c r="G86" s="243"/>
      <c r="H86" s="243"/>
      <c r="I86" s="224"/>
      <c r="J86" s="243"/>
      <c r="K86" s="224"/>
      <c r="L86" s="243"/>
      <c r="M86" s="243">
        <v>0</v>
      </c>
      <c r="N86" s="244"/>
      <c r="O86" s="243"/>
      <c r="P86" s="245"/>
      <c r="Q86" s="246"/>
    </row>
    <row r="87" spans="1:17">
      <c r="A87" s="243"/>
      <c r="B87" s="245"/>
      <c r="C87" s="243"/>
      <c r="D87" s="243"/>
      <c r="E87" s="243"/>
      <c r="F87" s="241"/>
      <c r="G87" s="243"/>
      <c r="H87" s="243"/>
      <c r="I87" s="224"/>
      <c r="J87" s="243"/>
      <c r="K87" s="224"/>
      <c r="L87" s="243"/>
      <c r="M87" s="243">
        <v>0</v>
      </c>
      <c r="N87" s="244"/>
      <c r="O87" s="243"/>
      <c r="P87" s="245"/>
      <c r="Q87" s="243"/>
    </row>
    <row r="88" spans="1:17">
      <c r="A88" s="243"/>
      <c r="B88" s="245"/>
      <c r="C88" s="243"/>
      <c r="D88" s="243"/>
      <c r="E88" s="243"/>
      <c r="F88" s="241"/>
      <c r="G88" s="243"/>
      <c r="H88" s="243"/>
      <c r="I88" s="224"/>
      <c r="J88" s="243"/>
      <c r="K88" s="224"/>
      <c r="L88" s="243"/>
      <c r="M88" s="243">
        <v>0</v>
      </c>
      <c r="N88" s="244"/>
      <c r="O88" s="243"/>
      <c r="P88" s="245"/>
      <c r="Q88" s="243"/>
    </row>
    <row r="89" spans="1:17">
      <c r="A89" s="243"/>
      <c r="B89" s="245"/>
      <c r="C89" s="243"/>
      <c r="D89" s="243"/>
      <c r="E89" s="243"/>
      <c r="F89" s="241"/>
      <c r="G89" s="243"/>
      <c r="H89" s="243"/>
      <c r="I89" s="224"/>
      <c r="J89" s="243"/>
      <c r="K89" s="224"/>
      <c r="L89" s="243"/>
      <c r="M89" s="243">
        <v>0</v>
      </c>
      <c r="N89" s="244"/>
      <c r="O89" s="243"/>
      <c r="P89" s="245"/>
      <c r="Q89" s="243"/>
    </row>
    <row r="90" spans="1:17" ht="15.75" thickBot="1">
      <c r="A90" s="252"/>
      <c r="B90" s="251"/>
      <c r="C90" s="252"/>
      <c r="D90" s="252"/>
      <c r="E90" s="252"/>
      <c r="F90" s="257"/>
      <c r="G90" s="252"/>
      <c r="H90" s="252"/>
      <c r="I90" s="253"/>
      <c r="J90" s="252"/>
      <c r="K90" s="253"/>
      <c r="L90" s="252"/>
      <c r="M90" s="252">
        <v>0</v>
      </c>
      <c r="N90" s="254"/>
      <c r="O90" s="252"/>
      <c r="P90" s="251"/>
      <c r="Q90" s="252"/>
    </row>
  </sheetData>
  <hyperlinks>
    <hyperlink ref="A3" r:id="rId1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C00000"/>
  </sheetPr>
  <dimension ref="A1:H46"/>
  <sheetViews>
    <sheetView showGridLines="0" topLeftCell="A15" workbookViewId="0">
      <selection activeCell="A46" sqref="A46"/>
    </sheetView>
  </sheetViews>
  <sheetFormatPr baseColWidth="10" defaultRowHeight="15"/>
  <cols>
    <col min="1" max="1" width="91.28515625" customWidth="1"/>
  </cols>
  <sheetData>
    <row r="1" spans="1:8" ht="50.1" customHeight="1">
      <c r="A1" s="305"/>
      <c r="B1" s="43"/>
      <c r="C1" s="44"/>
      <c r="D1" s="31"/>
      <c r="E1" s="31"/>
      <c r="F1" s="31"/>
      <c r="G1" s="31"/>
    </row>
    <row r="2" spans="1:8" ht="20.100000000000001" customHeight="1">
      <c r="A2" s="42"/>
      <c r="B2" s="43"/>
      <c r="C2" s="44"/>
      <c r="D2" s="31"/>
      <c r="E2" s="31"/>
      <c r="F2" s="31"/>
      <c r="G2" s="31"/>
    </row>
    <row r="3" spans="1:8">
      <c r="A3" s="37"/>
      <c r="B3" s="32"/>
      <c r="C3" s="32"/>
      <c r="D3" s="32"/>
      <c r="E3" s="32"/>
      <c r="F3" s="32"/>
      <c r="G3" s="32"/>
    </row>
    <row r="4" spans="1:8">
      <c r="A4" s="37"/>
      <c r="B4" s="32"/>
      <c r="C4" s="32"/>
      <c r="D4" s="32"/>
      <c r="E4" s="32"/>
      <c r="F4" s="32"/>
      <c r="G4" s="32"/>
    </row>
    <row r="5" spans="1:8" ht="18" customHeight="1" thickBot="1">
      <c r="A5" s="300"/>
      <c r="B5" s="303"/>
      <c r="C5" s="303"/>
      <c r="D5" s="303"/>
      <c r="E5" s="303"/>
      <c r="F5" s="303"/>
      <c r="G5" s="303"/>
      <c r="H5" s="233"/>
    </row>
    <row r="6" spans="1:8" ht="26.1" customHeight="1" thickTop="1">
      <c r="A6" s="306" t="s">
        <v>116</v>
      </c>
      <c r="B6" s="233"/>
      <c r="C6" s="233"/>
      <c r="D6" s="233"/>
      <c r="E6" s="233"/>
      <c r="F6" s="233"/>
      <c r="G6" s="233"/>
      <c r="H6" s="233"/>
    </row>
    <row r="7" spans="1:8">
      <c r="B7" s="233"/>
      <c r="C7" s="233"/>
      <c r="D7" s="233"/>
      <c r="E7" s="233"/>
      <c r="F7" s="233"/>
      <c r="G7" s="233"/>
      <c r="H7" s="233"/>
    </row>
    <row r="8" spans="1:8">
      <c r="B8" s="233"/>
      <c r="C8" s="233"/>
      <c r="D8" s="233"/>
      <c r="E8" s="233"/>
      <c r="F8" s="233"/>
      <c r="G8" s="233"/>
      <c r="H8" s="233"/>
    </row>
    <row r="13" spans="1:8" s="224" customFormat="1"/>
    <row r="35" spans="1:4" s="224" customFormat="1"/>
    <row r="44" spans="1:4" ht="15.75" thickBot="1">
      <c r="A44" s="304"/>
    </row>
    <row r="45" spans="1:4">
      <c r="A45" s="32"/>
      <c r="B45" s="32"/>
      <c r="C45" s="32"/>
      <c r="D45" s="32"/>
    </row>
    <row r="46" spans="1:4">
      <c r="A46" s="36"/>
      <c r="B46" s="36"/>
      <c r="C46" s="36"/>
      <c r="D46" s="36"/>
    </row>
  </sheetData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7030A0"/>
  </sheetPr>
  <dimension ref="A1:P232"/>
  <sheetViews>
    <sheetView topLeftCell="B1" workbookViewId="0">
      <selection activeCell="D18" sqref="D18"/>
    </sheetView>
  </sheetViews>
  <sheetFormatPr baseColWidth="10" defaultRowHeight="15"/>
  <cols>
    <col min="1" max="1" width="15.42578125" customWidth="1"/>
    <col min="2" max="2" width="14.28515625" customWidth="1"/>
    <col min="3" max="3" width="26" customWidth="1"/>
    <col min="4" max="4" width="14.42578125" customWidth="1"/>
    <col min="5" max="5" width="14" customWidth="1"/>
    <col min="6" max="6" width="16" customWidth="1"/>
    <col min="7" max="7" width="22.140625" customWidth="1"/>
    <col min="8" max="8" width="10.140625" customWidth="1"/>
    <col min="9" max="9" width="15.42578125" customWidth="1"/>
    <col min="10" max="10" width="17" customWidth="1"/>
    <col min="11" max="11" width="21.42578125" customWidth="1"/>
    <col min="12" max="12" width="15.140625" customWidth="1"/>
    <col min="13" max="13" width="14.140625" customWidth="1"/>
    <col min="14" max="15" width="15.5703125" customWidth="1"/>
    <col min="16" max="16" width="16.7109375" customWidth="1"/>
    <col min="17" max="17" width="14.85546875" customWidth="1"/>
  </cols>
  <sheetData>
    <row r="1" spans="1:16" s="224" customFormat="1" ht="30" customHeight="1">
      <c r="C1" s="319" t="s">
        <v>126</v>
      </c>
      <c r="G1" s="230"/>
      <c r="J1" s="319" t="s">
        <v>127</v>
      </c>
    </row>
    <row r="2" spans="1:16" ht="24" customHeight="1">
      <c r="A2" s="312" t="s">
        <v>120</v>
      </c>
      <c r="B2" s="334" t="s">
        <v>121</v>
      </c>
      <c r="C2" s="312" t="s">
        <v>122</v>
      </c>
      <c r="D2" s="312" t="s">
        <v>123</v>
      </c>
      <c r="E2" s="312" t="s">
        <v>2</v>
      </c>
      <c r="F2" s="312" t="s">
        <v>124</v>
      </c>
      <c r="G2" s="313" t="s">
        <v>125</v>
      </c>
      <c r="I2" s="312" t="s">
        <v>120</v>
      </c>
      <c r="J2" s="333" t="s">
        <v>129</v>
      </c>
      <c r="K2" s="312" t="s">
        <v>122</v>
      </c>
      <c r="L2" s="312" t="s">
        <v>123</v>
      </c>
      <c r="M2" s="312" t="s">
        <v>2</v>
      </c>
      <c r="N2" s="312" t="s">
        <v>124</v>
      </c>
      <c r="O2" s="320" t="s">
        <v>128</v>
      </c>
      <c r="P2" s="313" t="s">
        <v>66</v>
      </c>
    </row>
    <row r="3" spans="1:16" ht="18.75">
      <c r="A3" s="322"/>
      <c r="B3" s="327"/>
      <c r="C3" s="323"/>
      <c r="D3" s="323"/>
      <c r="E3" s="323"/>
      <c r="F3" s="323"/>
      <c r="G3" s="324"/>
      <c r="H3" s="325"/>
      <c r="I3" s="322"/>
      <c r="J3" s="329"/>
      <c r="K3" s="323"/>
      <c r="L3" s="323"/>
      <c r="M3" s="323"/>
      <c r="N3" s="323"/>
      <c r="O3" s="326"/>
      <c r="P3" s="324"/>
    </row>
    <row r="4" spans="1:16" ht="18.75">
      <c r="A4" s="322"/>
      <c r="B4" s="327"/>
      <c r="C4" s="323"/>
      <c r="D4" s="323"/>
      <c r="E4" s="323"/>
      <c r="F4" s="323"/>
      <c r="G4" s="324"/>
      <c r="I4" s="322"/>
      <c r="J4" s="329"/>
      <c r="K4" s="323"/>
      <c r="L4" s="323"/>
      <c r="M4" s="323"/>
      <c r="N4" s="323"/>
      <c r="O4" s="326"/>
      <c r="P4" s="324"/>
    </row>
    <row r="5" spans="1:16" ht="18.75">
      <c r="A5" s="322"/>
      <c r="B5" s="327"/>
      <c r="C5" s="323"/>
      <c r="D5" s="323"/>
      <c r="E5" s="323"/>
      <c r="F5" s="323"/>
      <c r="G5" s="324"/>
      <c r="I5" s="322"/>
      <c r="J5" s="329"/>
      <c r="K5" s="323"/>
      <c r="L5" s="323"/>
      <c r="M5" s="323"/>
      <c r="N5" s="323"/>
      <c r="O5" s="326"/>
      <c r="P5" s="324"/>
    </row>
    <row r="6" spans="1:16" ht="18.75">
      <c r="A6" s="322"/>
      <c r="B6" s="327"/>
      <c r="C6" s="323"/>
      <c r="D6" s="323"/>
      <c r="E6" s="323"/>
      <c r="F6" s="323"/>
      <c r="G6" s="324"/>
      <c r="I6" s="322"/>
      <c r="J6" s="329"/>
      <c r="K6" s="323"/>
      <c r="L6" s="323"/>
      <c r="M6" s="323"/>
      <c r="N6" s="323"/>
      <c r="O6" s="326"/>
      <c r="P6" s="324"/>
    </row>
    <row r="7" spans="1:16" ht="18.75">
      <c r="A7" s="322"/>
      <c r="B7" s="327"/>
      <c r="C7" s="323"/>
      <c r="D7" s="323"/>
      <c r="E7" s="323"/>
      <c r="F7" s="323"/>
      <c r="G7" s="324"/>
      <c r="I7" s="322"/>
      <c r="J7" s="329"/>
      <c r="K7" s="323"/>
      <c r="L7" s="323"/>
      <c r="M7" s="323"/>
      <c r="N7" s="323"/>
      <c r="O7" s="326"/>
      <c r="P7" s="324"/>
    </row>
    <row r="8" spans="1:16" ht="18.75">
      <c r="A8" s="322"/>
      <c r="B8" s="327"/>
      <c r="C8" s="323"/>
      <c r="D8" s="323"/>
      <c r="E8" s="323"/>
      <c r="F8" s="323"/>
      <c r="G8" s="324"/>
      <c r="I8" s="322"/>
      <c r="J8" s="329"/>
      <c r="K8" s="323"/>
      <c r="L8" s="323"/>
      <c r="M8" s="323"/>
      <c r="N8" s="323"/>
      <c r="O8" s="326"/>
      <c r="P8" s="324"/>
    </row>
    <row r="9" spans="1:16" ht="18.75">
      <c r="A9" s="322"/>
      <c r="B9" s="327"/>
      <c r="C9" s="323"/>
      <c r="D9" s="323"/>
      <c r="E9" s="323"/>
      <c r="F9" s="323"/>
      <c r="G9" s="324"/>
      <c r="I9" s="322"/>
      <c r="J9" s="329"/>
      <c r="K9" s="323"/>
      <c r="L9" s="323"/>
      <c r="M9" s="323"/>
      <c r="N9" s="323"/>
      <c r="O9" s="326"/>
      <c r="P9" s="324"/>
    </row>
    <row r="10" spans="1:16" ht="18.75">
      <c r="A10" s="322"/>
      <c r="B10" s="327"/>
      <c r="C10" s="323"/>
      <c r="D10" s="323"/>
      <c r="E10" s="323"/>
      <c r="F10" s="323"/>
      <c r="G10" s="267"/>
      <c r="I10" s="323"/>
      <c r="J10" s="329"/>
      <c r="K10" s="323"/>
      <c r="L10" s="323"/>
      <c r="M10" s="323"/>
      <c r="N10" s="323"/>
      <c r="O10" s="326"/>
      <c r="P10" s="324"/>
    </row>
    <row r="11" spans="1:16" ht="18.75">
      <c r="A11" s="322"/>
      <c r="B11" s="327"/>
      <c r="C11" s="323"/>
      <c r="D11" s="323"/>
      <c r="E11" s="323"/>
      <c r="F11" s="323"/>
      <c r="G11" s="267"/>
      <c r="I11" s="322"/>
      <c r="J11" s="329"/>
      <c r="K11" s="323"/>
      <c r="L11" s="323"/>
      <c r="M11" s="323"/>
      <c r="N11" s="323"/>
      <c r="O11" s="326"/>
      <c r="P11" s="324"/>
    </row>
    <row r="12" spans="1:16" ht="18.75">
      <c r="A12" s="322"/>
      <c r="B12" s="327"/>
      <c r="C12" s="323"/>
      <c r="D12" s="323"/>
      <c r="E12" s="323"/>
      <c r="F12" s="323"/>
      <c r="G12" s="267"/>
      <c r="I12" s="322"/>
      <c r="J12" s="329"/>
      <c r="K12" s="323"/>
      <c r="L12" s="323"/>
      <c r="M12" s="323"/>
      <c r="N12" s="323"/>
      <c r="O12" s="326"/>
      <c r="P12" s="324"/>
    </row>
    <row r="13" spans="1:16" ht="18.75">
      <c r="A13" s="322"/>
      <c r="B13" s="327"/>
      <c r="C13" s="323"/>
      <c r="D13" s="323"/>
      <c r="E13" s="323"/>
      <c r="F13" s="323"/>
      <c r="G13" s="267"/>
      <c r="I13" s="322"/>
      <c r="J13" s="329"/>
      <c r="K13" s="323"/>
      <c r="L13" s="323"/>
      <c r="M13" s="323"/>
      <c r="N13" s="323"/>
      <c r="O13" s="326"/>
      <c r="P13" s="324"/>
    </row>
    <row r="14" spans="1:16" ht="18.75">
      <c r="A14" s="322"/>
      <c r="B14" s="327"/>
      <c r="C14" s="323"/>
      <c r="D14" s="323"/>
      <c r="E14" s="323"/>
      <c r="F14" s="323"/>
      <c r="G14" s="267"/>
      <c r="I14" s="322"/>
      <c r="J14" s="329"/>
      <c r="K14" s="323"/>
      <c r="L14" s="323"/>
      <c r="M14" s="323"/>
      <c r="N14" s="323"/>
      <c r="O14" s="326"/>
      <c r="P14" s="324"/>
    </row>
    <row r="15" spans="1:16" ht="18.75">
      <c r="A15" s="322"/>
      <c r="B15" s="327"/>
      <c r="C15" s="323"/>
      <c r="D15" s="323"/>
      <c r="E15" s="323"/>
      <c r="F15" s="323"/>
      <c r="G15" s="267"/>
      <c r="I15" s="322"/>
      <c r="J15" s="329"/>
      <c r="K15" s="323"/>
      <c r="L15" s="323"/>
      <c r="M15" s="323"/>
      <c r="N15" s="323"/>
      <c r="O15" s="326"/>
      <c r="P15" s="324"/>
    </row>
    <row r="16" spans="1:16" ht="18.75">
      <c r="A16" s="322"/>
      <c r="B16" s="327"/>
      <c r="C16" s="323"/>
      <c r="D16" s="323"/>
      <c r="E16" s="323"/>
      <c r="F16" s="323"/>
      <c r="G16" s="267"/>
      <c r="I16" s="322"/>
      <c r="J16" s="329"/>
      <c r="K16" s="323"/>
      <c r="L16" s="323"/>
      <c r="M16" s="323"/>
      <c r="N16" s="323"/>
      <c r="O16" s="326"/>
      <c r="P16" s="324"/>
    </row>
    <row r="17" spans="1:16" ht="18.75">
      <c r="A17" s="322"/>
      <c r="B17" s="327"/>
      <c r="C17" s="323"/>
      <c r="D17" s="323"/>
      <c r="E17" s="323"/>
      <c r="F17" s="322"/>
      <c r="G17" s="267"/>
      <c r="I17" s="322"/>
      <c r="J17" s="329"/>
      <c r="K17" s="323"/>
      <c r="L17" s="323"/>
      <c r="M17" s="323"/>
      <c r="N17" s="323"/>
      <c r="O17" s="326"/>
      <c r="P17" s="324"/>
    </row>
    <row r="18" spans="1:16" ht="18.75">
      <c r="A18" s="322"/>
      <c r="B18" s="327"/>
      <c r="C18" s="323"/>
      <c r="D18" s="323"/>
      <c r="E18" s="323"/>
      <c r="F18" s="322"/>
      <c r="G18" s="267"/>
      <c r="I18" s="322"/>
      <c r="J18" s="329"/>
      <c r="K18" s="323"/>
      <c r="L18" s="323"/>
      <c r="M18" s="323"/>
      <c r="N18" s="323"/>
      <c r="O18" s="326"/>
      <c r="P18" s="324"/>
    </row>
    <row r="19" spans="1:16" ht="18.75">
      <c r="A19" s="322"/>
      <c r="B19" s="327"/>
      <c r="C19" s="323"/>
      <c r="D19" s="323"/>
      <c r="E19" s="323"/>
      <c r="F19" s="323"/>
      <c r="G19" s="267"/>
      <c r="I19" s="322"/>
      <c r="J19" s="329"/>
      <c r="K19" s="323"/>
      <c r="L19" s="323"/>
      <c r="M19" s="323"/>
      <c r="N19" s="323"/>
      <c r="O19" s="326"/>
      <c r="P19" s="324"/>
    </row>
    <row r="20" spans="1:16" ht="18.75">
      <c r="A20" s="322"/>
      <c r="B20" s="327"/>
      <c r="C20" s="323"/>
      <c r="D20" s="323"/>
      <c r="E20" s="323"/>
      <c r="F20" s="323"/>
      <c r="G20" s="267"/>
      <c r="I20" s="322"/>
      <c r="J20" s="329"/>
      <c r="K20" s="323"/>
      <c r="L20" s="323"/>
      <c r="M20" s="323"/>
      <c r="N20" s="323"/>
      <c r="O20" s="326"/>
      <c r="P20" s="324"/>
    </row>
    <row r="21" spans="1:16" ht="18.75">
      <c r="A21" s="322"/>
      <c r="B21" s="327"/>
      <c r="C21" s="323"/>
      <c r="D21" s="323"/>
      <c r="E21" s="323"/>
      <c r="F21" s="323"/>
      <c r="G21" s="267"/>
      <c r="I21" s="322"/>
      <c r="J21" s="329"/>
      <c r="K21" s="323"/>
      <c r="L21" s="323"/>
      <c r="M21" s="323"/>
      <c r="N21" s="323"/>
      <c r="O21" s="326"/>
      <c r="P21" s="324"/>
    </row>
    <row r="22" spans="1:16" ht="18.75">
      <c r="A22" s="322"/>
      <c r="B22" s="327"/>
      <c r="C22" s="323"/>
      <c r="D22" s="323"/>
      <c r="E22" s="323"/>
      <c r="F22" s="323"/>
      <c r="G22" s="267"/>
      <c r="I22" s="322"/>
      <c r="J22" s="329"/>
      <c r="K22" s="323"/>
      <c r="L22" s="323"/>
      <c r="M22" s="323"/>
      <c r="N22" s="323"/>
      <c r="O22" s="326"/>
      <c r="P22" s="324"/>
    </row>
    <row r="23" spans="1:16" ht="18.75">
      <c r="A23" s="322"/>
      <c r="B23" s="327"/>
      <c r="C23" s="323"/>
      <c r="D23" s="323"/>
      <c r="E23" s="323"/>
      <c r="F23" s="323"/>
      <c r="G23" s="267"/>
      <c r="I23" s="322"/>
      <c r="J23" s="329"/>
      <c r="K23" s="323"/>
      <c r="L23" s="323"/>
      <c r="M23" s="323"/>
      <c r="N23" s="323"/>
      <c r="O23" s="326"/>
      <c r="P23" s="324"/>
    </row>
    <row r="24" spans="1:16" ht="18.75">
      <c r="A24" s="322"/>
      <c r="B24" s="327"/>
      <c r="C24" s="323"/>
      <c r="D24" s="323"/>
      <c r="E24" s="323"/>
      <c r="F24" s="323"/>
      <c r="G24" s="267"/>
      <c r="I24" s="322"/>
      <c r="J24" s="329"/>
      <c r="K24" s="323"/>
      <c r="L24" s="323"/>
      <c r="M24" s="323"/>
      <c r="N24" s="323"/>
      <c r="O24" s="326"/>
      <c r="P24" s="324"/>
    </row>
    <row r="25" spans="1:16" ht="18.75">
      <c r="A25" s="322"/>
      <c r="B25" s="327"/>
      <c r="C25" s="323"/>
      <c r="D25" s="323"/>
      <c r="E25" s="323"/>
      <c r="F25" s="323"/>
      <c r="G25" s="267"/>
      <c r="I25" s="322"/>
      <c r="J25" s="329"/>
      <c r="K25" s="323"/>
      <c r="L25" s="323"/>
      <c r="M25" s="323"/>
      <c r="N25" s="323"/>
      <c r="O25" s="326"/>
      <c r="P25" s="324"/>
    </row>
    <row r="26" spans="1:16" ht="18.75">
      <c r="A26" s="322"/>
      <c r="B26" s="327"/>
      <c r="C26" s="323"/>
      <c r="D26" s="323"/>
      <c r="E26" s="323"/>
      <c r="F26" s="323"/>
      <c r="G26" s="267"/>
      <c r="I26" s="322"/>
      <c r="J26" s="329"/>
      <c r="K26" s="323"/>
      <c r="L26" s="323"/>
      <c r="M26" s="323"/>
      <c r="N26" s="323"/>
      <c r="O26" s="267"/>
      <c r="P26" s="267"/>
    </row>
    <row r="27" spans="1:16" ht="18.75">
      <c r="A27" s="322"/>
      <c r="B27" s="327"/>
      <c r="C27" s="323"/>
      <c r="D27" s="323"/>
      <c r="E27" s="323"/>
      <c r="F27" s="323"/>
      <c r="G27" s="267"/>
      <c r="I27" s="322"/>
      <c r="J27" s="329"/>
      <c r="K27" s="323"/>
      <c r="L27" s="323"/>
      <c r="M27" s="323"/>
      <c r="N27" s="323"/>
      <c r="O27" s="267"/>
      <c r="P27" s="267"/>
    </row>
    <row r="28" spans="1:16" ht="18.75">
      <c r="A28" s="322"/>
      <c r="B28" s="327"/>
      <c r="C28" s="323"/>
      <c r="D28" s="323"/>
      <c r="E28" s="323"/>
      <c r="F28" s="323"/>
      <c r="G28" s="267"/>
      <c r="I28" s="323"/>
      <c r="J28" s="330"/>
      <c r="K28" s="316"/>
      <c r="L28" s="267"/>
      <c r="M28" s="267"/>
      <c r="N28" s="267"/>
      <c r="O28" s="267"/>
      <c r="P28" s="267"/>
    </row>
    <row r="29" spans="1:16" ht="18.75">
      <c r="A29" s="322"/>
      <c r="B29" s="327"/>
      <c r="C29" s="323"/>
      <c r="D29" s="323"/>
      <c r="E29" s="323"/>
      <c r="F29" s="323"/>
      <c r="G29" s="267"/>
      <c r="I29" s="323"/>
      <c r="J29" s="331"/>
      <c r="K29" s="316"/>
      <c r="L29" s="267"/>
      <c r="M29" s="267"/>
      <c r="N29" s="267"/>
      <c r="O29" s="267"/>
      <c r="P29" s="267"/>
    </row>
    <row r="30" spans="1:16" ht="18.75">
      <c r="A30" s="322"/>
      <c r="B30" s="327"/>
      <c r="C30" s="323"/>
      <c r="D30" s="323"/>
      <c r="E30" s="323"/>
      <c r="F30" s="323"/>
      <c r="G30" s="267"/>
      <c r="I30" s="314"/>
      <c r="J30" s="332"/>
      <c r="K30" s="267"/>
      <c r="L30" s="267"/>
      <c r="M30" s="267"/>
      <c r="N30" s="267"/>
      <c r="O30" s="267"/>
      <c r="P30" s="267"/>
    </row>
    <row r="31" spans="1:16" ht="18.75">
      <c r="A31" s="322"/>
      <c r="B31" s="327"/>
      <c r="C31" s="323"/>
      <c r="D31" s="323"/>
      <c r="E31" s="323"/>
      <c r="F31" s="323"/>
      <c r="G31" s="267"/>
      <c r="I31" s="314"/>
      <c r="J31" s="332"/>
      <c r="K31" s="267"/>
      <c r="L31" s="267"/>
      <c r="M31" s="267"/>
      <c r="N31" s="267"/>
      <c r="O31" s="267"/>
      <c r="P31" s="267"/>
    </row>
    <row r="32" spans="1:16" ht="18.75">
      <c r="A32" s="314"/>
      <c r="B32" s="315"/>
      <c r="C32" s="316"/>
      <c r="D32" s="267"/>
      <c r="E32" s="267"/>
      <c r="F32" s="323"/>
      <c r="G32" s="267"/>
      <c r="I32" s="314"/>
      <c r="J32" s="332"/>
      <c r="K32" s="267"/>
      <c r="L32" s="267"/>
      <c r="M32" s="267"/>
      <c r="N32" s="267"/>
      <c r="O32" s="267"/>
      <c r="P32" s="267"/>
    </row>
    <row r="33" spans="1:16" ht="18.75">
      <c r="A33" s="314"/>
      <c r="B33" s="315"/>
      <c r="C33" s="316"/>
      <c r="D33" s="267"/>
      <c r="E33" s="267"/>
      <c r="F33" s="323"/>
      <c r="G33" s="267"/>
      <c r="I33" s="267"/>
      <c r="J33" s="332"/>
      <c r="K33" s="267"/>
      <c r="L33" s="267"/>
      <c r="M33" s="267"/>
      <c r="N33" s="267"/>
      <c r="O33" s="267"/>
      <c r="P33" s="267"/>
    </row>
    <row r="34" spans="1:16">
      <c r="A34" s="314"/>
      <c r="B34" s="315"/>
      <c r="C34" s="316"/>
      <c r="D34" s="267"/>
      <c r="E34" s="267"/>
      <c r="F34" s="267"/>
      <c r="G34" s="267"/>
      <c r="I34" s="267"/>
      <c r="J34" s="332"/>
      <c r="K34" s="267"/>
      <c r="L34" s="267"/>
      <c r="M34" s="267"/>
      <c r="N34" s="321"/>
      <c r="O34" s="267"/>
      <c r="P34" s="267"/>
    </row>
    <row r="35" spans="1:16">
      <c r="A35" s="314"/>
      <c r="B35" s="315"/>
      <c r="C35" s="317"/>
      <c r="D35" s="267"/>
      <c r="E35" s="267"/>
      <c r="F35" s="267"/>
      <c r="G35" s="267"/>
      <c r="I35" s="267"/>
      <c r="J35" s="332"/>
      <c r="K35" s="267"/>
      <c r="L35" s="267"/>
      <c r="M35" s="267"/>
      <c r="N35" s="267"/>
      <c r="O35" s="267"/>
      <c r="P35" s="267"/>
    </row>
    <row r="36" spans="1:16">
      <c r="A36" s="314"/>
      <c r="B36" s="315"/>
      <c r="C36" s="316"/>
      <c r="D36" s="267"/>
      <c r="E36" s="267"/>
      <c r="F36" s="267"/>
      <c r="G36" s="267"/>
      <c r="I36" s="267"/>
      <c r="J36" s="332"/>
      <c r="K36" s="267"/>
      <c r="L36" s="267"/>
      <c r="M36" s="267"/>
      <c r="N36" s="267"/>
      <c r="O36" s="267"/>
      <c r="P36" s="267"/>
    </row>
    <row r="37" spans="1:16">
      <c r="A37" s="314"/>
      <c r="B37" s="318"/>
      <c r="C37" s="316"/>
      <c r="D37" s="267"/>
      <c r="E37" s="267"/>
      <c r="F37" s="267"/>
      <c r="G37" s="267"/>
      <c r="I37" s="267"/>
      <c r="J37" s="332"/>
      <c r="K37" s="267"/>
      <c r="L37" s="267"/>
      <c r="M37" s="267"/>
      <c r="N37" s="267"/>
      <c r="O37" s="267"/>
      <c r="P37" s="267"/>
    </row>
    <row r="38" spans="1:16">
      <c r="A38" s="314"/>
      <c r="B38" s="318"/>
      <c r="C38" s="316"/>
      <c r="D38" s="267"/>
      <c r="E38" s="267"/>
      <c r="F38" s="267"/>
      <c r="G38" s="267"/>
      <c r="I38" s="267"/>
      <c r="J38" s="332"/>
      <c r="K38" s="267"/>
      <c r="L38" s="267"/>
      <c r="M38" s="267"/>
      <c r="N38" s="267"/>
      <c r="O38" s="267"/>
      <c r="P38" s="267"/>
    </row>
    <row r="39" spans="1:16">
      <c r="A39" s="314"/>
      <c r="B39" s="318"/>
      <c r="C39" s="316"/>
      <c r="D39" s="267"/>
      <c r="E39" s="267"/>
      <c r="F39" s="267"/>
      <c r="G39" s="267"/>
      <c r="I39" s="267"/>
      <c r="J39" s="332"/>
      <c r="K39" s="267"/>
      <c r="L39" s="267"/>
      <c r="M39" s="267"/>
      <c r="N39" s="267"/>
      <c r="O39" s="267"/>
      <c r="P39" s="267"/>
    </row>
    <row r="40" spans="1:16">
      <c r="A40" s="314"/>
      <c r="B40" s="318"/>
      <c r="C40" s="316"/>
      <c r="D40" s="267"/>
      <c r="E40" s="267"/>
      <c r="F40" s="267"/>
      <c r="G40" s="267"/>
      <c r="I40" s="267"/>
      <c r="J40" s="332"/>
      <c r="K40" s="267"/>
      <c r="L40" s="267"/>
      <c r="M40" s="267"/>
      <c r="N40" s="267"/>
      <c r="O40" s="267"/>
      <c r="P40" s="267"/>
    </row>
    <row r="41" spans="1:16">
      <c r="A41" s="314"/>
      <c r="B41" s="318"/>
      <c r="C41" s="316"/>
      <c r="D41" s="267"/>
      <c r="E41" s="267"/>
      <c r="F41" s="267"/>
      <c r="G41" s="267"/>
      <c r="I41" s="267"/>
      <c r="J41" s="332"/>
      <c r="K41" s="267"/>
      <c r="L41" s="267"/>
      <c r="M41" s="267"/>
      <c r="N41" s="267"/>
      <c r="O41" s="267"/>
      <c r="P41" s="267"/>
    </row>
    <row r="42" spans="1:16">
      <c r="A42" s="267"/>
      <c r="B42" s="328"/>
      <c r="C42" s="267"/>
      <c r="D42" s="267"/>
      <c r="E42" s="267"/>
      <c r="F42" s="267"/>
      <c r="G42" s="267"/>
      <c r="I42" s="267"/>
      <c r="J42" s="332"/>
      <c r="K42" s="267"/>
      <c r="L42" s="267"/>
      <c r="M42" s="267"/>
      <c r="N42" s="267"/>
      <c r="O42" s="267"/>
      <c r="P42" s="267"/>
    </row>
    <row r="43" spans="1:16">
      <c r="A43" s="267"/>
      <c r="B43" s="328"/>
      <c r="C43" s="267"/>
      <c r="D43" s="267"/>
      <c r="E43" s="267"/>
      <c r="F43" s="267"/>
      <c r="G43" s="267"/>
      <c r="I43" s="267"/>
      <c r="J43" s="332"/>
      <c r="K43" s="267"/>
      <c r="L43" s="267"/>
      <c r="M43" s="267"/>
      <c r="N43" s="267"/>
      <c r="O43" s="267"/>
      <c r="P43" s="267"/>
    </row>
    <row r="44" spans="1:16">
      <c r="A44" s="267"/>
      <c r="B44" s="328"/>
      <c r="C44" s="267"/>
      <c r="D44" s="267"/>
      <c r="E44" s="267"/>
      <c r="F44" s="267"/>
      <c r="G44" s="267"/>
      <c r="I44" s="267"/>
      <c r="J44" s="332"/>
      <c r="K44" s="267"/>
      <c r="L44" s="267"/>
      <c r="M44" s="267"/>
      <c r="N44" s="267"/>
      <c r="O44" s="267"/>
      <c r="P44" s="267"/>
    </row>
    <row r="45" spans="1:16">
      <c r="A45" s="267"/>
      <c r="B45" s="328"/>
      <c r="C45" s="267"/>
      <c r="D45" s="267"/>
      <c r="E45" s="267"/>
      <c r="F45" s="267"/>
      <c r="G45" s="267"/>
      <c r="I45" s="267"/>
      <c r="J45" s="332"/>
      <c r="K45" s="267"/>
      <c r="L45" s="267"/>
      <c r="M45" s="267"/>
      <c r="N45" s="267"/>
      <c r="O45" s="267"/>
      <c r="P45" s="267"/>
    </row>
    <row r="46" spans="1:16">
      <c r="A46" s="267"/>
      <c r="B46" s="328"/>
      <c r="C46" s="267"/>
      <c r="D46" s="267"/>
      <c r="E46" s="267"/>
      <c r="F46" s="267"/>
      <c r="G46" s="267"/>
      <c r="I46" s="267"/>
      <c r="J46" s="332"/>
      <c r="K46" s="267"/>
      <c r="L46" s="267"/>
      <c r="M46" s="267"/>
      <c r="N46" s="267"/>
      <c r="O46" s="267"/>
      <c r="P46" s="267"/>
    </row>
    <row r="47" spans="1:16">
      <c r="A47" s="267"/>
      <c r="B47" s="328"/>
      <c r="C47" s="267"/>
      <c r="D47" s="267"/>
      <c r="E47" s="267"/>
      <c r="F47" s="267"/>
      <c r="G47" s="267"/>
      <c r="I47" s="267"/>
      <c r="J47" s="332"/>
      <c r="K47" s="267"/>
      <c r="L47" s="267"/>
      <c r="M47" s="267"/>
      <c r="N47" s="267"/>
      <c r="O47" s="267"/>
      <c r="P47" s="267"/>
    </row>
    <row r="48" spans="1:16">
      <c r="A48" s="267"/>
      <c r="B48" s="328"/>
      <c r="C48" s="267"/>
      <c r="D48" s="267"/>
      <c r="E48" s="267"/>
      <c r="F48" s="267"/>
      <c r="G48" s="267"/>
      <c r="I48" s="267"/>
      <c r="J48" s="332"/>
      <c r="K48" s="267"/>
      <c r="L48" s="267"/>
      <c r="M48" s="267"/>
      <c r="N48" s="267"/>
      <c r="O48" s="267"/>
      <c r="P48" s="267"/>
    </row>
    <row r="49" spans="1:16">
      <c r="A49" s="267"/>
      <c r="B49" s="328"/>
      <c r="C49" s="267"/>
      <c r="D49" s="267"/>
      <c r="E49" s="267"/>
      <c r="F49" s="267"/>
      <c r="G49" s="267"/>
      <c r="I49" s="267"/>
      <c r="J49" s="332"/>
      <c r="K49" s="267"/>
      <c r="L49" s="267"/>
      <c r="M49" s="267"/>
      <c r="N49" s="267"/>
      <c r="O49" s="267"/>
      <c r="P49" s="267"/>
    </row>
    <row r="50" spans="1:16">
      <c r="A50" s="267"/>
      <c r="B50" s="328"/>
      <c r="C50" s="267"/>
      <c r="D50" s="267"/>
      <c r="E50" s="267"/>
      <c r="F50" s="267"/>
      <c r="G50" s="267"/>
      <c r="I50" s="267"/>
      <c r="J50" s="332"/>
      <c r="K50" s="267"/>
      <c r="L50" s="267"/>
      <c r="M50" s="267"/>
      <c r="N50" s="267"/>
      <c r="O50" s="267"/>
      <c r="P50" s="267"/>
    </row>
    <row r="51" spans="1:16">
      <c r="A51" s="267"/>
      <c r="B51" s="328"/>
      <c r="C51" s="267"/>
      <c r="D51" s="267"/>
      <c r="E51" s="267"/>
      <c r="F51" s="267"/>
      <c r="G51" s="267"/>
      <c r="I51" s="267"/>
      <c r="J51" s="332"/>
      <c r="K51" s="267"/>
      <c r="L51" s="267"/>
      <c r="M51" s="267"/>
      <c r="N51" s="267"/>
      <c r="O51" s="267"/>
      <c r="P51" s="267"/>
    </row>
    <row r="52" spans="1:16">
      <c r="A52" s="267"/>
      <c r="B52" s="328"/>
      <c r="C52" s="267"/>
      <c r="D52" s="267"/>
      <c r="E52" s="267"/>
      <c r="F52" s="267"/>
      <c r="G52" s="267"/>
      <c r="I52" s="267"/>
      <c r="J52" s="332"/>
      <c r="K52" s="267"/>
      <c r="L52" s="267"/>
      <c r="M52" s="267"/>
      <c r="N52" s="267"/>
      <c r="O52" s="267"/>
      <c r="P52" s="267"/>
    </row>
    <row r="53" spans="1:16">
      <c r="A53" s="267"/>
      <c r="B53" s="328"/>
      <c r="C53" s="267"/>
      <c r="D53" s="267"/>
      <c r="E53" s="267"/>
      <c r="F53" s="267"/>
      <c r="G53" s="267"/>
      <c r="I53" s="267"/>
      <c r="J53" s="332"/>
      <c r="K53" s="267"/>
      <c r="L53" s="267"/>
      <c r="M53" s="267"/>
      <c r="N53" s="267"/>
      <c r="O53" s="267"/>
      <c r="P53" s="267"/>
    </row>
    <row r="54" spans="1:16">
      <c r="A54" s="267"/>
      <c r="B54" s="328"/>
      <c r="C54" s="267"/>
      <c r="D54" s="267"/>
      <c r="E54" s="267"/>
      <c r="F54" s="267"/>
      <c r="G54" s="267"/>
      <c r="I54" s="267"/>
      <c r="J54" s="332"/>
      <c r="K54" s="267"/>
      <c r="L54" s="267"/>
      <c r="M54" s="267"/>
      <c r="N54" s="267"/>
      <c r="O54" s="267"/>
      <c r="P54" s="267"/>
    </row>
    <row r="55" spans="1:16">
      <c r="A55" s="267"/>
      <c r="B55" s="328"/>
      <c r="C55" s="267"/>
      <c r="D55" s="267"/>
      <c r="E55" s="267"/>
      <c r="F55" s="267"/>
      <c r="G55" s="267"/>
      <c r="I55" s="267"/>
      <c r="J55" s="332"/>
      <c r="K55" s="267"/>
      <c r="L55" s="267"/>
      <c r="M55" s="267"/>
      <c r="N55" s="267"/>
      <c r="O55" s="267"/>
      <c r="P55" s="267"/>
    </row>
    <row r="56" spans="1:16">
      <c r="A56" s="267"/>
      <c r="B56" s="328"/>
      <c r="C56" s="267"/>
      <c r="D56" s="267"/>
      <c r="E56" s="267"/>
      <c r="F56" s="267"/>
      <c r="G56" s="267"/>
      <c r="I56" s="267"/>
      <c r="J56" s="332"/>
      <c r="K56" s="267"/>
      <c r="L56" s="267"/>
      <c r="M56" s="267"/>
      <c r="N56" s="267"/>
      <c r="O56" s="267"/>
      <c r="P56" s="267"/>
    </row>
    <row r="57" spans="1:16">
      <c r="A57" s="267"/>
      <c r="B57" s="328"/>
      <c r="C57" s="267"/>
      <c r="D57" s="267"/>
      <c r="E57" s="267"/>
      <c r="F57" s="267"/>
      <c r="G57" s="267"/>
      <c r="I57" s="267"/>
      <c r="J57" s="332"/>
      <c r="K57" s="267"/>
      <c r="L57" s="267"/>
      <c r="M57" s="267"/>
      <c r="N57" s="267"/>
      <c r="O57" s="267"/>
      <c r="P57" s="267"/>
    </row>
    <row r="58" spans="1:16">
      <c r="A58" s="267"/>
      <c r="B58" s="328"/>
      <c r="C58" s="267"/>
      <c r="D58" s="267"/>
      <c r="E58" s="267"/>
      <c r="F58" s="267"/>
      <c r="G58" s="267"/>
      <c r="I58" s="267"/>
      <c r="J58" s="332"/>
      <c r="K58" s="267"/>
      <c r="L58" s="267"/>
      <c r="M58" s="267"/>
      <c r="N58" s="267"/>
      <c r="O58" s="267"/>
      <c r="P58" s="267"/>
    </row>
    <row r="59" spans="1:16">
      <c r="A59" s="267"/>
      <c r="B59" s="328"/>
      <c r="C59" s="267"/>
      <c r="D59" s="267"/>
      <c r="E59" s="267"/>
      <c r="F59" s="267"/>
      <c r="G59" s="267"/>
      <c r="I59" s="267"/>
      <c r="J59" s="332"/>
      <c r="K59" s="267"/>
      <c r="L59" s="267"/>
      <c r="M59" s="267"/>
      <c r="N59" s="267"/>
      <c r="O59" s="267"/>
      <c r="P59" s="267"/>
    </row>
    <row r="60" spans="1:16">
      <c r="A60" s="267"/>
      <c r="B60" s="328"/>
      <c r="C60" s="267"/>
      <c r="D60" s="267"/>
      <c r="E60" s="267"/>
      <c r="F60" s="267"/>
      <c r="G60" s="267"/>
      <c r="I60" s="267"/>
      <c r="J60" s="332"/>
      <c r="K60" s="267"/>
      <c r="L60" s="267"/>
      <c r="M60" s="267"/>
      <c r="N60" s="267"/>
      <c r="O60" s="267"/>
      <c r="P60" s="267"/>
    </row>
    <row r="61" spans="1:16">
      <c r="A61" s="267"/>
      <c r="B61" s="328"/>
      <c r="C61" s="267"/>
      <c r="D61" s="267"/>
      <c r="E61" s="267"/>
      <c r="F61" s="267"/>
      <c r="G61" s="267"/>
      <c r="I61" s="267"/>
      <c r="J61" s="332"/>
      <c r="K61" s="267"/>
      <c r="L61" s="267"/>
      <c r="M61" s="267"/>
      <c r="N61" s="267"/>
      <c r="O61" s="267"/>
      <c r="P61" s="267"/>
    </row>
    <row r="62" spans="1:16">
      <c r="A62" s="267"/>
      <c r="B62" s="328"/>
      <c r="C62" s="267"/>
      <c r="D62" s="267"/>
      <c r="E62" s="267"/>
      <c r="F62" s="267"/>
      <c r="G62" s="267"/>
      <c r="I62" s="267"/>
      <c r="J62" s="332"/>
      <c r="K62" s="267"/>
      <c r="L62" s="267"/>
      <c r="M62" s="267"/>
      <c r="N62" s="267"/>
      <c r="O62" s="267"/>
      <c r="P62" s="267"/>
    </row>
    <row r="63" spans="1:16">
      <c r="A63" s="267"/>
      <c r="B63" s="328"/>
      <c r="C63" s="267"/>
      <c r="D63" s="267"/>
      <c r="E63" s="267"/>
      <c r="F63" s="267"/>
      <c r="G63" s="267"/>
      <c r="I63" s="267"/>
      <c r="J63" s="332"/>
      <c r="K63" s="267"/>
      <c r="L63" s="267"/>
      <c r="M63" s="267"/>
      <c r="N63" s="267"/>
      <c r="O63" s="267"/>
      <c r="P63" s="267"/>
    </row>
    <row r="64" spans="1:16">
      <c r="A64" s="267"/>
      <c r="B64" s="328"/>
      <c r="C64" s="267"/>
      <c r="D64" s="267"/>
      <c r="E64" s="267"/>
      <c r="F64" s="267"/>
      <c r="G64" s="267"/>
      <c r="I64" s="267"/>
      <c r="J64" s="332"/>
      <c r="K64" s="267"/>
      <c r="L64" s="267"/>
      <c r="M64" s="267"/>
      <c r="N64" s="267"/>
      <c r="O64" s="267"/>
      <c r="P64" s="267"/>
    </row>
    <row r="65" spans="1:16">
      <c r="A65" s="267"/>
      <c r="B65" s="328"/>
      <c r="C65" s="267"/>
      <c r="D65" s="267"/>
      <c r="E65" s="267"/>
      <c r="F65" s="267"/>
      <c r="G65" s="267"/>
      <c r="I65" s="267"/>
      <c r="J65" s="332"/>
      <c r="K65" s="267"/>
      <c r="L65" s="267"/>
      <c r="M65" s="267"/>
      <c r="N65" s="267"/>
      <c r="O65" s="267"/>
      <c r="P65" s="267"/>
    </row>
    <row r="66" spans="1:16">
      <c r="A66" s="267"/>
      <c r="B66" s="328"/>
      <c r="C66" s="267"/>
      <c r="D66" s="267"/>
      <c r="E66" s="267"/>
      <c r="F66" s="267"/>
      <c r="G66" s="267"/>
      <c r="I66" s="267"/>
      <c r="J66" s="332"/>
      <c r="K66" s="267"/>
      <c r="L66" s="267"/>
      <c r="M66" s="267"/>
      <c r="N66" s="267"/>
      <c r="O66" s="267"/>
      <c r="P66" s="267"/>
    </row>
    <row r="67" spans="1:16">
      <c r="A67" s="267"/>
      <c r="B67" s="328"/>
      <c r="C67" s="267"/>
      <c r="D67" s="267"/>
      <c r="E67" s="267"/>
      <c r="F67" s="267"/>
      <c r="G67" s="267"/>
      <c r="I67" s="267"/>
      <c r="J67" s="332"/>
      <c r="K67" s="267"/>
      <c r="L67" s="267"/>
      <c r="M67" s="267"/>
      <c r="N67" s="267"/>
      <c r="O67" s="267"/>
      <c r="P67" s="267"/>
    </row>
    <row r="68" spans="1:16">
      <c r="A68" s="267"/>
      <c r="B68" s="328"/>
      <c r="C68" s="267"/>
      <c r="D68" s="267"/>
      <c r="E68" s="267"/>
      <c r="F68" s="267"/>
      <c r="G68" s="267"/>
      <c r="I68" s="267"/>
      <c r="J68" s="332"/>
      <c r="K68" s="267"/>
      <c r="L68" s="267"/>
      <c r="M68" s="267"/>
      <c r="N68" s="267"/>
      <c r="O68" s="267"/>
      <c r="P68" s="267"/>
    </row>
    <row r="69" spans="1:16">
      <c r="A69" s="267"/>
      <c r="B69" s="328"/>
      <c r="C69" s="267"/>
      <c r="D69" s="267"/>
      <c r="E69" s="267"/>
      <c r="F69" s="267"/>
      <c r="G69" s="267"/>
      <c r="I69" s="267"/>
      <c r="J69" s="332"/>
      <c r="K69" s="267"/>
      <c r="L69" s="267"/>
      <c r="M69" s="267"/>
      <c r="N69" s="267"/>
      <c r="O69" s="267"/>
      <c r="P69" s="267"/>
    </row>
    <row r="70" spans="1:16">
      <c r="A70" s="267"/>
      <c r="B70" s="328"/>
      <c r="C70" s="267"/>
      <c r="D70" s="267"/>
      <c r="E70" s="267"/>
      <c r="F70" s="267"/>
      <c r="G70" s="267"/>
      <c r="I70" s="267"/>
      <c r="J70" s="332"/>
      <c r="K70" s="267"/>
      <c r="L70" s="267"/>
      <c r="M70" s="267"/>
      <c r="N70" s="267"/>
      <c r="O70" s="267"/>
      <c r="P70" s="267"/>
    </row>
    <row r="71" spans="1:16">
      <c r="A71" s="267"/>
      <c r="B71" s="328"/>
      <c r="C71" s="267"/>
      <c r="D71" s="267"/>
      <c r="E71" s="267"/>
      <c r="F71" s="267"/>
      <c r="G71" s="267"/>
      <c r="I71" s="267"/>
      <c r="J71" s="332"/>
      <c r="K71" s="267"/>
      <c r="L71" s="267"/>
      <c r="M71" s="267"/>
      <c r="N71" s="267"/>
      <c r="O71" s="267"/>
      <c r="P71" s="267"/>
    </row>
    <row r="72" spans="1:16">
      <c r="A72" s="267"/>
      <c r="B72" s="328"/>
      <c r="C72" s="267"/>
      <c r="D72" s="267"/>
      <c r="E72" s="267"/>
      <c r="F72" s="267"/>
      <c r="G72" s="267"/>
      <c r="I72" s="267"/>
      <c r="J72" s="332"/>
      <c r="K72" s="267"/>
      <c r="L72" s="267"/>
      <c r="M72" s="267"/>
      <c r="N72" s="267"/>
      <c r="O72" s="267"/>
      <c r="P72" s="267"/>
    </row>
    <row r="73" spans="1:16">
      <c r="A73" s="267"/>
      <c r="B73" s="328"/>
      <c r="C73" s="267"/>
      <c r="D73" s="267"/>
      <c r="E73" s="267"/>
      <c r="F73" s="267"/>
      <c r="G73" s="267"/>
      <c r="I73" s="267"/>
      <c r="J73" s="332"/>
      <c r="K73" s="267"/>
      <c r="L73" s="267"/>
      <c r="M73" s="267"/>
      <c r="N73" s="267"/>
      <c r="O73" s="267"/>
      <c r="P73" s="267"/>
    </row>
    <row r="74" spans="1:16">
      <c r="A74" s="267"/>
      <c r="B74" s="328"/>
      <c r="C74" s="267"/>
      <c r="D74" s="267"/>
      <c r="E74" s="267"/>
      <c r="F74" s="267"/>
      <c r="G74" s="267"/>
      <c r="I74" s="267"/>
      <c r="J74" s="332"/>
      <c r="K74" s="267"/>
      <c r="L74" s="267"/>
      <c r="M74" s="267"/>
      <c r="N74" s="267"/>
      <c r="O74" s="267"/>
      <c r="P74" s="267"/>
    </row>
    <row r="75" spans="1:16">
      <c r="A75" s="267"/>
      <c r="B75" s="328"/>
      <c r="C75" s="267"/>
      <c r="D75" s="267"/>
      <c r="E75" s="267"/>
      <c r="F75" s="267"/>
      <c r="G75" s="267"/>
      <c r="I75" s="267"/>
      <c r="J75" s="332"/>
      <c r="K75" s="267"/>
      <c r="L75" s="267"/>
      <c r="M75" s="267"/>
      <c r="N75" s="267"/>
      <c r="O75" s="267"/>
      <c r="P75" s="267"/>
    </row>
    <row r="76" spans="1:16">
      <c r="A76" s="267"/>
      <c r="B76" s="328"/>
      <c r="C76" s="267"/>
      <c r="D76" s="267"/>
      <c r="E76" s="267"/>
      <c r="F76" s="267"/>
      <c r="G76" s="267"/>
      <c r="I76" s="267"/>
      <c r="J76" s="332"/>
      <c r="K76" s="267"/>
      <c r="L76" s="267"/>
      <c r="M76" s="267"/>
      <c r="N76" s="267"/>
      <c r="O76" s="267"/>
      <c r="P76" s="267"/>
    </row>
    <row r="77" spans="1:16">
      <c r="A77" s="267"/>
      <c r="B77" s="328"/>
      <c r="C77" s="267"/>
      <c r="D77" s="267"/>
      <c r="E77" s="267"/>
      <c r="F77" s="267"/>
      <c r="G77" s="267"/>
      <c r="I77" s="267"/>
      <c r="J77" s="332"/>
      <c r="K77" s="267"/>
      <c r="L77" s="267"/>
      <c r="M77" s="267"/>
      <c r="N77" s="267"/>
      <c r="O77" s="267"/>
      <c r="P77" s="267"/>
    </row>
    <row r="78" spans="1:16">
      <c r="A78" s="267"/>
      <c r="B78" s="328"/>
      <c r="C78" s="267"/>
      <c r="D78" s="267"/>
      <c r="E78" s="267"/>
      <c r="F78" s="267"/>
      <c r="G78" s="267"/>
      <c r="I78" s="267"/>
      <c r="J78" s="332"/>
      <c r="K78" s="267"/>
      <c r="L78" s="267"/>
      <c r="M78" s="267"/>
      <c r="N78" s="267"/>
      <c r="O78" s="267"/>
      <c r="P78" s="267"/>
    </row>
    <row r="79" spans="1:16">
      <c r="A79" s="267"/>
      <c r="B79" s="328"/>
      <c r="C79" s="267"/>
      <c r="D79" s="267"/>
      <c r="E79" s="267"/>
      <c r="F79" s="267"/>
      <c r="G79" s="267"/>
      <c r="I79" s="267"/>
      <c r="J79" s="332"/>
      <c r="K79" s="267"/>
      <c r="L79" s="267"/>
      <c r="M79" s="267"/>
      <c r="N79" s="267"/>
      <c r="O79" s="267"/>
      <c r="P79" s="267"/>
    </row>
    <row r="80" spans="1:16">
      <c r="A80" s="267"/>
      <c r="B80" s="328"/>
      <c r="C80" s="267"/>
      <c r="D80" s="267"/>
      <c r="E80" s="267"/>
      <c r="F80" s="267"/>
      <c r="G80" s="267"/>
      <c r="I80" s="267"/>
      <c r="J80" s="332"/>
      <c r="K80" s="267"/>
      <c r="L80" s="267"/>
      <c r="M80" s="267"/>
      <c r="N80" s="267"/>
      <c r="O80" s="267"/>
      <c r="P80" s="267"/>
    </row>
    <row r="81" spans="1:16">
      <c r="A81" s="267"/>
      <c r="B81" s="328"/>
      <c r="C81" s="267"/>
      <c r="D81" s="267"/>
      <c r="E81" s="267"/>
      <c r="F81" s="267"/>
      <c r="G81" s="267"/>
      <c r="I81" s="267"/>
      <c r="J81" s="332"/>
      <c r="K81" s="267"/>
      <c r="L81" s="267"/>
      <c r="M81" s="267"/>
      <c r="N81" s="267"/>
      <c r="O81" s="267"/>
      <c r="P81" s="267"/>
    </row>
    <row r="82" spans="1:16">
      <c r="A82" s="267"/>
      <c r="B82" s="328"/>
      <c r="C82" s="267"/>
      <c r="D82" s="267"/>
      <c r="E82" s="267"/>
      <c r="F82" s="267"/>
      <c r="G82" s="267"/>
      <c r="I82" s="267"/>
      <c r="J82" s="332"/>
      <c r="K82" s="267"/>
      <c r="L82" s="267"/>
      <c r="M82" s="267"/>
      <c r="N82" s="267"/>
      <c r="O82" s="267"/>
      <c r="P82" s="267"/>
    </row>
    <row r="83" spans="1:16">
      <c r="A83" s="267"/>
      <c r="B83" s="328"/>
      <c r="C83" s="267"/>
      <c r="D83" s="267"/>
      <c r="E83" s="267"/>
      <c r="F83" s="267"/>
      <c r="G83" s="267"/>
      <c r="I83" s="267"/>
      <c r="J83" s="332"/>
      <c r="K83" s="267"/>
      <c r="L83" s="267"/>
      <c r="M83" s="267"/>
      <c r="N83" s="267"/>
      <c r="O83" s="267"/>
      <c r="P83" s="267"/>
    </row>
    <row r="84" spans="1:16">
      <c r="A84" s="267"/>
      <c r="B84" s="328"/>
      <c r="C84" s="267"/>
      <c r="D84" s="267"/>
      <c r="E84" s="267"/>
      <c r="F84" s="267"/>
      <c r="G84" s="267"/>
      <c r="I84" s="267"/>
      <c r="J84" s="332"/>
      <c r="K84" s="267"/>
      <c r="L84" s="267"/>
      <c r="M84" s="267"/>
      <c r="N84" s="267"/>
      <c r="O84" s="267"/>
      <c r="P84" s="267"/>
    </row>
    <row r="85" spans="1:16">
      <c r="A85" s="267"/>
      <c r="B85" s="328"/>
      <c r="C85" s="267"/>
      <c r="D85" s="267"/>
      <c r="E85" s="267"/>
      <c r="F85" s="267"/>
      <c r="G85" s="267"/>
      <c r="I85" s="267"/>
      <c r="J85" s="332"/>
      <c r="K85" s="267"/>
      <c r="L85" s="267"/>
      <c r="M85" s="267"/>
      <c r="N85" s="267"/>
      <c r="O85" s="267"/>
      <c r="P85" s="267"/>
    </row>
    <row r="86" spans="1:16">
      <c r="A86" s="267"/>
      <c r="B86" s="328"/>
      <c r="C86" s="267"/>
      <c r="D86" s="267"/>
      <c r="E86" s="267"/>
      <c r="F86" s="267"/>
      <c r="G86" s="267"/>
      <c r="I86" s="267"/>
      <c r="J86" s="332"/>
      <c r="K86" s="267"/>
      <c r="L86" s="267"/>
      <c r="M86" s="267"/>
      <c r="N86" s="267"/>
      <c r="O86" s="267"/>
      <c r="P86" s="267"/>
    </row>
    <row r="87" spans="1:16">
      <c r="A87" s="267"/>
      <c r="B87" s="328"/>
      <c r="C87" s="267"/>
      <c r="D87" s="267"/>
      <c r="E87" s="267"/>
      <c r="F87" s="267"/>
      <c r="G87" s="267"/>
      <c r="I87" s="267"/>
      <c r="J87" s="332"/>
      <c r="K87" s="267"/>
      <c r="L87" s="267"/>
      <c r="M87" s="267"/>
      <c r="N87" s="267"/>
      <c r="O87" s="267"/>
      <c r="P87" s="267"/>
    </row>
    <row r="88" spans="1:16">
      <c r="A88" s="267"/>
      <c r="B88" s="328"/>
      <c r="C88" s="267"/>
      <c r="D88" s="267"/>
      <c r="E88" s="267"/>
      <c r="F88" s="267"/>
      <c r="G88" s="267"/>
      <c r="I88" s="267"/>
      <c r="J88" s="332"/>
      <c r="K88" s="267"/>
      <c r="L88" s="267"/>
      <c r="M88" s="267"/>
      <c r="N88" s="267"/>
      <c r="O88" s="267"/>
      <c r="P88" s="267"/>
    </row>
    <row r="89" spans="1:16">
      <c r="A89" s="267"/>
      <c r="B89" s="328"/>
      <c r="C89" s="267"/>
      <c r="D89" s="267"/>
      <c r="E89" s="267"/>
      <c r="F89" s="267"/>
      <c r="G89" s="267"/>
      <c r="I89" s="267"/>
      <c r="J89" s="332"/>
      <c r="K89" s="267"/>
      <c r="L89" s="267"/>
      <c r="M89" s="267"/>
      <c r="N89" s="267"/>
      <c r="O89" s="267"/>
      <c r="P89" s="267"/>
    </row>
    <row r="90" spans="1:16">
      <c r="A90" s="267"/>
      <c r="B90" s="328"/>
      <c r="C90" s="267"/>
      <c r="D90" s="267"/>
      <c r="E90" s="267"/>
      <c r="F90" s="267"/>
      <c r="G90" s="267"/>
      <c r="I90" s="267"/>
      <c r="J90" s="332"/>
      <c r="K90" s="267"/>
      <c r="L90" s="267"/>
      <c r="M90" s="267"/>
      <c r="N90" s="267"/>
      <c r="O90" s="267"/>
      <c r="P90" s="267"/>
    </row>
    <row r="91" spans="1:16">
      <c r="A91" s="267"/>
      <c r="B91" s="328"/>
      <c r="C91" s="267"/>
      <c r="D91" s="267"/>
      <c r="E91" s="267"/>
      <c r="F91" s="267"/>
      <c r="G91" s="267"/>
      <c r="I91" s="267"/>
      <c r="J91" s="332"/>
      <c r="K91" s="267"/>
      <c r="L91" s="267"/>
      <c r="M91" s="267"/>
      <c r="N91" s="267"/>
      <c r="O91" s="267"/>
      <c r="P91" s="267"/>
    </row>
    <row r="92" spans="1:16">
      <c r="A92" s="267"/>
      <c r="B92" s="328"/>
      <c r="C92" s="267"/>
      <c r="D92" s="267"/>
      <c r="E92" s="267"/>
      <c r="F92" s="267"/>
      <c r="G92" s="267"/>
      <c r="I92" s="267"/>
      <c r="J92" s="332"/>
      <c r="K92" s="267"/>
      <c r="L92" s="267"/>
      <c r="M92" s="267"/>
      <c r="N92" s="267"/>
      <c r="O92" s="267"/>
      <c r="P92" s="267"/>
    </row>
    <row r="93" spans="1:16">
      <c r="A93" s="267"/>
      <c r="B93" s="328"/>
      <c r="C93" s="267"/>
      <c r="D93" s="267"/>
      <c r="E93" s="267"/>
      <c r="F93" s="267"/>
      <c r="G93" s="267"/>
      <c r="I93" s="267"/>
      <c r="J93" s="332"/>
      <c r="K93" s="267"/>
      <c r="L93" s="267"/>
      <c r="M93" s="267"/>
      <c r="N93" s="267"/>
      <c r="O93" s="267"/>
      <c r="P93" s="267"/>
    </row>
    <row r="94" spans="1:16">
      <c r="A94" s="267"/>
      <c r="B94" s="328"/>
      <c r="C94" s="267"/>
      <c r="D94" s="267"/>
      <c r="E94" s="267"/>
      <c r="F94" s="267"/>
      <c r="G94" s="267"/>
      <c r="I94" s="267"/>
      <c r="J94" s="332"/>
      <c r="K94" s="267"/>
      <c r="L94" s="267"/>
      <c r="M94" s="267"/>
      <c r="N94" s="267"/>
      <c r="O94" s="267"/>
      <c r="P94" s="267"/>
    </row>
    <row r="95" spans="1:16">
      <c r="A95" s="267"/>
      <c r="B95" s="328"/>
      <c r="C95" s="267"/>
      <c r="D95" s="267"/>
      <c r="E95" s="267"/>
      <c r="F95" s="267"/>
      <c r="G95" s="267"/>
      <c r="I95" s="267"/>
      <c r="J95" s="332"/>
      <c r="K95" s="267"/>
      <c r="L95" s="267"/>
      <c r="M95" s="267"/>
      <c r="N95" s="267"/>
      <c r="O95" s="267"/>
      <c r="P95" s="267"/>
    </row>
    <row r="96" spans="1:16">
      <c r="A96" s="267"/>
      <c r="B96" s="328"/>
      <c r="C96" s="267"/>
      <c r="D96" s="267"/>
      <c r="E96" s="267"/>
      <c r="F96" s="267"/>
      <c r="G96" s="267"/>
      <c r="I96" s="267"/>
      <c r="J96" s="332"/>
      <c r="K96" s="267"/>
      <c r="L96" s="267"/>
      <c r="M96" s="267"/>
      <c r="N96" s="267"/>
      <c r="O96" s="267"/>
      <c r="P96" s="267"/>
    </row>
    <row r="97" spans="1:16">
      <c r="A97" s="267"/>
      <c r="B97" s="328"/>
      <c r="C97" s="267"/>
      <c r="D97" s="267"/>
      <c r="E97" s="267"/>
      <c r="F97" s="267"/>
      <c r="G97" s="267"/>
      <c r="I97" s="267"/>
      <c r="J97" s="332"/>
      <c r="K97" s="267"/>
      <c r="L97" s="267"/>
      <c r="M97" s="267"/>
      <c r="N97" s="267"/>
      <c r="O97" s="267"/>
      <c r="P97" s="267"/>
    </row>
    <row r="98" spans="1:16">
      <c r="A98" s="267"/>
      <c r="B98" s="328"/>
      <c r="C98" s="267"/>
      <c r="D98" s="267"/>
      <c r="E98" s="267"/>
      <c r="F98" s="267"/>
      <c r="G98" s="267"/>
      <c r="I98" s="267"/>
      <c r="J98" s="332"/>
      <c r="K98" s="267"/>
      <c r="L98" s="267"/>
      <c r="M98" s="267"/>
      <c r="N98" s="267"/>
      <c r="O98" s="267"/>
      <c r="P98" s="267"/>
    </row>
    <row r="99" spans="1:16">
      <c r="A99" s="267"/>
      <c r="B99" s="328"/>
      <c r="C99" s="267"/>
      <c r="D99" s="267"/>
      <c r="E99" s="267"/>
      <c r="F99" s="267"/>
      <c r="G99" s="267"/>
      <c r="I99" s="267"/>
      <c r="J99" s="332"/>
      <c r="K99" s="267"/>
      <c r="L99" s="267"/>
      <c r="M99" s="267"/>
      <c r="N99" s="267"/>
      <c r="O99" s="267"/>
      <c r="P99" s="267"/>
    </row>
    <row r="100" spans="1:16">
      <c r="A100" s="267"/>
      <c r="B100" s="328"/>
      <c r="C100" s="267"/>
      <c r="D100" s="267"/>
      <c r="E100" s="267"/>
      <c r="F100" s="267"/>
      <c r="G100" s="267"/>
      <c r="I100" s="267"/>
      <c r="J100" s="332"/>
      <c r="K100" s="267"/>
      <c r="L100" s="267"/>
      <c r="M100" s="267"/>
      <c r="N100" s="267"/>
      <c r="O100" s="267"/>
      <c r="P100" s="267"/>
    </row>
    <row r="101" spans="1:16">
      <c r="A101" s="267"/>
      <c r="B101" s="328"/>
      <c r="C101" s="267"/>
      <c r="D101" s="267"/>
      <c r="E101" s="267"/>
      <c r="F101" s="267"/>
      <c r="G101" s="267"/>
      <c r="I101" s="267"/>
      <c r="J101" s="332"/>
      <c r="K101" s="267"/>
      <c r="L101" s="267"/>
      <c r="M101" s="267"/>
      <c r="N101" s="267"/>
      <c r="O101" s="267"/>
      <c r="P101" s="267"/>
    </row>
    <row r="102" spans="1:16">
      <c r="A102" s="267"/>
      <c r="B102" s="328"/>
      <c r="C102" s="267"/>
      <c r="D102" s="267"/>
      <c r="E102" s="267"/>
      <c r="F102" s="267"/>
      <c r="G102" s="267"/>
      <c r="I102" s="267"/>
      <c r="J102" s="332"/>
      <c r="K102" s="267"/>
      <c r="L102" s="267"/>
      <c r="M102" s="267"/>
      <c r="N102" s="267"/>
      <c r="O102" s="267"/>
      <c r="P102" s="267"/>
    </row>
    <row r="103" spans="1:16">
      <c r="A103" s="267"/>
      <c r="B103" s="328"/>
      <c r="C103" s="267"/>
      <c r="D103" s="267"/>
      <c r="E103" s="267"/>
      <c r="F103" s="267"/>
      <c r="G103" s="267"/>
      <c r="I103" s="267"/>
      <c r="J103" s="332"/>
      <c r="K103" s="267"/>
      <c r="L103" s="267"/>
      <c r="M103" s="267"/>
      <c r="N103" s="267"/>
      <c r="O103" s="267"/>
      <c r="P103" s="267"/>
    </row>
    <row r="104" spans="1:16">
      <c r="A104" s="267"/>
      <c r="B104" s="328"/>
      <c r="C104" s="267"/>
      <c r="D104" s="267"/>
      <c r="E104" s="267"/>
      <c r="F104" s="267"/>
      <c r="G104" s="267"/>
      <c r="I104" s="267"/>
      <c r="J104" s="332"/>
      <c r="K104" s="267"/>
      <c r="L104" s="267"/>
      <c r="M104" s="267"/>
      <c r="N104" s="267"/>
      <c r="O104" s="267"/>
      <c r="P104" s="267"/>
    </row>
    <row r="105" spans="1:16">
      <c r="A105" s="267"/>
      <c r="B105" s="328"/>
      <c r="C105" s="267"/>
      <c r="D105" s="267"/>
      <c r="E105" s="267"/>
      <c r="F105" s="267"/>
      <c r="G105" s="267"/>
      <c r="I105" s="267"/>
      <c r="J105" s="332"/>
      <c r="K105" s="267"/>
      <c r="L105" s="267"/>
      <c r="M105" s="267"/>
      <c r="N105" s="267"/>
      <c r="O105" s="267"/>
      <c r="P105" s="267"/>
    </row>
    <row r="106" spans="1:16">
      <c r="A106" s="267"/>
      <c r="B106" s="328"/>
      <c r="C106" s="267"/>
      <c r="D106" s="267"/>
      <c r="E106" s="267"/>
      <c r="F106" s="267"/>
      <c r="G106" s="267"/>
      <c r="I106" s="267"/>
      <c r="J106" s="332"/>
      <c r="K106" s="267"/>
      <c r="L106" s="267"/>
      <c r="M106" s="267"/>
      <c r="N106" s="267"/>
      <c r="O106" s="267"/>
      <c r="P106" s="267"/>
    </row>
    <row r="107" spans="1:16">
      <c r="A107" s="267"/>
      <c r="B107" s="328"/>
      <c r="C107" s="267"/>
      <c r="D107" s="267"/>
      <c r="E107" s="267"/>
      <c r="F107" s="267"/>
      <c r="G107" s="267"/>
      <c r="I107" s="267"/>
      <c r="J107" s="332"/>
      <c r="K107" s="267"/>
      <c r="L107" s="267"/>
      <c r="M107" s="267"/>
      <c r="N107" s="267"/>
      <c r="O107" s="267"/>
      <c r="P107" s="267"/>
    </row>
    <row r="108" spans="1:16">
      <c r="A108" s="267"/>
      <c r="B108" s="328"/>
      <c r="C108" s="267"/>
      <c r="D108" s="267"/>
      <c r="E108" s="267"/>
      <c r="F108" s="267"/>
      <c r="G108" s="267"/>
      <c r="I108" s="267"/>
      <c r="J108" s="332"/>
      <c r="K108" s="267"/>
      <c r="L108" s="267"/>
      <c r="M108" s="267"/>
      <c r="N108" s="267"/>
      <c r="O108" s="267"/>
      <c r="P108" s="267"/>
    </row>
    <row r="109" spans="1:16">
      <c r="A109" s="267"/>
      <c r="B109" s="328"/>
      <c r="C109" s="267"/>
      <c r="D109" s="267"/>
      <c r="E109" s="267"/>
      <c r="F109" s="267"/>
      <c r="G109" s="267"/>
      <c r="I109" s="267"/>
      <c r="J109" s="332"/>
      <c r="K109" s="267"/>
      <c r="L109" s="267"/>
      <c r="M109" s="267"/>
      <c r="N109" s="267"/>
      <c r="O109" s="267"/>
      <c r="P109" s="267"/>
    </row>
    <row r="110" spans="1:16">
      <c r="A110" s="267"/>
      <c r="B110" s="328"/>
      <c r="C110" s="267"/>
      <c r="D110" s="267"/>
      <c r="E110" s="267"/>
      <c r="F110" s="267"/>
      <c r="G110" s="267"/>
      <c r="I110" s="267"/>
      <c r="J110" s="332"/>
      <c r="K110" s="267"/>
      <c r="L110" s="267"/>
      <c r="M110" s="267"/>
      <c r="N110" s="267"/>
      <c r="O110" s="267"/>
      <c r="P110" s="267"/>
    </row>
    <row r="111" spans="1:16">
      <c r="A111" s="267"/>
      <c r="B111" s="328"/>
      <c r="C111" s="267"/>
      <c r="D111" s="267"/>
      <c r="E111" s="267"/>
      <c r="F111" s="267"/>
      <c r="G111" s="267"/>
      <c r="I111" s="267"/>
      <c r="J111" s="332"/>
      <c r="K111" s="267"/>
      <c r="L111" s="267"/>
      <c r="M111" s="267"/>
      <c r="N111" s="267"/>
      <c r="O111" s="267"/>
      <c r="P111" s="267"/>
    </row>
    <row r="112" spans="1:16">
      <c r="A112" s="267"/>
      <c r="B112" s="328"/>
      <c r="C112" s="267"/>
      <c r="D112" s="267"/>
      <c r="E112" s="267"/>
      <c r="F112" s="267"/>
      <c r="G112" s="267"/>
      <c r="I112" s="267"/>
      <c r="J112" s="332"/>
      <c r="K112" s="267"/>
      <c r="L112" s="267"/>
      <c r="M112" s="267"/>
      <c r="N112" s="267"/>
      <c r="O112" s="267"/>
      <c r="P112" s="267"/>
    </row>
    <row r="113" spans="1:16">
      <c r="A113" s="267"/>
      <c r="B113" s="328"/>
      <c r="C113" s="267"/>
      <c r="D113" s="267"/>
      <c r="E113" s="267"/>
      <c r="F113" s="267"/>
      <c r="G113" s="267"/>
      <c r="I113" s="267"/>
      <c r="J113" s="332"/>
      <c r="K113" s="267"/>
      <c r="L113" s="267"/>
      <c r="M113" s="267"/>
      <c r="N113" s="267"/>
      <c r="O113" s="267"/>
      <c r="P113" s="267"/>
    </row>
    <row r="114" spans="1:16">
      <c r="A114" s="267"/>
      <c r="B114" s="328"/>
      <c r="C114" s="267"/>
      <c r="D114" s="267"/>
      <c r="E114" s="267"/>
      <c r="F114" s="267"/>
      <c r="G114" s="267"/>
      <c r="I114" s="267"/>
      <c r="J114" s="332"/>
      <c r="K114" s="267"/>
      <c r="L114" s="267"/>
      <c r="M114" s="267"/>
      <c r="N114" s="267"/>
      <c r="O114" s="267"/>
      <c r="P114" s="267"/>
    </row>
    <row r="115" spans="1:16">
      <c r="A115" s="267"/>
      <c r="B115" s="328"/>
      <c r="C115" s="267"/>
      <c r="D115" s="267"/>
      <c r="E115" s="267"/>
      <c r="F115" s="267"/>
      <c r="G115" s="267"/>
      <c r="I115" s="267"/>
      <c r="J115" s="332"/>
      <c r="K115" s="267"/>
      <c r="L115" s="267"/>
      <c r="M115" s="267"/>
      <c r="N115" s="267"/>
      <c r="O115" s="267"/>
      <c r="P115" s="267"/>
    </row>
    <row r="116" spans="1:16">
      <c r="A116" s="267"/>
      <c r="B116" s="328"/>
      <c r="C116" s="267"/>
      <c r="D116" s="267"/>
      <c r="E116" s="267"/>
      <c r="F116" s="267"/>
      <c r="G116" s="267"/>
      <c r="I116" s="267"/>
      <c r="J116" s="332"/>
      <c r="K116" s="267"/>
      <c r="L116" s="267"/>
      <c r="M116" s="267"/>
      <c r="N116" s="267"/>
      <c r="O116" s="267"/>
      <c r="P116" s="267"/>
    </row>
    <row r="117" spans="1:16">
      <c r="A117" s="267"/>
      <c r="B117" s="328"/>
      <c r="C117" s="267"/>
      <c r="D117" s="267"/>
      <c r="E117" s="267"/>
      <c r="F117" s="267"/>
      <c r="G117" s="267"/>
      <c r="I117" s="267"/>
      <c r="J117" s="332"/>
      <c r="K117" s="267"/>
      <c r="L117" s="267"/>
      <c r="M117" s="267"/>
      <c r="N117" s="267"/>
      <c r="O117" s="267"/>
      <c r="P117" s="267"/>
    </row>
    <row r="118" spans="1:16">
      <c r="A118" s="267"/>
      <c r="B118" s="328"/>
      <c r="C118" s="267"/>
      <c r="D118" s="267"/>
      <c r="E118" s="267"/>
      <c r="F118" s="267"/>
      <c r="G118" s="267"/>
      <c r="I118" s="267"/>
      <c r="J118" s="332"/>
      <c r="K118" s="267"/>
      <c r="L118" s="267"/>
      <c r="M118" s="267"/>
      <c r="N118" s="267"/>
      <c r="O118" s="267"/>
      <c r="P118" s="267"/>
    </row>
    <row r="119" spans="1:16">
      <c r="A119" s="267"/>
      <c r="B119" s="328"/>
      <c r="C119" s="267"/>
      <c r="D119" s="267"/>
      <c r="E119" s="267"/>
      <c r="F119" s="267"/>
      <c r="G119" s="267"/>
      <c r="I119" s="267"/>
      <c r="J119" s="332"/>
      <c r="K119" s="267"/>
      <c r="L119" s="267"/>
      <c r="M119" s="267"/>
      <c r="N119" s="267"/>
      <c r="O119" s="267"/>
      <c r="P119" s="267"/>
    </row>
    <row r="120" spans="1:16">
      <c r="A120" s="267"/>
      <c r="B120" s="328"/>
      <c r="C120" s="267"/>
      <c r="D120" s="267"/>
      <c r="E120" s="267"/>
      <c r="F120" s="267"/>
      <c r="G120" s="267"/>
      <c r="I120" s="267"/>
      <c r="J120" s="332"/>
      <c r="K120" s="267"/>
      <c r="L120" s="267"/>
      <c r="M120" s="267"/>
      <c r="N120" s="267"/>
      <c r="O120" s="267"/>
      <c r="P120" s="267"/>
    </row>
    <row r="121" spans="1:16">
      <c r="A121" s="267"/>
      <c r="B121" s="328"/>
      <c r="C121" s="267"/>
      <c r="D121" s="267"/>
      <c r="E121" s="267"/>
      <c r="F121" s="267"/>
      <c r="G121" s="267"/>
      <c r="I121" s="267"/>
      <c r="J121" s="332"/>
      <c r="K121" s="267"/>
      <c r="L121" s="267"/>
      <c r="M121" s="267"/>
      <c r="N121" s="267"/>
      <c r="O121" s="267"/>
      <c r="P121" s="267"/>
    </row>
    <row r="122" spans="1:16">
      <c r="A122" s="267"/>
      <c r="B122" s="328"/>
      <c r="C122" s="267"/>
      <c r="D122" s="267"/>
      <c r="E122" s="267"/>
      <c r="F122" s="267"/>
      <c r="G122" s="267"/>
      <c r="I122" s="267"/>
      <c r="J122" s="332"/>
      <c r="K122" s="267"/>
      <c r="L122" s="267"/>
      <c r="M122" s="267"/>
      <c r="N122" s="267"/>
      <c r="O122" s="267"/>
      <c r="P122" s="267"/>
    </row>
    <row r="123" spans="1:16">
      <c r="A123" s="267"/>
      <c r="B123" s="328"/>
      <c r="C123" s="267"/>
      <c r="D123" s="267"/>
      <c r="E123" s="267"/>
      <c r="F123" s="267"/>
      <c r="G123" s="267"/>
      <c r="I123" s="267"/>
      <c r="J123" s="332"/>
      <c r="K123" s="267"/>
      <c r="L123" s="267"/>
      <c r="M123" s="267"/>
      <c r="N123" s="267"/>
      <c r="O123" s="267"/>
      <c r="P123" s="267"/>
    </row>
    <row r="124" spans="1:16">
      <c r="A124" s="267"/>
      <c r="B124" s="328"/>
      <c r="C124" s="267"/>
      <c r="D124" s="267"/>
      <c r="E124" s="267"/>
      <c r="F124" s="267"/>
      <c r="G124" s="267"/>
      <c r="I124" s="267"/>
      <c r="J124" s="332"/>
      <c r="K124" s="267"/>
      <c r="L124" s="267"/>
      <c r="M124" s="267"/>
      <c r="N124" s="267"/>
      <c r="O124" s="267"/>
      <c r="P124" s="267"/>
    </row>
    <row r="125" spans="1:16">
      <c r="A125" s="267"/>
      <c r="B125" s="328"/>
      <c r="C125" s="267"/>
      <c r="D125" s="267"/>
      <c r="E125" s="267"/>
      <c r="F125" s="267"/>
      <c r="G125" s="267"/>
      <c r="I125" s="267"/>
      <c r="J125" s="332"/>
      <c r="K125" s="267"/>
      <c r="L125" s="267"/>
      <c r="M125" s="267"/>
      <c r="N125" s="267"/>
      <c r="O125" s="267"/>
      <c r="P125" s="267"/>
    </row>
    <row r="126" spans="1:16">
      <c r="A126" s="267"/>
      <c r="B126" s="328"/>
      <c r="C126" s="267"/>
      <c r="D126" s="267"/>
      <c r="E126" s="267"/>
      <c r="F126" s="267"/>
      <c r="G126" s="267"/>
      <c r="I126" s="267"/>
      <c r="J126" s="332"/>
      <c r="K126" s="267"/>
      <c r="L126" s="267"/>
      <c r="M126" s="267"/>
      <c r="N126" s="267"/>
      <c r="O126" s="267"/>
      <c r="P126" s="267"/>
    </row>
    <row r="127" spans="1:16">
      <c r="A127" s="267"/>
      <c r="B127" s="328"/>
      <c r="C127" s="267"/>
      <c r="D127" s="267"/>
      <c r="E127" s="267"/>
      <c r="F127" s="267"/>
      <c r="G127" s="267"/>
      <c r="I127" s="267"/>
      <c r="J127" s="332"/>
      <c r="K127" s="267"/>
      <c r="L127" s="267"/>
      <c r="M127" s="267"/>
      <c r="N127" s="267"/>
      <c r="O127" s="267"/>
      <c r="P127" s="267"/>
    </row>
    <row r="128" spans="1:16">
      <c r="A128" s="267"/>
      <c r="B128" s="328"/>
      <c r="C128" s="267"/>
      <c r="D128" s="267"/>
      <c r="E128" s="267"/>
      <c r="F128" s="267"/>
      <c r="G128" s="267"/>
      <c r="I128" s="267"/>
      <c r="J128" s="332"/>
      <c r="K128" s="267"/>
      <c r="L128" s="267"/>
      <c r="M128" s="267"/>
      <c r="N128" s="267"/>
      <c r="O128" s="267"/>
      <c r="P128" s="267"/>
    </row>
    <row r="129" spans="1:16">
      <c r="A129" s="267"/>
      <c r="B129" s="328"/>
      <c r="C129" s="267"/>
      <c r="D129" s="267"/>
      <c r="E129" s="267"/>
      <c r="F129" s="267"/>
      <c r="G129" s="267"/>
      <c r="I129" s="267"/>
      <c r="J129" s="332"/>
      <c r="K129" s="267"/>
      <c r="L129" s="267"/>
      <c r="M129" s="267"/>
      <c r="N129" s="267"/>
      <c r="O129" s="267"/>
      <c r="P129" s="267"/>
    </row>
    <row r="130" spans="1:16">
      <c r="A130" s="267"/>
      <c r="B130" s="328"/>
      <c r="C130" s="267"/>
      <c r="D130" s="267"/>
      <c r="E130" s="267"/>
      <c r="F130" s="267"/>
      <c r="G130" s="267"/>
      <c r="I130" s="267"/>
      <c r="J130" s="332"/>
      <c r="K130" s="267"/>
      <c r="L130" s="267"/>
      <c r="M130" s="267"/>
      <c r="N130" s="267"/>
      <c r="O130" s="267"/>
      <c r="P130" s="267"/>
    </row>
    <row r="131" spans="1:16">
      <c r="A131" s="267"/>
      <c r="B131" s="328"/>
      <c r="C131" s="267"/>
      <c r="D131" s="267"/>
      <c r="E131" s="267"/>
      <c r="F131" s="267"/>
      <c r="G131" s="267"/>
      <c r="I131" s="267"/>
      <c r="J131" s="332"/>
      <c r="K131" s="267"/>
      <c r="L131" s="267"/>
      <c r="M131" s="267"/>
      <c r="N131" s="267"/>
      <c r="O131" s="267"/>
      <c r="P131" s="267"/>
    </row>
    <row r="132" spans="1:16">
      <c r="A132" s="267"/>
      <c r="B132" s="328"/>
      <c r="C132" s="267"/>
      <c r="D132" s="267"/>
      <c r="E132" s="267"/>
      <c r="F132" s="267"/>
      <c r="G132" s="267"/>
      <c r="I132" s="267"/>
      <c r="J132" s="332"/>
      <c r="K132" s="267"/>
      <c r="L132" s="267"/>
      <c r="M132" s="267"/>
      <c r="N132" s="267"/>
      <c r="O132" s="267"/>
      <c r="P132" s="267"/>
    </row>
    <row r="133" spans="1:16">
      <c r="A133" s="267"/>
      <c r="B133" s="328"/>
      <c r="C133" s="267"/>
      <c r="D133" s="267"/>
      <c r="E133" s="267"/>
      <c r="F133" s="267"/>
      <c r="G133" s="267"/>
      <c r="I133" s="267"/>
      <c r="J133" s="332"/>
      <c r="K133" s="267"/>
      <c r="L133" s="267"/>
      <c r="M133" s="267"/>
      <c r="N133" s="267"/>
      <c r="O133" s="267"/>
      <c r="P133" s="267"/>
    </row>
    <row r="134" spans="1:16">
      <c r="A134" s="267"/>
      <c r="B134" s="328"/>
      <c r="C134" s="267"/>
      <c r="D134" s="267"/>
      <c r="E134" s="267"/>
      <c r="F134" s="267"/>
      <c r="G134" s="267"/>
      <c r="I134" s="267"/>
      <c r="J134" s="332"/>
      <c r="K134" s="267"/>
      <c r="L134" s="267"/>
      <c r="M134" s="267"/>
      <c r="N134" s="267"/>
      <c r="O134" s="267"/>
      <c r="P134" s="267"/>
    </row>
    <row r="135" spans="1:16">
      <c r="A135" s="267"/>
      <c r="B135" s="328"/>
      <c r="C135" s="267"/>
      <c r="D135" s="267"/>
      <c r="E135" s="267"/>
      <c r="F135" s="267"/>
      <c r="G135" s="267"/>
      <c r="I135" s="267"/>
      <c r="J135" s="332"/>
      <c r="K135" s="267"/>
      <c r="L135" s="267"/>
      <c r="M135" s="267"/>
      <c r="N135" s="267"/>
      <c r="O135" s="267"/>
      <c r="P135" s="267"/>
    </row>
    <row r="136" spans="1:16">
      <c r="A136" s="267"/>
      <c r="B136" s="328"/>
      <c r="C136" s="267"/>
      <c r="D136" s="267"/>
      <c r="E136" s="267"/>
      <c r="F136" s="267"/>
      <c r="G136" s="267"/>
      <c r="I136" s="267"/>
      <c r="J136" s="332"/>
      <c r="K136" s="267"/>
      <c r="L136" s="267"/>
      <c r="M136" s="267"/>
      <c r="N136" s="267"/>
      <c r="O136" s="267"/>
      <c r="P136" s="267"/>
    </row>
    <row r="137" spans="1:16">
      <c r="A137" s="267"/>
      <c r="B137" s="328"/>
      <c r="C137" s="267"/>
      <c r="D137" s="267"/>
      <c r="E137" s="267"/>
      <c r="F137" s="267"/>
      <c r="G137" s="267"/>
      <c r="I137" s="267"/>
      <c r="J137" s="332"/>
      <c r="K137" s="267"/>
      <c r="L137" s="267"/>
      <c r="M137" s="267"/>
      <c r="N137" s="267"/>
      <c r="O137" s="267"/>
      <c r="P137" s="267"/>
    </row>
    <row r="138" spans="1:16">
      <c r="A138" s="267"/>
      <c r="B138" s="328"/>
      <c r="C138" s="267"/>
      <c r="D138" s="267"/>
      <c r="E138" s="267"/>
      <c r="F138" s="267"/>
      <c r="G138" s="267"/>
      <c r="I138" s="267"/>
      <c r="J138" s="332"/>
      <c r="K138" s="267"/>
      <c r="L138" s="267"/>
      <c r="M138" s="267"/>
      <c r="N138" s="267"/>
      <c r="O138" s="267"/>
      <c r="P138" s="267"/>
    </row>
    <row r="139" spans="1:16">
      <c r="A139" s="267"/>
      <c r="B139" s="328"/>
      <c r="C139" s="267"/>
      <c r="D139" s="267"/>
      <c r="E139" s="267"/>
      <c r="F139" s="267"/>
      <c r="G139" s="267"/>
      <c r="I139" s="267"/>
      <c r="J139" s="332"/>
      <c r="K139" s="267"/>
      <c r="L139" s="267"/>
      <c r="M139" s="267"/>
      <c r="N139" s="267"/>
      <c r="O139" s="267"/>
      <c r="P139" s="267"/>
    </row>
    <row r="140" spans="1:16">
      <c r="A140" s="267"/>
      <c r="B140" s="328"/>
      <c r="C140" s="267"/>
      <c r="D140" s="267"/>
      <c r="E140" s="267"/>
      <c r="F140" s="267"/>
      <c r="G140" s="267"/>
      <c r="I140" s="267"/>
      <c r="J140" s="332"/>
      <c r="K140" s="267"/>
      <c r="L140" s="267"/>
      <c r="M140" s="267"/>
      <c r="N140" s="267"/>
      <c r="O140" s="267"/>
      <c r="P140" s="267"/>
    </row>
    <row r="141" spans="1:16">
      <c r="A141" s="267"/>
      <c r="B141" s="328"/>
      <c r="C141" s="267"/>
      <c r="D141" s="267"/>
      <c r="E141" s="267"/>
      <c r="F141" s="267"/>
      <c r="G141" s="267"/>
      <c r="I141" s="267"/>
      <c r="J141" s="332"/>
      <c r="K141" s="267"/>
      <c r="L141" s="267"/>
      <c r="M141" s="267"/>
      <c r="N141" s="267"/>
      <c r="O141" s="267"/>
      <c r="P141" s="267"/>
    </row>
    <row r="142" spans="1:16">
      <c r="A142" s="267"/>
      <c r="B142" s="328"/>
      <c r="C142" s="267"/>
      <c r="D142" s="267"/>
      <c r="E142" s="267"/>
      <c r="F142" s="267"/>
      <c r="G142" s="267"/>
      <c r="I142" s="267"/>
      <c r="J142" s="332"/>
      <c r="K142" s="267"/>
      <c r="L142" s="267"/>
      <c r="M142" s="267"/>
      <c r="N142" s="267"/>
      <c r="O142" s="267"/>
      <c r="P142" s="267"/>
    </row>
    <row r="143" spans="1:16">
      <c r="A143" s="267"/>
      <c r="B143" s="328"/>
      <c r="C143" s="267"/>
      <c r="D143" s="267"/>
      <c r="E143" s="267"/>
      <c r="F143" s="267"/>
      <c r="G143" s="267"/>
      <c r="I143" s="267"/>
      <c r="J143" s="332"/>
      <c r="K143" s="267"/>
      <c r="L143" s="267"/>
      <c r="M143" s="267"/>
      <c r="N143" s="267"/>
      <c r="O143" s="267"/>
      <c r="P143" s="267"/>
    </row>
    <row r="144" spans="1:16">
      <c r="A144" s="267"/>
      <c r="B144" s="328"/>
      <c r="C144" s="267"/>
      <c r="D144" s="267"/>
      <c r="E144" s="267"/>
      <c r="F144" s="267"/>
      <c r="G144" s="267"/>
      <c r="I144" s="267"/>
      <c r="J144" s="332"/>
      <c r="K144" s="267"/>
      <c r="L144" s="267"/>
      <c r="M144" s="267"/>
      <c r="N144" s="267"/>
      <c r="O144" s="267"/>
      <c r="P144" s="267"/>
    </row>
    <row r="145" spans="1:16">
      <c r="A145" s="267"/>
      <c r="B145" s="328"/>
      <c r="C145" s="267"/>
      <c r="D145" s="267"/>
      <c r="E145" s="267"/>
      <c r="F145" s="267"/>
      <c r="G145" s="267"/>
      <c r="I145" s="267"/>
      <c r="J145" s="332"/>
      <c r="K145" s="267"/>
      <c r="L145" s="267"/>
      <c r="M145" s="267"/>
      <c r="N145" s="267"/>
      <c r="O145" s="267"/>
      <c r="P145" s="267"/>
    </row>
    <row r="146" spans="1:16">
      <c r="A146" s="267"/>
      <c r="B146" s="328"/>
      <c r="C146" s="267"/>
      <c r="D146" s="267"/>
      <c r="E146" s="267"/>
      <c r="F146" s="267"/>
      <c r="G146" s="267"/>
      <c r="I146" s="267"/>
      <c r="J146" s="332"/>
      <c r="K146" s="267"/>
      <c r="L146" s="267"/>
      <c r="M146" s="267"/>
      <c r="N146" s="267"/>
      <c r="O146" s="267"/>
      <c r="P146" s="267"/>
    </row>
    <row r="147" spans="1:16">
      <c r="A147" s="267"/>
      <c r="B147" s="328"/>
      <c r="C147" s="267"/>
      <c r="D147" s="267"/>
      <c r="E147" s="267"/>
      <c r="F147" s="267"/>
      <c r="G147" s="267"/>
      <c r="I147" s="267"/>
      <c r="J147" s="332"/>
      <c r="K147" s="267"/>
      <c r="L147" s="267"/>
      <c r="M147" s="267"/>
      <c r="N147" s="267"/>
      <c r="O147" s="267"/>
      <c r="P147" s="267"/>
    </row>
    <row r="148" spans="1:16">
      <c r="A148" s="267"/>
      <c r="B148" s="328"/>
      <c r="C148" s="267"/>
      <c r="D148" s="267"/>
      <c r="E148" s="267"/>
      <c r="F148" s="267"/>
      <c r="G148" s="267"/>
      <c r="I148" s="267"/>
      <c r="J148" s="332"/>
      <c r="K148" s="267"/>
      <c r="L148" s="267"/>
      <c r="M148" s="267"/>
      <c r="N148" s="267"/>
      <c r="O148" s="267"/>
      <c r="P148" s="267"/>
    </row>
    <row r="149" spans="1:16">
      <c r="A149" s="267"/>
      <c r="B149" s="328"/>
      <c r="C149" s="267"/>
      <c r="D149" s="267"/>
      <c r="E149" s="267"/>
      <c r="F149" s="267"/>
      <c r="G149" s="267"/>
      <c r="I149" s="267"/>
      <c r="J149" s="332"/>
      <c r="K149" s="267"/>
      <c r="L149" s="267"/>
      <c r="M149" s="267"/>
      <c r="N149" s="267"/>
      <c r="O149" s="267"/>
      <c r="P149" s="267"/>
    </row>
    <row r="150" spans="1:16">
      <c r="A150" s="267"/>
      <c r="B150" s="328"/>
      <c r="C150" s="267"/>
      <c r="D150" s="267"/>
      <c r="E150" s="267"/>
      <c r="F150" s="267"/>
      <c r="G150" s="267"/>
      <c r="I150" s="267"/>
      <c r="J150" s="332"/>
      <c r="K150" s="267"/>
      <c r="L150" s="267"/>
      <c r="M150" s="267"/>
      <c r="N150" s="267"/>
      <c r="O150" s="267"/>
      <c r="P150" s="267"/>
    </row>
    <row r="151" spans="1:16">
      <c r="A151" s="267"/>
      <c r="B151" s="328"/>
      <c r="C151" s="267"/>
      <c r="D151" s="267"/>
      <c r="E151" s="267"/>
      <c r="F151" s="267"/>
      <c r="G151" s="267"/>
      <c r="I151" s="267"/>
      <c r="J151" s="332"/>
      <c r="K151" s="267"/>
      <c r="L151" s="267"/>
      <c r="M151" s="267"/>
      <c r="N151" s="267"/>
      <c r="O151" s="267"/>
      <c r="P151" s="267"/>
    </row>
    <row r="152" spans="1:16">
      <c r="A152" s="267"/>
      <c r="B152" s="328"/>
      <c r="C152" s="267"/>
      <c r="D152" s="267"/>
      <c r="E152" s="267"/>
      <c r="F152" s="267"/>
      <c r="G152" s="267"/>
      <c r="I152" s="267"/>
      <c r="J152" s="332"/>
      <c r="K152" s="267"/>
      <c r="L152" s="267"/>
      <c r="M152" s="267"/>
      <c r="N152" s="267"/>
      <c r="O152" s="267"/>
      <c r="P152" s="267"/>
    </row>
    <row r="153" spans="1:16">
      <c r="A153" s="267"/>
      <c r="B153" s="328"/>
      <c r="C153" s="267"/>
      <c r="D153" s="267"/>
      <c r="E153" s="267"/>
      <c r="F153" s="267"/>
      <c r="G153" s="267"/>
      <c r="I153" s="267"/>
      <c r="J153" s="332"/>
      <c r="K153" s="267"/>
      <c r="L153" s="267"/>
      <c r="M153" s="267"/>
      <c r="N153" s="267"/>
      <c r="O153" s="267"/>
      <c r="P153" s="267"/>
    </row>
    <row r="154" spans="1:16">
      <c r="A154" s="267"/>
      <c r="B154" s="328"/>
      <c r="C154" s="267"/>
      <c r="D154" s="267"/>
      <c r="E154" s="267"/>
      <c r="F154" s="267"/>
      <c r="G154" s="267"/>
      <c r="I154" s="267"/>
      <c r="J154" s="332"/>
      <c r="K154" s="267"/>
      <c r="L154" s="267"/>
      <c r="M154" s="267"/>
      <c r="N154" s="267"/>
      <c r="O154" s="267"/>
      <c r="P154" s="267"/>
    </row>
    <row r="155" spans="1:16">
      <c r="A155" s="267"/>
      <c r="B155" s="328"/>
      <c r="C155" s="267"/>
      <c r="D155" s="267"/>
      <c r="E155" s="267"/>
      <c r="F155" s="267"/>
      <c r="G155" s="267"/>
      <c r="I155" s="267"/>
      <c r="J155" s="332"/>
      <c r="K155" s="267"/>
      <c r="L155" s="267"/>
      <c r="M155" s="267"/>
      <c r="N155" s="267"/>
      <c r="O155" s="267"/>
      <c r="P155" s="267"/>
    </row>
    <row r="156" spans="1:16">
      <c r="A156" s="267"/>
      <c r="B156" s="328"/>
      <c r="C156" s="267"/>
      <c r="D156" s="267"/>
      <c r="E156" s="267"/>
      <c r="F156" s="267"/>
      <c r="G156" s="267"/>
      <c r="I156" s="267"/>
      <c r="J156" s="332"/>
      <c r="K156" s="267"/>
      <c r="L156" s="267"/>
      <c r="M156" s="267"/>
      <c r="N156" s="267"/>
      <c r="O156" s="267"/>
      <c r="P156" s="267"/>
    </row>
    <row r="157" spans="1:16">
      <c r="A157" s="267"/>
      <c r="B157" s="328"/>
      <c r="C157" s="267"/>
      <c r="D157" s="267"/>
      <c r="E157" s="267"/>
      <c r="F157" s="267"/>
      <c r="G157" s="267"/>
      <c r="I157" s="267"/>
      <c r="J157" s="332"/>
      <c r="K157" s="267"/>
      <c r="L157" s="267"/>
      <c r="M157" s="267"/>
      <c r="N157" s="267"/>
      <c r="O157" s="267"/>
      <c r="P157" s="267"/>
    </row>
    <row r="158" spans="1:16">
      <c r="A158" s="267"/>
      <c r="B158" s="328"/>
      <c r="C158" s="267"/>
      <c r="D158" s="267"/>
      <c r="E158" s="267"/>
      <c r="F158" s="267"/>
      <c r="G158" s="267"/>
      <c r="I158" s="267"/>
      <c r="J158" s="332"/>
      <c r="K158" s="267"/>
      <c r="L158" s="267"/>
      <c r="M158" s="267"/>
      <c r="N158" s="267"/>
      <c r="O158" s="267"/>
      <c r="P158" s="267"/>
    </row>
    <row r="159" spans="1:16">
      <c r="A159" s="267"/>
      <c r="B159" s="328"/>
      <c r="C159" s="267"/>
      <c r="D159" s="267"/>
      <c r="E159" s="267"/>
      <c r="F159" s="267"/>
      <c r="G159" s="267"/>
      <c r="I159" s="267"/>
      <c r="J159" s="332"/>
      <c r="K159" s="267"/>
      <c r="L159" s="267"/>
      <c r="M159" s="267"/>
      <c r="N159" s="267"/>
      <c r="O159" s="267"/>
      <c r="P159" s="267"/>
    </row>
    <row r="160" spans="1:16">
      <c r="A160" s="267"/>
      <c r="B160" s="328"/>
      <c r="C160" s="267"/>
      <c r="D160" s="267"/>
      <c r="E160" s="267"/>
      <c r="F160" s="267"/>
      <c r="G160" s="267"/>
      <c r="I160" s="267"/>
      <c r="J160" s="332"/>
      <c r="K160" s="267"/>
      <c r="L160" s="267"/>
      <c r="M160" s="267"/>
      <c r="N160" s="267"/>
      <c r="O160" s="267"/>
      <c r="P160" s="267"/>
    </row>
    <row r="161" spans="1:16">
      <c r="A161" s="267"/>
      <c r="B161" s="328"/>
      <c r="C161" s="267"/>
      <c r="D161" s="267"/>
      <c r="E161" s="267"/>
      <c r="F161" s="267"/>
      <c r="G161" s="267"/>
      <c r="I161" s="267"/>
      <c r="J161" s="332"/>
      <c r="K161" s="267"/>
      <c r="L161" s="267"/>
      <c r="M161" s="267"/>
      <c r="N161" s="267"/>
      <c r="O161" s="267"/>
      <c r="P161" s="267"/>
    </row>
    <row r="162" spans="1:16">
      <c r="A162" s="267"/>
      <c r="B162" s="328"/>
      <c r="C162" s="267"/>
      <c r="D162" s="267"/>
      <c r="E162" s="267"/>
      <c r="F162" s="267"/>
      <c r="G162" s="267"/>
      <c r="I162" s="267"/>
      <c r="J162" s="332"/>
      <c r="K162" s="267"/>
      <c r="L162" s="267"/>
      <c r="M162" s="267"/>
      <c r="N162" s="267"/>
      <c r="O162" s="267"/>
      <c r="P162" s="267"/>
    </row>
    <row r="163" spans="1:16">
      <c r="A163" s="267"/>
      <c r="B163" s="328"/>
      <c r="C163" s="267"/>
      <c r="D163" s="267"/>
      <c r="E163" s="267"/>
      <c r="F163" s="267"/>
      <c r="G163" s="267"/>
      <c r="I163" s="267"/>
      <c r="J163" s="332"/>
      <c r="K163" s="267"/>
      <c r="L163" s="267"/>
      <c r="M163" s="267"/>
      <c r="N163" s="267"/>
      <c r="O163" s="267"/>
      <c r="P163" s="267"/>
    </row>
    <row r="164" spans="1:16">
      <c r="A164" s="267"/>
      <c r="B164" s="328"/>
      <c r="C164" s="267"/>
      <c r="D164" s="267"/>
      <c r="E164" s="267"/>
      <c r="F164" s="267"/>
      <c r="G164" s="267"/>
      <c r="I164" s="267"/>
      <c r="J164" s="332"/>
      <c r="K164" s="267"/>
      <c r="L164" s="267"/>
      <c r="M164" s="267"/>
      <c r="N164" s="267"/>
      <c r="O164" s="267"/>
      <c r="P164" s="267"/>
    </row>
    <row r="165" spans="1:16">
      <c r="A165" s="267"/>
      <c r="B165" s="328"/>
      <c r="C165" s="267"/>
      <c r="D165" s="267"/>
      <c r="E165" s="267"/>
      <c r="F165" s="267"/>
      <c r="G165" s="267"/>
      <c r="I165" s="267"/>
      <c r="J165" s="332"/>
      <c r="K165" s="267"/>
      <c r="L165" s="267"/>
      <c r="M165" s="267"/>
      <c r="N165" s="267"/>
      <c r="O165" s="267"/>
      <c r="P165" s="267"/>
    </row>
    <row r="166" spans="1:16">
      <c r="A166" s="267"/>
      <c r="B166" s="328"/>
      <c r="C166" s="267"/>
      <c r="D166" s="267"/>
      <c r="E166" s="267"/>
      <c r="F166" s="267"/>
      <c r="G166" s="267"/>
      <c r="I166" s="267"/>
      <c r="J166" s="332"/>
      <c r="K166" s="267"/>
      <c r="L166" s="267"/>
      <c r="M166" s="267"/>
      <c r="N166" s="267"/>
      <c r="O166" s="267"/>
      <c r="P166" s="267"/>
    </row>
    <row r="167" spans="1:16">
      <c r="A167" s="267"/>
      <c r="B167" s="328"/>
      <c r="C167" s="267"/>
      <c r="D167" s="267"/>
      <c r="E167" s="267"/>
      <c r="F167" s="267"/>
      <c r="G167" s="267"/>
      <c r="I167" s="267"/>
      <c r="J167" s="332"/>
      <c r="K167" s="267"/>
      <c r="L167" s="267"/>
      <c r="M167" s="267"/>
      <c r="N167" s="267"/>
      <c r="O167" s="267"/>
      <c r="P167" s="267"/>
    </row>
    <row r="168" spans="1:16">
      <c r="A168" s="267"/>
      <c r="B168" s="328"/>
      <c r="C168" s="267"/>
      <c r="D168" s="267"/>
      <c r="E168" s="267"/>
      <c r="F168" s="267"/>
      <c r="G168" s="267"/>
      <c r="I168" s="267"/>
      <c r="J168" s="332"/>
      <c r="K168" s="267"/>
      <c r="L168" s="267"/>
      <c r="M168" s="267"/>
      <c r="N168" s="267"/>
      <c r="O168" s="267"/>
      <c r="P168" s="267"/>
    </row>
    <row r="169" spans="1:16">
      <c r="A169" s="267"/>
      <c r="B169" s="328"/>
      <c r="C169" s="267"/>
      <c r="D169" s="267"/>
      <c r="E169" s="267"/>
      <c r="F169" s="267"/>
      <c r="G169" s="267"/>
      <c r="I169" s="267"/>
      <c r="J169" s="332"/>
      <c r="K169" s="267"/>
      <c r="L169" s="267"/>
      <c r="M169" s="267"/>
      <c r="N169" s="267"/>
      <c r="O169" s="267"/>
      <c r="P169" s="267"/>
    </row>
    <row r="170" spans="1:16">
      <c r="A170" s="267"/>
      <c r="B170" s="328"/>
      <c r="C170" s="267"/>
      <c r="D170" s="267"/>
      <c r="E170" s="267"/>
      <c r="F170" s="267"/>
      <c r="G170" s="267"/>
      <c r="I170" s="267"/>
      <c r="J170" s="332"/>
      <c r="K170" s="267"/>
      <c r="L170" s="267"/>
      <c r="M170" s="267"/>
      <c r="N170" s="267"/>
      <c r="O170" s="267"/>
      <c r="P170" s="267"/>
    </row>
    <row r="171" spans="1:16">
      <c r="A171" s="267"/>
      <c r="B171" s="328"/>
      <c r="C171" s="267"/>
      <c r="D171" s="267"/>
      <c r="E171" s="267"/>
      <c r="F171" s="267"/>
      <c r="G171" s="267"/>
      <c r="I171" s="267"/>
      <c r="J171" s="332"/>
      <c r="K171" s="267"/>
      <c r="L171" s="267"/>
      <c r="M171" s="267"/>
      <c r="N171" s="267"/>
      <c r="O171" s="267"/>
      <c r="P171" s="267"/>
    </row>
    <row r="172" spans="1:16">
      <c r="A172" s="267"/>
      <c r="B172" s="328"/>
      <c r="C172" s="267"/>
      <c r="D172" s="267"/>
      <c r="E172" s="267"/>
      <c r="F172" s="267"/>
      <c r="G172" s="267"/>
      <c r="I172" s="267"/>
      <c r="J172" s="332"/>
      <c r="K172" s="267"/>
      <c r="L172" s="267"/>
      <c r="M172" s="267"/>
      <c r="N172" s="267"/>
      <c r="O172" s="267"/>
      <c r="P172" s="267"/>
    </row>
    <row r="173" spans="1:16">
      <c r="A173" s="267"/>
      <c r="B173" s="328"/>
      <c r="C173" s="267"/>
      <c r="D173" s="267"/>
      <c r="E173" s="267"/>
      <c r="F173" s="267"/>
      <c r="G173" s="267"/>
      <c r="I173" s="267"/>
      <c r="J173" s="332"/>
      <c r="K173" s="267"/>
      <c r="L173" s="267"/>
      <c r="M173" s="267"/>
      <c r="N173" s="267"/>
      <c r="O173" s="267"/>
      <c r="P173" s="267"/>
    </row>
    <row r="174" spans="1:16">
      <c r="A174" s="267"/>
      <c r="B174" s="328"/>
      <c r="C174" s="267"/>
      <c r="D174" s="267"/>
      <c r="E174" s="267"/>
      <c r="F174" s="267"/>
      <c r="G174" s="267"/>
      <c r="I174" s="267"/>
      <c r="J174" s="332"/>
      <c r="K174" s="267"/>
      <c r="L174" s="267"/>
      <c r="M174" s="267"/>
      <c r="N174" s="267"/>
      <c r="O174" s="267"/>
      <c r="P174" s="267"/>
    </row>
    <row r="175" spans="1:16">
      <c r="A175" s="267"/>
      <c r="B175" s="328"/>
      <c r="C175" s="267"/>
      <c r="D175" s="267"/>
      <c r="E175" s="267"/>
      <c r="F175" s="267"/>
      <c r="G175" s="267"/>
      <c r="I175" s="267"/>
      <c r="J175" s="332"/>
      <c r="K175" s="267"/>
      <c r="L175" s="267"/>
      <c r="M175" s="267"/>
      <c r="N175" s="267"/>
      <c r="O175" s="267"/>
      <c r="P175" s="267"/>
    </row>
    <row r="176" spans="1:16">
      <c r="A176" s="267"/>
      <c r="B176" s="328"/>
      <c r="C176" s="267"/>
      <c r="D176" s="267"/>
      <c r="E176" s="267"/>
      <c r="F176" s="267"/>
      <c r="G176" s="267"/>
      <c r="I176" s="267"/>
      <c r="J176" s="332"/>
      <c r="K176" s="267"/>
      <c r="L176" s="267"/>
      <c r="M176" s="267"/>
      <c r="N176" s="267"/>
      <c r="O176" s="267"/>
      <c r="P176" s="267"/>
    </row>
    <row r="177" spans="1:16">
      <c r="A177" s="267"/>
      <c r="B177" s="328"/>
      <c r="C177" s="267"/>
      <c r="D177" s="267"/>
      <c r="E177" s="267"/>
      <c r="F177" s="267"/>
      <c r="G177" s="267"/>
      <c r="I177" s="267"/>
      <c r="J177" s="332"/>
      <c r="K177" s="267"/>
      <c r="L177" s="267"/>
      <c r="M177" s="267"/>
      <c r="N177" s="267"/>
      <c r="O177" s="267"/>
      <c r="P177" s="267"/>
    </row>
    <row r="178" spans="1:16">
      <c r="A178" s="267"/>
      <c r="B178" s="328"/>
      <c r="C178" s="267"/>
      <c r="D178" s="267"/>
      <c r="E178" s="267"/>
      <c r="F178" s="267"/>
      <c r="G178" s="267"/>
      <c r="I178" s="267"/>
      <c r="J178" s="332"/>
      <c r="K178" s="267"/>
      <c r="L178" s="267"/>
      <c r="M178" s="267"/>
      <c r="N178" s="267"/>
      <c r="O178" s="267"/>
      <c r="P178" s="267"/>
    </row>
    <row r="179" spans="1:16">
      <c r="A179" s="267"/>
      <c r="B179" s="328"/>
      <c r="C179" s="267"/>
      <c r="D179" s="267"/>
      <c r="E179" s="267"/>
      <c r="F179" s="267"/>
      <c r="G179" s="267"/>
      <c r="I179" s="267"/>
      <c r="J179" s="332"/>
      <c r="K179" s="267"/>
      <c r="L179" s="267"/>
      <c r="M179" s="267"/>
      <c r="N179" s="267"/>
      <c r="O179" s="267"/>
      <c r="P179" s="267"/>
    </row>
    <row r="180" spans="1:16">
      <c r="A180" s="267"/>
      <c r="B180" s="328"/>
      <c r="C180" s="267"/>
      <c r="D180" s="267"/>
      <c r="E180" s="267"/>
      <c r="F180" s="267"/>
      <c r="G180" s="267"/>
      <c r="I180" s="267"/>
      <c r="J180" s="332"/>
      <c r="K180" s="267"/>
      <c r="L180" s="267"/>
      <c r="M180" s="267"/>
      <c r="N180" s="267"/>
      <c r="O180" s="267"/>
      <c r="P180" s="267"/>
    </row>
    <row r="181" spans="1:16">
      <c r="A181" s="267"/>
      <c r="B181" s="328"/>
      <c r="C181" s="267"/>
      <c r="D181" s="267"/>
      <c r="E181" s="267"/>
      <c r="F181" s="267"/>
      <c r="G181" s="267"/>
      <c r="I181" s="267"/>
      <c r="J181" s="332"/>
      <c r="K181" s="267"/>
      <c r="L181" s="267"/>
      <c r="M181" s="267"/>
      <c r="N181" s="267"/>
      <c r="O181" s="267"/>
      <c r="P181" s="267"/>
    </row>
    <row r="182" spans="1:16">
      <c r="A182" s="267"/>
      <c r="B182" s="328"/>
      <c r="C182" s="267"/>
      <c r="D182" s="267"/>
      <c r="E182" s="267"/>
      <c r="F182" s="267"/>
      <c r="G182" s="267"/>
      <c r="I182" s="267"/>
      <c r="J182" s="332"/>
      <c r="K182" s="267"/>
      <c r="L182" s="267"/>
      <c r="M182" s="267"/>
      <c r="N182" s="267"/>
      <c r="O182" s="267"/>
      <c r="P182" s="267"/>
    </row>
    <row r="183" spans="1:16">
      <c r="A183" s="267"/>
      <c r="B183" s="328"/>
      <c r="C183" s="267"/>
      <c r="D183" s="267"/>
      <c r="E183" s="267"/>
      <c r="F183" s="267"/>
      <c r="G183" s="267"/>
      <c r="I183" s="267"/>
      <c r="J183" s="332"/>
      <c r="K183" s="267"/>
      <c r="L183" s="267"/>
      <c r="M183" s="267"/>
      <c r="N183" s="267"/>
      <c r="O183" s="267"/>
      <c r="P183" s="267"/>
    </row>
    <row r="184" spans="1:16">
      <c r="A184" s="267"/>
      <c r="B184" s="328"/>
      <c r="C184" s="267"/>
      <c r="D184" s="267"/>
      <c r="E184" s="267"/>
      <c r="F184" s="267"/>
      <c r="G184" s="267"/>
      <c r="I184" s="267"/>
      <c r="J184" s="332"/>
      <c r="K184" s="267"/>
      <c r="L184" s="267"/>
      <c r="M184" s="267"/>
      <c r="N184" s="267"/>
      <c r="O184" s="267"/>
      <c r="P184" s="267"/>
    </row>
    <row r="185" spans="1:16">
      <c r="A185" s="267"/>
      <c r="B185" s="328"/>
      <c r="C185" s="267"/>
      <c r="D185" s="267"/>
      <c r="E185" s="267"/>
      <c r="F185" s="267"/>
      <c r="G185" s="267"/>
      <c r="I185" s="267"/>
      <c r="J185" s="332"/>
      <c r="K185" s="267"/>
      <c r="L185" s="267"/>
      <c r="M185" s="267"/>
      <c r="N185" s="267"/>
      <c r="O185" s="267"/>
      <c r="P185" s="267"/>
    </row>
    <row r="186" spans="1:16">
      <c r="A186" s="267"/>
      <c r="B186" s="328"/>
      <c r="C186" s="267"/>
      <c r="D186" s="267"/>
      <c r="E186" s="267"/>
      <c r="F186" s="267"/>
      <c r="G186" s="267"/>
      <c r="I186" s="267"/>
      <c r="J186" s="332"/>
      <c r="K186" s="267"/>
      <c r="L186" s="267"/>
      <c r="M186" s="267"/>
      <c r="N186" s="267"/>
      <c r="O186" s="267"/>
      <c r="P186" s="267"/>
    </row>
    <row r="187" spans="1:16">
      <c r="A187" s="267"/>
      <c r="B187" s="328"/>
      <c r="C187" s="267"/>
      <c r="D187" s="267"/>
      <c r="E187" s="267"/>
      <c r="F187" s="267"/>
      <c r="G187" s="267"/>
      <c r="I187" s="267"/>
      <c r="J187" s="332"/>
      <c r="K187" s="267"/>
      <c r="L187" s="267"/>
      <c r="M187" s="267"/>
      <c r="N187" s="267"/>
      <c r="O187" s="267"/>
      <c r="P187" s="267"/>
    </row>
    <row r="188" spans="1:16">
      <c r="A188" s="267"/>
      <c r="B188" s="328"/>
      <c r="C188" s="267"/>
      <c r="D188" s="267"/>
      <c r="E188" s="267"/>
      <c r="F188" s="267"/>
      <c r="G188" s="267"/>
      <c r="I188" s="267"/>
      <c r="J188" s="332"/>
      <c r="K188" s="267"/>
      <c r="L188" s="267"/>
      <c r="M188" s="267"/>
      <c r="N188" s="267"/>
      <c r="O188" s="267"/>
      <c r="P188" s="267"/>
    </row>
    <row r="189" spans="1:16">
      <c r="A189" s="267"/>
      <c r="B189" s="328"/>
      <c r="C189" s="267"/>
      <c r="D189" s="267"/>
      <c r="E189" s="267"/>
      <c r="F189" s="267"/>
      <c r="G189" s="267"/>
      <c r="I189" s="267"/>
      <c r="J189" s="332"/>
      <c r="K189" s="267"/>
      <c r="L189" s="267"/>
      <c r="M189" s="267"/>
      <c r="N189" s="267"/>
      <c r="O189" s="267"/>
      <c r="P189" s="267"/>
    </row>
    <row r="190" spans="1:16">
      <c r="A190" s="267"/>
      <c r="B190" s="328"/>
      <c r="C190" s="267"/>
      <c r="D190" s="267"/>
      <c r="E190" s="267"/>
      <c r="F190" s="267"/>
      <c r="G190" s="267"/>
      <c r="I190" s="267"/>
      <c r="J190" s="332"/>
      <c r="K190" s="267"/>
      <c r="L190" s="267"/>
      <c r="M190" s="267"/>
      <c r="N190" s="267"/>
      <c r="O190" s="267"/>
      <c r="P190" s="267"/>
    </row>
    <row r="191" spans="1:16">
      <c r="A191" s="267"/>
      <c r="B191" s="328"/>
      <c r="C191" s="267"/>
      <c r="D191" s="267"/>
      <c r="E191" s="267"/>
      <c r="F191" s="267"/>
      <c r="G191" s="267"/>
      <c r="I191" s="267"/>
      <c r="J191" s="332"/>
      <c r="K191" s="267"/>
      <c r="L191" s="267"/>
      <c r="M191" s="267"/>
      <c r="N191" s="267"/>
      <c r="O191" s="267"/>
      <c r="P191" s="267"/>
    </row>
    <row r="192" spans="1:16">
      <c r="A192" s="267"/>
      <c r="B192" s="328"/>
      <c r="C192" s="267"/>
      <c r="D192" s="267"/>
      <c r="E192" s="267"/>
      <c r="F192" s="267"/>
      <c r="G192" s="267"/>
      <c r="I192" s="267"/>
      <c r="J192" s="332"/>
      <c r="K192" s="267"/>
      <c r="L192" s="267"/>
      <c r="M192" s="267"/>
      <c r="N192" s="267"/>
      <c r="O192" s="267"/>
      <c r="P192" s="267"/>
    </row>
    <row r="193" spans="1:16">
      <c r="A193" s="267"/>
      <c r="B193" s="328"/>
      <c r="C193" s="267"/>
      <c r="D193" s="267"/>
      <c r="E193" s="267"/>
      <c r="F193" s="267"/>
      <c r="G193" s="267"/>
      <c r="I193" s="267"/>
      <c r="J193" s="332"/>
      <c r="K193" s="267"/>
      <c r="L193" s="267"/>
      <c r="M193" s="267"/>
      <c r="N193" s="267"/>
      <c r="O193" s="267"/>
      <c r="P193" s="267"/>
    </row>
    <row r="194" spans="1:16">
      <c r="A194" s="267"/>
      <c r="B194" s="328"/>
      <c r="C194" s="267"/>
      <c r="D194" s="267"/>
      <c r="E194" s="267"/>
      <c r="F194" s="267"/>
      <c r="G194" s="267"/>
      <c r="I194" s="267"/>
      <c r="J194" s="332"/>
      <c r="K194" s="267"/>
      <c r="L194" s="267"/>
      <c r="M194" s="267"/>
      <c r="N194" s="267"/>
      <c r="O194" s="267"/>
      <c r="P194" s="267"/>
    </row>
    <row r="195" spans="1:16">
      <c r="A195" s="267"/>
      <c r="B195" s="328"/>
      <c r="C195" s="267"/>
      <c r="D195" s="267"/>
      <c r="E195" s="267"/>
      <c r="F195" s="267"/>
      <c r="G195" s="267"/>
      <c r="I195" s="267"/>
      <c r="J195" s="332"/>
      <c r="K195" s="267"/>
      <c r="L195" s="267"/>
      <c r="M195" s="267"/>
      <c r="N195" s="267"/>
      <c r="O195" s="267"/>
      <c r="P195" s="267"/>
    </row>
    <row r="196" spans="1:16">
      <c r="A196" s="267"/>
      <c r="B196" s="328"/>
      <c r="C196" s="267"/>
      <c r="D196" s="267"/>
      <c r="E196" s="267"/>
      <c r="F196" s="267"/>
      <c r="G196" s="267"/>
      <c r="I196" s="267"/>
      <c r="J196" s="332"/>
      <c r="K196" s="267"/>
      <c r="L196" s="267"/>
      <c r="M196" s="267"/>
      <c r="N196" s="267"/>
      <c r="O196" s="267"/>
      <c r="P196" s="267"/>
    </row>
    <row r="197" spans="1:16">
      <c r="A197" s="267"/>
      <c r="B197" s="328"/>
      <c r="C197" s="267"/>
      <c r="D197" s="267"/>
      <c r="E197" s="267"/>
      <c r="F197" s="267"/>
      <c r="G197" s="267"/>
      <c r="I197" s="267"/>
      <c r="J197" s="332"/>
      <c r="K197" s="267"/>
      <c r="L197" s="267"/>
      <c r="M197" s="267"/>
      <c r="N197" s="267"/>
      <c r="O197" s="267"/>
      <c r="P197" s="267"/>
    </row>
    <row r="198" spans="1:16">
      <c r="A198" s="267"/>
      <c r="B198" s="328"/>
      <c r="C198" s="267"/>
      <c r="D198" s="267"/>
      <c r="E198" s="267"/>
      <c r="F198" s="267"/>
      <c r="G198" s="267"/>
      <c r="I198" s="267"/>
      <c r="J198" s="332"/>
      <c r="K198" s="267"/>
      <c r="L198" s="267"/>
      <c r="M198" s="267"/>
      <c r="N198" s="267"/>
      <c r="O198" s="267"/>
      <c r="P198" s="267"/>
    </row>
    <row r="199" spans="1:16">
      <c r="A199" s="267"/>
      <c r="B199" s="328"/>
      <c r="C199" s="267"/>
      <c r="D199" s="267"/>
      <c r="E199" s="267"/>
      <c r="F199" s="267"/>
      <c r="G199" s="267"/>
      <c r="I199" s="267"/>
      <c r="J199" s="332"/>
      <c r="K199" s="267"/>
      <c r="L199" s="267"/>
      <c r="M199" s="267"/>
      <c r="N199" s="267"/>
      <c r="O199" s="267"/>
      <c r="P199" s="267"/>
    </row>
    <row r="200" spans="1:16">
      <c r="A200" s="267"/>
      <c r="B200" s="328"/>
      <c r="C200" s="267"/>
      <c r="D200" s="267"/>
      <c r="E200" s="267"/>
      <c r="F200" s="267"/>
      <c r="G200" s="267"/>
      <c r="I200" s="267"/>
      <c r="J200" s="332"/>
      <c r="K200" s="267"/>
      <c r="L200" s="267"/>
      <c r="M200" s="267"/>
      <c r="N200" s="267"/>
      <c r="O200" s="267"/>
      <c r="P200" s="267"/>
    </row>
    <row r="201" spans="1:16">
      <c r="A201" s="267"/>
      <c r="B201" s="328"/>
      <c r="C201" s="267"/>
      <c r="D201" s="267"/>
      <c r="E201" s="267"/>
      <c r="F201" s="267"/>
      <c r="G201" s="267"/>
      <c r="I201" s="267"/>
      <c r="J201" s="332"/>
      <c r="K201" s="267"/>
      <c r="L201" s="267"/>
      <c r="M201" s="267"/>
      <c r="N201" s="267"/>
      <c r="O201" s="267"/>
      <c r="P201" s="267"/>
    </row>
    <row r="202" spans="1:16">
      <c r="A202" s="267"/>
      <c r="B202" s="328"/>
      <c r="C202" s="267"/>
      <c r="D202" s="267"/>
      <c r="E202" s="267"/>
      <c r="F202" s="267"/>
      <c r="G202" s="267"/>
      <c r="I202" s="267"/>
      <c r="J202" s="332"/>
      <c r="K202" s="267"/>
      <c r="L202" s="267"/>
      <c r="M202" s="267"/>
      <c r="N202" s="267"/>
      <c r="O202" s="267"/>
      <c r="P202" s="267"/>
    </row>
    <row r="203" spans="1:16">
      <c r="A203" s="267"/>
      <c r="B203" s="328"/>
      <c r="C203" s="267"/>
      <c r="D203" s="267"/>
      <c r="E203" s="267"/>
      <c r="F203" s="267"/>
      <c r="G203" s="267"/>
      <c r="I203" s="267"/>
      <c r="J203" s="332"/>
      <c r="K203" s="267"/>
      <c r="L203" s="267"/>
      <c r="M203" s="267"/>
      <c r="N203" s="267"/>
      <c r="O203" s="267"/>
      <c r="P203" s="267"/>
    </row>
    <row r="204" spans="1:16">
      <c r="A204" s="267"/>
      <c r="B204" s="328"/>
      <c r="C204" s="267"/>
      <c r="D204" s="267"/>
      <c r="E204" s="267"/>
      <c r="F204" s="267"/>
      <c r="G204" s="267"/>
      <c r="I204" s="267"/>
      <c r="J204" s="332"/>
      <c r="K204" s="267"/>
      <c r="L204" s="267"/>
      <c r="M204" s="267"/>
      <c r="N204" s="267"/>
      <c r="O204" s="267"/>
      <c r="P204" s="267"/>
    </row>
    <row r="205" spans="1:16">
      <c r="A205" s="267"/>
      <c r="B205" s="328"/>
      <c r="C205" s="267"/>
      <c r="D205" s="267"/>
      <c r="E205" s="267"/>
      <c r="F205" s="267"/>
      <c r="G205" s="267"/>
      <c r="I205" s="267"/>
      <c r="J205" s="332"/>
      <c r="K205" s="267"/>
      <c r="L205" s="267"/>
      <c r="M205" s="267"/>
      <c r="N205" s="267"/>
      <c r="O205" s="267"/>
      <c r="P205" s="267"/>
    </row>
    <row r="206" spans="1:16">
      <c r="A206" s="267"/>
      <c r="B206" s="328"/>
      <c r="C206" s="267"/>
      <c r="D206" s="267"/>
      <c r="E206" s="267"/>
      <c r="F206" s="267"/>
      <c r="G206" s="267"/>
      <c r="I206" s="267"/>
      <c r="J206" s="332"/>
      <c r="K206" s="267"/>
      <c r="L206" s="267"/>
      <c r="M206" s="267"/>
      <c r="N206" s="267"/>
      <c r="O206" s="267"/>
      <c r="P206" s="267"/>
    </row>
    <row r="207" spans="1:16">
      <c r="A207" s="267"/>
      <c r="B207" s="328"/>
      <c r="C207" s="267"/>
      <c r="D207" s="267"/>
      <c r="E207" s="267"/>
      <c r="F207" s="267"/>
      <c r="G207" s="267"/>
      <c r="I207" s="267"/>
      <c r="J207" s="332"/>
      <c r="K207" s="267"/>
      <c r="L207" s="267"/>
      <c r="M207" s="267"/>
      <c r="N207" s="267"/>
      <c r="O207" s="267"/>
      <c r="P207" s="267"/>
    </row>
    <row r="208" spans="1:16">
      <c r="A208" s="267"/>
      <c r="B208" s="328"/>
      <c r="C208" s="267"/>
      <c r="D208" s="267"/>
      <c r="E208" s="267"/>
      <c r="F208" s="267"/>
      <c r="G208" s="267"/>
      <c r="I208" s="267"/>
      <c r="J208" s="332"/>
      <c r="K208" s="267"/>
      <c r="L208" s="267"/>
      <c r="M208" s="267"/>
      <c r="N208" s="267"/>
      <c r="O208" s="267"/>
      <c r="P208" s="267"/>
    </row>
    <row r="209" spans="1:16">
      <c r="A209" s="267"/>
      <c r="B209" s="328"/>
      <c r="C209" s="267"/>
      <c r="D209" s="267"/>
      <c r="E209" s="267"/>
      <c r="F209" s="267"/>
      <c r="I209" s="267"/>
      <c r="J209" s="332"/>
      <c r="K209" s="267"/>
      <c r="L209" s="267"/>
      <c r="M209" s="267"/>
      <c r="N209" s="267"/>
      <c r="O209" s="267"/>
      <c r="P209" s="267"/>
    </row>
    <row r="210" spans="1:16">
      <c r="A210" s="267"/>
      <c r="B210" s="328"/>
      <c r="C210" s="267"/>
      <c r="D210" s="267"/>
      <c r="E210" s="267"/>
      <c r="F210" s="267"/>
      <c r="I210" s="267"/>
      <c r="J210" s="332"/>
      <c r="K210" s="267"/>
      <c r="L210" s="267"/>
      <c r="M210" s="267"/>
      <c r="N210" s="267"/>
      <c r="O210" s="267"/>
      <c r="P210" s="267"/>
    </row>
    <row r="211" spans="1:16">
      <c r="A211" s="267"/>
      <c r="B211" s="328"/>
      <c r="C211" s="267"/>
      <c r="D211" s="267"/>
      <c r="E211" s="267"/>
      <c r="F211" s="267"/>
      <c r="I211" s="267"/>
      <c r="J211" s="332"/>
      <c r="K211" s="267"/>
      <c r="L211" s="267"/>
      <c r="M211" s="267"/>
      <c r="N211" s="267"/>
      <c r="O211" s="267"/>
      <c r="P211" s="267"/>
    </row>
    <row r="212" spans="1:16">
      <c r="A212" s="267"/>
      <c r="B212" s="328"/>
      <c r="C212" s="267"/>
      <c r="D212" s="267"/>
      <c r="E212" s="267"/>
      <c r="F212" s="267"/>
      <c r="I212" s="267"/>
      <c r="J212" s="332"/>
      <c r="K212" s="267"/>
      <c r="L212" s="267"/>
      <c r="M212" s="267"/>
      <c r="N212" s="267"/>
      <c r="O212" s="267"/>
      <c r="P212" s="267"/>
    </row>
    <row r="213" spans="1:16">
      <c r="A213" s="267"/>
      <c r="B213" s="328"/>
      <c r="C213" s="267"/>
      <c r="D213" s="267"/>
      <c r="E213" s="267"/>
      <c r="F213" s="267"/>
      <c r="I213" s="267"/>
      <c r="J213" s="332"/>
      <c r="K213" s="267"/>
      <c r="L213" s="267"/>
      <c r="M213" s="267"/>
      <c r="N213" s="267"/>
      <c r="O213" s="267"/>
      <c r="P213" s="267"/>
    </row>
    <row r="214" spans="1:16">
      <c r="A214" s="267"/>
      <c r="B214" s="328"/>
      <c r="C214" s="267"/>
      <c r="D214" s="267"/>
      <c r="E214" s="267"/>
      <c r="F214" s="267"/>
      <c r="I214" s="267"/>
      <c r="J214" s="332"/>
      <c r="K214" s="267"/>
      <c r="L214" s="267"/>
      <c r="M214" s="267"/>
      <c r="N214" s="267"/>
      <c r="O214" s="267"/>
      <c r="P214" s="267"/>
    </row>
    <row r="215" spans="1:16">
      <c r="A215" s="267"/>
      <c r="B215" s="328"/>
      <c r="C215" s="267"/>
      <c r="D215" s="267"/>
      <c r="E215" s="267"/>
      <c r="F215" s="267"/>
      <c r="I215" s="267"/>
      <c r="J215" s="332"/>
      <c r="K215" s="267"/>
      <c r="L215" s="267"/>
      <c r="M215" s="267"/>
      <c r="N215" s="267"/>
      <c r="O215" s="267"/>
      <c r="P215" s="267"/>
    </row>
    <row r="216" spans="1:16">
      <c r="A216" s="267"/>
      <c r="B216" s="328"/>
      <c r="C216" s="267"/>
      <c r="D216" s="267"/>
      <c r="E216" s="267"/>
      <c r="F216" s="267"/>
      <c r="I216" s="267"/>
      <c r="J216" s="332"/>
      <c r="K216" s="267"/>
      <c r="L216" s="267"/>
      <c r="M216" s="267"/>
      <c r="N216" s="267"/>
      <c r="O216" s="267"/>
      <c r="P216" s="267"/>
    </row>
    <row r="217" spans="1:16">
      <c r="A217" s="267"/>
      <c r="B217" s="328"/>
      <c r="C217" s="267"/>
      <c r="D217" s="267"/>
      <c r="E217" s="267"/>
      <c r="F217" s="267"/>
      <c r="I217" s="267"/>
      <c r="J217" s="332"/>
      <c r="K217" s="267"/>
      <c r="L217" s="267"/>
      <c r="M217" s="267"/>
      <c r="N217" s="267"/>
      <c r="O217" s="267"/>
      <c r="P217" s="267"/>
    </row>
    <row r="218" spans="1:16">
      <c r="A218" s="267"/>
      <c r="B218" s="328"/>
      <c r="C218" s="267"/>
      <c r="D218" s="267"/>
      <c r="E218" s="267"/>
      <c r="F218" s="267"/>
      <c r="I218" s="267"/>
      <c r="J218" s="332"/>
      <c r="K218" s="267"/>
      <c r="L218" s="267"/>
      <c r="M218" s="267"/>
      <c r="N218" s="267"/>
      <c r="O218" s="267"/>
      <c r="P218" s="267"/>
    </row>
    <row r="219" spans="1:16">
      <c r="A219" s="267"/>
      <c r="B219" s="328"/>
      <c r="C219" s="267"/>
      <c r="D219" s="267"/>
      <c r="E219" s="267"/>
      <c r="F219" s="267"/>
      <c r="I219" s="267"/>
      <c r="J219" s="332"/>
      <c r="K219" s="267"/>
      <c r="L219" s="267"/>
      <c r="M219" s="267"/>
      <c r="N219" s="267"/>
      <c r="O219" s="267"/>
      <c r="P219" s="267"/>
    </row>
    <row r="220" spans="1:16">
      <c r="A220" s="267"/>
      <c r="B220" s="328"/>
      <c r="C220" s="267"/>
      <c r="D220" s="267"/>
      <c r="E220" s="267"/>
      <c r="F220" s="267"/>
      <c r="I220" s="267"/>
      <c r="J220" s="332"/>
      <c r="K220" s="267"/>
      <c r="L220" s="267"/>
      <c r="M220" s="267"/>
      <c r="N220" s="267"/>
      <c r="O220" s="267"/>
      <c r="P220" s="267"/>
    </row>
    <row r="221" spans="1:16">
      <c r="A221" s="267"/>
      <c r="B221" s="328"/>
      <c r="C221" s="267"/>
      <c r="D221" s="267"/>
      <c r="E221" s="267"/>
      <c r="F221" s="267"/>
      <c r="I221" s="267"/>
      <c r="J221" s="332"/>
      <c r="K221" s="267"/>
      <c r="L221" s="267"/>
      <c r="M221" s="267"/>
      <c r="N221" s="267"/>
      <c r="O221" s="267"/>
      <c r="P221" s="267"/>
    </row>
    <row r="222" spans="1:16">
      <c r="A222" s="267"/>
      <c r="B222" s="328"/>
      <c r="C222" s="267"/>
      <c r="D222" s="267"/>
      <c r="E222" s="267"/>
      <c r="F222" s="267"/>
      <c r="I222" s="267"/>
      <c r="J222" s="332"/>
      <c r="K222" s="267"/>
      <c r="L222" s="267"/>
      <c r="M222" s="267"/>
      <c r="N222" s="267"/>
      <c r="O222" s="267"/>
      <c r="P222" s="267"/>
    </row>
    <row r="223" spans="1:16">
      <c r="A223" s="267"/>
      <c r="B223" s="328"/>
      <c r="C223" s="267"/>
      <c r="D223" s="267"/>
      <c r="E223" s="267"/>
      <c r="F223" s="267"/>
      <c r="I223" s="267"/>
      <c r="J223" s="332"/>
      <c r="K223" s="267"/>
      <c r="L223" s="267"/>
      <c r="M223" s="267"/>
      <c r="N223" s="267"/>
      <c r="O223" s="267"/>
      <c r="P223" s="267"/>
    </row>
    <row r="224" spans="1:16">
      <c r="A224" s="267"/>
      <c r="B224" s="328"/>
      <c r="C224" s="267"/>
      <c r="D224" s="267"/>
      <c r="E224" s="267"/>
      <c r="F224" s="267"/>
      <c r="I224" s="267"/>
      <c r="J224" s="332"/>
      <c r="K224" s="267"/>
      <c r="L224" s="267"/>
      <c r="M224" s="267"/>
      <c r="N224" s="267"/>
      <c r="O224" s="267"/>
      <c r="P224" s="267"/>
    </row>
    <row r="225" spans="1:14">
      <c r="A225" s="267"/>
      <c r="B225" s="328"/>
      <c r="C225" s="267"/>
      <c r="D225" s="267"/>
      <c r="E225" s="267"/>
      <c r="F225" s="267"/>
      <c r="I225" s="267"/>
      <c r="J225" s="332"/>
      <c r="K225" s="267"/>
      <c r="L225" s="267"/>
      <c r="M225" s="267"/>
      <c r="N225" s="267"/>
    </row>
    <row r="226" spans="1:14">
      <c r="A226" s="267"/>
      <c r="B226" s="328"/>
      <c r="C226" s="267"/>
      <c r="D226" s="267"/>
      <c r="E226" s="267"/>
      <c r="F226" s="267"/>
      <c r="I226" s="267"/>
      <c r="J226" s="332"/>
      <c r="K226" s="267"/>
      <c r="L226" s="267"/>
      <c r="M226" s="267"/>
      <c r="N226" s="267"/>
    </row>
    <row r="227" spans="1:14">
      <c r="A227" s="267"/>
      <c r="B227" s="328"/>
      <c r="C227" s="267"/>
      <c r="D227" s="267"/>
      <c r="E227" s="267"/>
      <c r="F227" s="267"/>
      <c r="I227" s="267"/>
    </row>
    <row r="228" spans="1:14">
      <c r="A228" s="267"/>
      <c r="B228" s="328"/>
      <c r="C228" s="267"/>
      <c r="D228" s="267"/>
      <c r="E228" s="267"/>
      <c r="F228" s="267"/>
      <c r="I228" s="267"/>
    </row>
    <row r="229" spans="1:14">
      <c r="A229" s="267"/>
      <c r="B229" s="328"/>
      <c r="C229" s="267"/>
      <c r="D229" s="267"/>
      <c r="E229" s="267"/>
      <c r="F229" s="267"/>
    </row>
    <row r="230" spans="1:14">
      <c r="A230" s="267"/>
      <c r="B230" s="328"/>
      <c r="C230" s="267"/>
      <c r="D230" s="267"/>
      <c r="E230" s="267"/>
      <c r="F230" s="267"/>
    </row>
    <row r="231" spans="1:14">
      <c r="F231" s="267"/>
    </row>
    <row r="232" spans="1:14">
      <c r="F232" s="267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31</vt:i4>
      </vt:variant>
    </vt:vector>
  </HeadingPairs>
  <TitlesOfParts>
    <vt:vector size="37" baseType="lpstr">
      <vt:lpstr>Devis Factures P1</vt:lpstr>
      <vt:lpstr>les données</vt:lpstr>
      <vt:lpstr>Gestion Salariés </vt:lpstr>
      <vt:lpstr>Gestion clients</vt:lpstr>
      <vt:lpstr>Attestation</vt:lpstr>
      <vt:lpstr>Gestion Devis factures</vt:lpstr>
      <vt:lpstr>a</vt:lpstr>
      <vt:lpstr>aco</vt:lpstr>
      <vt:lpstr>avde</vt:lpstr>
      <vt:lpstr>avoir</vt:lpstr>
      <vt:lpstr>b</vt:lpstr>
      <vt:lpstr>CLAS</vt:lpstr>
      <vt:lpstr>clientscode</vt:lpstr>
      <vt:lpstr>cll</vt:lpstr>
      <vt:lpstr>d</vt:lpstr>
      <vt:lpstr>dfa</vt:lpstr>
      <vt:lpstr>e</vt:lpstr>
      <vt:lpstr>F</vt:lpstr>
      <vt:lpstr>FAC</vt:lpstr>
      <vt:lpstr>FACB</vt:lpstr>
      <vt:lpstr>FACT</vt:lpstr>
      <vt:lpstr>FAD</vt:lpstr>
      <vt:lpstr>FIC</vt:lpstr>
      <vt:lpstr>Numero</vt:lpstr>
      <vt:lpstr>PHT</vt:lpstr>
      <vt:lpstr>PRIXU</vt:lpstr>
      <vt:lpstr>PU</vt:lpstr>
      <vt:lpstr>Qté</vt:lpstr>
      <vt:lpstr>TAV</vt:lpstr>
      <vt:lpstr>TOTAL</vt:lpstr>
      <vt:lpstr>TOTALHT</vt:lpstr>
      <vt:lpstr>tv</vt:lpstr>
      <vt:lpstr>tva</vt:lpstr>
      <vt:lpstr>TVX</vt:lpstr>
      <vt:lpstr>UNI</vt:lpstr>
      <vt:lpstr>unit</vt:lpstr>
      <vt:lpstr>unité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brahim</dc:creator>
  <cp:lastModifiedBy>ait haddou</cp:lastModifiedBy>
  <cp:lastPrinted>2012-05-04T16:37:22Z</cp:lastPrinted>
  <dcterms:created xsi:type="dcterms:W3CDTF">2012-03-11T18:25:30Z</dcterms:created>
  <dcterms:modified xsi:type="dcterms:W3CDTF">2012-05-09T10:02:36Z</dcterms:modified>
</cp:coreProperties>
</file>