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480" yWindow="150" windowWidth="18195" windowHeight="8475"/>
  </bookViews>
  <sheets>
    <sheet name="Hiérarchisation" sheetId="1" r:id="rId1"/>
    <sheet name="Indicateur 1" sheetId="6" r:id="rId2"/>
    <sheet name="Indicateur 2" sheetId="7" r:id="rId3"/>
    <sheet name="Données A" sheetId="2" r:id="rId4"/>
    <sheet name="Données B" sheetId="3" r:id="rId5"/>
    <sheet name="Données C" sheetId="4" r:id="rId6"/>
    <sheet name="Données D" sheetId="5" r:id="rId7"/>
  </sheets>
  <calcPr calcId="144525"/>
</workbook>
</file>

<file path=xl/calcChain.xml><?xml version="1.0" encoding="utf-8"?>
<calcChain xmlns="http://schemas.openxmlformats.org/spreadsheetml/2006/main">
  <c r="I10" i="2" l="1"/>
  <c r="I9" i="2"/>
  <c r="D5" i="7"/>
  <c r="D6" i="7"/>
  <c r="D7" i="7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4" i="7"/>
  <c r="D145" i="7"/>
  <c r="D146" i="7"/>
  <c r="D147" i="7"/>
  <c r="D148" i="7"/>
  <c r="D149" i="7"/>
  <c r="D150" i="7"/>
  <c r="D151" i="7"/>
  <c r="D152" i="7"/>
  <c r="D153" i="7"/>
  <c r="D154" i="7"/>
  <c r="D155" i="7"/>
  <c r="D156" i="7"/>
  <c r="D157" i="7"/>
  <c r="D158" i="7"/>
  <c r="D159" i="7"/>
  <c r="D160" i="7"/>
  <c r="E5" i="7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E113" i="7"/>
  <c r="E114" i="7"/>
  <c r="E115" i="7"/>
  <c r="E116" i="7"/>
  <c r="E117" i="7"/>
  <c r="E118" i="7"/>
  <c r="E119" i="7"/>
  <c r="E120" i="7"/>
  <c r="E121" i="7"/>
  <c r="E122" i="7"/>
  <c r="E123" i="7"/>
  <c r="E124" i="7"/>
  <c r="E125" i="7"/>
  <c r="E126" i="7"/>
  <c r="E127" i="7"/>
  <c r="E128" i="7"/>
  <c r="E129" i="7"/>
  <c r="E130" i="7"/>
  <c r="E131" i="7"/>
  <c r="E132" i="7"/>
  <c r="E133" i="7"/>
  <c r="E134" i="7"/>
  <c r="E135" i="7"/>
  <c r="E136" i="7"/>
  <c r="E137" i="7"/>
  <c r="E138" i="7"/>
  <c r="E139" i="7"/>
  <c r="E140" i="7"/>
  <c r="E141" i="7"/>
  <c r="E142" i="7"/>
  <c r="E143" i="7"/>
  <c r="E144" i="7"/>
  <c r="E145" i="7"/>
  <c r="E146" i="7"/>
  <c r="E147" i="7"/>
  <c r="E148" i="7"/>
  <c r="E149" i="7"/>
  <c r="E150" i="7"/>
  <c r="E151" i="7"/>
  <c r="E152" i="7"/>
  <c r="E153" i="7"/>
  <c r="E154" i="7"/>
  <c r="E155" i="7"/>
  <c r="E156" i="7"/>
  <c r="E157" i="7"/>
  <c r="E158" i="7"/>
  <c r="E159" i="7"/>
  <c r="E160" i="7"/>
  <c r="E4" i="7"/>
  <c r="D4" i="7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E105" i="6"/>
  <c r="E106" i="6"/>
  <c r="E107" i="6"/>
  <c r="E108" i="6"/>
  <c r="E109" i="6"/>
  <c r="E110" i="6"/>
  <c r="E111" i="6"/>
  <c r="E112" i="6"/>
  <c r="E113" i="6"/>
  <c r="E114" i="6"/>
  <c r="E115" i="6"/>
  <c r="E116" i="6"/>
  <c r="E117" i="6"/>
  <c r="E118" i="6"/>
  <c r="E119" i="6"/>
  <c r="E120" i="6"/>
  <c r="E121" i="6"/>
  <c r="E122" i="6"/>
  <c r="E123" i="6"/>
  <c r="E124" i="6"/>
  <c r="E125" i="6"/>
  <c r="E126" i="6"/>
  <c r="E127" i="6"/>
  <c r="E128" i="6"/>
  <c r="E129" i="6"/>
  <c r="E130" i="6"/>
  <c r="E131" i="6"/>
  <c r="E132" i="6"/>
  <c r="E133" i="6"/>
  <c r="E134" i="6"/>
  <c r="E135" i="6"/>
  <c r="E136" i="6"/>
  <c r="E137" i="6"/>
  <c r="E138" i="6"/>
  <c r="E139" i="6"/>
  <c r="E140" i="6"/>
  <c r="E141" i="6"/>
  <c r="E142" i="6"/>
  <c r="E143" i="6"/>
  <c r="E144" i="6"/>
  <c r="E145" i="6"/>
  <c r="E146" i="6"/>
  <c r="E147" i="6"/>
  <c r="E148" i="6"/>
  <c r="E149" i="6"/>
  <c r="E150" i="6"/>
  <c r="E151" i="6"/>
  <c r="E152" i="6"/>
  <c r="E153" i="6"/>
  <c r="E154" i="6"/>
  <c r="E155" i="6"/>
  <c r="E156" i="6"/>
  <c r="E157" i="6"/>
  <c r="E158" i="6"/>
  <c r="E159" i="6"/>
  <c r="E160" i="6"/>
  <c r="E161" i="6"/>
  <c r="E162" i="6"/>
  <c r="E163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141" i="6"/>
  <c r="D142" i="6"/>
  <c r="D143" i="6"/>
  <c r="D144" i="6"/>
  <c r="D145" i="6"/>
  <c r="D146" i="6"/>
  <c r="D147" i="6"/>
  <c r="D148" i="6"/>
  <c r="D149" i="6"/>
  <c r="D150" i="6"/>
  <c r="D151" i="6"/>
  <c r="D152" i="6"/>
  <c r="D153" i="6"/>
  <c r="D154" i="6"/>
  <c r="D155" i="6"/>
  <c r="D156" i="6"/>
  <c r="D157" i="6"/>
  <c r="D158" i="6"/>
  <c r="D159" i="6"/>
  <c r="D160" i="6"/>
  <c r="D161" i="6"/>
  <c r="D162" i="6"/>
  <c r="D163" i="6"/>
  <c r="E7" i="6"/>
  <c r="D7" i="6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F2" i="1"/>
  <c r="E2" i="1"/>
  <c r="D2" i="1"/>
  <c r="C3" i="1"/>
  <c r="C5" i="1"/>
  <c r="C7" i="1"/>
  <c r="C9" i="1"/>
  <c r="C11" i="1"/>
  <c r="C13" i="1"/>
  <c r="C15" i="1"/>
  <c r="C17" i="1"/>
  <c r="C19" i="1"/>
  <c r="C21" i="1"/>
  <c r="C23" i="1"/>
  <c r="C25" i="1"/>
  <c r="C27" i="1"/>
  <c r="C29" i="1"/>
  <c r="C31" i="1"/>
  <c r="C33" i="1"/>
  <c r="C35" i="1"/>
  <c r="C37" i="1"/>
  <c r="C39" i="1"/>
  <c r="C41" i="1"/>
  <c r="C43" i="1"/>
  <c r="C45" i="1"/>
  <c r="C47" i="1"/>
  <c r="C49" i="1"/>
  <c r="C51" i="1"/>
  <c r="C53" i="1"/>
  <c r="C55" i="1"/>
  <c r="C57" i="1"/>
  <c r="C59" i="1"/>
  <c r="C61" i="1"/>
  <c r="C63" i="1"/>
  <c r="C65" i="1"/>
  <c r="C67" i="1"/>
  <c r="C69" i="1"/>
  <c r="C71" i="1"/>
  <c r="C73" i="1"/>
  <c r="C75" i="1"/>
  <c r="C77" i="1"/>
  <c r="C79" i="1"/>
  <c r="C81" i="1"/>
  <c r="C83" i="1"/>
  <c r="C85" i="1"/>
  <c r="C87" i="1"/>
  <c r="C89" i="1"/>
  <c r="C91" i="1"/>
  <c r="C93" i="1"/>
  <c r="C95" i="1"/>
  <c r="C97" i="1"/>
  <c r="C99" i="1"/>
  <c r="C101" i="1"/>
  <c r="C103" i="1"/>
  <c r="C105" i="1"/>
  <c r="C107" i="1"/>
  <c r="C109" i="1"/>
  <c r="C111" i="1"/>
  <c r="C113" i="1"/>
  <c r="C115" i="1"/>
  <c r="C117" i="1"/>
  <c r="C119" i="1"/>
  <c r="C121" i="1"/>
  <c r="C123" i="1"/>
  <c r="C125" i="1"/>
  <c r="C127" i="1"/>
  <c r="C129" i="1"/>
  <c r="C131" i="1"/>
  <c r="C133" i="1"/>
  <c r="C135" i="1"/>
  <c r="C137" i="1"/>
  <c r="C139" i="1"/>
  <c r="C141" i="1"/>
  <c r="C143" i="1"/>
  <c r="C145" i="1"/>
  <c r="C147" i="1"/>
  <c r="C149" i="1"/>
  <c r="C151" i="1"/>
  <c r="C153" i="1"/>
  <c r="C155" i="1"/>
  <c r="C157" i="1"/>
  <c r="C2" i="1"/>
  <c r="C158" i="1" l="1"/>
  <c r="C156" i="1"/>
  <c r="C154" i="1"/>
  <c r="C152" i="1"/>
  <c r="C150" i="1"/>
  <c r="C148" i="1"/>
  <c r="C146" i="1"/>
  <c r="C144" i="1"/>
  <c r="C142" i="1"/>
  <c r="C140" i="1"/>
  <c r="C138" i="1"/>
  <c r="C136" i="1"/>
  <c r="C134" i="1"/>
  <c r="C132" i="1"/>
  <c r="C130" i="1"/>
  <c r="C128" i="1"/>
  <c r="C126" i="1"/>
  <c r="C124" i="1"/>
  <c r="C122" i="1"/>
  <c r="C120" i="1"/>
  <c r="C118" i="1"/>
  <c r="C116" i="1"/>
  <c r="C114" i="1"/>
  <c r="C112" i="1"/>
  <c r="C110" i="1"/>
  <c r="C108" i="1"/>
  <c r="C106" i="1"/>
  <c r="C104" i="1"/>
  <c r="C102" i="1"/>
  <c r="C100" i="1"/>
  <c r="C98" i="1"/>
  <c r="C96" i="1"/>
  <c r="C94" i="1"/>
  <c r="C92" i="1"/>
  <c r="C90" i="1"/>
  <c r="C88" i="1"/>
  <c r="C86" i="1"/>
  <c r="C84" i="1"/>
  <c r="C82" i="1"/>
  <c r="C80" i="1"/>
  <c r="C78" i="1"/>
  <c r="C76" i="1"/>
  <c r="C74" i="1"/>
  <c r="C72" i="1"/>
  <c r="C70" i="1"/>
  <c r="C68" i="1"/>
  <c r="C66" i="1"/>
  <c r="C64" i="1"/>
  <c r="C62" i="1"/>
  <c r="C60" i="1"/>
  <c r="C58" i="1"/>
  <c r="C56" i="1"/>
  <c r="C54" i="1"/>
  <c r="C52" i="1"/>
  <c r="C50" i="1"/>
  <c r="C48" i="1"/>
  <c r="C46" i="1"/>
  <c r="C44" i="1"/>
  <c r="C42" i="1"/>
  <c r="C40" i="1"/>
  <c r="C38" i="1"/>
  <c r="C36" i="1"/>
  <c r="C34" i="1"/>
  <c r="C32" i="1"/>
  <c r="C30" i="1"/>
  <c r="C28" i="1"/>
  <c r="C26" i="1"/>
  <c r="C24" i="1"/>
  <c r="C22" i="1"/>
  <c r="C20" i="1"/>
  <c r="C18" i="1"/>
  <c r="C16" i="1"/>
  <c r="C14" i="1"/>
  <c r="C12" i="1"/>
  <c r="C10" i="1"/>
  <c r="C8" i="1"/>
  <c r="C6" i="1"/>
  <c r="C4" i="1"/>
</calcChain>
</file>

<file path=xl/sharedStrings.xml><?xml version="1.0" encoding="utf-8"?>
<sst xmlns="http://schemas.openxmlformats.org/spreadsheetml/2006/main" count="1141" uniqueCount="185">
  <si>
    <t>Afghanistan</t>
  </si>
  <si>
    <t>Albania</t>
  </si>
  <si>
    <t>Algeria</t>
  </si>
  <si>
    <t>Angola</t>
  </si>
  <si>
    <t>Argentina</t>
  </si>
  <si>
    <t>Armenia</t>
  </si>
  <si>
    <t>Australia</t>
  </si>
  <si>
    <t>Austria</t>
  </si>
  <si>
    <t>Azerbaïdjan</t>
  </si>
  <si>
    <t>Bahrain</t>
  </si>
  <si>
    <t>Bangladesh</t>
  </si>
  <si>
    <t>Belarus</t>
  </si>
  <si>
    <t>Belgique</t>
  </si>
  <si>
    <t>Belize</t>
  </si>
  <si>
    <t>Benin</t>
  </si>
  <si>
    <t>Bhutan</t>
  </si>
  <si>
    <t>Bolivia</t>
  </si>
  <si>
    <t>Bosnia &amp; Hersegovina</t>
  </si>
  <si>
    <t>Bostwana</t>
  </si>
  <si>
    <t>Brazil</t>
  </si>
  <si>
    <t>Bulgaria</t>
  </si>
  <si>
    <t>Burkina Faso</t>
  </si>
  <si>
    <t>Burundi</t>
  </si>
  <si>
    <t>Cambodia</t>
  </si>
  <si>
    <t>Cameroon</t>
  </si>
  <si>
    <t>Canada</t>
  </si>
  <si>
    <t>Central African Republic</t>
  </si>
  <si>
    <t>Chad</t>
  </si>
  <si>
    <t>Chile</t>
  </si>
  <si>
    <t>China</t>
  </si>
  <si>
    <t>Colombia</t>
  </si>
  <si>
    <t>Congo</t>
  </si>
  <si>
    <t>Costa Rica</t>
  </si>
  <si>
    <t>Cote d'Ivoire</t>
  </si>
  <si>
    <t>Croatia</t>
  </si>
  <si>
    <t>Cuba</t>
  </si>
  <si>
    <t xml:space="preserve">Cyprus </t>
  </si>
  <si>
    <t>Czech Republic</t>
  </si>
  <si>
    <t>Denmark</t>
  </si>
  <si>
    <t>Djibouti</t>
  </si>
  <si>
    <t>Dominican Republic</t>
  </si>
  <si>
    <t>DR of Congo</t>
  </si>
  <si>
    <t>Ecuador</t>
  </si>
  <si>
    <t>Egypt</t>
  </si>
  <si>
    <t>El Salvador</t>
  </si>
  <si>
    <t>Equatorial Guinea</t>
  </si>
  <si>
    <t>Eritrea</t>
  </si>
  <si>
    <t>Estonia</t>
  </si>
  <si>
    <t>Ethiopia</t>
  </si>
  <si>
    <t>Finlande</t>
  </si>
  <si>
    <t>France</t>
  </si>
  <si>
    <t>Gabon</t>
  </si>
  <si>
    <t>Gambia</t>
  </si>
  <si>
    <t>Georgia</t>
  </si>
  <si>
    <t>Germany</t>
  </si>
  <si>
    <t>Ghana</t>
  </si>
  <si>
    <t>Greece</t>
  </si>
  <si>
    <t>Guatemala</t>
  </si>
  <si>
    <t>Guinea</t>
  </si>
  <si>
    <t>Guinea-Bissau</t>
  </si>
  <si>
    <t>Guyana</t>
  </si>
  <si>
    <t>Haiti</t>
  </si>
  <si>
    <t>Honduras</t>
  </si>
  <si>
    <t>Hungary</t>
  </si>
  <si>
    <t>India</t>
  </si>
  <si>
    <t>Indonesia</t>
  </si>
  <si>
    <t>Iran</t>
  </si>
  <si>
    <t>Iraq</t>
  </si>
  <si>
    <t>Ireland</t>
  </si>
  <si>
    <t>Israel</t>
  </si>
  <si>
    <t>Italy</t>
  </si>
  <si>
    <t>Jamaica</t>
  </si>
  <si>
    <t>Japan</t>
  </si>
  <si>
    <t>Jordan</t>
  </si>
  <si>
    <t>Kazakhstan</t>
  </si>
  <si>
    <t>Kenya</t>
  </si>
  <si>
    <t>Kosovo</t>
  </si>
  <si>
    <t>Kygyrztan</t>
  </si>
  <si>
    <t>Laos</t>
  </si>
  <si>
    <t xml:space="preserve">Lebanon </t>
  </si>
  <si>
    <t>Lesotho</t>
  </si>
  <si>
    <t>Lettonie</t>
  </si>
  <si>
    <t>Liberia</t>
  </si>
  <si>
    <t>Libya</t>
  </si>
  <si>
    <t>Lithuania</t>
  </si>
  <si>
    <t>Luxembourg</t>
  </si>
  <si>
    <t>Macedonia</t>
  </si>
  <si>
    <t>Madagascar</t>
  </si>
  <si>
    <t>Malawi</t>
  </si>
  <si>
    <t>Malaysia</t>
  </si>
  <si>
    <t>Mali</t>
  </si>
  <si>
    <t xml:space="preserve">Mauritania </t>
  </si>
  <si>
    <t>Mexico</t>
  </si>
  <si>
    <t xml:space="preserve">Moldova </t>
  </si>
  <si>
    <t>Mongolia</t>
  </si>
  <si>
    <t>Monténégro</t>
  </si>
  <si>
    <t>Morocco</t>
  </si>
  <si>
    <t>Mozambique</t>
  </si>
  <si>
    <t>Myanmar</t>
  </si>
  <si>
    <t>Namibia</t>
  </si>
  <si>
    <t>Nepal</t>
  </si>
  <si>
    <t>Netherlands</t>
  </si>
  <si>
    <t>New Zealand</t>
  </si>
  <si>
    <t>Nicaragua</t>
  </si>
  <si>
    <t>Niger</t>
  </si>
  <si>
    <t>Nigeria</t>
  </si>
  <si>
    <t>Norway</t>
  </si>
  <si>
    <t>Oman</t>
  </si>
  <si>
    <t>Pakistan</t>
  </si>
  <si>
    <t>Panama</t>
  </si>
  <si>
    <t>Paraguay</t>
  </si>
  <si>
    <t>Peru</t>
  </si>
  <si>
    <t>Philippines</t>
  </si>
  <si>
    <t>Poland</t>
  </si>
  <si>
    <t>Portugal</t>
  </si>
  <si>
    <t>Qatar</t>
  </si>
  <si>
    <t>Romania</t>
  </si>
  <si>
    <t>Russie</t>
  </si>
  <si>
    <t>Rwanda</t>
  </si>
  <si>
    <t>Saudi Arabia</t>
  </si>
  <si>
    <t>Senegal</t>
  </si>
  <si>
    <t>Serbia</t>
  </si>
  <si>
    <t>Sierra Leone</t>
  </si>
  <si>
    <t>Slovakia</t>
  </si>
  <si>
    <t>Slovenia</t>
  </si>
  <si>
    <t>Somalia</t>
  </si>
  <si>
    <t>South Africa</t>
  </si>
  <si>
    <t>South Korea</t>
  </si>
  <si>
    <t>South Sudan</t>
  </si>
  <si>
    <t>Spain</t>
  </si>
  <si>
    <t>Sri Lanka</t>
  </si>
  <si>
    <t>Sudan</t>
  </si>
  <si>
    <t>Suriname</t>
  </si>
  <si>
    <t>Swaziland</t>
  </si>
  <si>
    <t>Sweden</t>
  </si>
  <si>
    <t>Switzerland</t>
  </si>
  <si>
    <t>Syria</t>
  </si>
  <si>
    <t>Taiwan</t>
  </si>
  <si>
    <t>Tajikistan</t>
  </si>
  <si>
    <t>Tanzania</t>
  </si>
  <si>
    <t>Thailand</t>
  </si>
  <si>
    <t>Togo</t>
  </si>
  <si>
    <t>Trinidad &amp; Tobago</t>
  </si>
  <si>
    <t>Tunisia</t>
  </si>
  <si>
    <t>Turkey</t>
  </si>
  <si>
    <t>Turkmenistan</t>
  </si>
  <si>
    <t>Uganda</t>
  </si>
  <si>
    <t>Ukrainia</t>
  </si>
  <si>
    <t>United Arab Emirates</t>
  </si>
  <si>
    <t>United Kingdom</t>
  </si>
  <si>
    <t>United States</t>
  </si>
  <si>
    <t>Uruguay</t>
  </si>
  <si>
    <t>Uzbekistan</t>
  </si>
  <si>
    <t>Venezuela</t>
  </si>
  <si>
    <t>Vietnam</t>
  </si>
  <si>
    <t>Zambia</t>
  </si>
  <si>
    <t>Zimbabwe</t>
  </si>
  <si>
    <t>Pays</t>
  </si>
  <si>
    <t>Coefficient pondération</t>
  </si>
  <si>
    <t>indicateur 1</t>
  </si>
  <si>
    <t>indicateur 2</t>
  </si>
  <si>
    <t>D</t>
  </si>
  <si>
    <t>C</t>
  </si>
  <si>
    <t>B</t>
  </si>
  <si>
    <t>A</t>
  </si>
  <si>
    <t>pays</t>
  </si>
  <si>
    <t>Données D</t>
  </si>
  <si>
    <t>Données C</t>
  </si>
  <si>
    <t>Données B</t>
  </si>
  <si>
    <t>Données A</t>
  </si>
  <si>
    <t>ind 1 *</t>
  </si>
  <si>
    <t>ind 1 +</t>
  </si>
  <si>
    <t>ind 2*</t>
  </si>
  <si>
    <t>ind2+</t>
  </si>
  <si>
    <t>Classement 1</t>
  </si>
  <si>
    <t>Classement 2</t>
  </si>
  <si>
    <t>Classement 3</t>
  </si>
  <si>
    <t>Classement 4</t>
  </si>
  <si>
    <t>base 10?</t>
  </si>
  <si>
    <t>base 100?</t>
  </si>
  <si>
    <t>…</t>
  </si>
  <si>
    <t>quel classement prendre en compte? (avec le + ou avec la *)?</t>
  </si>
  <si>
    <t>utiliser le + ou *?</t>
  </si>
  <si>
    <t>quel base?</t>
  </si>
  <si>
    <t>comment prendre en compte les cas extremes tout en restant cohérent?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</si>
</sst>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</font>
    <font>
      <sz val="12"/>
      <color indexed="8"/>
      <name val="Calibri"/>
      <family val="2"/>
      <scheme val="minor"/>
    </font>
    <font>
      <sz val="10"/>
      <color rgb="FF000000"/>
      <name val="Calibri"/>
      <family val="2"/>
    </font>
    <font>
      <sz val="11"/>
      <color theme="1"/>
      <name val="Calibri"/>
      <family val="2"/>
    </font>
    <font>
      <sz val="12"/>
      <color theme="1"/>
      <name val="Calibri"/>
      <family val="2"/>
    </font>
  </fonts>
  <fills count="26">
    <fill>
      <patternFill patternType="none"/>
    </fill>
    <fill>
      <patternFill patternType="gray125"/>
    </fill>
    <fill>
      <patternFill patternType="solid">
        <fgColor indexed="31"/>
        <bgColor indexed="31"/>
      </patternFill>
    </fill>
    <fill>
      <patternFill patternType="solid">
        <fgColor indexed="45"/>
        <bgColor indexed="45"/>
      </patternFill>
    </fill>
    <fill>
      <patternFill patternType="solid">
        <fgColor indexed="42"/>
        <bgColor indexed="42"/>
      </patternFill>
    </fill>
    <fill>
      <patternFill patternType="solid">
        <fgColor indexed="46"/>
        <bgColor indexed="46"/>
      </patternFill>
    </fill>
    <fill>
      <patternFill patternType="solid">
        <fgColor indexed="27"/>
        <bgColor indexed="27"/>
      </patternFill>
    </fill>
    <fill>
      <patternFill patternType="solid">
        <fgColor indexed="47"/>
        <bgColor indexed="47"/>
      </patternFill>
    </fill>
    <fill>
      <patternFill patternType="solid">
        <fgColor indexed="44"/>
        <bgColor indexed="44"/>
      </patternFill>
    </fill>
    <fill>
      <patternFill patternType="solid">
        <fgColor indexed="29"/>
        <bgColor indexed="29"/>
      </patternFill>
    </fill>
    <fill>
      <patternFill patternType="solid">
        <fgColor indexed="11"/>
        <bgColor indexed="11"/>
      </patternFill>
    </fill>
    <fill>
      <patternFill patternType="solid">
        <fgColor indexed="51"/>
        <bgColor indexed="51"/>
      </patternFill>
    </fill>
    <fill>
      <patternFill patternType="solid">
        <fgColor indexed="30"/>
        <bgColor indexed="30"/>
      </patternFill>
    </fill>
    <fill>
      <patternFill patternType="solid">
        <fgColor indexed="36"/>
        <bgColor indexed="36"/>
      </patternFill>
    </fill>
    <fill>
      <patternFill patternType="solid">
        <fgColor indexed="49"/>
        <bgColor indexed="49"/>
      </patternFill>
    </fill>
    <fill>
      <patternFill patternType="solid">
        <fgColor indexed="52"/>
        <bgColor indexed="52"/>
      </patternFill>
    </fill>
    <fill>
      <patternFill patternType="solid">
        <fgColor indexed="62"/>
        <bgColor indexed="62"/>
      </patternFill>
    </fill>
    <fill>
      <patternFill patternType="solid">
        <fgColor indexed="10"/>
        <bgColor indexed="10"/>
      </patternFill>
    </fill>
    <fill>
      <patternFill patternType="solid">
        <fgColor indexed="57"/>
        <bgColor indexed="57"/>
      </patternFill>
    </fill>
    <fill>
      <patternFill patternType="solid">
        <fgColor indexed="53"/>
        <bgColor indexed="53"/>
      </patternFill>
    </fill>
    <fill>
      <patternFill patternType="solid">
        <fgColor indexed="22"/>
        <bgColor indexed="22"/>
      </patternFill>
    </fill>
    <fill>
      <patternFill patternType="solid">
        <fgColor indexed="26"/>
        <bgColor indexed="26"/>
      </patternFill>
    </fill>
    <fill>
      <patternFill patternType="solid">
        <fgColor indexed="43"/>
        <bgColor indexed="43"/>
      </patternFill>
    </fill>
    <fill>
      <patternFill patternType="solid">
        <fgColor indexed="55"/>
        <bgColor indexed="55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3">
    <xf numFmtId="0" fontId="0" fillId="0" borderId="0"/>
    <xf numFmtId="0" fontId="2" fillId="0" borderId="0"/>
    <xf numFmtId="0" fontId="2" fillId="2" borderId="0"/>
    <xf numFmtId="0" fontId="2" fillId="3" borderId="0"/>
    <xf numFmtId="0" fontId="2" fillId="4" borderId="0"/>
    <xf numFmtId="0" fontId="2" fillId="5" borderId="0"/>
    <xf numFmtId="0" fontId="2" fillId="6" borderId="0"/>
    <xf numFmtId="0" fontId="2" fillId="7" borderId="0"/>
    <xf numFmtId="0" fontId="2" fillId="8" borderId="0"/>
    <xf numFmtId="0" fontId="2" fillId="9" borderId="0"/>
    <xf numFmtId="0" fontId="2" fillId="10" borderId="0"/>
    <xf numFmtId="0" fontId="2" fillId="5" borderId="0"/>
    <xf numFmtId="0" fontId="2" fillId="8" borderId="0"/>
    <xf numFmtId="0" fontId="2" fillId="11" borderId="0"/>
    <xf numFmtId="0" fontId="3" fillId="12" borderId="0"/>
    <xf numFmtId="0" fontId="3" fillId="9" borderId="0"/>
    <xf numFmtId="0" fontId="3" fillId="10" borderId="0"/>
    <xf numFmtId="0" fontId="3" fillId="13" borderId="0"/>
    <xf numFmtId="0" fontId="3" fillId="14" borderId="0"/>
    <xf numFmtId="0" fontId="3" fillId="15" borderId="0"/>
    <xf numFmtId="0" fontId="3" fillId="16" borderId="0"/>
    <xf numFmtId="0" fontId="3" fillId="17" borderId="0"/>
    <xf numFmtId="0" fontId="3" fillId="18" borderId="0"/>
    <xf numFmtId="0" fontId="3" fillId="13" borderId="0"/>
    <xf numFmtId="0" fontId="3" fillId="14" borderId="0"/>
    <xf numFmtId="0" fontId="3" fillId="19" borderId="0"/>
    <xf numFmtId="0" fontId="4" fillId="0" borderId="0"/>
    <xf numFmtId="0" fontId="5" fillId="20" borderId="1"/>
    <xf numFmtId="0" fontId="6" fillId="0" borderId="2"/>
    <xf numFmtId="0" fontId="2" fillId="21" borderId="3"/>
    <xf numFmtId="0" fontId="7" fillId="7" borderId="1"/>
    <xf numFmtId="0" fontId="8" fillId="3" borderId="0"/>
    <xf numFmtId="0" fontId="9" fillId="22" borderId="0"/>
    <xf numFmtId="0" fontId="10" fillId="4" borderId="0"/>
    <xf numFmtId="0" fontId="11" fillId="20" borderId="4"/>
    <xf numFmtId="0" fontId="12" fillId="0" borderId="0"/>
    <xf numFmtId="0" fontId="13" fillId="0" borderId="0"/>
    <xf numFmtId="0" fontId="14" fillId="0" borderId="5"/>
    <xf numFmtId="0" fontId="15" fillId="0" borderId="6"/>
    <xf numFmtId="0" fontId="16" fillId="0" borderId="7"/>
    <xf numFmtId="0" fontId="16" fillId="0" borderId="0"/>
    <xf numFmtId="0" fontId="17" fillId="0" borderId="8"/>
    <xf numFmtId="0" fontId="18" fillId="23" borderId="9"/>
  </cellStyleXfs>
  <cellXfs count="34">
    <xf numFmtId="0" fontId="0" fillId="0" borderId="0" xfId="0"/>
    <xf numFmtId="0" fontId="19" fillId="0" borderId="10" xfId="0" applyFont="1" applyFill="1" applyBorder="1" applyAlignment="1">
      <alignment horizontal="center" vertical="center" wrapText="1"/>
    </xf>
    <xf numFmtId="0" fontId="0" fillId="24" borderId="0" xfId="0" applyFill="1"/>
    <xf numFmtId="0" fontId="19" fillId="24" borderId="10" xfId="0" applyFont="1" applyFill="1" applyBorder="1" applyAlignment="1">
      <alignment horizontal="center" vertical="center" wrapText="1"/>
    </xf>
    <xf numFmtId="0" fontId="20" fillId="24" borderId="10" xfId="1" applyFont="1" applyFill="1" applyBorder="1" applyAlignment="1">
      <alignment horizontal="center" vertical="center" wrapText="1"/>
    </xf>
    <xf numFmtId="0" fontId="21" fillId="24" borderId="10" xfId="1" applyFont="1" applyFill="1" applyBorder="1" applyAlignment="1">
      <alignment horizontal="center" vertical="center" wrapText="1"/>
    </xf>
    <xf numFmtId="0" fontId="2" fillId="24" borderId="10" xfId="1" applyFill="1" applyBorder="1" applyAlignment="1">
      <alignment horizontal="center" vertical="center" wrapText="1"/>
    </xf>
    <xf numFmtId="0" fontId="0" fillId="24" borderId="10" xfId="0" applyFont="1" applyFill="1" applyBorder="1" applyAlignment="1">
      <alignment horizontal="center" wrapText="1"/>
    </xf>
    <xf numFmtId="9" fontId="0" fillId="0" borderId="10" xfId="0" applyNumberFormat="1" applyBorder="1"/>
    <xf numFmtId="0" fontId="0" fillId="0" borderId="10" xfId="0" applyBorder="1"/>
    <xf numFmtId="0" fontId="0" fillId="24" borderId="10" xfId="0" applyFill="1" applyBorder="1" applyAlignment="1">
      <alignment horizontal="center" wrapText="1"/>
    </xf>
    <xf numFmtId="0" fontId="19" fillId="24" borderId="11" xfId="0" applyFont="1" applyFill="1" applyBorder="1" applyAlignment="1">
      <alignment horizontal="center" vertical="center"/>
    </xf>
    <xf numFmtId="0" fontId="0" fillId="24" borderId="10" xfId="0" applyFill="1" applyBorder="1" applyAlignment="1">
      <alignment horizontal="center" vertical="center"/>
    </xf>
    <xf numFmtId="0" fontId="21" fillId="24" borderId="10" xfId="1" applyFont="1" applyFill="1" applyBorder="1" applyAlignment="1">
      <alignment horizontal="center" vertical="center"/>
    </xf>
    <xf numFmtId="0" fontId="20" fillId="24" borderId="10" xfId="1" applyFont="1" applyFill="1" applyBorder="1" applyAlignment="1">
      <alignment horizontal="center" vertical="center"/>
    </xf>
    <xf numFmtId="0" fontId="19" fillId="24" borderId="10" xfId="0" applyFont="1" applyFill="1" applyBorder="1" applyAlignment="1">
      <alignment horizontal="center" vertical="center"/>
    </xf>
    <xf numFmtId="1" fontId="2" fillId="24" borderId="10" xfId="1" applyNumberForma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0" fillId="24" borderId="0" xfId="0" applyFill="1" applyAlignment="1">
      <alignment horizontal="center"/>
    </xf>
    <xf numFmtId="1" fontId="0" fillId="0" borderId="10" xfId="0" applyNumberFormat="1" applyBorder="1" applyAlignment="1">
      <alignment horizontal="center"/>
    </xf>
    <xf numFmtId="0" fontId="1" fillId="0" borderId="10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/>
    </xf>
    <xf numFmtId="1" fontId="0" fillId="0" borderId="10" xfId="0" applyNumberFormat="1" applyFill="1" applyBorder="1" applyAlignment="1">
      <alignment horizontal="center" vertical="center"/>
    </xf>
    <xf numFmtId="0" fontId="20" fillId="0" borderId="10" xfId="1" applyFont="1" applyFill="1" applyBorder="1" applyAlignment="1">
      <alignment horizontal="center" vertical="center" wrapText="1"/>
    </xf>
    <xf numFmtId="0" fontId="21" fillId="0" borderId="10" xfId="1" applyFont="1" applyFill="1" applyBorder="1" applyAlignment="1">
      <alignment horizontal="center" vertical="center" wrapText="1"/>
    </xf>
    <xf numFmtId="0" fontId="0" fillId="0" borderId="10" xfId="0" applyFont="1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/>
    </xf>
    <xf numFmtId="0" fontId="0" fillId="25" borderId="10" xfId="0" applyFill="1" applyBorder="1"/>
    <xf numFmtId="3" fontId="22" fillId="24" borderId="10" xfId="0" applyNumberFormat="1" applyFont="1" applyFill="1" applyBorder="1" applyAlignment="1">
      <alignment horizontal="center" vertical="center"/>
    </xf>
    <xf numFmtId="0" fontId="23" fillId="24" borderId="0" xfId="0" applyFont="1" applyFill="1" applyAlignment="1">
      <alignment horizontal="center"/>
    </xf>
    <xf numFmtId="0" fontId="23" fillId="24" borderId="0" xfId="0" applyFont="1" applyFill="1"/>
    <xf numFmtId="0" fontId="24" fillId="24" borderId="10" xfId="0" applyFont="1" applyFill="1" applyBorder="1" applyAlignment="1">
      <alignment horizontal="center" vertical="center" wrapText="1"/>
    </xf>
    <xf numFmtId="3" fontId="0" fillId="0" borderId="0" xfId="0" applyNumberFormat="1"/>
  </cellXfs>
  <cellStyles count="43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Entrée 2" xfId="30"/>
    <cellStyle name="Insatisfaisant 2" xfId="31"/>
    <cellStyle name="Neutre 2" xfId="32"/>
    <cellStyle name="Normal" xfId="0" builtinId="0"/>
    <cellStyle name="Normal 2" xfId="1"/>
    <cellStyle name="Satisfaisant 2" xfId="33"/>
    <cellStyle name="Sortie 2" xfId="34"/>
    <cellStyle name="Texte explicatif 2" xfId="35"/>
    <cellStyle name="Titre 2" xfId="36"/>
    <cellStyle name="Titre 1 2" xfId="37"/>
    <cellStyle name="Titre 2 2" xfId="38"/>
    <cellStyle name="Titre 3 2" xfId="39"/>
    <cellStyle name="Titre 4 2" xfId="40"/>
    <cellStyle name="Total 2" xfId="41"/>
    <cellStyle name="Vérification 2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cat>
            <c:strRef>
              <c:f>'Données A'!$E$4:$E$160</c:f>
              <c:strCache>
                <c:ptCount val="157"/>
                <c:pt idx="0">
                  <c:v>Afghanistan</c:v>
                </c:pt>
                <c:pt idx="1">
                  <c:v>Albania</c:v>
                </c:pt>
                <c:pt idx="2">
                  <c:v>Algeria</c:v>
                </c:pt>
                <c:pt idx="3">
                  <c:v>Angola</c:v>
                </c:pt>
                <c:pt idx="4">
                  <c:v>Argentina</c:v>
                </c:pt>
                <c:pt idx="5">
                  <c:v>Armenia</c:v>
                </c:pt>
                <c:pt idx="6">
                  <c:v>Australia</c:v>
                </c:pt>
                <c:pt idx="7">
                  <c:v>Austria</c:v>
                </c:pt>
                <c:pt idx="8">
                  <c:v>Azerbaïdjan</c:v>
                </c:pt>
                <c:pt idx="9">
                  <c:v>Bahrain</c:v>
                </c:pt>
                <c:pt idx="10">
                  <c:v>Bangladesh</c:v>
                </c:pt>
                <c:pt idx="11">
                  <c:v>Belarus</c:v>
                </c:pt>
                <c:pt idx="12">
                  <c:v>Belgique</c:v>
                </c:pt>
                <c:pt idx="13">
                  <c:v>Belize</c:v>
                </c:pt>
                <c:pt idx="14">
                  <c:v>Benin</c:v>
                </c:pt>
                <c:pt idx="15">
                  <c:v>Bhutan</c:v>
                </c:pt>
                <c:pt idx="16">
                  <c:v>Bolivia</c:v>
                </c:pt>
                <c:pt idx="17">
                  <c:v>Bosnia &amp; Hersegovina</c:v>
                </c:pt>
                <c:pt idx="18">
                  <c:v>Bostwana</c:v>
                </c:pt>
                <c:pt idx="19">
                  <c:v>Brazil</c:v>
                </c:pt>
                <c:pt idx="20">
                  <c:v>Bulgaria</c:v>
                </c:pt>
                <c:pt idx="21">
                  <c:v>Burkina Faso</c:v>
                </c:pt>
                <c:pt idx="22">
                  <c:v>Burundi</c:v>
                </c:pt>
                <c:pt idx="23">
                  <c:v>Cambodia</c:v>
                </c:pt>
                <c:pt idx="24">
                  <c:v>Cameroon</c:v>
                </c:pt>
                <c:pt idx="25">
                  <c:v>Canada</c:v>
                </c:pt>
                <c:pt idx="26">
                  <c:v>Central African Republic</c:v>
                </c:pt>
                <c:pt idx="27">
                  <c:v>Chad</c:v>
                </c:pt>
                <c:pt idx="28">
                  <c:v>Chile</c:v>
                </c:pt>
                <c:pt idx="29">
                  <c:v>China</c:v>
                </c:pt>
                <c:pt idx="30">
                  <c:v>Colombia</c:v>
                </c:pt>
                <c:pt idx="31">
                  <c:v>Congo</c:v>
                </c:pt>
                <c:pt idx="32">
                  <c:v>Costa Rica</c:v>
                </c:pt>
                <c:pt idx="33">
                  <c:v>Cote d'Ivoire</c:v>
                </c:pt>
                <c:pt idx="34">
                  <c:v>Croatia</c:v>
                </c:pt>
                <c:pt idx="35">
                  <c:v>Cuba</c:v>
                </c:pt>
                <c:pt idx="36">
                  <c:v>Cyprus </c:v>
                </c:pt>
                <c:pt idx="37">
                  <c:v>Czech Republic</c:v>
                </c:pt>
                <c:pt idx="38">
                  <c:v>Denmark</c:v>
                </c:pt>
                <c:pt idx="39">
                  <c:v>Djibouti</c:v>
                </c:pt>
                <c:pt idx="40">
                  <c:v>Dominican Republic</c:v>
                </c:pt>
                <c:pt idx="41">
                  <c:v>DR of Congo</c:v>
                </c:pt>
                <c:pt idx="42">
                  <c:v>Ecuador</c:v>
                </c:pt>
                <c:pt idx="43">
                  <c:v>Egypt</c:v>
                </c:pt>
                <c:pt idx="44">
                  <c:v>El Salvador</c:v>
                </c:pt>
                <c:pt idx="45">
                  <c:v>Equatorial Guinea</c:v>
                </c:pt>
                <c:pt idx="46">
                  <c:v>Eritrea</c:v>
                </c:pt>
                <c:pt idx="47">
                  <c:v>Estonia</c:v>
                </c:pt>
                <c:pt idx="48">
                  <c:v>Ethiopia</c:v>
                </c:pt>
                <c:pt idx="49">
                  <c:v>Finlande</c:v>
                </c:pt>
                <c:pt idx="50">
                  <c:v>France</c:v>
                </c:pt>
                <c:pt idx="51">
                  <c:v>Gabon</c:v>
                </c:pt>
                <c:pt idx="52">
                  <c:v>Gambia</c:v>
                </c:pt>
                <c:pt idx="53">
                  <c:v>Georgia</c:v>
                </c:pt>
                <c:pt idx="54">
                  <c:v>Germany</c:v>
                </c:pt>
                <c:pt idx="55">
                  <c:v>Ghana</c:v>
                </c:pt>
                <c:pt idx="56">
                  <c:v>Greece</c:v>
                </c:pt>
                <c:pt idx="57">
                  <c:v>Guatemala</c:v>
                </c:pt>
                <c:pt idx="58">
                  <c:v>Guinea</c:v>
                </c:pt>
                <c:pt idx="59">
                  <c:v>Guinea-Bissau</c:v>
                </c:pt>
                <c:pt idx="60">
                  <c:v>Guyana</c:v>
                </c:pt>
                <c:pt idx="61">
                  <c:v>Haiti</c:v>
                </c:pt>
                <c:pt idx="62">
                  <c:v>Honduras</c:v>
                </c:pt>
                <c:pt idx="63">
                  <c:v>Hungary</c:v>
                </c:pt>
                <c:pt idx="64">
                  <c:v>India</c:v>
                </c:pt>
                <c:pt idx="65">
                  <c:v>Indonesia</c:v>
                </c:pt>
                <c:pt idx="66">
                  <c:v>Iran</c:v>
                </c:pt>
                <c:pt idx="67">
                  <c:v>Iraq</c:v>
                </c:pt>
                <c:pt idx="68">
                  <c:v>Ireland</c:v>
                </c:pt>
                <c:pt idx="69">
                  <c:v>Israel</c:v>
                </c:pt>
                <c:pt idx="70">
                  <c:v>Italy</c:v>
                </c:pt>
                <c:pt idx="71">
                  <c:v>Jamaica</c:v>
                </c:pt>
                <c:pt idx="72">
                  <c:v>Japan</c:v>
                </c:pt>
                <c:pt idx="73">
                  <c:v>Jordan</c:v>
                </c:pt>
                <c:pt idx="74">
                  <c:v>Kazakhstan</c:v>
                </c:pt>
                <c:pt idx="75">
                  <c:v>Kenya</c:v>
                </c:pt>
                <c:pt idx="76">
                  <c:v>Kosovo</c:v>
                </c:pt>
                <c:pt idx="77">
                  <c:v>Kygyrztan</c:v>
                </c:pt>
                <c:pt idx="78">
                  <c:v>Laos</c:v>
                </c:pt>
                <c:pt idx="79">
                  <c:v>Lebanon </c:v>
                </c:pt>
                <c:pt idx="80">
                  <c:v>Lesotho</c:v>
                </c:pt>
                <c:pt idx="81">
                  <c:v>Lettonie</c:v>
                </c:pt>
                <c:pt idx="82">
                  <c:v>Liberia</c:v>
                </c:pt>
                <c:pt idx="83">
                  <c:v>Libya</c:v>
                </c:pt>
                <c:pt idx="84">
                  <c:v>Lithuania</c:v>
                </c:pt>
                <c:pt idx="85">
                  <c:v>Luxembourg</c:v>
                </c:pt>
                <c:pt idx="86">
                  <c:v>Macedonia</c:v>
                </c:pt>
                <c:pt idx="87">
                  <c:v>Madagascar</c:v>
                </c:pt>
                <c:pt idx="88">
                  <c:v>Malawi</c:v>
                </c:pt>
                <c:pt idx="89">
                  <c:v>Malaysia</c:v>
                </c:pt>
                <c:pt idx="90">
                  <c:v>Mali</c:v>
                </c:pt>
                <c:pt idx="91">
                  <c:v>Mauritania </c:v>
                </c:pt>
                <c:pt idx="92">
                  <c:v>Mexico</c:v>
                </c:pt>
                <c:pt idx="93">
                  <c:v>Moldova </c:v>
                </c:pt>
                <c:pt idx="94">
                  <c:v>Mongolia</c:v>
                </c:pt>
                <c:pt idx="95">
                  <c:v>Monténégro</c:v>
                </c:pt>
                <c:pt idx="96">
                  <c:v>Morocco</c:v>
                </c:pt>
                <c:pt idx="97">
                  <c:v>Mozambique</c:v>
                </c:pt>
                <c:pt idx="98">
                  <c:v>Myanmar</c:v>
                </c:pt>
                <c:pt idx="99">
                  <c:v>Namibia</c:v>
                </c:pt>
                <c:pt idx="100">
                  <c:v>Nepal</c:v>
                </c:pt>
                <c:pt idx="101">
                  <c:v>Netherlands</c:v>
                </c:pt>
                <c:pt idx="102">
                  <c:v>New Zealand</c:v>
                </c:pt>
                <c:pt idx="103">
                  <c:v>Nicaragua</c:v>
                </c:pt>
                <c:pt idx="104">
                  <c:v>Niger</c:v>
                </c:pt>
                <c:pt idx="105">
                  <c:v>Nigeria</c:v>
                </c:pt>
                <c:pt idx="106">
                  <c:v>Norway</c:v>
                </c:pt>
                <c:pt idx="107">
                  <c:v>Oman</c:v>
                </c:pt>
                <c:pt idx="108">
                  <c:v>Pakistan</c:v>
                </c:pt>
                <c:pt idx="109">
                  <c:v>Panama</c:v>
                </c:pt>
                <c:pt idx="110">
                  <c:v>Paraguay</c:v>
                </c:pt>
                <c:pt idx="111">
                  <c:v>Peru</c:v>
                </c:pt>
                <c:pt idx="112">
                  <c:v>Philippines</c:v>
                </c:pt>
                <c:pt idx="113">
                  <c:v>Poland</c:v>
                </c:pt>
                <c:pt idx="114">
                  <c:v>Portugal</c:v>
                </c:pt>
                <c:pt idx="115">
                  <c:v>Qatar</c:v>
                </c:pt>
                <c:pt idx="116">
                  <c:v>Romania</c:v>
                </c:pt>
                <c:pt idx="117">
                  <c:v>Russie</c:v>
                </c:pt>
                <c:pt idx="118">
                  <c:v>Rwanda</c:v>
                </c:pt>
                <c:pt idx="119">
                  <c:v>Saudi Arabia</c:v>
                </c:pt>
                <c:pt idx="120">
                  <c:v>Senegal</c:v>
                </c:pt>
                <c:pt idx="121">
                  <c:v>Serbia</c:v>
                </c:pt>
                <c:pt idx="122">
                  <c:v>Sierra Leone</c:v>
                </c:pt>
                <c:pt idx="123">
                  <c:v>Slovakia</c:v>
                </c:pt>
                <c:pt idx="124">
                  <c:v>Slovenia</c:v>
                </c:pt>
                <c:pt idx="125">
                  <c:v>Somalia</c:v>
                </c:pt>
                <c:pt idx="126">
                  <c:v>South Africa</c:v>
                </c:pt>
                <c:pt idx="127">
                  <c:v>South Korea</c:v>
                </c:pt>
                <c:pt idx="128">
                  <c:v>South Sudan</c:v>
                </c:pt>
                <c:pt idx="129">
                  <c:v>Spain</c:v>
                </c:pt>
                <c:pt idx="130">
                  <c:v>Sri Lanka</c:v>
                </c:pt>
                <c:pt idx="131">
                  <c:v>Sudan</c:v>
                </c:pt>
                <c:pt idx="132">
                  <c:v>Suriname</c:v>
                </c:pt>
                <c:pt idx="133">
                  <c:v>Swaziland</c:v>
                </c:pt>
                <c:pt idx="134">
                  <c:v>Sweden</c:v>
                </c:pt>
                <c:pt idx="135">
                  <c:v>Switzerland</c:v>
                </c:pt>
                <c:pt idx="136">
                  <c:v>Syria</c:v>
                </c:pt>
                <c:pt idx="137">
                  <c:v>Taiwan</c:v>
                </c:pt>
                <c:pt idx="138">
                  <c:v>Tajikistan</c:v>
                </c:pt>
                <c:pt idx="139">
                  <c:v>Tanzania</c:v>
                </c:pt>
                <c:pt idx="140">
                  <c:v>Thailand</c:v>
                </c:pt>
                <c:pt idx="141">
                  <c:v>Togo</c:v>
                </c:pt>
                <c:pt idx="142">
                  <c:v>Trinidad &amp; Tobago</c:v>
                </c:pt>
                <c:pt idx="143">
                  <c:v>Tunisia</c:v>
                </c:pt>
                <c:pt idx="144">
                  <c:v>Turkey</c:v>
                </c:pt>
                <c:pt idx="145">
                  <c:v>Turkmenistan</c:v>
                </c:pt>
                <c:pt idx="146">
                  <c:v>Uganda</c:v>
                </c:pt>
                <c:pt idx="147">
                  <c:v>Ukrainia</c:v>
                </c:pt>
                <c:pt idx="148">
                  <c:v>United Arab Emirates</c:v>
                </c:pt>
                <c:pt idx="149">
                  <c:v>United Kingdom</c:v>
                </c:pt>
                <c:pt idx="150">
                  <c:v>United States</c:v>
                </c:pt>
                <c:pt idx="151">
                  <c:v>Uruguay</c:v>
                </c:pt>
                <c:pt idx="152">
                  <c:v>Uzbekistan</c:v>
                </c:pt>
                <c:pt idx="153">
                  <c:v>Venezuela</c:v>
                </c:pt>
                <c:pt idx="154">
                  <c:v>Vietnam</c:v>
                </c:pt>
                <c:pt idx="155">
                  <c:v>Zambia</c:v>
                </c:pt>
                <c:pt idx="156">
                  <c:v>Zimbabwe</c:v>
                </c:pt>
              </c:strCache>
            </c:strRef>
          </c:cat>
          <c:val>
            <c:numRef>
              <c:f>'Données A'!$F$4:$F$160</c:f>
              <c:numCache>
                <c:formatCode>#,##0</c:formatCode>
                <c:ptCount val="157"/>
                <c:pt idx="0">
                  <c:v>32738376</c:v>
                </c:pt>
                <c:pt idx="1">
                  <c:v>3196095</c:v>
                </c:pt>
                <c:pt idx="2">
                  <c:v>36275358</c:v>
                </c:pt>
                <c:pt idx="3">
                  <c:v>20901811</c:v>
                </c:pt>
                <c:pt idx="4">
                  <c:v>40091359</c:v>
                </c:pt>
                <c:pt idx="5">
                  <c:v>3267945</c:v>
                </c:pt>
                <c:pt idx="6">
                  <c:v>22585093</c:v>
                </c:pt>
                <c:pt idx="7">
                  <c:v>8416269</c:v>
                </c:pt>
                <c:pt idx="8">
                  <c:v>9099035</c:v>
                </c:pt>
                <c:pt idx="9">
                  <c:v>1214705</c:v>
                </c:pt>
                <c:pt idx="10">
                  <c:v>150175596</c:v>
                </c:pt>
                <c:pt idx="11">
                  <c:v>9577552</c:v>
                </c:pt>
                <c:pt idx="12">
                  <c:v>11076847</c:v>
                </c:pt>
                <c:pt idx="13">
                  <c:v>338948</c:v>
                </c:pt>
                <c:pt idx="14">
                  <c:v>9325032</c:v>
                </c:pt>
                <c:pt idx="15">
                  <c:v>2358810</c:v>
                </c:pt>
                <c:pt idx="16">
                  <c:v>10118683</c:v>
                </c:pt>
                <c:pt idx="17">
                  <c:v>4621598</c:v>
                </c:pt>
                <c:pt idx="18">
                  <c:v>2029307</c:v>
                </c:pt>
                <c:pt idx="19">
                  <c:v>192298177</c:v>
                </c:pt>
                <c:pt idx="20">
                  <c:v>7351234</c:v>
                </c:pt>
                <c:pt idx="21">
                  <c:v>16751455</c:v>
                </c:pt>
                <c:pt idx="22">
                  <c:v>8691005</c:v>
                </c:pt>
                <c:pt idx="23">
                  <c:v>13595100</c:v>
                </c:pt>
                <c:pt idx="24">
                  <c:v>18879301</c:v>
                </c:pt>
                <c:pt idx="25">
                  <c:v>34605346</c:v>
                </c:pt>
                <c:pt idx="26">
                  <c:v>4511488</c:v>
                </c:pt>
                <c:pt idx="27">
                  <c:v>11274106</c:v>
                </c:pt>
                <c:pt idx="28">
                  <c:v>16928873</c:v>
                </c:pt>
                <c:pt idx="29">
                  <c:v>1341403687</c:v>
                </c:pt>
                <c:pt idx="30">
                  <c:v>45566856</c:v>
                </c:pt>
                <c:pt idx="31">
                  <c:v>3847191</c:v>
                </c:pt>
                <c:pt idx="32">
                  <c:v>4195914</c:v>
                </c:pt>
                <c:pt idx="33">
                  <c:v>21990009</c:v>
                </c:pt>
                <c:pt idx="34">
                  <c:v>4456096</c:v>
                </c:pt>
                <c:pt idx="35">
                  <c:v>21990009</c:v>
                </c:pt>
                <c:pt idx="36">
                  <c:v>1102677</c:v>
                </c:pt>
                <c:pt idx="37">
                  <c:v>10446157</c:v>
                </c:pt>
                <c:pt idx="38">
                  <c:v>5566856</c:v>
                </c:pt>
                <c:pt idx="39">
                  <c:v>882844</c:v>
                </c:pt>
                <c:pt idx="40">
                  <c:v>72813</c:v>
                </c:pt>
                <c:pt idx="41">
                  <c:v>3847191</c:v>
                </c:pt>
                <c:pt idx="42">
                  <c:v>14573101</c:v>
                </c:pt>
                <c:pt idx="43">
                  <c:v>82079636</c:v>
                </c:pt>
                <c:pt idx="44">
                  <c:v>6052064</c:v>
                </c:pt>
                <c:pt idx="45">
                  <c:v>650702</c:v>
                </c:pt>
                <c:pt idx="46">
                  <c:v>5647168</c:v>
                </c:pt>
                <c:pt idx="47">
                  <c:v>1340021</c:v>
                </c:pt>
                <c:pt idx="48">
                  <c:v>82101998</c:v>
                </c:pt>
                <c:pt idx="49">
                  <c:v>5403808</c:v>
                </c:pt>
                <c:pt idx="50">
                  <c:v>63460768</c:v>
                </c:pt>
                <c:pt idx="51">
                  <c:v>1514993</c:v>
                </c:pt>
                <c:pt idx="52">
                  <c:v>1824158</c:v>
                </c:pt>
                <c:pt idx="53">
                  <c:v>4714816</c:v>
                </c:pt>
                <c:pt idx="54">
                  <c:v>81471834</c:v>
                </c:pt>
                <c:pt idx="55">
                  <c:v>23382848</c:v>
                </c:pt>
                <c:pt idx="56">
                  <c:v>10787690</c:v>
                </c:pt>
                <c:pt idx="57">
                  <c:v>13002206</c:v>
                </c:pt>
                <c:pt idx="58">
                  <c:v>10324025</c:v>
                </c:pt>
                <c:pt idx="59">
                  <c:v>1628603</c:v>
                </c:pt>
                <c:pt idx="60">
                  <c:v>772298</c:v>
                </c:pt>
                <c:pt idx="61">
                  <c:v>10085214</c:v>
                </c:pt>
                <c:pt idx="62">
                  <c:v>7833696</c:v>
                </c:pt>
                <c:pt idx="63">
                  <c:v>9905596</c:v>
                </c:pt>
                <c:pt idx="64">
                  <c:v>1210193422</c:v>
                </c:pt>
                <c:pt idx="65">
                  <c:v>237641326</c:v>
                </c:pt>
                <c:pt idx="66">
                  <c:v>72769694</c:v>
                </c:pt>
                <c:pt idx="67">
                  <c:v>28221181</c:v>
                </c:pt>
                <c:pt idx="68">
                  <c:v>4581269</c:v>
                </c:pt>
                <c:pt idx="69">
                  <c:v>7411000</c:v>
                </c:pt>
                <c:pt idx="70">
                  <c:v>60017677</c:v>
                </c:pt>
                <c:pt idx="71">
                  <c:v>2695164</c:v>
                </c:pt>
                <c:pt idx="72">
                  <c:v>127470060</c:v>
                </c:pt>
                <c:pt idx="73">
                  <c:v>6407085</c:v>
                </c:pt>
                <c:pt idx="74">
                  <c:v>15399437</c:v>
                </c:pt>
                <c:pt idx="75">
                  <c:v>37953838</c:v>
                </c:pt>
                <c:pt idx="76">
                  <c:v>1733872</c:v>
                </c:pt>
                <c:pt idx="77">
                  <c:v>5508626</c:v>
                </c:pt>
                <c:pt idx="78">
                  <c:v>6677534</c:v>
                </c:pt>
                <c:pt idx="79">
                  <c:v>4143101</c:v>
                </c:pt>
                <c:pt idx="80">
                  <c:v>1919552</c:v>
                </c:pt>
                <c:pt idx="81">
                  <c:v>2248469</c:v>
                </c:pt>
                <c:pt idx="82">
                  <c:v>3786764</c:v>
                </c:pt>
                <c:pt idx="83">
                  <c:v>6597960</c:v>
                </c:pt>
                <c:pt idx="84">
                  <c:v>3349872</c:v>
                </c:pt>
                <c:pt idx="85">
                  <c:v>510781</c:v>
                </c:pt>
                <c:pt idx="86">
                  <c:v>2049613</c:v>
                </c:pt>
                <c:pt idx="87">
                  <c:v>20042551</c:v>
                </c:pt>
                <c:pt idx="88">
                  <c:v>15447500</c:v>
                </c:pt>
                <c:pt idx="89">
                  <c:v>28582848</c:v>
                </c:pt>
                <c:pt idx="90">
                  <c:v>16154923</c:v>
                </c:pt>
                <c:pt idx="91">
                  <c:v>3364940</c:v>
                </c:pt>
                <c:pt idx="92">
                  <c:v>112322757</c:v>
                </c:pt>
                <c:pt idx="93">
                  <c:v>3560430</c:v>
                </c:pt>
                <c:pt idx="94">
                  <c:v>2799035</c:v>
                </c:pt>
                <c:pt idx="95">
                  <c:v>634907</c:v>
                </c:pt>
                <c:pt idx="96">
                  <c:v>34343219</c:v>
                </c:pt>
                <c:pt idx="97">
                  <c:v>21669278</c:v>
                </c:pt>
                <c:pt idx="98">
                  <c:v>53999804</c:v>
                </c:pt>
                <c:pt idx="99">
                  <c:v>2108665</c:v>
                </c:pt>
                <c:pt idx="100">
                  <c:v>27670558</c:v>
                </c:pt>
                <c:pt idx="101">
                  <c:v>16738202</c:v>
                </c:pt>
                <c:pt idx="102">
                  <c:v>4298656</c:v>
                </c:pt>
                <c:pt idx="103">
                  <c:v>5891199</c:v>
                </c:pt>
                <c:pt idx="104">
                  <c:v>15730754</c:v>
                </c:pt>
                <c:pt idx="105">
                  <c:v>165822569</c:v>
                </c:pt>
                <c:pt idx="106">
                  <c:v>4937305</c:v>
                </c:pt>
                <c:pt idx="107">
                  <c:v>3418085</c:v>
                </c:pt>
                <c:pt idx="108">
                  <c:v>175790659</c:v>
                </c:pt>
                <c:pt idx="109">
                  <c:v>3309679</c:v>
                </c:pt>
                <c:pt idx="110">
                  <c:v>6932613</c:v>
                </c:pt>
                <c:pt idx="111">
                  <c:v>29546963</c:v>
                </c:pt>
                <c:pt idx="112">
                  <c:v>92233337</c:v>
                </c:pt>
                <c:pt idx="113">
                  <c:v>38112212</c:v>
                </c:pt>
                <c:pt idx="114">
                  <c:v>10707924</c:v>
                </c:pt>
                <c:pt idx="115">
                  <c:v>1699435</c:v>
                </c:pt>
                <c:pt idx="116">
                  <c:v>21524042</c:v>
                </c:pt>
                <c:pt idx="117">
                  <c:v>143030106</c:v>
                </c:pt>
                <c:pt idx="118">
                  <c:v>10473282</c:v>
                </c:pt>
                <c:pt idx="119">
                  <c:v>26131703</c:v>
                </c:pt>
                <c:pt idx="120">
                  <c:v>12855153</c:v>
                </c:pt>
                <c:pt idx="121">
                  <c:v>7379339</c:v>
                </c:pt>
                <c:pt idx="122">
                  <c:v>6294774</c:v>
                </c:pt>
                <c:pt idx="123">
                  <c:v>5410371</c:v>
                </c:pt>
                <c:pt idx="124">
                  <c:v>2050289</c:v>
                </c:pt>
                <c:pt idx="125">
                  <c:v>9832017</c:v>
                </c:pt>
                <c:pt idx="126">
                  <c:v>50586757</c:v>
                </c:pt>
                <c:pt idx="127">
                  <c:v>50059999</c:v>
                </c:pt>
                <c:pt idx="128">
                  <c:v>9321443</c:v>
                </c:pt>
                <c:pt idx="129">
                  <c:v>45989016</c:v>
                </c:pt>
                <c:pt idx="130">
                  <c:v>21324791</c:v>
                </c:pt>
                <c:pt idx="131">
                  <c:v>31957965</c:v>
                </c:pt>
                <c:pt idx="132">
                  <c:v>514407</c:v>
                </c:pt>
                <c:pt idx="133">
                  <c:v>1128814</c:v>
                </c:pt>
                <c:pt idx="134">
                  <c:v>9276509</c:v>
                </c:pt>
                <c:pt idx="135">
                  <c:v>7870100</c:v>
                </c:pt>
                <c:pt idx="136">
                  <c:v>21160016</c:v>
                </c:pt>
                <c:pt idx="137">
                  <c:v>23069345</c:v>
                </c:pt>
                <c:pt idx="138">
                  <c:v>7349145</c:v>
                </c:pt>
                <c:pt idx="139">
                  <c:v>41048532</c:v>
                </c:pt>
                <c:pt idx="140">
                  <c:v>67462281</c:v>
                </c:pt>
                <c:pt idx="141">
                  <c:v>5753324</c:v>
                </c:pt>
                <c:pt idx="142">
                  <c:v>1317714</c:v>
                </c:pt>
                <c:pt idx="143">
                  <c:v>10629186</c:v>
                </c:pt>
                <c:pt idx="144">
                  <c:v>74724269</c:v>
                </c:pt>
                <c:pt idx="145">
                  <c:v>5342342</c:v>
                </c:pt>
                <c:pt idx="146">
                  <c:v>32369558</c:v>
                </c:pt>
                <c:pt idx="147">
                  <c:v>46162805</c:v>
                </c:pt>
                <c:pt idx="148">
                  <c:v>8458455</c:v>
                </c:pt>
                <c:pt idx="149">
                  <c:v>61524872</c:v>
                </c:pt>
                <c:pt idx="150">
                  <c:v>308745538</c:v>
                </c:pt>
                <c:pt idx="151">
                  <c:v>3494382</c:v>
                </c:pt>
                <c:pt idx="152">
                  <c:v>28765407</c:v>
                </c:pt>
                <c:pt idx="153">
                  <c:v>26414815</c:v>
                </c:pt>
                <c:pt idx="154">
                  <c:v>86024600</c:v>
                </c:pt>
                <c:pt idx="155">
                  <c:v>11862740</c:v>
                </c:pt>
                <c:pt idx="156">
                  <c:v>12382920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4755200"/>
        <c:axId val="104756736"/>
      </c:lineChart>
      <c:catAx>
        <c:axId val="104755200"/>
        <c:scaling>
          <c:orientation val="minMax"/>
        </c:scaling>
        <c:delete val="0"/>
        <c:axPos val="b"/>
        <c:majorTickMark val="out"/>
        <c:minorTickMark val="none"/>
        <c:tickLblPos val="nextTo"/>
        <c:crossAx val="104756736"/>
        <c:crosses val="autoZero"/>
        <c:auto val="1"/>
        <c:lblAlgn val="ctr"/>
        <c:lblOffset val="100"/>
        <c:noMultiLvlLbl val="0"/>
      </c:catAx>
      <c:valAx>
        <c:axId val="104756736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0475520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33618</xdr:colOff>
      <xdr:row>10</xdr:row>
      <xdr:rowOff>191622</xdr:rowOff>
    </xdr:from>
    <xdr:to>
      <xdr:col>19</xdr:col>
      <xdr:colOff>179293</xdr:colOff>
      <xdr:row>32</xdr:row>
      <xdr:rowOff>134473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58"/>
  <sheetViews>
    <sheetView tabSelected="1" zoomScale="70" zoomScaleNormal="70" workbookViewId="0">
      <selection activeCell="K21" sqref="K21"/>
    </sheetView>
  </sheetViews>
  <sheetFormatPr defaultRowHeight="15" x14ac:dyDescent="0.25"/>
  <cols>
    <col min="2" max="2" width="34.28515625" style="26" customWidth="1"/>
    <col min="3" max="3" width="23.28515625" style="27" customWidth="1"/>
    <col min="4" max="4" width="27.140625" style="27" customWidth="1"/>
    <col min="5" max="5" width="24.7109375" style="27" customWidth="1"/>
    <col min="6" max="6" width="19.5703125" style="27" customWidth="1"/>
    <col min="9" max="9" width="13.28515625" customWidth="1"/>
  </cols>
  <sheetData>
    <row r="1" spans="2:11" x14ac:dyDescent="0.25">
      <c r="B1" s="21" t="s">
        <v>157</v>
      </c>
      <c r="C1" s="22" t="s">
        <v>174</v>
      </c>
      <c r="D1" s="22" t="s">
        <v>175</v>
      </c>
      <c r="E1" s="22" t="s">
        <v>176</v>
      </c>
      <c r="F1" s="22" t="s">
        <v>177</v>
      </c>
    </row>
    <row r="2" spans="2:11" ht="15.75" x14ac:dyDescent="0.25">
      <c r="B2" s="1" t="s">
        <v>0</v>
      </c>
      <c r="C2" s="23">
        <f>'Indicateur 1'!D7*$J$5+'Indicateur 2'!D4*$J$6</f>
        <v>7836468361.902338</v>
      </c>
      <c r="D2" s="23">
        <f>('Indicateur 1'!D7*$J$5)*('Indicateur 2'!D4*$J$6)</f>
        <v>9066290532465.8066</v>
      </c>
      <c r="E2" s="23">
        <f>'Indicateur 1'!E7*$J$5+'Indicateur 2'!E4*$J$6</f>
        <v>1966822.2169999999</v>
      </c>
      <c r="F2" s="23">
        <f>('Indicateur 1'!E7*$J$5)*('Indicateur 2'!E4*$J$6)</f>
        <v>2600011733.2223997</v>
      </c>
    </row>
    <row r="3" spans="2:11" ht="15.75" x14ac:dyDescent="0.25">
      <c r="B3" s="24" t="s">
        <v>1</v>
      </c>
      <c r="C3" s="23">
        <f>'Indicateur 1'!D8*$J$5+'Indicateur 2'!D5*$J$6</f>
        <v>16635383394.335997</v>
      </c>
      <c r="D3" s="23">
        <f>('Indicateur 1'!D8*$J$5)*('Indicateur 2'!D5*$J$6)</f>
        <v>6707386422026.0332</v>
      </c>
      <c r="E3" s="23">
        <f>'Indicateur 1'!E8*$J$5+'Indicateur 2'!E5*$J$6</f>
        <v>218798.52399999998</v>
      </c>
      <c r="F3" s="23">
        <f>('Indicateur 1'!E8*$J$5)*('Indicateur 2'!E5*$J$6)</f>
        <v>219593547.22031996</v>
      </c>
    </row>
    <row r="4" spans="2:11" ht="15.75" x14ac:dyDescent="0.25">
      <c r="B4" s="24" t="s">
        <v>2</v>
      </c>
      <c r="C4" s="23">
        <f>'Indicateur 1'!D9*$J$5+'Indicateur 2'!D6*$J$6</f>
        <v>3469865352.7487044</v>
      </c>
      <c r="D4" s="23">
        <f>('Indicateur 1'!D9*$J$5)*('Indicateur 2'!D6*$J$6)</f>
        <v>2885539335787.2632</v>
      </c>
      <c r="E4" s="23">
        <f>'Indicateur 1'!E9*$J$5+'Indicateur 2'!E6*$J$6</f>
        <v>2178386.16744</v>
      </c>
      <c r="F4" s="23">
        <f>('Indicateur 1'!E9*$J$5)*('Indicateur 2'!E6*$J$6)</f>
        <v>3018235989.8457646</v>
      </c>
      <c r="I4" s="28" t="s">
        <v>158</v>
      </c>
      <c r="J4" s="28"/>
    </row>
    <row r="5" spans="2:11" ht="15.75" x14ac:dyDescent="0.25">
      <c r="B5" s="1" t="s">
        <v>3</v>
      </c>
      <c r="C5" s="23">
        <f>'Indicateur 1'!D10*$J$5+'Indicateur 2'!D7*$J$6</f>
        <v>62133319103.177284</v>
      </c>
      <c r="D5" s="23">
        <f>('Indicateur 1'!D10*$J$5)*('Indicateur 2'!D7*$J$6)</f>
        <v>27400793530020.187</v>
      </c>
      <c r="E5" s="23">
        <f>'Indicateur 1'!E10*$J$5+'Indicateur 2'!E7*$J$6</f>
        <v>1270232.0474000003</v>
      </c>
      <c r="F5" s="23">
        <f>('Indicateur 1'!E10*$J$5)*('Indicateur 2'!E7*$J$6)</f>
        <v>1599215369.1155879</v>
      </c>
      <c r="I5" s="9" t="s">
        <v>159</v>
      </c>
      <c r="J5" s="8">
        <v>0.3</v>
      </c>
    </row>
    <row r="6" spans="2:11" ht="15.75" x14ac:dyDescent="0.25">
      <c r="B6" s="24" t="s">
        <v>4</v>
      </c>
      <c r="C6" s="23">
        <f>'Indicateur 1'!D11*$J$5+'Indicateur 2'!D8*$J$6</f>
        <v>117337883158.71962</v>
      </c>
      <c r="D6" s="23">
        <f>('Indicateur 1'!D11*$J$5)*('Indicateur 2'!D8*$J$6)</f>
        <v>50590961499755.992</v>
      </c>
      <c r="E6" s="23">
        <f>'Indicateur 1'!E11*$J$5+'Indicateur 2'!E8*$J$6</f>
        <v>2421265.3645800003</v>
      </c>
      <c r="F6" s="23">
        <f>('Indicateur 1'!E11*$J$5)*('Indicateur 2'!E8*$J$6)</f>
        <v>2783162906.3339005</v>
      </c>
      <c r="I6" s="9" t="s">
        <v>160</v>
      </c>
      <c r="J6" s="8">
        <v>0.7</v>
      </c>
    </row>
    <row r="7" spans="2:11" ht="15.75" x14ac:dyDescent="0.25">
      <c r="B7" s="24" t="s">
        <v>5</v>
      </c>
      <c r="C7" s="23">
        <f>'Indicateur 1'!D12*$J$5+'Indicateur 2'!D9*$J$6</f>
        <v>1154656874.1600001</v>
      </c>
      <c r="D7" s="23">
        <f>('Indicateur 1'!D12*$J$5)*('Indicateur 2'!D9*$J$6)</f>
        <v>465557489091.07202</v>
      </c>
      <c r="E7" s="23">
        <f>'Indicateur 1'!E12*$J$5+'Indicateur 2'!E9*$J$6</f>
        <v>198851.62</v>
      </c>
      <c r="F7" s="23">
        <f>('Indicateur 1'!E12*$J$5)*('Indicateur 2'!E9*$J$6)</f>
        <v>199481482.85519999</v>
      </c>
    </row>
    <row r="8" spans="2:11" ht="15.75" x14ac:dyDescent="0.25">
      <c r="B8" s="24" t="s">
        <v>6</v>
      </c>
      <c r="C8" s="23">
        <f>'Indicateur 1'!D13*$J$5+'Indicateur 2'!D10*$J$6</f>
        <v>204040137.90729609</v>
      </c>
      <c r="D8" s="23">
        <f>('Indicateur 1'!D13*$J$5)*('Indicateur 2'!D10*$J$6)</f>
        <v>53988950477.110542</v>
      </c>
      <c r="E8" s="23">
        <f>'Indicateur 1'!E13*$J$5+'Indicateur 2'!E10*$J$6</f>
        <v>1356473.89136</v>
      </c>
      <c r="F8" s="23">
        <f>('Indicateur 1'!E13*$J$5)*('Indicateur 2'!E10*$J$6)</f>
        <v>1793054165.1544704</v>
      </c>
    </row>
    <row r="9" spans="2:11" ht="15.75" x14ac:dyDescent="0.25">
      <c r="B9" s="24" t="s">
        <v>7</v>
      </c>
      <c r="C9" s="23">
        <f>'Indicateur 1'!D14*$J$5+'Indicateur 2'!D11*$J$6</f>
        <v>4886485381.3587847</v>
      </c>
      <c r="D9" s="23">
        <f>('Indicateur 1'!D14*$J$5)*('Indicateur 2'!D11*$J$6)</f>
        <v>677266854646.36743</v>
      </c>
      <c r="E9" s="23">
        <f>'Indicateur 1'!E14*$J$5+'Indicateur 2'!E11*$J$6</f>
        <v>508572.27967999998</v>
      </c>
      <c r="F9" s="23">
        <f>('Indicateur 1'!E14*$J$5)*('Indicateur 2'!E11*$J$6)</f>
        <v>352031346.87779516</v>
      </c>
    </row>
    <row r="10" spans="2:11" ht="15.75" x14ac:dyDescent="0.25">
      <c r="B10" s="24" t="s">
        <v>8</v>
      </c>
      <c r="C10" s="23">
        <f>'Indicateur 1'!D15*$J$5+'Indicateur 2'!D12*$J$6</f>
        <v>12693809344.545</v>
      </c>
      <c r="D10" s="23">
        <f>('Indicateur 1'!D15*$J$5)*('Indicateur 2'!D12*$J$6)</f>
        <v>4938209028921.168</v>
      </c>
      <c r="E10" s="23">
        <f>'Indicateur 1'!E15*$J$5+'Indicateur 2'!E12*$J$6</f>
        <v>553736.79249999998</v>
      </c>
      <c r="F10" s="23">
        <f>('Indicateur 1'!E15*$J$5)*('Indicateur 2'!E12*$J$6)</f>
        <v>453023244.79544991</v>
      </c>
    </row>
    <row r="11" spans="2:11" ht="15.75" x14ac:dyDescent="0.25">
      <c r="B11" s="1" t="s">
        <v>9</v>
      </c>
      <c r="C11" s="23">
        <f>'Indicateur 1'!D16*$J$5+'Indicateur 2'!D13*$J$6</f>
        <v>774.90000000000009</v>
      </c>
      <c r="D11" s="23">
        <f>('Indicateur 1'!D16*$J$5)*('Indicateur 2'!D13*$J$6)</f>
        <v>0</v>
      </c>
      <c r="E11" s="23">
        <f>'Indicateur 1'!E16*$J$5+'Indicateur 2'!E13*$J$6</f>
        <v>74174.22</v>
      </c>
      <c r="F11" s="23">
        <f>('Indicateur 1'!E16*$J$5)*('Indicateur 2'!E13*$J$6)</f>
        <v>94158101.015999988</v>
      </c>
    </row>
    <row r="12" spans="2:11" ht="15.75" x14ac:dyDescent="0.25">
      <c r="B12" s="24" t="s">
        <v>10</v>
      </c>
      <c r="C12" s="23">
        <f>'Indicateur 1'!D17*$J$5+'Indicateur 2'!D14*$J$6</f>
        <v>5501473138.8756008</v>
      </c>
      <c r="D12" s="23">
        <f>('Indicateur 1'!D17*$J$5)*('Indicateur 2'!D14*$J$6)</f>
        <v>2339501271469.2866</v>
      </c>
      <c r="E12" s="23">
        <f>'Indicateur 1'!E17*$J$5+'Indicateur 2'!E14*$J$6</f>
        <v>9011853.1904999986</v>
      </c>
      <c r="F12" s="23">
        <f>('Indicateur 1'!E17*$J$5)*('Indicateur 2'!E14*$J$6)</f>
        <v>10220520578.070599</v>
      </c>
      <c r="K12" t="s">
        <v>181</v>
      </c>
    </row>
    <row r="13" spans="2:11" ht="15.75" x14ac:dyDescent="0.25">
      <c r="B13" s="24" t="s">
        <v>11</v>
      </c>
      <c r="C13" s="23">
        <f>'Indicateur 1'!D18*$J$5+'Indicateur 2'!D15*$J$6</f>
        <v>281.13750000000005</v>
      </c>
      <c r="D13" s="23">
        <f>('Indicateur 1'!D18*$J$5)*('Indicateur 2'!D15*$J$6)</f>
        <v>0</v>
      </c>
      <c r="E13" s="23">
        <f>'Indicateur 1'!E18*$J$5+'Indicateur 2'!E15*$J$6</f>
        <v>575314.91749999998</v>
      </c>
      <c r="F13" s="23">
        <f>('Indicateur 1'!E18*$J$5)*('Indicateur 2'!E15*$J$6)</f>
        <v>380303998.18319994</v>
      </c>
    </row>
    <row r="14" spans="2:11" ht="15.75" x14ac:dyDescent="0.25">
      <c r="B14" s="24" t="s">
        <v>12</v>
      </c>
      <c r="C14" s="23">
        <f>'Indicateur 1'!D19*$J$5+'Indicateur 2'!D16*$J$6</f>
        <v>141.75</v>
      </c>
      <c r="D14" s="23">
        <f>('Indicateur 1'!D19*$J$5)*('Indicateur 2'!D16*$J$6)</f>
        <v>0</v>
      </c>
      <c r="E14" s="23">
        <f>'Indicateur 1'!E19*$J$5+'Indicateur 2'!E16*$J$6</f>
        <v>665240.97749999992</v>
      </c>
      <c r="F14" s="23">
        <f>('Indicateur 1'!E19*$J$5)*('Indicateur 2'!E16*$J$6)</f>
        <v>418809492.80414999</v>
      </c>
    </row>
    <row r="15" spans="2:11" ht="15.75" x14ac:dyDescent="0.25">
      <c r="B15" s="24" t="s">
        <v>13</v>
      </c>
      <c r="C15" s="23">
        <f>'Indicateur 1'!D20*$J$5+'Indicateur 2'!D17*$J$6</f>
        <v>214481048.048388</v>
      </c>
      <c r="D15" s="23">
        <f>('Indicateur 1'!D20*$J$5)*('Indicateur 2'!D17*$J$6)</f>
        <v>135629371864.16734</v>
      </c>
      <c r="E15" s="23">
        <f>'Indicateur 1'!E20*$J$5+'Indicateur 2'!E17*$J$6</f>
        <v>24765.868280000002</v>
      </c>
      <c r="F15" s="23">
        <f>('Indicateur 1'!E20*$J$5)*('Indicateur 2'!E17*$J$6)</f>
        <v>29730266.058695998</v>
      </c>
    </row>
    <row r="16" spans="2:11" ht="15.75" x14ac:dyDescent="0.25">
      <c r="B16" s="1" t="s">
        <v>14</v>
      </c>
      <c r="C16" s="23">
        <f>'Indicateur 1'!D21*$J$5+'Indicateur 2'!D18*$J$6</f>
        <v>2887398402.6625915</v>
      </c>
      <c r="D16" s="23">
        <f>('Indicateur 1'!D21*$J$5)*('Indicateur 2'!D18*$J$6)</f>
        <v>1637154572820.6895</v>
      </c>
      <c r="E16" s="23">
        <f>'Indicateur 1'!E21*$J$5+'Indicateur 2'!E18*$J$6</f>
        <v>562184.46727999998</v>
      </c>
      <c r="F16" s="23">
        <f>('Indicateur 1'!E21*$J$5)*('Indicateur 2'!E18*$J$6)</f>
        <v>636427200.53656793</v>
      </c>
    </row>
    <row r="17" spans="2:6" ht="15.75" x14ac:dyDescent="0.25">
      <c r="B17" s="1" t="s">
        <v>15</v>
      </c>
      <c r="C17" s="23">
        <f>'Indicateur 1'!D22*$J$5+'Indicateur 2'!D19*$J$6</f>
        <v>131730504.5898</v>
      </c>
      <c r="D17" s="23">
        <f>('Indicateur 1'!D22*$J$5)*('Indicateur 2'!D19*$J$6)</f>
        <v>28009153329.015598</v>
      </c>
      <c r="E17" s="23">
        <f>'Indicateur 1'!E22*$J$5+'Indicateur 2'!E19*$J$6</f>
        <v>142752.98789999998</v>
      </c>
      <c r="F17" s="23">
        <f>('Indicateur 1'!E22*$J$5)*('Indicateur 2'!E19*$J$6)</f>
        <v>134030734.46128796</v>
      </c>
    </row>
    <row r="18" spans="2:6" ht="15.75" x14ac:dyDescent="0.25">
      <c r="B18" s="24" t="s">
        <v>16</v>
      </c>
      <c r="C18" s="23">
        <f>'Indicateur 1'!D23*$J$5+'Indicateur 2'!D20*$J$6</f>
        <v>124069451789.17517</v>
      </c>
      <c r="D18" s="23">
        <f>('Indicateur 1'!D23*$J$5)*('Indicateur 2'!D20*$J$6)</f>
        <v>66688338112062.469</v>
      </c>
      <c r="E18" s="23">
        <f>'Indicateur 1'!E23*$J$5+'Indicateur 2'!E20*$J$6</f>
        <v>669693.11689999991</v>
      </c>
      <c r="F18" s="23">
        <f>('Indicateur 1'!E23*$J$5)*('Indicateur 2'!E20*$J$6)</f>
        <v>845576579.04812384</v>
      </c>
    </row>
    <row r="19" spans="2:6" ht="15.75" x14ac:dyDescent="0.25">
      <c r="B19" s="24" t="s">
        <v>17</v>
      </c>
      <c r="C19" s="23">
        <f>'Indicateur 1'!D24*$J$5+'Indicateur 2'!D21*$J$6</f>
        <v>2853256031.4766564</v>
      </c>
      <c r="D19" s="23">
        <f>('Indicateur 1'!D24*$J$5)*('Indicateur 2'!D21*$J$6)</f>
        <v>943714323015.34167</v>
      </c>
      <c r="E19" s="23">
        <f>'Indicateur 1'!E24*$J$5+'Indicateur 2'!E21*$J$6</f>
        <v>281265.01386000001</v>
      </c>
      <c r="F19" s="23">
        <f>('Indicateur 1'!E24*$J$5)*('Indicateur 2'!E21*$J$6)</f>
        <v>247371187.17175198</v>
      </c>
    </row>
    <row r="20" spans="2:6" ht="15.75" x14ac:dyDescent="0.25">
      <c r="B20" s="1" t="s">
        <v>18</v>
      </c>
      <c r="C20" s="23">
        <f>'Indicateur 1'!D25*$J$5+'Indicateur 2'!D22*$J$6</f>
        <v>106836054.5448</v>
      </c>
      <c r="D20" s="23">
        <f>('Indicateur 1'!D25*$J$5)*('Indicateur 2'!D22*$J$6)</f>
        <v>37018572837.523201</v>
      </c>
      <c r="E20" s="23">
        <f>'Indicateur 1'!E25*$J$5+'Indicateur 2'!E22*$J$6</f>
        <v>123407.827</v>
      </c>
      <c r="F20" s="23">
        <f>('Indicateur 1'!E25*$J$5)*('Indicateur 2'!E22*$J$6)</f>
        <v>169143363.46109998</v>
      </c>
    </row>
    <row r="21" spans="2:6" ht="15.75" x14ac:dyDescent="0.25">
      <c r="B21" s="24" t="s">
        <v>19</v>
      </c>
      <c r="C21" s="23">
        <f>'Indicateur 1'!D26*$J$5+'Indicateur 2'!D23*$J$6</f>
        <v>1541277839.2758298</v>
      </c>
      <c r="D21" s="23">
        <f>('Indicateur 1'!D26*$J$5)*('Indicateur 2'!D23*$J$6)</f>
        <v>398718877111.70538</v>
      </c>
      <c r="E21" s="23">
        <f>'Indicateur 1'!E26*$J$5+'Indicateur 2'!E23*$J$6</f>
        <v>11539080.602699999</v>
      </c>
      <c r="F21" s="23">
        <f>('Indicateur 1'!E26*$J$5)*('Indicateur 2'!E23*$J$6)</f>
        <v>13267553040.89069</v>
      </c>
    </row>
    <row r="22" spans="2:6" ht="15.75" x14ac:dyDescent="0.25">
      <c r="B22" s="24" t="s">
        <v>20</v>
      </c>
      <c r="C22" s="23">
        <f>'Indicateur 1'!D27*$J$5+'Indicateur 2'!D24*$J$6</f>
        <v>319399607.32560003</v>
      </c>
      <c r="D22" s="23">
        <f>('Indicateur 1'!D27*$J$5)*('Indicateur 2'!D24*$J$6)</f>
        <v>80488637542.051193</v>
      </c>
      <c r="E22" s="23">
        <f>'Indicateur 1'!E27*$J$5+'Indicateur 2'!E24*$J$6</f>
        <v>442299.45699999994</v>
      </c>
      <c r="F22" s="23">
        <f>('Indicateur 1'!E27*$J$5)*('Indicateur 2'!E24*$J$6)</f>
        <v>444898838.2303499</v>
      </c>
    </row>
    <row r="23" spans="2:6" ht="15.75" x14ac:dyDescent="0.25">
      <c r="B23" s="1" t="s">
        <v>21</v>
      </c>
      <c r="C23" s="23">
        <f>'Indicateur 1'!D28*$J$5+'Indicateur 2'!D25*$J$6</f>
        <v>1911435343.398</v>
      </c>
      <c r="D23" s="23">
        <f>('Indicateur 1'!D28*$J$5)*('Indicateur 2'!D25*$J$6)</f>
        <v>993468249591.04797</v>
      </c>
      <c r="E23" s="23">
        <f>'Indicateur 1'!E28*$J$5+'Indicateur 2'!E25*$J$6</f>
        <v>1007044.0904999998</v>
      </c>
      <c r="F23" s="23">
        <f>('Indicateur 1'!E28*$J$5)*('Indicateur 2'!E25*$J$6)</f>
        <v>1394105734.7878497</v>
      </c>
    </row>
    <row r="24" spans="2:6" ht="15.75" x14ac:dyDescent="0.25">
      <c r="B24" s="1" t="s">
        <v>22</v>
      </c>
      <c r="C24" s="23">
        <f>'Indicateur 1'!D29*$J$5+'Indicateur 2'!D26*$J$6</f>
        <v>624793082325.12012</v>
      </c>
      <c r="D24" s="23">
        <f>('Indicateur 1'!D29*$J$5)*('Indicateur 2'!D26*$J$6)</f>
        <v>432981605571059.25</v>
      </c>
      <c r="E24" s="23">
        <f>'Indicateur 1'!E29*$J$5+'Indicateur 2'!E26*$J$6</f>
        <v>882168.80500000005</v>
      </c>
      <c r="F24" s="23">
        <f>('Indicateur 1'!E29*$J$5)*('Indicateur 2'!E26*$J$6)</f>
        <v>1110283758.9417</v>
      </c>
    </row>
    <row r="25" spans="2:6" ht="15.75" x14ac:dyDescent="0.25">
      <c r="B25" s="24" t="s">
        <v>23</v>
      </c>
      <c r="C25" s="23">
        <f>'Indicateur 1'!D30*$J$5+'Indicateur 2'!D27*$J$6</f>
        <v>598.5</v>
      </c>
      <c r="D25" s="23">
        <f>('Indicateur 1'!D30*$J$5)*('Indicateur 2'!D27*$J$6)</f>
        <v>0</v>
      </c>
      <c r="E25" s="23">
        <f>'Indicateur 1'!E30*$J$5+'Indicateur 2'!E27*$J$6</f>
        <v>816966.33250000002</v>
      </c>
      <c r="F25" s="23">
        <f>('Indicateur 1'!E30*$J$5)*('Indicateur 2'!E27*$J$6)</f>
        <v>1028060782.2449998</v>
      </c>
    </row>
    <row r="26" spans="2:6" ht="15.75" x14ac:dyDescent="0.25">
      <c r="B26" s="1" t="s">
        <v>24</v>
      </c>
      <c r="C26" s="23">
        <f>'Indicateur 1'!D31*$J$5+'Indicateur 2'!D28*$J$6</f>
        <v>567</v>
      </c>
      <c r="D26" s="23">
        <f>('Indicateur 1'!D31*$J$5)*('Indicateur 2'!D28*$J$6)</f>
        <v>0</v>
      </c>
      <c r="E26" s="23">
        <f>'Indicateur 1'!E31*$J$5+'Indicateur 2'!E28*$J$6</f>
        <v>1134018.375</v>
      </c>
      <c r="F26" s="23">
        <f>('Indicateur 1'!E31*$J$5)*('Indicateur 2'!E28*$J$6)</f>
        <v>1427631974.3889</v>
      </c>
    </row>
    <row r="27" spans="2:6" ht="15.75" x14ac:dyDescent="0.25">
      <c r="B27" s="1" t="s">
        <v>25</v>
      </c>
      <c r="C27" s="23">
        <f>'Indicateur 1'!D32*$J$5+'Indicateur 2'!D29*$J$6</f>
        <v>61540483073.678787</v>
      </c>
      <c r="D27" s="23">
        <f>('Indicateur 1'!D32*$J$5)*('Indicateur 2'!D29*$J$6)</f>
        <v>7754100851407.5264</v>
      </c>
      <c r="E27" s="23">
        <f>'Indicateur 1'!E32*$J$5+'Indicateur 2'!E29*$J$6</f>
        <v>2085842.65952</v>
      </c>
      <c r="F27" s="23">
        <f>('Indicateur 1'!E32*$J$5)*('Indicateur 2'!E29*$J$6)</f>
        <v>1313975817.0503328</v>
      </c>
    </row>
    <row r="28" spans="2:6" ht="15.75" x14ac:dyDescent="0.25">
      <c r="B28" s="1" t="s">
        <v>26</v>
      </c>
      <c r="C28" s="23">
        <f>'Indicateur 1'!D33*$J$5+'Indicateur 2'!D30*$J$6</f>
        <v>114316439603.54376</v>
      </c>
      <c r="D28" s="23">
        <f>('Indicateur 1'!D33*$J$5)*('Indicateur 2'!D30*$J$6)</f>
        <v>83182356748044.094</v>
      </c>
      <c r="E28" s="23">
        <f>'Indicateur 1'!E33*$J$5+'Indicateur 2'!E30*$J$6</f>
        <v>398707.4926</v>
      </c>
      <c r="F28" s="23">
        <f>('Indicateur 1'!E33*$J$5)*('Indicateur 2'!E30*$J$6)</f>
        <v>525892167.23622596</v>
      </c>
    </row>
    <row r="29" spans="2:6" ht="15.75" x14ac:dyDescent="0.25">
      <c r="B29" s="1" t="s">
        <v>27</v>
      </c>
      <c r="C29" s="23">
        <f>'Indicateur 1'!D34*$J$5+'Indicateur 2'!D31*$J$6</f>
        <v>32049232697.753963</v>
      </c>
      <c r="D29" s="23">
        <f>('Indicateur 1'!D34*$J$5)*('Indicateur 2'!D31*$J$6)</f>
        <v>23850637804444.742</v>
      </c>
      <c r="E29" s="23">
        <f>'Indicateur 1'!E34*$J$5+'Indicateur 2'!E31*$J$6</f>
        <v>692077.87422000011</v>
      </c>
      <c r="F29" s="23">
        <f>('Indicateur 1'!E34*$J$5)*('Indicateur 2'!E31*$J$6)</f>
        <v>979264377.07806969</v>
      </c>
    </row>
    <row r="30" spans="2:6" ht="15.75" x14ac:dyDescent="0.25">
      <c r="B30" s="24" t="s">
        <v>28</v>
      </c>
      <c r="C30" s="23">
        <f>'Indicateur 1'!D35*$J$5+'Indicateur 2'!D32*$J$6</f>
        <v>252.94499999999999</v>
      </c>
      <c r="D30" s="23">
        <f>('Indicateur 1'!D35*$J$5)*('Indicateur 2'!D32*$J$6)</f>
        <v>0</v>
      </c>
      <c r="E30" s="23">
        <f>'Indicateur 1'!E35*$J$5+'Indicateur 2'!E32*$J$6</f>
        <v>1016997.245</v>
      </c>
      <c r="F30" s="23">
        <f>('Indicateur 1'!E35*$J$5)*('Indicateur 2'!E32*$J$6)</f>
        <v>1284764336.8287001</v>
      </c>
    </row>
    <row r="31" spans="2:6" ht="15.75" x14ac:dyDescent="0.25">
      <c r="B31" s="24" t="s">
        <v>29</v>
      </c>
      <c r="C31" s="23">
        <f>'Indicateur 1'!D36*$J$5+'Indicateur 2'!D33*$J$6</f>
        <v>427725345760.29297</v>
      </c>
      <c r="D31" s="23">
        <f>('Indicateur 1'!D36*$J$5)*('Indicateur 2'!D33*$J$6)</f>
        <v>217594576263103.91</v>
      </c>
      <c r="E31" s="23">
        <f>'Indicateur 1'!E36*$J$5+'Indicateur 2'!E33*$J$6</f>
        <v>80486886.872500002</v>
      </c>
      <c r="F31" s="23">
        <f>('Indicateur 1'!E36*$J$5)*('Indicateur 2'!E33*$J$6)</f>
        <v>86227069977.00705</v>
      </c>
    </row>
    <row r="32" spans="2:6" ht="15.75" x14ac:dyDescent="0.25">
      <c r="B32" s="24" t="s">
        <v>30</v>
      </c>
      <c r="C32" s="23">
        <f>'Indicateur 1'!D37*$J$5+'Indicateur 2'!D34*$J$6</f>
        <v>5642300057.5193396</v>
      </c>
      <c r="D32" s="23">
        <f>('Indicateur 1'!D37*$J$5)*('Indicateur 2'!D34*$J$6)</f>
        <v>2919255253319.9619</v>
      </c>
      <c r="E32" s="23">
        <f>'Indicateur 1'!E37*$J$5+'Indicateur 2'!E34*$J$6</f>
        <v>2735665.6082000006</v>
      </c>
      <c r="F32" s="23">
        <f>('Indicateur 1'!E37*$J$5)*('Indicateur 2'!E34*$J$6)</f>
        <v>2830684378.9224005</v>
      </c>
    </row>
    <row r="33" spans="2:6" ht="15.75" x14ac:dyDescent="0.25">
      <c r="B33" s="1" t="s">
        <v>31</v>
      </c>
      <c r="C33" s="23">
        <f>'Indicateur 1'!D38*$J$5+'Indicateur 2'!D35*$J$6</f>
        <v>4149024143.1384244</v>
      </c>
      <c r="D33" s="23">
        <f>('Indicateur 1'!D38*$J$5)*('Indicateur 2'!D35*$J$6)</f>
        <v>3143196391318.2109</v>
      </c>
      <c r="E33" s="23">
        <f>'Indicateur 1'!E38*$J$5+'Indicateur 2'!E35*$J$6</f>
        <v>237389.69131999998</v>
      </c>
      <c r="F33" s="23">
        <f>('Indicateur 1'!E38*$J$5)*('Indicateur 2'!E35*$J$6)</f>
        <v>275426246.48098558</v>
      </c>
    </row>
    <row r="34" spans="2:6" ht="15.75" x14ac:dyDescent="0.25">
      <c r="B34" s="24" t="s">
        <v>32</v>
      </c>
      <c r="C34" s="23">
        <f>'Indicateur 1'!D39*$J$5+'Indicateur 2'!D36*$J$6</f>
        <v>1183364769.2007601</v>
      </c>
      <c r="D34" s="23">
        <f>('Indicateur 1'!D39*$J$5)*('Indicateur 2'!D36*$J$6)</f>
        <v>244903212979.57132</v>
      </c>
      <c r="E34" s="23">
        <f>'Indicateur 1'!E39*$J$5+'Indicateur 2'!E36*$J$6</f>
        <v>254199.89420000001</v>
      </c>
      <c r="F34" s="23">
        <f>('Indicateur 1'!E39*$J$5)*('Indicateur 2'!E36*$J$6)</f>
        <v>262004234.44876799</v>
      </c>
    </row>
    <row r="35" spans="2:6" ht="15.75" x14ac:dyDescent="0.25">
      <c r="B35" s="1" t="s">
        <v>33</v>
      </c>
      <c r="C35" s="23">
        <f>'Indicateur 1'!D40*$J$5+'Indicateur 2'!D37*$J$6</f>
        <v>4901839753.2488642</v>
      </c>
      <c r="D35" s="23">
        <f>('Indicateur 1'!D40*$J$5)*('Indicateur 2'!D37*$J$6)</f>
        <v>3705790281920.1421</v>
      </c>
      <c r="E35" s="23">
        <f>'Indicateur 1'!E40*$J$5+'Indicateur 2'!E37*$J$6</f>
        <v>1321775.5204799999</v>
      </c>
      <c r="F35" s="23">
        <f>('Indicateur 1'!E40*$J$5)*('Indicateur 2'!E37*$J$6)</f>
        <v>1664403642.9470015</v>
      </c>
    </row>
    <row r="36" spans="2:6" ht="15.75" x14ac:dyDescent="0.25">
      <c r="B36" s="24" t="s">
        <v>34</v>
      </c>
      <c r="C36" s="23">
        <f>'Indicateur 1'!D41*$J$5+'Indicateur 2'!D38*$J$6</f>
        <v>14827911315.179548</v>
      </c>
      <c r="D36" s="23">
        <f>('Indicateur 1'!D41*$J$5)*('Indicateur 2'!D38*$J$6)</f>
        <v>3946819223468.7861</v>
      </c>
      <c r="E36" s="23">
        <f>'Indicateur 1'!E41*$J$5+'Indicateur 2'!E38*$J$6</f>
        <v>284822.76981999999</v>
      </c>
      <c r="F36" s="23">
        <f>('Indicateur 1'!E41*$J$5)*('Indicateur 2'!E38*$J$6)</f>
        <v>232663511.96595779</v>
      </c>
    </row>
    <row r="37" spans="2:6" ht="15.75" x14ac:dyDescent="0.25">
      <c r="B37" s="24" t="s">
        <v>35</v>
      </c>
      <c r="C37" s="23">
        <f>'Indicateur 1'!D42*$J$5+'Indicateur 2'!D39*$J$6</f>
        <v>35616006271.00032</v>
      </c>
      <c r="D37" s="23">
        <f>('Indicateur 1'!D42*$J$5)*('Indicateur 2'!D39*$J$6)</f>
        <v>15356063517885.27</v>
      </c>
      <c r="E37" s="23">
        <f>'Indicateur 1'!E42*$J$5+'Indicateur 2'!E39*$J$6</f>
        <v>1328648.7769799998</v>
      </c>
      <c r="F37" s="23">
        <f>('Indicateur 1'!E42*$J$5)*('Indicateur 2'!E39*$J$6)</f>
        <v>1526640172.8865557</v>
      </c>
    </row>
    <row r="38" spans="2:6" ht="15.75" x14ac:dyDescent="0.25">
      <c r="B38" s="24" t="s">
        <v>36</v>
      </c>
      <c r="C38" s="23">
        <f>'Indicateur 1'!D43*$J$5+'Indicateur 2'!D40*$J$6</f>
        <v>7367945.8931999998</v>
      </c>
      <c r="D38" s="23">
        <f>('Indicateur 1'!D43*$J$5)*('Indicateur 2'!D40*$J$6)</f>
        <v>2204768257.9776001</v>
      </c>
      <c r="E38" s="23">
        <f>'Indicateur 1'!E43*$J$5+'Indicateur 2'!E40*$J$6</f>
        <v>67391.203000000009</v>
      </c>
      <c r="F38" s="23">
        <f>('Indicateur 1'!E43*$J$5)*('Indicateur 2'!E40*$J$6)</f>
        <v>79245835.470899999</v>
      </c>
    </row>
    <row r="39" spans="2:6" ht="15.75" x14ac:dyDescent="0.25">
      <c r="B39" s="24" t="s">
        <v>37</v>
      </c>
      <c r="C39" s="23">
        <f>'Indicateur 1'!D44*$J$5+'Indicateur 2'!D41*$J$6</f>
        <v>4929586757.4482412</v>
      </c>
      <c r="D39" s="23">
        <f>('Indicateur 1'!D44*$J$5)*('Indicateur 2'!D41*$J$6)</f>
        <v>698768902775.22571</v>
      </c>
      <c r="E39" s="23">
        <f>'Indicateur 1'!E44*$J$5+'Indicateur 2'!E41*$J$6</f>
        <v>629759.09909999999</v>
      </c>
      <c r="F39" s="23">
        <f>('Indicateur 1'!E44*$J$5)*('Indicateur 2'!E41*$J$6)</f>
        <v>396450321.01630205</v>
      </c>
    </row>
    <row r="40" spans="2:6" ht="15.75" x14ac:dyDescent="0.25">
      <c r="B40" s="24" t="s">
        <v>38</v>
      </c>
      <c r="C40" s="23">
        <f>'Indicateur 1'!D45*$J$5+'Indicateur 2'!D42*$J$6</f>
        <v>626605424.75999999</v>
      </c>
      <c r="D40" s="23">
        <f>('Indicateur 1'!D45*$J$5)*('Indicateur 2'!D42*$J$6)</f>
        <v>71057042308.223999</v>
      </c>
      <c r="E40" s="23">
        <f>'Indicateur 1'!E45*$J$5+'Indicateur 2'!E42*$J$6</f>
        <v>335141.3</v>
      </c>
      <c r="F40" s="23">
        <f>('Indicateur 1'!E45*$J$5)*('Indicateur 2'!E42*$J$6)</f>
        <v>189750389.10239998</v>
      </c>
    </row>
    <row r="41" spans="2:6" ht="15.75" x14ac:dyDescent="0.25">
      <c r="B41" s="1" t="s">
        <v>39</v>
      </c>
      <c r="C41" s="23">
        <f>'Indicateur 1'!D46*$J$5+'Indicateur 2'!D43*$J$6</f>
        <v>901225290.5424</v>
      </c>
      <c r="D41" s="23">
        <f>('Indicateur 1'!D46*$J$5)*('Indicateur 2'!D43*$J$6)</f>
        <v>749458260056.5</v>
      </c>
      <c r="E41" s="23">
        <f>'Indicateur 1'!E46*$J$5+'Indicateur 2'!E43*$J$6</f>
        <v>59461.158000000003</v>
      </c>
      <c r="F41" s="23">
        <f>('Indicateur 1'!E46*$J$5)*('Indicateur 2'!E43*$J$6)</f>
        <v>80515978.257959992</v>
      </c>
    </row>
    <row r="42" spans="2:6" ht="15.75" x14ac:dyDescent="0.25">
      <c r="B42" s="24" t="s">
        <v>40</v>
      </c>
      <c r="C42" s="23">
        <f>'Indicateur 1'!D47*$J$5+'Indicateur 2'!D44*$J$6</f>
        <v>287007928.76609999</v>
      </c>
      <c r="D42" s="23">
        <f>('Indicateur 1'!D47*$J$5)*('Indicateur 2'!D44*$J$6)</f>
        <v>115495416198.76807</v>
      </c>
      <c r="E42" s="23">
        <f>'Indicateur 1'!E47*$J$5+'Indicateur 2'!E44*$J$6</f>
        <v>25227.310999999998</v>
      </c>
      <c r="F42" s="23">
        <f>('Indicateur 1'!E47*$J$5)*('Indicateur 2'!E44*$J$6)</f>
        <v>27688793.013419997</v>
      </c>
    </row>
    <row r="43" spans="2:6" ht="15.75" x14ac:dyDescent="0.25">
      <c r="B43" s="1" t="s">
        <v>41</v>
      </c>
      <c r="C43" s="23">
        <f>'Indicateur 1'!D48*$J$5+'Indicateur 2'!D45*$J$6</f>
        <v>1165662492.7914002</v>
      </c>
      <c r="D43" s="23">
        <f>('Indicateur 1'!D48*$J$5)*('Indicateur 2'!D45*$J$6)</f>
        <v>644407061961.92505</v>
      </c>
      <c r="E43" s="23">
        <f>'Indicateur 1'!E48*$J$5+'Indicateur 2'!E45*$J$6</f>
        <v>233575.22700000001</v>
      </c>
      <c r="F43" s="23">
        <f>('Indicateur 1'!E48*$J$5)*('Indicateur 2'!E45*$J$6)</f>
        <v>285510756.26178002</v>
      </c>
    </row>
    <row r="44" spans="2:6" ht="15.75" x14ac:dyDescent="0.25">
      <c r="B44" s="24" t="s">
        <v>42</v>
      </c>
      <c r="C44" s="23">
        <f>'Indicateur 1'!D49*$J$5+'Indicateur 2'!D46*$J$6</f>
        <v>631744368.12937498</v>
      </c>
      <c r="D44" s="23">
        <f>('Indicateur 1'!D49*$J$5)*('Indicateur 2'!D46*$J$6)</f>
        <v>277827949969.80786</v>
      </c>
      <c r="E44" s="23">
        <f>'Indicateur 1'!E49*$J$5+'Indicateur 2'!E46*$J$6</f>
        <v>875637.88250000007</v>
      </c>
      <c r="F44" s="23">
        <f>('Indicateur 1'!E49*$J$5)*('Indicateur 2'!E46*$J$6)</f>
        <v>905277317.053725</v>
      </c>
    </row>
    <row r="45" spans="2:6" ht="15.75" x14ac:dyDescent="0.25">
      <c r="B45" s="24" t="s">
        <v>43</v>
      </c>
      <c r="C45" s="23">
        <f>'Indicateur 1'!D50*$J$5+'Indicateur 2'!D47*$J$6</f>
        <v>1389970003.7034001</v>
      </c>
      <c r="D45" s="23">
        <f>('Indicateur 1'!D50*$J$5)*('Indicateur 2'!D47*$J$6)</f>
        <v>855977898290.21582</v>
      </c>
      <c r="E45" s="23">
        <f>'Indicateur 1'!E50*$J$5+'Indicateur 2'!E47*$J$6</f>
        <v>4926312.1295000007</v>
      </c>
      <c r="F45" s="23">
        <f>('Indicateur 1'!E50*$J$5)*('Indicateur 2'!E47*$J$6)</f>
        <v>7137591390.2605209</v>
      </c>
    </row>
    <row r="46" spans="2:6" ht="15.75" x14ac:dyDescent="0.25">
      <c r="B46" s="24" t="s">
        <v>44</v>
      </c>
      <c r="C46" s="23">
        <f>'Indicateur 1'!D51*$J$5+'Indicateur 2'!D48*$J$6</f>
        <v>2811680473.4985247</v>
      </c>
      <c r="D46" s="23">
        <f>('Indicateur 1'!D51*$J$5)*('Indicateur 2'!D48*$J$6)</f>
        <v>1066800632095.9871</v>
      </c>
      <c r="E46" s="23">
        <f>'Indicateur 1'!E51*$J$5+'Indicateur 2'!E48*$J$6</f>
        <v>366826.64257999999</v>
      </c>
      <c r="F46" s="23">
        <f>('Indicateur 1'!E51*$J$5)*('Indicateur 2'!E48*$J$6)</f>
        <v>504277229.58476633</v>
      </c>
    </row>
    <row r="47" spans="2:6" ht="15.75" x14ac:dyDescent="0.25">
      <c r="B47" s="1" t="s">
        <v>45</v>
      </c>
      <c r="C47" s="23">
        <f>'Indicateur 1'!D52*$J$5+'Indicateur 2'!D49*$J$6</f>
        <v>68983142.61060001</v>
      </c>
      <c r="D47" s="23">
        <f>('Indicateur 1'!D52*$J$5)*('Indicateur 2'!D49*$J$6)</f>
        <v>27705193348.341602</v>
      </c>
      <c r="E47" s="23">
        <f>'Indicateur 1'!E52*$J$5+'Indicateur 2'!E49*$J$6</f>
        <v>40643.446499999998</v>
      </c>
      <c r="F47" s="23">
        <f>('Indicateur 1'!E52*$J$5)*('Indicateur 2'!E49*$J$6)</f>
        <v>42392196.7623</v>
      </c>
    </row>
    <row r="48" spans="2:6" ht="15.75" x14ac:dyDescent="0.25">
      <c r="B48" s="1" t="s">
        <v>46</v>
      </c>
      <c r="C48" s="23">
        <f>'Indicateur 1'!D53*$J$5+'Indicateur 2'!D50*$J$6</f>
        <v>37121878560.555908</v>
      </c>
      <c r="D48" s="23">
        <f>('Indicateur 1'!D53*$J$5)*('Indicateur 2'!D50*$J$6)</f>
        <v>22363611352393.957</v>
      </c>
      <c r="E48" s="23">
        <f>'Indicateur 1'!E53*$J$5+'Indicateur 2'!E50*$J$6</f>
        <v>373115.57150000002</v>
      </c>
      <c r="F48" s="23">
        <f>('Indicateur 1'!E53*$J$5)*('Indicateur 2'!E50*$J$6)</f>
        <v>526992174.73276502</v>
      </c>
    </row>
    <row r="49" spans="2:6" ht="15.75" x14ac:dyDescent="0.25">
      <c r="B49" s="24" t="s">
        <v>47</v>
      </c>
      <c r="C49" s="23">
        <f>'Indicateur 1'!D54*$J$5+'Indicateur 2'!D51*$J$6</f>
        <v>27107747112.942478</v>
      </c>
      <c r="D49" s="23">
        <f>('Indicateur 1'!D54*$J$5)*('Indicateur 2'!D51*$J$6)</f>
        <v>4269470145482.1904</v>
      </c>
      <c r="E49" s="23">
        <f>'Indicateur 1'!E54*$J$5+'Indicateur 2'!E51*$J$6</f>
        <v>182178.1594</v>
      </c>
      <c r="F49" s="23">
        <f>('Indicateur 1'!E54*$J$5)*('Indicateur 2'!E51*$J$6)</f>
        <v>114407001.06927</v>
      </c>
    </row>
    <row r="50" spans="2:6" ht="15.75" x14ac:dyDescent="0.25">
      <c r="B50" s="1" t="s">
        <v>48</v>
      </c>
      <c r="C50" s="23">
        <f>'Indicateur 1'!D55*$J$5+'Indicateur 2'!D52*$J$6</f>
        <v>12658174234.106615</v>
      </c>
      <c r="D50" s="23">
        <f>('Indicateur 1'!D55*$J$5)*('Indicateur 2'!D52*$J$6)</f>
        <v>10466727136104.643</v>
      </c>
      <c r="E50" s="23">
        <f>'Indicateur 1'!E55*$J$5+'Indicateur 2'!E52*$J$6</f>
        <v>4928214.1984600006</v>
      </c>
      <c r="F50" s="23">
        <f>('Indicateur 1'!E55*$J$5)*('Indicateur 2'!E52*$J$6)</f>
        <v>6520431991.4580011</v>
      </c>
    </row>
    <row r="51" spans="2:6" ht="15.75" x14ac:dyDescent="0.25">
      <c r="B51" s="24" t="s">
        <v>49</v>
      </c>
      <c r="C51" s="23">
        <f>'Indicateur 1'!D56*$J$5+'Indicateur 2'!D53*$J$6</f>
        <v>35156849.643360004</v>
      </c>
      <c r="D51" s="23">
        <f>('Indicateur 1'!D56*$J$5)*('Indicateur 2'!D53*$J$6)</f>
        <v>3765287126.393856</v>
      </c>
      <c r="E51" s="23">
        <f>'Indicateur 1'!E56*$J$5+'Indicateur 2'!E53*$J$6</f>
        <v>324796.64960000006</v>
      </c>
      <c r="F51" s="23">
        <f>('Indicateur 1'!E56*$J$5)*('Indicateur 2'!E53*$J$6)</f>
        <v>173687167.18214402</v>
      </c>
    </row>
    <row r="52" spans="2:6" ht="15.75" x14ac:dyDescent="0.25">
      <c r="B52" s="24" t="s">
        <v>50</v>
      </c>
      <c r="C52" s="23">
        <f>'Indicateur 1'!D57*$J$5+'Indicateur 2'!D54*$J$6</f>
        <v>9341831349.7152004</v>
      </c>
      <c r="D52" s="23">
        <f>('Indicateur 1'!D57*$J$5)*('Indicateur 2'!D54*$J$6)</f>
        <v>1412484877215.498</v>
      </c>
      <c r="E52" s="23">
        <f>'Indicateur 1'!E57*$J$5+'Indicateur 2'!E54*$J$6</f>
        <v>3809138.2520000003</v>
      </c>
      <c r="F52" s="23">
        <f>('Indicateur 1'!E57*$J$5)*('Indicateur 2'!E54*$J$6)</f>
        <v>2879670050.1676803</v>
      </c>
    </row>
    <row r="53" spans="2:6" ht="15.75" x14ac:dyDescent="0.25">
      <c r="B53" s="1" t="s">
        <v>51</v>
      </c>
      <c r="C53" s="23">
        <f>'Indicateur 1'!D58*$J$5+'Indicateur 2'!D55*$J$6</f>
        <v>20146915802.201809</v>
      </c>
      <c r="D53" s="23">
        <f>('Indicateur 1'!D58*$J$5)*('Indicateur 2'!D55*$J$6)</f>
        <v>7552071247942.8252</v>
      </c>
      <c r="E53" s="23">
        <f>'Indicateur 1'!E58*$J$5+'Indicateur 2'!E55*$J$6</f>
        <v>158462.60227999999</v>
      </c>
      <c r="F53" s="23">
        <f>('Indicateur 1'!E58*$J$5)*('Indicateur 2'!E55*$J$6)</f>
        <v>168604704.52941358</v>
      </c>
    </row>
    <row r="54" spans="2:6" ht="15.75" x14ac:dyDescent="0.25">
      <c r="B54" s="1" t="s">
        <v>52</v>
      </c>
      <c r="C54" s="23">
        <f>'Indicateur 1'!D59*$J$5+'Indicateur 2'!D56*$J$6</f>
        <v>292402407.50380802</v>
      </c>
      <c r="D54" s="23">
        <f>('Indicateur 1'!D59*$J$5)*('Indicateur 2'!D56*$J$6)</f>
        <v>147370559365.91922</v>
      </c>
      <c r="E54" s="23">
        <f>'Indicateur 1'!E59*$J$5+'Indicateur 2'!E56*$J$6</f>
        <v>111511.23088</v>
      </c>
      <c r="F54" s="23">
        <f>('Indicateur 1'!E59*$J$5)*('Indicateur 2'!E56*$J$6)</f>
        <v>138947068.3750464</v>
      </c>
    </row>
    <row r="55" spans="2:6" ht="15.75" x14ac:dyDescent="0.25">
      <c r="B55" s="24" t="s">
        <v>53</v>
      </c>
      <c r="C55" s="23">
        <f>'Indicateur 1'!D60*$J$5+'Indicateur 2'!D57*$J$6</f>
        <v>7017885953.907361</v>
      </c>
      <c r="D55" s="23">
        <f>('Indicateur 1'!D60*$J$5)*('Indicateur 2'!D57*$J$6)</f>
        <v>2785398777576.2217</v>
      </c>
      <c r="E55" s="23">
        <f>'Indicateur 1'!E60*$J$5+'Indicateur 2'!E57*$J$6</f>
        <v>291213.64980000001</v>
      </c>
      <c r="F55" s="23">
        <f>('Indicateur 1'!E60*$J$5)*('Indicateur 2'!E57*$J$6)</f>
        <v>256163691.66406199</v>
      </c>
    </row>
    <row r="56" spans="2:6" ht="15.75" x14ac:dyDescent="0.25">
      <c r="B56" s="24" t="s">
        <v>54</v>
      </c>
      <c r="C56" s="23">
        <f>'Indicateur 1'!D61*$J$5+'Indicateur 2'!D58*$J$6</f>
        <v>21717154357.378849</v>
      </c>
      <c r="D56" s="23">
        <f>('Indicateur 1'!D61*$J$5)*('Indicateur 2'!D58*$J$6)</f>
        <v>2736361433153.7349</v>
      </c>
      <c r="E56" s="23">
        <f>'Indicateur 1'!E61*$J$5+'Indicateur 2'!E58*$J$6</f>
        <v>4890272.9813599996</v>
      </c>
      <c r="F56" s="23">
        <f>('Indicateur 1'!E61*$J$5)*('Indicateur 2'!E58*$J$6)</f>
        <v>3081159540.0545902</v>
      </c>
    </row>
    <row r="57" spans="2:6" ht="15.75" x14ac:dyDescent="0.25">
      <c r="B57" s="1" t="s">
        <v>55</v>
      </c>
      <c r="C57" s="23">
        <f>'Indicateur 1'!D62*$J$5+'Indicateur 2'!D59*$J$6</f>
        <v>551888716.630656</v>
      </c>
      <c r="D57" s="23">
        <f>('Indicateur 1'!D62*$J$5)*('Indicateur 2'!D59*$J$6)</f>
        <v>208613792002.388</v>
      </c>
      <c r="E57" s="23">
        <f>'Indicateur 1'!E62*$J$5+'Indicateur 2'!E59*$J$6</f>
        <v>1404349.10136</v>
      </c>
      <c r="F57" s="23">
        <f>('Indicateur 1'!E62*$J$5)*('Indicateur 2'!E59*$J$6)</f>
        <v>1768186651.7807853</v>
      </c>
    </row>
    <row r="58" spans="2:6" ht="15.75" x14ac:dyDescent="0.25">
      <c r="B58" s="24" t="s">
        <v>56</v>
      </c>
      <c r="C58" s="23">
        <f>'Indicateur 1'!D63*$J$5+'Indicateur 2'!D60*$J$6</f>
        <v>101675697.37583999</v>
      </c>
      <c r="D58" s="23">
        <f>('Indicateur 1'!D63*$J$5)*('Indicateur 2'!D60*$J$6)</f>
        <v>25622212234.711674</v>
      </c>
      <c r="E58" s="23">
        <f>'Indicateur 1'!E63*$J$5+'Indicateur 2'!E60*$J$6</f>
        <v>648316.70068000001</v>
      </c>
      <c r="F58" s="23">
        <f>('Indicateur 1'!E63*$J$5)*('Indicateur 2'!E60*$J$6)</f>
        <v>652600272.8774339</v>
      </c>
    </row>
    <row r="59" spans="2:6" ht="15.75" x14ac:dyDescent="0.25">
      <c r="B59" s="24" t="s">
        <v>57</v>
      </c>
      <c r="C59" s="23">
        <f>'Indicateur 1'!D64*$J$5+'Indicateur 2'!D61*$J$6</f>
        <v>268327279.92869401</v>
      </c>
      <c r="D59" s="23">
        <f>('Indicateur 1'!D64*$J$5)*('Indicateur 2'!D61*$J$6)</f>
        <v>118775880745.39375</v>
      </c>
      <c r="E59" s="23">
        <f>'Indicateur 1'!E64*$J$5+'Indicateur 2'!E61*$J$6</f>
        <v>781500.51512</v>
      </c>
      <c r="F59" s="23">
        <f>('Indicateur 1'!E64*$J$5)*('Indicateur 2'!E61*$J$6)</f>
        <v>986974557.51044631</v>
      </c>
    </row>
    <row r="60" spans="2:6" ht="15.75" x14ac:dyDescent="0.25">
      <c r="B60" s="1" t="s">
        <v>58</v>
      </c>
      <c r="C60" s="23">
        <f>'Indicateur 1'!D65*$J$5+'Indicateur 2'!D62*$J$6</f>
        <v>247529453.39999998</v>
      </c>
      <c r="D60" s="23">
        <f>('Indicateur 1'!D65*$J$5)*('Indicateur 2'!D62*$J$6)</f>
        <v>155943158742</v>
      </c>
      <c r="E60" s="23">
        <f>'Indicateur 1'!E65*$J$5+'Indicateur 2'!E62*$J$6</f>
        <v>620821.73</v>
      </c>
      <c r="F60" s="23">
        <f>('Indicateur 1'!E65*$J$5)*('Indicateur 2'!E62*$J$6)</f>
        <v>780864185.28299999</v>
      </c>
    </row>
    <row r="61" spans="2:6" ht="15.75" x14ac:dyDescent="0.25">
      <c r="B61" s="1" t="s">
        <v>59</v>
      </c>
      <c r="C61" s="23">
        <f>'Indicateur 1'!D66*$J$5+'Indicateur 2'!D63*$J$6</f>
        <v>350496715.71840012</v>
      </c>
      <c r="D61" s="23">
        <f>('Indicateur 1'!D66*$J$5)*('Indicateur 2'!D63*$J$6)</f>
        <v>176650090706.07364</v>
      </c>
      <c r="E61" s="23">
        <f>'Indicateur 1'!E66*$J$5+'Indicateur 2'!E63*$J$6</f>
        <v>100052.524</v>
      </c>
      <c r="F61" s="23">
        <f>('Indicateur 1'!E66*$J$5)*('Indicateur 2'!E63*$J$6)</f>
        <v>124505889.26832001</v>
      </c>
    </row>
    <row r="62" spans="2:6" ht="15.75" x14ac:dyDescent="0.25">
      <c r="B62" s="24" t="s">
        <v>60</v>
      </c>
      <c r="C62" s="23">
        <f>'Indicateur 1'!D67*$J$5+'Indicateur 2'!D64*$J$6</f>
        <v>2707132710.9731693</v>
      </c>
      <c r="D62" s="23">
        <f>('Indicateur 1'!D67*$J$5)*('Indicateur 2'!D64*$J$6)</f>
        <v>980445506681.0271</v>
      </c>
      <c r="E62" s="23">
        <f>'Indicateur 1'!E67*$J$5+'Indicateur 2'!E64*$J$6</f>
        <v>64899.375199999995</v>
      </c>
      <c r="F62" s="23">
        <f>('Indicateur 1'!E67*$J$5)*('Indicateur 2'!E64*$J$6)</f>
        <v>66100884.919103995</v>
      </c>
    </row>
    <row r="63" spans="2:6" ht="15.75" x14ac:dyDescent="0.25">
      <c r="B63" s="24" t="s">
        <v>61</v>
      </c>
      <c r="C63" s="23">
        <f>'Indicateur 1'!D68*$J$5+'Indicateur 2'!D65*$J$6</f>
        <v>224377818213.32498</v>
      </c>
      <c r="D63" s="23">
        <f>('Indicateur 1'!D68*$J$5)*('Indicateur 2'!D65*$J$6)</f>
        <v>134793711805533.72</v>
      </c>
      <c r="E63" s="23">
        <f>'Indicateur 1'!E68*$J$5+'Indicateur 2'!E65*$J$6</f>
        <v>717618.87741999992</v>
      </c>
      <c r="F63" s="23">
        <f>('Indicateur 1'!E68*$J$5)*('Indicateur 2'!E65*$J$6)</f>
        <v>906228772.54344523</v>
      </c>
    </row>
    <row r="64" spans="2:6" ht="15.75" x14ac:dyDescent="0.25">
      <c r="B64" s="24" t="s">
        <v>62</v>
      </c>
      <c r="C64" s="23">
        <f>'Indicateur 1'!D69*$J$5+'Indicateur 2'!D66*$J$6</f>
        <v>21484533404.768314</v>
      </c>
      <c r="D64" s="23">
        <f>('Indicateur 1'!D69*$J$5)*('Indicateur 2'!D66*$J$6)</f>
        <v>9510209082678.6191</v>
      </c>
      <c r="E64" s="23">
        <f>'Indicateur 1'!E69*$J$5+'Indicateur 2'!E66*$J$6</f>
        <v>484999.62679999997</v>
      </c>
      <c r="F64" s="23">
        <f>('Indicateur 1'!E69*$J$5)*('Indicateur 2'!E66*$J$6)</f>
        <v>611909828.81229591</v>
      </c>
    </row>
    <row r="65" spans="2:6" ht="15.75" x14ac:dyDescent="0.25">
      <c r="B65" s="24" t="s">
        <v>63</v>
      </c>
      <c r="C65" s="23">
        <f>'Indicateur 1'!D70*$J$5+'Indicateur 2'!D67*$J$6</f>
        <v>95607128037.232346</v>
      </c>
      <c r="D65" s="23">
        <f>('Indicateur 1'!D70*$J$5)*('Indicateur 2'!D67*$J$6)</f>
        <v>18069747163315.914</v>
      </c>
      <c r="E65" s="23">
        <f>'Indicateur 1'!E70*$J$5+'Indicateur 2'!E67*$J$6</f>
        <v>643351.08460000006</v>
      </c>
      <c r="F65" s="23">
        <f>('Indicateur 1'!E70*$J$5)*('Indicateur 2'!E67*$J$6)</f>
        <v>485914205.76677996</v>
      </c>
    </row>
    <row r="66" spans="2:6" ht="15.75" x14ac:dyDescent="0.25">
      <c r="B66" s="1" t="s">
        <v>64</v>
      </c>
      <c r="C66" s="23">
        <f>'Indicateur 1'!D71*$J$5+'Indicateur 2'!D68*$J$6</f>
        <v>2418844477249.8042</v>
      </c>
      <c r="D66" s="23">
        <f>('Indicateur 1'!D71*$J$5)*('Indicateur 2'!D68*$J$6)</f>
        <v>1360055778129480.7</v>
      </c>
      <c r="E66" s="23">
        <f>'Indicateur 1'!E71*$J$5+'Indicateur 2'!E68*$J$6</f>
        <v>72622922.245100006</v>
      </c>
      <c r="F66" s="23">
        <f>('Indicateur 1'!E71*$J$5)*('Indicateur 2'!E68*$J$6)</f>
        <v>96099980333.36171</v>
      </c>
    </row>
    <row r="67" spans="2:6" ht="15.75" x14ac:dyDescent="0.25">
      <c r="B67" s="24" t="s">
        <v>65</v>
      </c>
      <c r="C67" s="23">
        <f>'Indicateur 1'!D72*$J$5+'Indicateur 2'!D69*$J$6</f>
        <v>164325726432.72284</v>
      </c>
      <c r="D67" s="23">
        <f>('Indicateur 1'!D72*$J$5)*('Indicateur 2'!D69*$J$6)</f>
        <v>71820612617978.297</v>
      </c>
      <c r="E67" s="23">
        <f>'Indicateur 1'!E72*$J$5+'Indicateur 2'!E69*$J$6</f>
        <v>14263102.7541</v>
      </c>
      <c r="F67" s="23">
        <f>('Indicateur 1'!E72*$J$5)*('Indicateur 2'!E69*$J$6)</f>
        <v>16626031322.170094</v>
      </c>
    </row>
    <row r="68" spans="2:6" ht="15.75" x14ac:dyDescent="0.25">
      <c r="B68" s="24" t="s">
        <v>66</v>
      </c>
      <c r="C68" s="23">
        <f>'Indicateur 1'!D73*$J$5+'Indicateur 2'!D70*$J$6</f>
        <v>32611730874.244274</v>
      </c>
      <c r="D68" s="23">
        <f>('Indicateur 1'!D73*$J$5)*('Indicateur 2'!D70*$J$6)</f>
        <v>21469932587633.992</v>
      </c>
      <c r="E68" s="23">
        <f>'Indicateur 1'!E73*$J$5+'Indicateur 2'!E70*$J$6</f>
        <v>4369619.7744399998</v>
      </c>
      <c r="F68" s="23">
        <f>('Indicateur 1'!E73*$J$5)*('Indicateur 2'!E70*$J$6)</f>
        <v>5230683442.7796144</v>
      </c>
    </row>
    <row r="69" spans="2:6" ht="15.75" x14ac:dyDescent="0.25">
      <c r="B69" s="24" t="s">
        <v>67</v>
      </c>
      <c r="C69" s="23">
        <f>'Indicateur 1'!D74*$J$5+'Indicateur 2'!D71*$J$6</f>
        <v>297169741228.4278</v>
      </c>
      <c r="D69" s="23">
        <f>('Indicateur 1'!D74*$J$5)*('Indicateur 2'!D71*$J$6)</f>
        <v>266784134381865.97</v>
      </c>
      <c r="E69" s="23">
        <f>'Indicateur 1'!E74*$J$5+'Indicateur 2'!E71*$J$6</f>
        <v>1747118.5097999999</v>
      </c>
      <c r="F69" s="23">
        <f>('Indicateur 1'!E74*$J$5)*('Indicateur 2'!E71*$J$6)</f>
        <v>2090784027.3226197</v>
      </c>
    </row>
    <row r="70" spans="2:6" ht="15.75" x14ac:dyDescent="0.25">
      <c r="B70" s="24" t="s">
        <v>68</v>
      </c>
      <c r="C70" s="23">
        <f>'Indicateur 1'!D75*$J$5+'Indicateur 2'!D72*$J$6</f>
        <v>1261638095.781924</v>
      </c>
      <c r="D70" s="23">
        <f>('Indicateur 1'!D75*$J$5)*('Indicateur 2'!D72*$J$6)</f>
        <v>193740276502.07031</v>
      </c>
      <c r="E70" s="23">
        <f>'Indicateur 1'!E75*$J$5+'Indicateur 2'!E72*$J$6</f>
        <v>276867.51747999998</v>
      </c>
      <c r="F70" s="23">
        <f>('Indicateur 1'!E75*$J$5)*('Indicateur 2'!E72*$J$6)</f>
        <v>169736806.34702399</v>
      </c>
    </row>
    <row r="71" spans="2:6" ht="15.75" x14ac:dyDescent="0.25">
      <c r="B71" s="24" t="s">
        <v>69</v>
      </c>
      <c r="C71" s="23">
        <f>'Indicateur 1'!D76*$J$5+'Indicateur 2'!D73*$J$6</f>
        <v>81198708690.480011</v>
      </c>
      <c r="D71" s="23">
        <f>('Indicateur 1'!D76*$J$5)*('Indicateur 2'!D73*$J$6)</f>
        <v>51155186078102.406</v>
      </c>
      <c r="E71" s="23">
        <f>'Indicateur 1'!E76*$J$5+'Indicateur 2'!E73*$J$6</f>
        <v>500702.90839999996</v>
      </c>
      <c r="F71" s="23">
        <f>('Indicateur 1'!E76*$J$5)*('Indicateur 2'!E73*$J$6)</f>
        <v>629472428.47943997</v>
      </c>
    </row>
    <row r="72" spans="2:6" ht="15.75" x14ac:dyDescent="0.25">
      <c r="B72" s="24" t="s">
        <v>70</v>
      </c>
      <c r="C72" s="23">
        <f>'Indicateur 1'!D77*$J$5+'Indicateur 2'!D74*$J$6</f>
        <v>35261165199.784584</v>
      </c>
      <c r="D72" s="23">
        <f>('Indicateur 1'!D77*$J$5)*('Indicateur 2'!D74*$J$6)</f>
        <v>7497405205394.8066</v>
      </c>
      <c r="E72" s="23">
        <f>'Indicateur 1'!E77*$J$5+'Indicateur 2'!E74*$J$6</f>
        <v>3604943.34246</v>
      </c>
      <c r="F72" s="23">
        <f>('Indicateur 1'!E77*$J$5)*('Indicateur 2'!E74*$J$6)</f>
        <v>3406345914.5013309</v>
      </c>
    </row>
    <row r="73" spans="2:6" ht="15.75" x14ac:dyDescent="0.25">
      <c r="B73" s="24" t="s">
        <v>71</v>
      </c>
      <c r="C73" s="23">
        <f>'Indicateur 1'!D78*$J$5+'Indicateur 2'!D75*$J$6</f>
        <v>5992747089.9426022</v>
      </c>
      <c r="D73" s="23">
        <f>('Indicateur 1'!D78*$J$5)*('Indicateur 2'!D75*$J$6)</f>
        <v>2067048171025.1968</v>
      </c>
      <c r="E73" s="23">
        <f>'Indicateur 1'!E78*$J$5+'Indicateur 2'!E75*$J$6</f>
        <v>173977.39199999999</v>
      </c>
      <c r="F73" s="23">
        <f>('Indicateur 1'!E78*$J$5)*('Indicateur 2'!E75*$J$6)</f>
        <v>198744633.70271996</v>
      </c>
    </row>
    <row r="74" spans="2:6" ht="15.75" x14ac:dyDescent="0.25">
      <c r="B74" s="24" t="s">
        <v>72</v>
      </c>
      <c r="C74" s="23">
        <f>'Indicateur 1'!D79*$J$5+'Indicateur 2'!D76*$J$6</f>
        <v>21306072080.561764</v>
      </c>
      <c r="D74" s="23">
        <f>('Indicateur 1'!D79*$J$5)*('Indicateur 2'!D76*$J$6)</f>
        <v>3892619335739.3437</v>
      </c>
      <c r="E74" s="23">
        <f>'Indicateur 1'!E79*$J$5+'Indicateur 2'!E76*$J$6</f>
        <v>7649952.9684799993</v>
      </c>
      <c r="F74" s="23">
        <f>('Indicateur 1'!E79*$J$5)*('Indicateur 2'!E76*$J$6)</f>
        <v>6988468292.0724669</v>
      </c>
    </row>
    <row r="75" spans="2:6" ht="15.75" x14ac:dyDescent="0.25">
      <c r="B75" s="24" t="s">
        <v>73</v>
      </c>
      <c r="C75" s="23">
        <f>'Indicateur 1'!D80*$J$5+'Indicateur 2'!D77*$J$6</f>
        <v>661.5</v>
      </c>
      <c r="D75" s="23">
        <f>('Indicateur 1'!D80*$J$5)*('Indicateur 2'!D77*$J$6)</f>
        <v>0</v>
      </c>
      <c r="E75" s="23">
        <f>'Indicateur 1'!E80*$J$5+'Indicateur 2'!E77*$J$6</f>
        <v>385748.44999999995</v>
      </c>
      <c r="F75" s="23">
        <f>('Indicateur 1'!E80*$J$5)*('Indicateur 2'!E77*$J$6)</f>
        <v>508728956.08499992</v>
      </c>
    </row>
    <row r="76" spans="2:6" ht="15.75" x14ac:dyDescent="0.25">
      <c r="B76" s="24" t="s">
        <v>74</v>
      </c>
      <c r="C76" s="23">
        <f>'Indicateur 1'!D81*$J$5+'Indicateur 2'!D78*$J$6</f>
        <v>7685515885.7321548</v>
      </c>
      <c r="D76" s="23">
        <f>('Indicateur 1'!D81*$J$5)*('Indicateur 2'!D78*$J$6)</f>
        <v>2675135820770.0146</v>
      </c>
      <c r="E76" s="23">
        <f>'Indicateur 1'!E81*$J$5+'Indicateur 2'!E78*$J$6</f>
        <v>927280.90598000004</v>
      </c>
      <c r="F76" s="23">
        <f>('Indicateur 1'!E81*$J$5)*('Indicateur 2'!E78*$J$6)</f>
        <v>759047679.67364275</v>
      </c>
    </row>
    <row r="77" spans="2:6" ht="15.75" x14ac:dyDescent="0.25">
      <c r="B77" s="1" t="s">
        <v>75</v>
      </c>
      <c r="C77" s="23">
        <f>'Indicateur 1'!D82*$J$5+'Indicateur 2'!D79*$J$6</f>
        <v>3019790240.8149004</v>
      </c>
      <c r="D77" s="23">
        <f>('Indicateur 1'!D82*$J$5)*('Indicateur 2'!D79*$J$6)</f>
        <v>2147410081940.498</v>
      </c>
      <c r="E77" s="23">
        <f>'Indicateur 1'!E82*$J$5+'Indicateur 2'!E79*$J$6</f>
        <v>2278982.9715000005</v>
      </c>
      <c r="F77" s="23">
        <f>('Indicateur 1'!E82*$J$5)*('Indicateur 2'!E79*$J$6)</f>
        <v>3085884295.1962204</v>
      </c>
    </row>
    <row r="78" spans="2:6" ht="15.75" x14ac:dyDescent="0.25">
      <c r="B78" s="24" t="s">
        <v>76</v>
      </c>
      <c r="C78" s="23">
        <f>'Indicateur 1'!D83*$J$5+'Indicateur 2'!D80*$J$6</f>
        <v>513270908.62320006</v>
      </c>
      <c r="D78" s="23">
        <f>('Indicateur 1'!D83*$J$5)*('Indicateur 2'!D80*$J$6)</f>
        <v>210184269390.95041</v>
      </c>
      <c r="E78" s="23">
        <f>'Indicateur 1'!E83*$J$5+'Indicateur 2'!E80*$J$6</f>
        <v>106331.79800000001</v>
      </c>
      <c r="F78" s="23">
        <f>('Indicateur 1'!E83*$J$5)*('Indicateur 2'!E80*$J$6)</f>
        <v>86451624.26879999</v>
      </c>
    </row>
    <row r="79" spans="2:6" ht="15.75" x14ac:dyDescent="0.25">
      <c r="B79" s="1" t="s">
        <v>77</v>
      </c>
      <c r="C79" s="23">
        <f>'Indicateur 1'!D84*$J$5+'Indicateur 2'!D81*$J$6</f>
        <v>96315806.049479991</v>
      </c>
      <c r="D79" s="23">
        <f>('Indicateur 1'!D84*$J$5)*('Indicateur 2'!D81*$J$6)</f>
        <v>33221610428.361259</v>
      </c>
      <c r="E79" s="23">
        <f>'Indicateur 1'!E84*$J$5+'Indicateur 2'!E81*$J$6</f>
        <v>331525.04489999998</v>
      </c>
      <c r="F79" s="23">
        <f>('Indicateur 1'!E84*$J$5)*('Indicateur 2'!E81*$J$6)</f>
        <v>304177246.61939996</v>
      </c>
    </row>
    <row r="80" spans="2:6" ht="15.75" x14ac:dyDescent="0.25">
      <c r="B80" s="24" t="s">
        <v>78</v>
      </c>
      <c r="C80" s="23">
        <f>'Indicateur 1'!D85*$J$5+'Indicateur 2'!D82*$J$6</f>
        <v>2463558849.9705119</v>
      </c>
      <c r="D80" s="23">
        <f>('Indicateur 1'!D85*$J$5)*('Indicateur 2'!D82*$J$6)</f>
        <v>1032107804676.0437</v>
      </c>
      <c r="E80" s="23">
        <f>'Indicateur 1'!E85*$J$5+'Indicateur 2'!E82*$J$6</f>
        <v>403693.94683999999</v>
      </c>
      <c r="F80" s="23">
        <f>('Indicateur 1'!E85*$J$5)*('Indicateur 2'!E82*$J$6)</f>
        <v>481887163.79443073</v>
      </c>
    </row>
    <row r="81" spans="2:6" ht="15.75" x14ac:dyDescent="0.25">
      <c r="B81" s="24" t="s">
        <v>79</v>
      </c>
      <c r="C81" s="23">
        <f>'Indicateur 1'!D86*$J$5+'Indicateur 2'!D83*$J$6</f>
        <v>756.00000000000011</v>
      </c>
      <c r="D81" s="23">
        <f>('Indicateur 1'!D86*$J$5)*('Indicateur 2'!D83*$J$6)</f>
        <v>0</v>
      </c>
      <c r="E81" s="23">
        <f>'Indicateur 1'!E86*$J$5+'Indicateur 2'!E83*$J$6</f>
        <v>249846.48</v>
      </c>
      <c r="F81" s="23">
        <f>('Indicateur 1'!E86*$J$5)*('Indicateur 2'!E83*$J$6)</f>
        <v>313322841.74519998</v>
      </c>
    </row>
    <row r="82" spans="2:6" ht="15.75" x14ac:dyDescent="0.25">
      <c r="B82" s="1" t="s">
        <v>80</v>
      </c>
      <c r="C82" s="23">
        <f>'Indicateur 1'!D87*$J$5+'Indicateur 2'!D84*$J$6</f>
        <v>5674248246.6893997</v>
      </c>
      <c r="D82" s="23">
        <f>('Indicateur 1'!D87*$J$5)*('Indicateur 2'!D84*$J$6)</f>
        <v>1832072798401.5742</v>
      </c>
      <c r="E82" s="23">
        <f>'Indicateur 1'!E87*$J$5+'Indicateur 2'!E84*$J$6</f>
        <v>131244.93099999998</v>
      </c>
      <c r="F82" s="23">
        <f>('Indicateur 1'!E87*$J$5)*('Indicateur 2'!E84*$J$6)</f>
        <v>167857371.94379997</v>
      </c>
    </row>
    <row r="83" spans="2:6" ht="15.75" x14ac:dyDescent="0.25">
      <c r="B83" s="24" t="s">
        <v>81</v>
      </c>
      <c r="C83" s="23">
        <f>'Indicateur 1'!D88*$J$5+'Indicateur 2'!D85*$J$6</f>
        <v>1395425249.0028002</v>
      </c>
      <c r="D83" s="23">
        <f>('Indicateur 1'!D88*$J$5)*('Indicateur 2'!D85*$J$6)</f>
        <v>285713277810.76086</v>
      </c>
      <c r="E83" s="23">
        <f>'Indicateur 1'!E88*$J$5+'Indicateur 2'!E85*$J$6</f>
        <v>138830.37100000001</v>
      </c>
      <c r="F83" s="23">
        <f>('Indicateur 1'!E88*$J$5)*('Indicateur 2'!E85*$J$6)</f>
        <v>113055321.48330002</v>
      </c>
    </row>
    <row r="84" spans="2:6" ht="15.75" x14ac:dyDescent="0.25">
      <c r="B84" s="1" t="s">
        <v>82</v>
      </c>
      <c r="C84" s="23">
        <f>'Indicateur 1'!D89*$J$5+'Indicateur 2'!D86*$J$6</f>
        <v>182377280.66529599</v>
      </c>
      <c r="D84" s="23">
        <f>('Indicateur 1'!D89*$J$5)*('Indicateur 2'!D86*$J$6)</f>
        <v>77555757765.354614</v>
      </c>
      <c r="E84" s="23">
        <f>'Indicateur 1'!E89*$J$5+'Indicateur 2'!E86*$J$6</f>
        <v>228580.91082000002</v>
      </c>
      <c r="F84" s="23">
        <f>('Indicateur 1'!E89*$J$5)*('Indicateur 2'!E86*$J$6)</f>
        <v>257984203.94006395</v>
      </c>
    </row>
    <row r="85" spans="2:6" ht="15.75" x14ac:dyDescent="0.25">
      <c r="B85" s="24" t="s">
        <v>83</v>
      </c>
      <c r="C85" s="23">
        <f>'Indicateur 1'!D90*$J$5+'Indicateur 2'!D87*$J$6</f>
        <v>1530952659.0115199</v>
      </c>
      <c r="D85" s="23">
        <f>('Indicateur 1'!D90*$J$5)*('Indicateur 2'!D87*$J$6)</f>
        <v>1331009485888.2554</v>
      </c>
      <c r="E85" s="23">
        <f>'Indicateur 1'!E90*$J$5+'Indicateur 2'!E87*$J$6</f>
        <v>398487.19055999996</v>
      </c>
      <c r="F85" s="23">
        <f>('Indicateur 1'!E90*$J$5)*('Indicateur 2'!E87*$J$6)</f>
        <v>575474485.40507507</v>
      </c>
    </row>
    <row r="86" spans="2:6" ht="15.75" x14ac:dyDescent="0.25">
      <c r="B86" s="24" t="s">
        <v>84</v>
      </c>
      <c r="C86" s="23">
        <f>'Indicateur 1'!D91*$J$5+'Indicateur 2'!D88*$J$6</f>
        <v>94392743.520096019</v>
      </c>
      <c r="D86" s="23">
        <f>('Indicateur 1'!D91*$J$5)*('Indicateur 2'!D88*$J$6)</f>
        <v>14866832298.165123</v>
      </c>
      <c r="E86" s="23">
        <f>'Indicateur 1'!E91*$J$5+'Indicateur 2'!E88*$J$6</f>
        <v>201763.38483999998</v>
      </c>
      <c r="F86" s="23">
        <f>('Indicateur 1'!E91*$J$5)*('Indicateur 2'!E88*$J$6)</f>
        <v>126749120.51092198</v>
      </c>
    </row>
    <row r="87" spans="2:6" ht="15.75" x14ac:dyDescent="0.25">
      <c r="B87" s="24" t="s">
        <v>85</v>
      </c>
      <c r="C87" s="23">
        <f>'Indicateur 1'!D92*$J$5+'Indicateur 2'!D89*$J$6</f>
        <v>43574265.722880006</v>
      </c>
      <c r="D87" s="23">
        <f>('Indicateur 1'!D92*$J$5)*('Indicateur 2'!D89*$J$6)</f>
        <v>13725794477.707201</v>
      </c>
      <c r="E87" s="23">
        <f>'Indicateur 1'!E92*$J$5+'Indicateur 2'!E89*$J$6</f>
        <v>31703.752400000001</v>
      </c>
      <c r="F87" s="23">
        <f>('Indicateur 1'!E92*$J$5)*('Indicateur 2'!E89*$J$6)</f>
        <v>19587119.20284</v>
      </c>
    </row>
    <row r="88" spans="2:6" ht="15.75" x14ac:dyDescent="0.25">
      <c r="B88" s="24" t="s">
        <v>86</v>
      </c>
      <c r="C88" s="23">
        <f>'Indicateur 1'!D93*$J$5+'Indicateur 2'!D90*$J$6</f>
        <v>3342434574.2991848</v>
      </c>
      <c r="D88" s="23">
        <f>('Indicateur 1'!D93*$J$5)*('Indicateur 2'!D90*$J$6)</f>
        <v>1221325459931.762</v>
      </c>
      <c r="E88" s="23">
        <f>'Indicateur 1'!E93*$J$5+'Indicateur 2'!E90*$J$6</f>
        <v>132044.37784</v>
      </c>
      <c r="F88" s="23">
        <f>('Indicateur 1'!E93*$J$5)*('Indicateur 2'!E90*$J$6)</f>
        <v>119824517.69423521</v>
      </c>
    </row>
    <row r="89" spans="2:6" ht="15.75" x14ac:dyDescent="0.25">
      <c r="B89" s="1" t="s">
        <v>87</v>
      </c>
      <c r="C89" s="23">
        <f>'Indicateur 1'!D94*$J$5+'Indicateur 2'!D91*$J$6</f>
        <v>2386235456.0650325</v>
      </c>
      <c r="D89" s="23">
        <f>('Indicateur 1'!D94*$J$5)*('Indicateur 2'!D91*$J$6)</f>
        <v>1815268388612.5466</v>
      </c>
      <c r="E89" s="23">
        <f>'Indicateur 1'!E94*$J$5+'Indicateur 2'!E91*$J$6</f>
        <v>1204471.7546600001</v>
      </c>
      <c r="F89" s="23">
        <f>('Indicateur 1'!E94*$J$5)*('Indicateur 2'!E91*$J$6)</f>
        <v>1592249537.1194243</v>
      </c>
    </row>
    <row r="90" spans="2:6" ht="15.75" x14ac:dyDescent="0.25">
      <c r="B90" s="1" t="s">
        <v>88</v>
      </c>
      <c r="C90" s="23">
        <f>'Indicateur 1'!D95*$J$5+'Indicateur 2'!D92*$J$6</f>
        <v>764243845.5</v>
      </c>
      <c r="D90" s="23">
        <f>('Indicateur 1'!D95*$J$5)*('Indicateur 2'!D92*$J$6)</f>
        <v>312957687042</v>
      </c>
      <c r="E90" s="23">
        <f>'Indicateur 1'!E95*$J$5+'Indicateur 2'!E92*$J$6</f>
        <v>928357.59550000005</v>
      </c>
      <c r="F90" s="23">
        <f>('Indicateur 1'!E95*$J$5)*('Indicateur 2'!E92*$J$6)</f>
        <v>1168353598.3312199</v>
      </c>
    </row>
    <row r="91" spans="2:6" ht="15.75" x14ac:dyDescent="0.25">
      <c r="B91" s="24" t="s">
        <v>89</v>
      </c>
      <c r="C91" s="23">
        <f>'Indicateur 1'!D96*$J$5+'Indicateur 2'!D93*$J$6</f>
        <v>369225513394.29016</v>
      </c>
      <c r="D91" s="23">
        <f>('Indicateur 1'!D96*$J$5)*('Indicateur 2'!D93*$J$6)</f>
        <v>110490734793690.77</v>
      </c>
      <c r="E91" s="23">
        <f>'Indicateur 1'!E96*$J$5+'Indicateur 2'!E93*$J$6</f>
        <v>1780756.7050000001</v>
      </c>
      <c r="F91" s="23">
        <f>('Indicateur 1'!E96*$J$5)*('Indicateur 2'!E93*$J$6)</f>
        <v>2130444180.32775</v>
      </c>
    </row>
    <row r="92" spans="2:6" ht="15.75" x14ac:dyDescent="0.25">
      <c r="B92" s="1" t="s">
        <v>90</v>
      </c>
      <c r="C92" s="23">
        <f>'Indicateur 1'!D97*$J$5+'Indicateur 2'!D94*$J$6</f>
        <v>6641072044.2561131</v>
      </c>
      <c r="D92" s="23">
        <f>('Indicateur 1'!D97*$J$5)*('Indicateur 2'!D94*$J$6)</f>
        <v>3849165020914.6821</v>
      </c>
      <c r="E92" s="23">
        <f>'Indicateur 1'!E97*$J$5+'Indicateur 2'!E94*$J$6</f>
        <v>972800.09272000007</v>
      </c>
      <c r="F92" s="23">
        <f>('Indicateur 1'!E97*$J$5)*('Indicateur 2'!E94*$J$6)</f>
        <v>1407759305.8588417</v>
      </c>
    </row>
    <row r="93" spans="2:6" ht="15.75" x14ac:dyDescent="0.25">
      <c r="B93" s="1" t="s">
        <v>91</v>
      </c>
      <c r="C93" s="23">
        <f>'Indicateur 1'!D98*$J$5+'Indicateur 2'!D95*$J$6</f>
        <v>252632100.71592003</v>
      </c>
      <c r="D93" s="23">
        <f>('Indicateur 1'!D98*$J$5)*('Indicateur 2'!D95*$J$6)</f>
        <v>148812591946.81021</v>
      </c>
      <c r="E93" s="23">
        <f>'Indicateur 1'!E98*$J$5+'Indicateur 2'!E95*$J$6</f>
        <v>203658.08533999999</v>
      </c>
      <c r="F93" s="23">
        <f>('Indicateur 1'!E98*$J$5)*('Indicateur 2'!E95*$J$6)</f>
        <v>280408873.8031224</v>
      </c>
    </row>
    <row r="94" spans="2:6" ht="15.75" x14ac:dyDescent="0.25">
      <c r="B94" s="24" t="s">
        <v>92</v>
      </c>
      <c r="C94" s="23">
        <f>'Indicateur 1'!D99*$J$5+'Indicateur 2'!D96*$J$6</f>
        <v>8042467965.551857</v>
      </c>
      <c r="D94" s="23">
        <f>('Indicateur 1'!D99*$J$5)*('Indicateur 2'!D96*$J$6)</f>
        <v>3328857744300.0811</v>
      </c>
      <c r="E94" s="23">
        <f>'Indicateur 1'!E99*$J$5+'Indicateur 2'!E96*$J$6</f>
        <v>6741103.3370400006</v>
      </c>
      <c r="F94" s="23">
        <f>('Indicateur 1'!E99*$J$5)*('Indicateur 2'!E96*$J$6)</f>
        <v>9300211754.2067661</v>
      </c>
    </row>
    <row r="95" spans="2:6" ht="15.75" x14ac:dyDescent="0.25">
      <c r="B95" s="24" t="s">
        <v>93</v>
      </c>
      <c r="C95" s="23">
        <f>'Indicateur 1'!D100*$J$5+'Indicateur 2'!D97*$J$6</f>
        <v>5358111360.4080009</v>
      </c>
      <c r="D95" s="23">
        <f>('Indicateur 1'!D100*$J$5)*('Indicateur 2'!D97*$J$6)</f>
        <v>1687804979303.5203</v>
      </c>
      <c r="E95" s="23">
        <f>'Indicateur 1'!E100*$J$5+'Indicateur 2'!E97*$J$6</f>
        <v>221938.10800000001</v>
      </c>
      <c r="F95" s="23">
        <f>('Indicateur 1'!E100*$J$5)*('Indicateur 2'!E97*$J$6)</f>
        <v>174217805.39184001</v>
      </c>
    </row>
    <row r="96" spans="2:6" ht="15.75" x14ac:dyDescent="0.25">
      <c r="B96" s="24" t="s">
        <v>94</v>
      </c>
      <c r="C96" s="23">
        <f>'Indicateur 1'!D101*$J$5+'Indicateur 2'!D98*$J$6</f>
        <v>214799653.26180002</v>
      </c>
      <c r="D96" s="23">
        <f>('Indicateur 1'!D101*$J$5)*('Indicateur 2'!D98*$J$6)</f>
        <v>78149351479.343765</v>
      </c>
      <c r="E96" s="23">
        <f>'Indicateur 1'!E101*$J$5+'Indicateur 2'!E98*$J$6</f>
        <v>169365.54740000001</v>
      </c>
      <c r="F96" s="23">
        <f>('Indicateur 1'!E101*$J$5)*('Indicateur 2'!E98*$J$6)</f>
        <v>175015911.41638801</v>
      </c>
    </row>
    <row r="97" spans="2:6" ht="15.75" x14ac:dyDescent="0.25">
      <c r="B97" s="24" t="s">
        <v>95</v>
      </c>
      <c r="C97" s="23">
        <f>'Indicateur 1'!D102*$J$5+'Indicateur 2'!D99*$J$6</f>
        <v>206191036.55808002</v>
      </c>
      <c r="D97" s="23">
        <f>('Indicateur 1'!D102*$J$5)*('Indicateur 2'!D99*$J$6)</f>
        <v>54558078260.107979</v>
      </c>
      <c r="E97" s="23">
        <f>'Indicateur 1'!E102*$J$5+'Indicateur 2'!E99*$J$6</f>
        <v>40600.417199999996</v>
      </c>
      <c r="F97" s="23">
        <f>('Indicateur 1'!E102*$J$5)*('Indicateur 2'!E99*$J$6)</f>
        <v>35039799.573911995</v>
      </c>
    </row>
    <row r="98" spans="2:6" ht="15.75" x14ac:dyDescent="0.25">
      <c r="B98" s="24" t="s">
        <v>96</v>
      </c>
      <c r="C98" s="23">
        <f>'Indicateur 1'!D103*$J$5+'Indicateur 2'!D100*$J$6</f>
        <v>4076473646.3865118</v>
      </c>
      <c r="D98" s="23">
        <f>('Indicateur 1'!D103*$J$5)*('Indicateur 2'!D100*$J$6)</f>
        <v>2401246454424.0723</v>
      </c>
      <c r="E98" s="23">
        <f>'Indicateur 1'!E103*$J$5+'Indicateur 2'!E100*$J$6</f>
        <v>2062572.9277400004</v>
      </c>
      <c r="F98" s="23">
        <f>('Indicateur 1'!E103*$J$5)*('Indicateur 2'!E100*$J$6)</f>
        <v>2857417872.5351367</v>
      </c>
    </row>
    <row r="99" spans="2:6" ht="15.75" x14ac:dyDescent="0.25">
      <c r="B99" s="1" t="s">
        <v>97</v>
      </c>
      <c r="C99" s="23">
        <f>'Indicateur 1'!D104*$J$5+'Indicateur 2'!D101*$J$6</f>
        <v>1837040700.0631678</v>
      </c>
      <c r="D99" s="23">
        <f>('Indicateur 1'!D104*$J$5)*('Indicateur 2'!D101*$J$6)</f>
        <v>810134754246.85706</v>
      </c>
      <c r="E99" s="23">
        <f>'Indicateur 1'!E104*$J$5+'Indicateur 2'!E101*$J$6</f>
        <v>1301840.8062800001</v>
      </c>
      <c r="F99" s="23">
        <f>('Indicateur 1'!E104*$J$5)*('Indicateur 2'!E101*$J$6)</f>
        <v>1639050149.4503136</v>
      </c>
    </row>
    <row r="100" spans="2:6" ht="15.75" x14ac:dyDescent="0.25">
      <c r="B100" s="24" t="s">
        <v>98</v>
      </c>
      <c r="C100" s="23">
        <f>'Indicateur 1'!D105*$J$5+'Indicateur 2'!D102*$J$6</f>
        <v>45548245372.116882</v>
      </c>
      <c r="D100" s="23">
        <f>('Indicateur 1'!D105*$J$5)*('Indicateur 2'!D102*$J$6)</f>
        <v>36801842901712.531</v>
      </c>
      <c r="E100" s="23">
        <f>'Indicateur 1'!E105*$J$5+'Indicateur 2'!E102*$J$6</f>
        <v>3245403.1578600002</v>
      </c>
      <c r="F100" s="23">
        <f>('Indicateur 1'!E105*$J$5)*('Indicateur 2'!E102*$J$6)</f>
        <v>3884847092.562252</v>
      </c>
    </row>
    <row r="101" spans="2:6" ht="15.75" x14ac:dyDescent="0.25">
      <c r="B101" s="1" t="s">
        <v>99</v>
      </c>
      <c r="C101" s="23">
        <f>'Indicateur 1'!D106*$J$5+'Indicateur 2'!D103*$J$6</f>
        <v>1165150534.2576003</v>
      </c>
      <c r="D101" s="23">
        <f>('Indicateur 1'!D106*$J$5)*('Indicateur 2'!D103*$J$6)</f>
        <v>506490748277.6889</v>
      </c>
      <c r="E101" s="23">
        <f>'Indicateur 1'!E106*$J$5+'Indicateur 2'!E103*$J$6</f>
        <v>130731.8772</v>
      </c>
      <c r="F101" s="23">
        <f>('Indicateur 1'!E106*$J$5)*('Indicateur 2'!E103*$J$6)</f>
        <v>187357734.13291201</v>
      </c>
    </row>
    <row r="102" spans="2:6" ht="15.75" x14ac:dyDescent="0.25">
      <c r="B102" s="1" t="s">
        <v>100</v>
      </c>
      <c r="C102" s="23">
        <f>'Indicateur 1'!D107*$J$5+'Indicateur 2'!D104*$J$6</f>
        <v>5194671973.5024014</v>
      </c>
      <c r="D102" s="23">
        <f>('Indicateur 1'!D107*$J$5)*('Indicateur 2'!D104*$J$6)</f>
        <v>3338095797237.8828</v>
      </c>
      <c r="E102" s="23">
        <f>'Indicateur 1'!E107*$J$5+'Indicateur 2'!E104*$J$6</f>
        <v>1662243.564</v>
      </c>
      <c r="F102" s="23">
        <f>('Indicateur 1'!E107*$J$5)*('Indicateur 2'!E104*$J$6)</f>
        <v>1779813058.5244799</v>
      </c>
    </row>
    <row r="103" spans="2:6" ht="15.75" x14ac:dyDescent="0.25">
      <c r="B103" s="24" t="s">
        <v>101</v>
      </c>
      <c r="C103" s="23">
        <f>'Indicateur 1'!D108*$J$5+'Indicateur 2'!D105*$J$6</f>
        <v>1017950618.8320001</v>
      </c>
      <c r="D103" s="23">
        <f>('Indicateur 1'!D108*$J$5)*('Indicateur 2'!D105*$J$6)</f>
        <v>128261762096.832</v>
      </c>
      <c r="E103" s="23">
        <f>'Indicateur 1'!E108*$J$5+'Indicateur 2'!E105*$J$6</f>
        <v>1005226.3400000001</v>
      </c>
      <c r="F103" s="23">
        <f>('Indicateur 1'!E108*$J$5)*('Indicateur 2'!E105*$J$6)</f>
        <v>633036249.46800005</v>
      </c>
    </row>
    <row r="104" spans="2:6" ht="15.75" x14ac:dyDescent="0.25">
      <c r="B104" s="24" t="s">
        <v>102</v>
      </c>
      <c r="C104" s="23">
        <f>'Indicateur 1'!D109*$J$5+'Indicateur 2'!D106*$J$6</f>
        <v>9149093994.4816322</v>
      </c>
      <c r="D104" s="23">
        <f>('Indicateur 1'!D109*$J$5)*('Indicateur 2'!D106*$J$6)</f>
        <v>1671539439412.5039</v>
      </c>
      <c r="E104" s="23">
        <f>'Indicateur 1'!E109*$J$5+'Indicateur 2'!E106*$J$6</f>
        <v>269474.80736000004</v>
      </c>
      <c r="F104" s="23">
        <f>('Indicateur 1'!E109*$J$5)*('Indicateur 2'!E106*$J$6)</f>
        <v>245368224.94679043</v>
      </c>
    </row>
    <row r="105" spans="2:6" ht="15.75" x14ac:dyDescent="0.25">
      <c r="B105" s="24" t="s">
        <v>103</v>
      </c>
      <c r="C105" s="23">
        <f>'Indicateur 1'!D110*$J$5+'Indicateur 2'!D107*$J$6</f>
        <v>27652309479.104733</v>
      </c>
      <c r="D105" s="23">
        <f>('Indicateur 1'!D110*$J$5)*('Indicateur 2'!D107*$J$6)</f>
        <v>14863340731118.328</v>
      </c>
      <c r="E105" s="23">
        <f>'Indicateur 1'!E110*$J$5+'Indicateur 2'!E107*$J$6</f>
        <v>378206.13146</v>
      </c>
      <c r="F105" s="23">
        <f>('Indicateur 1'!E110*$J$5)*('Indicateur 2'!E107*$J$6)</f>
        <v>476838984.00935149</v>
      </c>
    </row>
    <row r="106" spans="2:6" ht="15.75" x14ac:dyDescent="0.25">
      <c r="B106" s="1" t="s">
        <v>104</v>
      </c>
      <c r="C106" s="23">
        <f>'Indicateur 1'!D111*$J$5+'Indicateur 2'!D108*$J$6</f>
        <v>26407658145.911999</v>
      </c>
      <c r="D106" s="23">
        <f>('Indicateur 1'!D111*$J$5)*('Indicateur 2'!D108*$J$6)</f>
        <v>24955236054861.836</v>
      </c>
      <c r="E106" s="23">
        <f>'Indicateur 1'!E111*$J$5+'Indicateur 2'!E108*$J$6</f>
        <v>953751.3175</v>
      </c>
      <c r="F106" s="23">
        <f>('Indicateur 1'!E111*$J$5)*('Indicateur 2'!E108*$J$6)</f>
        <v>1440201791.0699999</v>
      </c>
    </row>
    <row r="107" spans="2:6" ht="15.75" x14ac:dyDescent="0.25">
      <c r="B107" s="1" t="s">
        <v>105</v>
      </c>
      <c r="C107" s="23">
        <f>'Indicateur 1'!D112*$J$5+'Indicateur 2'!D109*$J$6</f>
        <v>1172253400916.8284</v>
      </c>
      <c r="D107" s="23">
        <f>('Indicateur 1'!D112*$J$5)*('Indicateur 2'!D109*$J$6)</f>
        <v>553889731709945.06</v>
      </c>
      <c r="E107" s="23">
        <f>'Indicateur 1'!E112*$J$5+'Indicateur 2'!E109*$J$6</f>
        <v>9985961.0204999987</v>
      </c>
      <c r="F107" s="23">
        <f>('Indicateur 1'!E112*$J$5)*('Indicateur 2'!E109*$J$6)</f>
        <v>12583343939.028973</v>
      </c>
    </row>
    <row r="108" spans="2:6" ht="15.75" x14ac:dyDescent="0.25">
      <c r="B108" s="24" t="s">
        <v>106</v>
      </c>
      <c r="C108" s="23">
        <f>'Indicateur 1'!D113*$J$5+'Indicateur 2'!D110*$J$6</f>
        <v>840070302.03359997</v>
      </c>
      <c r="D108" s="23">
        <f>('Indicateur 1'!D113*$J$5)*('Indicateur 2'!D110*$J$6)</f>
        <v>84679076284.346878</v>
      </c>
      <c r="E108" s="23">
        <f>'Indicateur 1'!E113*$J$5+'Indicateur 2'!E110*$J$6</f>
        <v>297593.1776</v>
      </c>
      <c r="F108" s="23">
        <f>('Indicateur 1'!E113*$J$5)*('Indicateur 2'!E110*$J$6)</f>
        <v>149774467.41566399</v>
      </c>
    </row>
    <row r="109" spans="2:6" ht="15.75" x14ac:dyDescent="0.25">
      <c r="B109" s="1" t="s">
        <v>107</v>
      </c>
      <c r="C109" s="23">
        <f>'Indicateur 1'!D114*$J$5+'Indicateur 2'!D111*$J$6</f>
        <v>1067760877.0935601</v>
      </c>
      <c r="D109" s="23">
        <f>('Indicateur 1'!D114*$J$5)*('Indicateur 2'!D111*$J$6)</f>
        <v>600374931014.60596</v>
      </c>
      <c r="E109" s="23">
        <f>'Indicateur 1'!E114*$J$5+'Indicateur 2'!E111*$J$6</f>
        <v>207970.32517999996</v>
      </c>
      <c r="F109" s="23">
        <f>('Indicateur 1'!E114*$J$5)*('Indicateur 2'!E111*$J$6)</f>
        <v>273455495.11137474</v>
      </c>
    </row>
    <row r="110" spans="2:6" ht="15.75" x14ac:dyDescent="0.25">
      <c r="B110" s="1" t="s">
        <v>108</v>
      </c>
      <c r="C110" s="23">
        <f>'Indicateur 1'!D115*$J$5+'Indicateur 2'!D112*$J$6</f>
        <v>119290495982.22296</v>
      </c>
      <c r="D110" s="23">
        <f>('Indicateur 1'!D115*$J$5)*('Indicateur 2'!D112*$J$6)</f>
        <v>130125091368188.5</v>
      </c>
      <c r="E110" s="23">
        <f>'Indicateur 1'!E115*$J$5+'Indicateur 2'!E112*$J$6</f>
        <v>10552155.300239999</v>
      </c>
      <c r="F110" s="23">
        <f>('Indicateur 1'!E115*$J$5)*('Indicateur 2'!E112*$J$6)</f>
        <v>13956535736.220369</v>
      </c>
    </row>
    <row r="111" spans="2:6" ht="15.75" x14ac:dyDescent="0.25">
      <c r="B111" s="24" t="s">
        <v>109</v>
      </c>
      <c r="C111" s="23">
        <f>'Indicateur 1'!D116*$J$5+'Indicateur 2'!D113*$J$6</f>
        <v>2621266078.4324999</v>
      </c>
      <c r="D111" s="23">
        <f>('Indicateur 1'!D116*$J$5)*('Indicateur 2'!D113*$J$6)</f>
        <v>813726085524.66016</v>
      </c>
      <c r="E111" s="23">
        <f>'Indicateur 1'!E116*$J$5+'Indicateur 2'!E113*$J$6</f>
        <v>203575.72500000001</v>
      </c>
      <c r="F111" s="23">
        <f>('Indicateur 1'!E116*$J$5)*('Indicateur 2'!E113*$J$6)</f>
        <v>209626627.78889999</v>
      </c>
    </row>
    <row r="112" spans="2:6" ht="15.75" x14ac:dyDescent="0.25">
      <c r="B112" s="24" t="s">
        <v>110</v>
      </c>
      <c r="C112" s="23">
        <f>'Indicateur 1'!D117*$J$5+'Indicateur 2'!D114*$J$6</f>
        <v>57540068832.858582</v>
      </c>
      <c r="D112" s="23">
        <f>('Indicateur 1'!D117*$J$5)*('Indicateur 2'!D114*$J$6)</f>
        <v>24808760116821.473</v>
      </c>
      <c r="E112" s="23">
        <f>'Indicateur 1'!E117*$J$5+'Indicateur 2'!E114*$J$6</f>
        <v>458606.34570000006</v>
      </c>
      <c r="F112" s="23">
        <f>('Indicateur 1'!E117*$J$5)*('Indicateur 2'!E114*$J$6)</f>
        <v>526080501.38416499</v>
      </c>
    </row>
    <row r="113" spans="2:6" ht="15.75" x14ac:dyDescent="0.25">
      <c r="B113" s="24" t="s">
        <v>111</v>
      </c>
      <c r="C113" s="23">
        <f>'Indicateur 1'!D118*$J$5+'Indicateur 2'!D115*$J$6</f>
        <v>53548883447.653732</v>
      </c>
      <c r="D113" s="23">
        <f>('Indicateur 1'!D118*$J$5)*('Indicateur 2'!D115*$J$6)</f>
        <v>28782959648876.91</v>
      </c>
      <c r="E113" s="23">
        <f>'Indicateur 1'!E118*$J$5+'Indicateur 2'!E115*$J$6</f>
        <v>1783144.4584999999</v>
      </c>
      <c r="F113" s="23">
        <f>('Indicateur 1'!E118*$J$5)*('Indicateur 2'!E115*$J$6)</f>
        <v>2254117578.8273096</v>
      </c>
    </row>
    <row r="114" spans="2:6" ht="15.75" x14ac:dyDescent="0.25">
      <c r="B114" s="24" t="s">
        <v>112</v>
      </c>
      <c r="C114" s="23">
        <f>'Indicateur 1'!D119*$J$5+'Indicateur 2'!D116*$J$6</f>
        <v>31801996256.539326</v>
      </c>
      <c r="D114" s="23">
        <f>('Indicateur 1'!D119*$J$5)*('Indicateur 2'!D116*$J$6)</f>
        <v>21888518499747.129</v>
      </c>
      <c r="E114" s="23">
        <f>'Indicateur 1'!E119*$J$5+'Indicateur 2'!E116*$J$6</f>
        <v>5536921.6193000004</v>
      </c>
      <c r="F114" s="23">
        <f>('Indicateur 1'!E119*$J$5)*('Indicateur 2'!E116*$J$6)</f>
        <v>6628490016.5068626</v>
      </c>
    </row>
    <row r="115" spans="2:6" ht="15.75" x14ac:dyDescent="0.25">
      <c r="B115" s="24" t="s">
        <v>113</v>
      </c>
      <c r="C115" s="23">
        <f>'Indicateur 1'!D120*$J$5+'Indicateur 2'!D117*$J$6</f>
        <v>86785730918.430374</v>
      </c>
      <c r="D115" s="23">
        <f>('Indicateur 1'!D120*$J$5)*('Indicateur 2'!D117*$J$6)</f>
        <v>12301877337594.443</v>
      </c>
      <c r="E115" s="23">
        <f>'Indicateur 1'!E120*$J$5+'Indicateur 2'!E117*$J$6</f>
        <v>2298748.4316600002</v>
      </c>
      <c r="F115" s="23">
        <f>('Indicateur 1'!E120*$J$5)*('Indicateur 2'!E117*$J$6)</f>
        <v>1448176466.3489802</v>
      </c>
    </row>
    <row r="116" spans="2:6" ht="15.75" x14ac:dyDescent="0.25">
      <c r="B116" s="24" t="s">
        <v>114</v>
      </c>
      <c r="C116" s="23">
        <f>'Indicateur 1'!D121*$J$5+'Indicateur 2'!D118*$J$6</f>
        <v>870027883984.37756</v>
      </c>
      <c r="D116" s="23">
        <f>('Indicateur 1'!D121*$J$5)*('Indicateur 2'!D118*$J$6)</f>
        <v>219247026700559.12</v>
      </c>
      <c r="E116" s="23">
        <f>'Indicateur 1'!E121*$J$5+'Indicateur 2'!E118*$J$6</f>
        <v>1049737.8449200001</v>
      </c>
      <c r="F116" s="23">
        <f>('Indicateur 1'!E121*$J$5)*('Indicateur 2'!E118*$J$6)</f>
        <v>1057303034.971596</v>
      </c>
    </row>
    <row r="117" spans="2:6" ht="15.75" x14ac:dyDescent="0.25">
      <c r="B117" s="1" t="s">
        <v>115</v>
      </c>
      <c r="C117" s="23">
        <f>'Indicateur 1'!D122*$J$5+'Indicateur 2'!D119*$J$6</f>
        <v>17188087.270020001</v>
      </c>
      <c r="D117" s="23">
        <f>('Indicateur 1'!D122*$J$5)*('Indicateur 2'!D119*$J$6)</f>
        <v>6104437904.6370707</v>
      </c>
      <c r="E117" s="23">
        <f>'Indicateur 1'!E122*$J$5+'Indicateur 2'!E119*$J$6</f>
        <v>103308.36146</v>
      </c>
      <c r="F117" s="23">
        <f>('Indicateur 1'!E122*$J$5)*('Indicateur 2'!E119*$J$6)</f>
        <v>131774166.17061478</v>
      </c>
    </row>
    <row r="118" spans="2:6" ht="15.75" x14ac:dyDescent="0.25">
      <c r="B118" s="24" t="s">
        <v>116</v>
      </c>
      <c r="C118" s="23">
        <f>'Indicateur 1'!D123*$J$5+'Indicateur 2'!D120*$J$6</f>
        <v>179897829634.75833</v>
      </c>
      <c r="D118" s="23">
        <f>('Indicateur 1'!D123*$J$5)*('Indicateur 2'!D120*$J$6)</f>
        <v>44200896680891.633</v>
      </c>
      <c r="E118" s="23">
        <f>'Indicateur 1'!E123*$J$5+'Indicateur 2'!E120*$J$6</f>
        <v>1334051.7036000001</v>
      </c>
      <c r="F118" s="23">
        <f>('Indicateur 1'!E123*$J$5)*('Indicateur 2'!E120*$J$6)</f>
        <v>1092197391.082056</v>
      </c>
    </row>
    <row r="119" spans="2:6" ht="15.75" x14ac:dyDescent="0.25">
      <c r="B119" s="24" t="s">
        <v>117</v>
      </c>
      <c r="C119" s="23">
        <f>'Indicateur 1'!D124*$J$5+'Indicateur 2'!D121*$J$6</f>
        <v>5402336653.6561451</v>
      </c>
      <c r="D119" s="23">
        <f>('Indicateur 1'!D124*$J$5)*('Indicateur 2'!D121*$J$6)</f>
        <v>1616649154056.0388</v>
      </c>
      <c r="E119" s="23">
        <f>'Indicateur 1'!E124*$J$5+'Indicateur 2'!E121*$J$6</f>
        <v>8582625.54562</v>
      </c>
      <c r="F119" s="23">
        <f>('Indicateur 1'!E124*$J$5)*('Indicateur 2'!E121*$J$6)</f>
        <v>5409510497.6739626</v>
      </c>
    </row>
    <row r="120" spans="2:6" ht="15.75" x14ac:dyDescent="0.25">
      <c r="B120" s="1" t="s">
        <v>118</v>
      </c>
      <c r="C120" s="23">
        <f>'Indicateur 1'!D125*$J$5+'Indicateur 2'!D122*$J$6</f>
        <v>14099009367.53117</v>
      </c>
      <c r="D120" s="23">
        <f>('Indicateur 1'!D125*$J$5)*('Indicateur 2'!D122*$J$6)</f>
        <v>6661781702902.2266</v>
      </c>
      <c r="E120" s="23">
        <f>'Indicateur 1'!E125*$J$5+'Indicateur 2'!E122*$J$6</f>
        <v>636388.12362000009</v>
      </c>
      <c r="F120" s="23">
        <f>('Indicateur 1'!E125*$J$5)*('Indicateur 2'!E122*$J$6)</f>
        <v>800427826.07474411</v>
      </c>
    </row>
    <row r="121" spans="2:6" ht="15.75" x14ac:dyDescent="0.25">
      <c r="B121" s="24" t="s">
        <v>119</v>
      </c>
      <c r="C121" s="23">
        <f>'Indicateur 1'!D126*$J$5+'Indicateur 2'!D123*$J$6</f>
        <v>179970750.36912</v>
      </c>
      <c r="D121" s="23">
        <f>('Indicateur 1'!D126*$J$5)*('Indicateur 2'!D123*$J$6)</f>
        <v>119957259675.46164</v>
      </c>
      <c r="E121" s="23">
        <f>'Indicateur 1'!E126*$J$5+'Indicateur 2'!E123*$J$6</f>
        <v>1569385.9372</v>
      </c>
      <c r="F121" s="23">
        <f>('Indicateur 1'!E126*$J$5)*('Indicateur 2'!E123*$J$6)</f>
        <v>2272445031.0148945</v>
      </c>
    </row>
    <row r="122" spans="2:6" ht="15.75" x14ac:dyDescent="0.25">
      <c r="B122" s="1" t="s">
        <v>120</v>
      </c>
      <c r="C122" s="23">
        <f>'Indicateur 1'!D127*$J$5+'Indicateur 2'!D124*$J$6</f>
        <v>28320474360.205444</v>
      </c>
      <c r="D122" s="23">
        <f>('Indicateur 1'!D127*$J$5)*('Indicateur 2'!D124*$J$6)</f>
        <v>14273518823527.543</v>
      </c>
      <c r="E122" s="23">
        <f>'Indicateur 1'!E127*$J$5+'Indicateur 2'!E124*$J$6</f>
        <v>783584.68239999993</v>
      </c>
      <c r="F122" s="23">
        <f>('Indicateur 1'!E127*$J$5)*('Indicateur 2'!E124*$J$6)</f>
        <v>985947797.85667181</v>
      </c>
    </row>
    <row r="123" spans="2:6" ht="15.75" x14ac:dyDescent="0.25">
      <c r="B123" s="24" t="s">
        <v>121</v>
      </c>
      <c r="C123" s="23">
        <f>'Indicateur 1'!D128*$J$5+'Indicateur 2'!D125*$J$6</f>
        <v>5823681286.0856171</v>
      </c>
      <c r="D123" s="23">
        <f>('Indicateur 1'!D128*$J$5)*('Indicateur 2'!D125*$J$6)</f>
        <v>1981216257790.2869</v>
      </c>
      <c r="E123" s="23">
        <f>'Indicateur 1'!E128*$J$5+'Indicateur 2'!E125*$J$6</f>
        <v>447557.05672000005</v>
      </c>
      <c r="F123" s="23">
        <f>('Indicateur 1'!E128*$J$5)*('Indicateur 2'!E125*$J$6)</f>
        <v>380048766.10784161</v>
      </c>
    </row>
    <row r="124" spans="2:6" ht="15.75" x14ac:dyDescent="0.25">
      <c r="B124" s="1" t="s">
        <v>122</v>
      </c>
      <c r="C124" s="23">
        <f>'Indicateur 1'!D129*$J$5+'Indicateur 2'!D126*$J$6</f>
        <v>453.59999999999997</v>
      </c>
      <c r="D124" s="23">
        <f>('Indicateur 1'!D129*$J$5)*('Indicateur 2'!D126*$J$6)</f>
        <v>0</v>
      </c>
      <c r="E124" s="23">
        <f>'Indicateur 1'!E129*$J$5+'Indicateur 2'!E126*$J$6</f>
        <v>378820.72000000003</v>
      </c>
      <c r="F124" s="23">
        <f>('Indicateur 1'!E129*$J$5)*('Indicateur 2'!E126*$J$6)</f>
        <v>428402175.16320002</v>
      </c>
    </row>
    <row r="125" spans="2:6" ht="15.75" x14ac:dyDescent="0.25">
      <c r="B125" s="24" t="s">
        <v>123</v>
      </c>
      <c r="C125" s="23">
        <f>'Indicateur 1'!D130*$J$5+'Indicateur 2'!D127*$J$6</f>
        <v>17729320187.164318</v>
      </c>
      <c r="D125" s="23">
        <f>('Indicateur 1'!D130*$J$5)*('Indicateur 2'!D127*$J$6)</f>
        <v>2568978474124.0991</v>
      </c>
      <c r="E125" s="23">
        <f>'Indicateur 1'!E130*$J$5+'Indicateur 2'!E127*$J$6</f>
        <v>341731.46960000001</v>
      </c>
      <c r="F125" s="23">
        <f>('Indicateur 1'!E130*$J$5)*('Indicateur 2'!E127*$J$6)</f>
        <v>247107189.001344</v>
      </c>
    </row>
    <row r="126" spans="2:6" ht="15.75" x14ac:dyDescent="0.25">
      <c r="B126" s="24" t="s">
        <v>124</v>
      </c>
      <c r="C126" s="23">
        <f>'Indicateur 1'!D131*$J$5+'Indicateur 2'!D128*$J$6</f>
        <v>6496756494.8860807</v>
      </c>
      <c r="D126" s="23">
        <f>('Indicateur 1'!D131*$J$5)*('Indicateur 2'!D128*$J$6)</f>
        <v>1064168687031.8999</v>
      </c>
      <c r="E126" s="23">
        <f>'Indicateur 1'!E131*$J$5+'Indicateur 2'!E128*$J$6</f>
        <v>139679.99360000002</v>
      </c>
      <c r="F126" s="23">
        <f>('Indicateur 1'!E131*$J$5)*('Indicateur 2'!E128*$J$6)</f>
        <v>113746479.61790399</v>
      </c>
    </row>
    <row r="127" spans="2:6" ht="15.75" x14ac:dyDescent="0.25">
      <c r="B127" s="1" t="s">
        <v>125</v>
      </c>
      <c r="C127" s="23">
        <f>'Indicateur 1'!D132*$J$5+'Indicateur 2'!D129*$J$6</f>
        <v>3514012471.4297767</v>
      </c>
      <c r="D127" s="23">
        <f>('Indicateur 1'!D132*$J$5)*('Indicateur 2'!D129*$J$6)</f>
        <v>4018096252978.4761</v>
      </c>
      <c r="E127" s="23">
        <f>'Indicateur 1'!E132*$J$5+'Indicateur 2'!E129*$J$6</f>
        <v>593094.62213999999</v>
      </c>
      <c r="F127" s="23">
        <f>('Indicateur 1'!E132*$J$5)*('Indicateur 2'!E129*$J$6)</f>
        <v>820449061.26681948</v>
      </c>
    </row>
    <row r="128" spans="2:6" ht="15.75" x14ac:dyDescent="0.25">
      <c r="B128" s="1" t="s">
        <v>126</v>
      </c>
      <c r="C128" s="23">
        <f>'Indicateur 1'!D133*$J$5+'Indicateur 2'!D130*$J$6</f>
        <v>528889328225.86694</v>
      </c>
      <c r="D128" s="23">
        <f>('Indicateur 1'!D133*$J$5)*('Indicateur 2'!D130*$J$6)</f>
        <v>162435134837043.62</v>
      </c>
      <c r="E128" s="23">
        <f>'Indicateur 1'!E133*$J$5+'Indicateur 2'!E130*$J$6</f>
        <v>3088709.5677999998</v>
      </c>
      <c r="F128" s="23">
        <f>('Indicateur 1'!E133*$J$5)*('Indicateur 2'!E130*$J$6)</f>
        <v>3793510585.96104</v>
      </c>
    </row>
    <row r="129" spans="2:6" ht="15.75" x14ac:dyDescent="0.25">
      <c r="B129" s="24" t="s">
        <v>127</v>
      </c>
      <c r="C129" s="23">
        <f>'Indicateur 1'!D134*$J$5+'Indicateur 2'!D131*$J$6</f>
        <v>13873460238.625862</v>
      </c>
      <c r="D129" s="23">
        <f>('Indicateur 1'!D134*$J$5)*('Indicateur 2'!D131*$J$6)</f>
        <v>4402915924261.9434</v>
      </c>
      <c r="E129" s="23">
        <f>'Indicateur 1'!E134*$J$5+'Indicateur 2'!E131*$J$6</f>
        <v>3005962.3507000003</v>
      </c>
      <c r="F129" s="23">
        <f>('Indicateur 1'!E134*$J$5)*('Indicateur 2'!E131*$J$6)</f>
        <v>2935052095.2840781</v>
      </c>
    </row>
    <row r="130" spans="2:6" ht="15.75" x14ac:dyDescent="0.25">
      <c r="B130" s="1" t="s">
        <v>128</v>
      </c>
      <c r="C130" s="23">
        <f>'Indicateur 1'!D135*$J$5+'Indicateur 2'!D132*$J$6</f>
        <v>3331530656.5211048</v>
      </c>
      <c r="D130" s="23">
        <f>('Indicateur 1'!D135*$J$5)*('Indicateur 2'!D132*$J$6)</f>
        <v>3305710309373.0034</v>
      </c>
      <c r="E130" s="23">
        <f>'Indicateur 1'!E135*$J$5+'Indicateur 2'!E132*$J$6</f>
        <v>562397.12964000006</v>
      </c>
      <c r="F130" s="23">
        <f>('Indicateur 1'!E135*$J$5)*('Indicateur 2'!E132*$J$6)</f>
        <v>742594942.58115602</v>
      </c>
    </row>
    <row r="131" spans="2:6" ht="15.75" x14ac:dyDescent="0.25">
      <c r="B131" s="24" t="s">
        <v>129</v>
      </c>
      <c r="C131" s="23">
        <f>'Indicateur 1'!D136*$J$5+'Indicateur 2'!D133*$J$6</f>
        <v>1446512996.3900402</v>
      </c>
      <c r="D131" s="23">
        <f>('Indicateur 1'!D136*$J$5)*('Indicateur 2'!D133*$J$6)</f>
        <v>348573411236.13934</v>
      </c>
      <c r="E131" s="23">
        <f>'Indicateur 1'!E136*$J$5+'Indicateur 2'!E133*$J$6</f>
        <v>2760569.3847000003</v>
      </c>
      <c r="F131" s="23">
        <f>('Indicateur 1'!E136*$J$5)*('Indicateur 2'!E133*$J$6)</f>
        <v>2955857222.3019834</v>
      </c>
    </row>
    <row r="132" spans="2:6" ht="15.75" x14ac:dyDescent="0.25">
      <c r="B132" s="1" t="s">
        <v>130</v>
      </c>
      <c r="C132" s="23">
        <f>'Indicateur 1'!D137*$J$5+'Indicateur 2'!D134*$J$6</f>
        <v>728719146.37843192</v>
      </c>
      <c r="D132" s="23">
        <f>('Indicateur 1'!D137*$J$5)*('Indicateur 2'!D134*$J$6)</f>
        <v>642729509181.77698</v>
      </c>
      <c r="E132" s="23">
        <f>'Indicateur 1'!E137*$J$5+'Indicateur 2'!E134*$J$6</f>
        <v>1280918.8117600002</v>
      </c>
      <c r="F132" s="23">
        <f>('Indicateur 1'!E137*$J$5)*('Indicateur 2'!E134*$J$6)</f>
        <v>1612996517.9952626</v>
      </c>
    </row>
    <row r="133" spans="2:6" ht="15.75" x14ac:dyDescent="0.25">
      <c r="B133" s="1" t="s">
        <v>131</v>
      </c>
      <c r="C133" s="23">
        <f>'Indicateur 1'!D138*$J$5+'Indicateur 2'!D135*$J$6</f>
        <v>298401654801.61078</v>
      </c>
      <c r="D133" s="23">
        <f>('Indicateur 1'!D138*$J$5)*('Indicateur 2'!D135*$J$6)</f>
        <v>324287997174624.94</v>
      </c>
      <c r="E133" s="23">
        <f>'Indicateur 1'!E138*$J$5+'Indicateur 2'!E135*$J$6</f>
        <v>1965614.0105999997</v>
      </c>
      <c r="F133" s="23">
        <f>('Indicateur 1'!E138*$J$5)*('Indicateur 2'!E135*$J$6)</f>
        <v>2847105525.9893394</v>
      </c>
    </row>
    <row r="134" spans="2:6" ht="15.75" x14ac:dyDescent="0.25">
      <c r="B134" s="24" t="s">
        <v>132</v>
      </c>
      <c r="C134" s="23">
        <f>'Indicateur 1'!D139*$J$5+'Indicateur 2'!D136*$J$6</f>
        <v>891793982.42550015</v>
      </c>
      <c r="D134" s="23">
        <f>('Indicateur 1'!D139*$J$5)*('Indicateur 2'!D136*$J$6)</f>
        <v>461402791392.34821</v>
      </c>
      <c r="E134" s="23">
        <f>'Indicateur 1'!E139*$J$5+'Indicateur 2'!E136*$J$6</f>
        <v>40567.715000000004</v>
      </c>
      <c r="F134" s="23">
        <f>('Indicateur 1'!E139*$J$5)*('Indicateur 2'!E136*$J$6)</f>
        <v>40921172.223750003</v>
      </c>
    </row>
    <row r="135" spans="2:6" ht="15.75" x14ac:dyDescent="0.25">
      <c r="B135" s="1" t="s">
        <v>133</v>
      </c>
      <c r="C135" s="23">
        <f>'Indicateur 1'!D140*$J$5+'Indicateur 2'!D137*$J$6</f>
        <v>2277632482.5619206</v>
      </c>
      <c r="D135" s="23">
        <f>('Indicateur 1'!D140*$J$5)*('Indicateur 2'!D137*$J$6)</f>
        <v>1033133888337.1272</v>
      </c>
      <c r="E135" s="23">
        <f>'Indicateur 1'!E140*$J$5+'Indicateur 2'!E137*$J$6</f>
        <v>78951.7264</v>
      </c>
      <c r="F135" s="23">
        <f>('Indicateur 1'!E140*$J$5)*('Indicateur 2'!E137*$J$6)</f>
        <v>88266773.102591991</v>
      </c>
    </row>
    <row r="136" spans="2:6" ht="15.75" x14ac:dyDescent="0.25">
      <c r="B136" s="24" t="s">
        <v>134</v>
      </c>
      <c r="C136" s="23">
        <f>'Indicateur 1'!D141*$J$5+'Indicateur 2'!D138*$J$6</f>
        <v>5751503962.2062416</v>
      </c>
      <c r="D136" s="23">
        <f>('Indicateur 1'!D141*$J$5)*('Indicateur 2'!D138*$J$6)</f>
        <v>615986062881.87842</v>
      </c>
      <c r="E136" s="23">
        <f>'Indicateur 1'!E141*$J$5+'Indicateur 2'!E138*$J$6</f>
        <v>560226.21680000005</v>
      </c>
      <c r="F136" s="23">
        <f>('Indicateur 1'!E141*$J$5)*('Indicateur 2'!E138*$J$6)</f>
        <v>299792660.55715203</v>
      </c>
    </row>
    <row r="137" spans="2:6" ht="15.75" x14ac:dyDescent="0.25">
      <c r="B137" s="24" t="s">
        <v>135</v>
      </c>
      <c r="C137" s="23">
        <f>'Indicateur 1'!D142*$J$5+'Indicateur 2'!D139*$J$6</f>
        <v>2973197997</v>
      </c>
      <c r="D137" s="23">
        <f>('Indicateur 1'!D142*$J$5)*('Indicateur 2'!D139*$J$6)</f>
        <v>412085223174.23999</v>
      </c>
      <c r="E137" s="23">
        <f>'Indicateur 1'!E142*$J$5+'Indicateur 2'!E139*$J$6</f>
        <v>474788.05999999994</v>
      </c>
      <c r="F137" s="23">
        <f>('Indicateur 1'!E142*$J$5)*('Indicateur 2'!E139*$J$6)</f>
        <v>328614152.84879994</v>
      </c>
    </row>
    <row r="138" spans="2:6" ht="15.75" x14ac:dyDescent="0.25">
      <c r="B138" s="24" t="s">
        <v>136</v>
      </c>
      <c r="C138" s="23">
        <f>'Indicateur 1'!D143*$J$5+'Indicateur 2'!D140*$J$6</f>
        <v>5772926917.7334003</v>
      </c>
      <c r="D138" s="23">
        <f>('Indicateur 1'!D143*$J$5)*('Indicateur 2'!D140*$J$6)</f>
        <v>3282341598972.7378</v>
      </c>
      <c r="E138" s="23">
        <f>'Indicateur 1'!E143*$J$5+'Indicateur 2'!E140*$J$6</f>
        <v>1272162.4044999999</v>
      </c>
      <c r="F138" s="23">
        <f>('Indicateur 1'!E143*$J$5)*('Indicateur 2'!E140*$J$6)</f>
        <v>1521767787.0704396</v>
      </c>
    </row>
    <row r="139" spans="2:6" ht="15.75" x14ac:dyDescent="0.25">
      <c r="B139" s="24" t="s">
        <v>137</v>
      </c>
      <c r="C139" s="23">
        <f>'Indicateur 1'!D144*$J$5+'Indicateur 2'!D141*$J$6</f>
        <v>87501634524.208817</v>
      </c>
      <c r="D139" s="23">
        <f>('Indicateur 1'!D144*$J$5)*('Indicateur 2'!D141*$J$6)</f>
        <v>17089069184435.891</v>
      </c>
      <c r="E139" s="23">
        <f>'Indicateur 1'!E144*$J$5+'Indicateur 2'!E141*$J$6</f>
        <v>1404102.2551999998</v>
      </c>
      <c r="F139" s="23">
        <f>('Indicateur 1'!E144*$J$5)*('Indicateur 2'!E141*$J$6)</f>
        <v>1370348600.8289278</v>
      </c>
    </row>
    <row r="140" spans="2:6" ht="15.75" x14ac:dyDescent="0.25">
      <c r="B140" s="1" t="s">
        <v>138</v>
      </c>
      <c r="C140" s="23">
        <f>'Indicateur 1'!D145*$J$5+'Indicateur 2'!D142*$J$6</f>
        <v>120188996.63009998</v>
      </c>
      <c r="D140" s="23">
        <f>('Indicateur 1'!D145*$J$5)*('Indicateur 2'!D142*$J$6)</f>
        <v>59056845547.634491</v>
      </c>
      <c r="E140" s="23">
        <f>'Indicateur 1'!E145*$J$5+'Indicateur 2'!E142*$J$6</f>
        <v>442065.26289999997</v>
      </c>
      <c r="F140" s="23">
        <f>('Indicateur 1'!E145*$J$5)*('Indicateur 2'!E142*$J$6)</f>
        <v>456375023.04139191</v>
      </c>
    </row>
    <row r="141" spans="2:6" ht="15.75" x14ac:dyDescent="0.25">
      <c r="B141" s="1" t="s">
        <v>139</v>
      </c>
      <c r="C141" s="23">
        <f>'Indicateur 1'!D146*$J$5+'Indicateur 2'!D143*$J$6</f>
        <v>4344655870.0364408</v>
      </c>
      <c r="D141" s="23">
        <f>('Indicateur 1'!D146*$J$5)*('Indicateur 2'!D143*$J$6)</f>
        <v>1868093222840.4177</v>
      </c>
      <c r="E141" s="23">
        <f>'Indicateur 1'!E146*$J$5+'Indicateur 2'!E143*$J$6</f>
        <v>2464764.3571000001</v>
      </c>
      <c r="F141" s="23">
        <f>('Indicateur 1'!E146*$J$5)*('Indicateur 2'!E143*$J$6)</f>
        <v>3259693047.3177838</v>
      </c>
    </row>
    <row r="142" spans="2:6" ht="15.75" x14ac:dyDescent="0.25">
      <c r="B142" s="24" t="s">
        <v>140</v>
      </c>
      <c r="C142" s="23">
        <f>'Indicateur 1'!D147*$J$5+'Indicateur 2'!D144*$J$6</f>
        <v>60397221424.511536</v>
      </c>
      <c r="D142" s="23">
        <f>('Indicateur 1'!D147*$J$5)*('Indicateur 2'!D144*$J$6)</f>
        <v>39952761534732.133</v>
      </c>
      <c r="E142" s="23">
        <f>'Indicateur 1'!E147*$J$5+'Indicateur 2'!E144*$J$6</f>
        <v>4053473.5971000004</v>
      </c>
      <c r="F142" s="23">
        <f>('Indicateur 1'!E147*$J$5)*('Indicateur 2'!E144*$J$6)</f>
        <v>5107277857.6578789</v>
      </c>
    </row>
    <row r="143" spans="2:6" ht="15.75" x14ac:dyDescent="0.25">
      <c r="B143" s="1" t="s">
        <v>141</v>
      </c>
      <c r="C143" s="23">
        <f>'Indicateur 1'!D148*$J$5+'Indicateur 2'!D145*$J$6</f>
        <v>24884635681.68576</v>
      </c>
      <c r="D143" s="23">
        <f>('Indicateur 1'!D148*$J$5)*('Indicateur 2'!D145*$J$6)</f>
        <v>15677320082562.029</v>
      </c>
      <c r="E143" s="23">
        <f>'Indicateur 1'!E148*$J$5+'Indicateur 2'!E145*$J$6</f>
        <v>368086.10119999998</v>
      </c>
      <c r="F143" s="23">
        <f>('Indicateur 1'!E148*$J$5)*('Indicateur 2'!E145*$J$6)</f>
        <v>462328835.52491999</v>
      </c>
    </row>
    <row r="144" spans="2:6" ht="15.75" x14ac:dyDescent="0.25">
      <c r="B144" s="24" t="s">
        <v>142</v>
      </c>
      <c r="C144" s="23">
        <f>'Indicateur 1'!D149*$J$5+'Indicateur 2'!D146*$J$6</f>
        <v>1142281316.6558998</v>
      </c>
      <c r="D144" s="23">
        <f>('Indicateur 1'!D149*$J$5)*('Indicateur 2'!D146*$J$6)</f>
        <v>433401377504.65057</v>
      </c>
      <c r="E144" s="23">
        <f>'Indicateur 1'!E149*$J$5+'Indicateur 2'!E146*$J$6</f>
        <v>84662.102999999988</v>
      </c>
      <c r="F144" s="23">
        <f>('Indicateur 1'!E149*$J$5)*('Indicateur 2'!E146*$J$6)</f>
        <v>105491996.70407999</v>
      </c>
    </row>
    <row r="145" spans="2:6" ht="15.75" x14ac:dyDescent="0.25">
      <c r="B145" s="24" t="s">
        <v>143</v>
      </c>
      <c r="C145" s="23">
        <f>'Indicateur 1'!D150*$J$5+'Indicateur 2'!D147*$J$6</f>
        <v>614889475.36632013</v>
      </c>
      <c r="D145" s="23">
        <f>('Indicateur 1'!D150*$J$5)*('Indicateur 2'!D147*$J$6)</f>
        <v>257607770185.61734</v>
      </c>
      <c r="E145" s="23">
        <f>'Indicateur 1'!E150*$J$5+'Indicateur 2'!E147*$J$6</f>
        <v>639237.65059999994</v>
      </c>
      <c r="F145" s="23">
        <f>('Indicateur 1'!E150*$J$5)*('Indicateur 2'!E147*$J$6)</f>
        <v>763890685.40257192</v>
      </c>
    </row>
    <row r="146" spans="2:6" ht="15.75" x14ac:dyDescent="0.25">
      <c r="B146" s="24" t="s">
        <v>144</v>
      </c>
      <c r="C146" s="23">
        <f>'Indicateur 1'!D151*$J$5+'Indicateur 2'!D148*$J$6</f>
        <v>638613629516.74207</v>
      </c>
      <c r="D146" s="23">
        <f>('Indicateur 1'!D151*$J$5)*('Indicateur 2'!D148*$J$6)</f>
        <v>343989231249049.31</v>
      </c>
      <c r="E146" s="23">
        <f>'Indicateur 1'!E151*$J$5+'Indicateur 2'!E148*$J$6</f>
        <v>4527321.8125</v>
      </c>
      <c r="F146" s="23">
        <f>('Indicateur 1'!E151*$J$5)*('Indicateur 2'!E148*$J$6)</f>
        <v>5134201559.6570997</v>
      </c>
    </row>
    <row r="147" spans="2:6" ht="15.75" x14ac:dyDescent="0.25">
      <c r="B147" s="1" t="s">
        <v>145</v>
      </c>
      <c r="C147" s="23">
        <f>'Indicateur 1'!D152*$J$5+'Indicateur 2'!D149*$J$6</f>
        <v>8167885805.8004999</v>
      </c>
      <c r="D147" s="23">
        <f>('Indicateur 1'!D152*$J$5)*('Indicateur 2'!D149*$J$6)</f>
        <v>4013441555124.48</v>
      </c>
      <c r="E147" s="23">
        <f>'Indicateur 1'!E152*$J$5+'Indicateur 2'!E149*$J$6</f>
        <v>329219.79250000004</v>
      </c>
      <c r="F147" s="23">
        <f>('Indicateur 1'!E152*$J$5)*('Indicateur 2'!E149*$J$6)</f>
        <v>339603376.61250001</v>
      </c>
    </row>
    <row r="148" spans="2:6" ht="15.75" x14ac:dyDescent="0.25">
      <c r="B148" s="1" t="s">
        <v>146</v>
      </c>
      <c r="C148" s="23">
        <f>'Indicateur 1'!D153*$J$5+'Indicateur 2'!D150*$J$6</f>
        <v>180926014646.27475</v>
      </c>
      <c r="D148" s="23">
        <f>('Indicateur 1'!D153*$J$5)*('Indicateur 2'!D150*$J$6)</f>
        <v>140199568148928.31</v>
      </c>
      <c r="E148" s="23">
        <f>'Indicateur 1'!E153*$J$5+'Indicateur 2'!E150*$J$6</f>
        <v>1971412.3391999998</v>
      </c>
      <c r="F148" s="23">
        <f>('Indicateur 1'!E153*$J$5)*('Indicateur 2'!E150*$J$6)</f>
        <v>2545237971.9728637</v>
      </c>
    </row>
    <row r="149" spans="2:6" ht="15.75" x14ac:dyDescent="0.25">
      <c r="B149" s="24" t="s">
        <v>147</v>
      </c>
      <c r="C149" s="23">
        <f>'Indicateur 1'!D154*$J$5+'Indicateur 2'!D151*$J$6</f>
        <v>7294320260050.6201</v>
      </c>
      <c r="D149" s="23">
        <f>('Indicateur 1'!D154*$J$5)*('Indicateur 2'!D151*$J$6)</f>
        <v>2412596425902347</v>
      </c>
      <c r="E149" s="23">
        <f>'Indicateur 1'!E154*$J$5+'Indicateur 2'!E151*$J$6</f>
        <v>3560715.2325000004</v>
      </c>
      <c r="F149" s="23">
        <f>('Indicateur 1'!E154*$J$5)*('Indicateur 2'!E151*$J$6)</f>
        <v>3140707135.6946249</v>
      </c>
    </row>
    <row r="150" spans="2:6" ht="15.75" x14ac:dyDescent="0.25">
      <c r="B150" s="1" t="s">
        <v>148</v>
      </c>
      <c r="C150" s="23">
        <f>'Indicateur 1'!D155*$J$5+'Indicateur 2'!D152*$J$6</f>
        <v>3362583394.3931999</v>
      </c>
      <c r="D150" s="23">
        <f>('Indicateur 1'!D155*$J$5)*('Indicateur 2'!D152*$J$6)</f>
        <v>1334609191705.051</v>
      </c>
      <c r="E150" s="23">
        <f>'Indicateur 1'!E155*$J$5+'Indicateur 2'!E152*$J$6</f>
        <v>510818.21519999998</v>
      </c>
      <c r="F150" s="23">
        <f>('Indicateur 1'!E155*$J$5)*('Indicateur 2'!E152*$J$6)</f>
        <v>674168885.83069181</v>
      </c>
    </row>
    <row r="151" spans="2:6" ht="15.75" x14ac:dyDescent="0.25">
      <c r="B151" s="24" t="s">
        <v>149</v>
      </c>
      <c r="C151" s="23">
        <f>'Indicateur 1'!D156*$J$5+'Indicateur 2'!D153*$J$6</f>
        <v>169121143317.89822</v>
      </c>
      <c r="D151" s="23">
        <f>('Indicateur 1'!D156*$J$5)*('Indicateur 2'!D153*$J$6)</f>
        <v>21575629842505.48</v>
      </c>
      <c r="E151" s="23">
        <f>'Indicateur 1'!E156*$J$5+'Indicateur 2'!E153*$J$6</f>
        <v>3705803.6055000001</v>
      </c>
      <c r="F151" s="23">
        <f>('Indicateur 1'!E156*$J$5)*('Indicateur 2'!E153*$J$6)</f>
        <v>2101452640.7565601</v>
      </c>
    </row>
    <row r="152" spans="2:6" ht="15.75" x14ac:dyDescent="0.25">
      <c r="B152" s="24" t="s">
        <v>150</v>
      </c>
      <c r="C152" s="23">
        <f>'Indicateur 1'!D157*$J$5+'Indicateur 2'!D154*$J$6</f>
        <v>1189441938362.7698</v>
      </c>
      <c r="D152" s="23">
        <f>('Indicateur 1'!D157*$J$5)*('Indicateur 2'!D154*$J$6)</f>
        <v>254778463151423.66</v>
      </c>
      <c r="E152" s="23">
        <f>'Indicateur 1'!E157*$J$5+'Indicateur 2'!E154*$J$6</f>
        <v>18545065.916000001</v>
      </c>
      <c r="F152" s="23">
        <f>('Indicateur 1'!E157*$J$5)*('Indicateur 2'!E154*$J$6)</f>
        <v>19863214564.364639</v>
      </c>
    </row>
    <row r="153" spans="2:6" ht="15.75" x14ac:dyDescent="0.25">
      <c r="B153" s="24" t="s">
        <v>151</v>
      </c>
      <c r="C153" s="23">
        <f>'Indicateur 1'!D158*$J$5+'Indicateur 2'!D155*$J$6</f>
        <v>1388849321.619</v>
      </c>
      <c r="D153" s="23">
        <f>('Indicateur 1'!D158*$J$5)*('Indicateur 2'!D155*$J$6)</f>
        <v>287429268525.28815</v>
      </c>
      <c r="E153" s="23">
        <f>'Indicateur 1'!E158*$J$5+'Indicateur 2'!E155*$J$6</f>
        <v>212685.095</v>
      </c>
      <c r="F153" s="23">
        <f>('Indicateur 1'!E158*$J$5)*('Indicateur 2'!E155*$J$6)</f>
        <v>219039946.03469998</v>
      </c>
    </row>
    <row r="154" spans="2:6" ht="15.75" x14ac:dyDescent="0.25">
      <c r="B154" s="1" t="s">
        <v>152</v>
      </c>
      <c r="C154" s="23">
        <f>'Indicateur 1'!D159*$J$5+'Indicateur 2'!D156*$J$6</f>
        <v>4156678172.3209929</v>
      </c>
      <c r="D154" s="23">
        <f>('Indicateur 1'!D159*$J$5)*('Indicateur 2'!D156*$J$6)</f>
        <v>1911656079942.4146</v>
      </c>
      <c r="E154" s="23">
        <f>'Indicateur 1'!E159*$J$5+'Indicateur 2'!E156*$J$6</f>
        <v>1727567.0832800001</v>
      </c>
      <c r="F154" s="23">
        <f>('Indicateur 1'!E159*$J$5)*('Indicateur 2'!E156*$J$6)</f>
        <v>1588774175.6575921</v>
      </c>
    </row>
    <row r="155" spans="2:6" ht="15.75" x14ac:dyDescent="0.25">
      <c r="B155" s="25" t="s">
        <v>153</v>
      </c>
      <c r="C155" s="23">
        <f>'Indicateur 1'!D160*$J$5+'Indicateur 2'!D157*$J$6</f>
        <v>4954451915.0783997</v>
      </c>
      <c r="D155" s="23">
        <f>('Indicateur 1'!D160*$J$5)*('Indicateur 2'!D157*$J$6)</f>
        <v>2278552224236.5459</v>
      </c>
      <c r="E155" s="23">
        <f>'Indicateur 1'!E160*$J$5+'Indicateur 2'!E157*$J$6</f>
        <v>1586976.7467999998</v>
      </c>
      <c r="F155" s="23">
        <f>('Indicateur 1'!E160*$J$5)*('Indicateur 2'!E157*$J$6)</f>
        <v>1823748299.1215038</v>
      </c>
    </row>
    <row r="156" spans="2:6" ht="15.75" x14ac:dyDescent="0.25">
      <c r="B156" s="25" t="s">
        <v>154</v>
      </c>
      <c r="C156" s="23">
        <f>'Indicateur 1'!D161*$J$5+'Indicateur 2'!D158*$J$6</f>
        <v>2693176006.6215</v>
      </c>
      <c r="D156" s="23">
        <f>('Indicateur 1'!D161*$J$5)*('Indicateur 2'!D158*$J$6)</f>
        <v>1113459784307.01</v>
      </c>
      <c r="E156" s="23">
        <f>'Indicateur 1'!E161*$J$5+'Indicateur 2'!E158*$J$6</f>
        <v>5162735.2977000009</v>
      </c>
      <c r="F156" s="23">
        <f>('Indicateur 1'!E161*$J$5)*('Indicateur 2'!E158*$J$6)</f>
        <v>5692054798.5984898</v>
      </c>
    </row>
    <row r="157" spans="2:6" ht="15.75" x14ac:dyDescent="0.25">
      <c r="B157" s="1" t="s">
        <v>155</v>
      </c>
      <c r="C157" s="23">
        <f>'Indicateur 1'!D162*$J$5+'Indicateur 2'!D159*$J$6</f>
        <v>834842035.29996014</v>
      </c>
      <c r="D157" s="23">
        <f>('Indicateur 1'!D162*$J$5)*('Indicateur 2'!D159*$J$6)</f>
        <v>395777513137.72302</v>
      </c>
      <c r="E157" s="23">
        <f>'Indicateur 1'!E162*$J$5+'Indicateur 2'!E159*$J$6</f>
        <v>713471.0205199999</v>
      </c>
      <c r="F157" s="23">
        <f>('Indicateur 1'!E162*$J$5)*('Indicateur 2'!E159*$J$6)</f>
        <v>964735963.67934215</v>
      </c>
    </row>
    <row r="158" spans="2:6" ht="15.75" x14ac:dyDescent="0.25">
      <c r="B158" s="1" t="s">
        <v>156</v>
      </c>
      <c r="C158" s="23">
        <f>'Indicateur 1'!D163*$J$5+'Indicateur 2'!D160*$J$6</f>
        <v>52379405657.541733</v>
      </c>
      <c r="D158" s="23">
        <f>('Indicateur 1'!D163*$J$5)*('Indicateur 2'!D160*$J$6)</f>
        <v>30441600745257.434</v>
      </c>
      <c r="E158" s="23">
        <f>'Indicateur 1'!E163*$J$5+'Indicateur 2'!E160*$J$6</f>
        <v>765416.87508000003</v>
      </c>
      <c r="F158" s="23">
        <f>('Indicateur 1'!E163*$J$5)*('Indicateur 2'!E160*$J$6)</f>
        <v>987108214.48724532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K163"/>
  <sheetViews>
    <sheetView zoomScale="85" zoomScaleNormal="85" workbookViewId="0">
      <selection activeCell="J16" sqref="J16"/>
    </sheetView>
  </sheetViews>
  <sheetFormatPr defaultRowHeight="15" x14ac:dyDescent="0.25"/>
  <cols>
    <col min="3" max="3" width="26.7109375" customWidth="1"/>
    <col min="4" max="4" width="21.7109375" customWidth="1"/>
    <col min="5" max="5" width="15.42578125" customWidth="1"/>
    <col min="10" max="10" width="12.5703125" customWidth="1"/>
    <col min="11" max="11" width="15.28515625" customWidth="1"/>
  </cols>
  <sheetData>
    <row r="6" spans="3:11" x14ac:dyDescent="0.25">
      <c r="C6" s="17" t="s">
        <v>165</v>
      </c>
      <c r="D6" s="17" t="s">
        <v>170</v>
      </c>
      <c r="E6" s="17" t="s">
        <v>171</v>
      </c>
      <c r="J6" s="28" t="s">
        <v>158</v>
      </c>
      <c r="K6" s="28"/>
    </row>
    <row r="7" spans="3:11" ht="15.75" x14ac:dyDescent="0.25">
      <c r="C7" s="15" t="s">
        <v>0</v>
      </c>
      <c r="D7" s="20">
        <f>'Données A'!F4*$K$7*'Données B'!G4*$K$8</f>
        <v>26121557349.888</v>
      </c>
      <c r="E7" s="20">
        <f>'Données A'!F4*$K$7+'Données B'!G4*$K$8</f>
        <v>6551664.6400000006</v>
      </c>
      <c r="J7" s="9" t="s">
        <v>169</v>
      </c>
      <c r="K7" s="8">
        <v>0.2</v>
      </c>
    </row>
    <row r="8" spans="3:11" ht="15.75" x14ac:dyDescent="0.25">
      <c r="C8" s="14" t="s">
        <v>1</v>
      </c>
      <c r="D8" s="20">
        <f>'Données A'!F5*$K$7*'Données B'!G5*$K$8</f>
        <v>55451276637.119987</v>
      </c>
      <c r="E8" s="20">
        <f>'Données A'!F5*$K$7+'Données B'!G5*$K$8</f>
        <v>725967.48</v>
      </c>
      <c r="J8" s="9" t="s">
        <v>168</v>
      </c>
      <c r="K8" s="8">
        <v>0.8</v>
      </c>
    </row>
    <row r="9" spans="3:11" ht="15.75" x14ac:dyDescent="0.25">
      <c r="C9" s="14" t="s">
        <v>2</v>
      </c>
      <c r="D9" s="20">
        <f>'Données A'!F6*$K$7*'Données B'!G6*$K$8</f>
        <v>11566215070.495682</v>
      </c>
      <c r="E9" s="20">
        <f>'Données A'!F6*$K$7+'Données B'!G6*$K$8</f>
        <v>7256665.8248000005</v>
      </c>
    </row>
    <row r="10" spans="3:11" ht="15.75" x14ac:dyDescent="0.25">
      <c r="C10" s="15" t="s">
        <v>3</v>
      </c>
      <c r="D10" s="20">
        <f>'Données A'!F7*$K$7*'Données B'!G7*$K$8</f>
        <v>207111062207.25763</v>
      </c>
      <c r="E10" s="20">
        <f>'Données A'!F7*$K$7+'Données B'!G7*$K$8</f>
        <v>4229906.0080000004</v>
      </c>
    </row>
    <row r="11" spans="3:11" ht="15.75" x14ac:dyDescent="0.25">
      <c r="C11" s="14" t="s">
        <v>4</v>
      </c>
      <c r="D11" s="20">
        <f>'Données A'!F8*$K$7*'Données B'!G8*$K$8</f>
        <v>391126275758.54456</v>
      </c>
      <c r="E11" s="20">
        <f>'Données A'!F8*$K$7+'Données B'!G8*$K$8</f>
        <v>8067051.1736000003</v>
      </c>
    </row>
    <row r="12" spans="3:11" ht="15.75" x14ac:dyDescent="0.25">
      <c r="C12" s="14" t="s">
        <v>5</v>
      </c>
      <c r="D12" s="20">
        <f>'Données A'!F9*$K$7*'Données B'!G9*$K$8</f>
        <v>3848854903.2000003</v>
      </c>
      <c r="E12" s="20">
        <f>'Données A'!F9*$K$7+'Données B'!G9*$K$8</f>
        <v>659477.80000000005</v>
      </c>
    </row>
    <row r="13" spans="3:11" ht="15.75" x14ac:dyDescent="0.25">
      <c r="C13" s="14" t="s">
        <v>6</v>
      </c>
      <c r="D13" s="20">
        <f>'Données A'!F10*$K$7*'Données B'!G10*$K$8</f>
        <v>680132911.02432036</v>
      </c>
      <c r="E13" s="20">
        <f>'Données A'!F10*$K$7+'Données B'!G10*$K$8</f>
        <v>4517169.1712000007</v>
      </c>
    </row>
    <row r="14" spans="3:11" ht="15.75" x14ac:dyDescent="0.25">
      <c r="C14" s="14" t="s">
        <v>7</v>
      </c>
      <c r="D14" s="20">
        <f>'Données A'!F11*$K$7*'Données B'!G11*$K$8</f>
        <v>16288284142.529282</v>
      </c>
      <c r="E14" s="20">
        <f>'Données A'!F11*$K$7+'Données B'!G11*$K$8</f>
        <v>1692930.4656</v>
      </c>
    </row>
    <row r="15" spans="3:11" ht="15.75" x14ac:dyDescent="0.25">
      <c r="C15" s="14" t="s">
        <v>8</v>
      </c>
      <c r="D15" s="20">
        <f>'Données A'!F12*$K$7*'Données B'!G12*$K$8</f>
        <v>42312696518.400002</v>
      </c>
      <c r="E15" s="20">
        <f>'Données A'!F12*$K$7+'Données B'!G12*$K$8</f>
        <v>1843058.2</v>
      </c>
    </row>
    <row r="16" spans="3:11" ht="15.75" x14ac:dyDescent="0.25">
      <c r="C16" s="15" t="s">
        <v>9</v>
      </c>
      <c r="D16" s="20">
        <f>'Données A'!F13*$K$7*'Données B'!G13*$K$8</f>
        <v>0</v>
      </c>
      <c r="E16" s="20">
        <f>'Données A'!F13*$K$7+'Données B'!G13*$K$8</f>
        <v>242941</v>
      </c>
      <c r="J16" t="s">
        <v>182</v>
      </c>
    </row>
    <row r="17" spans="3:5" ht="15.75" x14ac:dyDescent="0.25">
      <c r="C17" s="14" t="s">
        <v>10</v>
      </c>
      <c r="D17" s="20">
        <f>'Données A'!F14*$K$7*'Données B'!G14*$K$8</f>
        <v>18338242378.752003</v>
      </c>
      <c r="E17" s="20">
        <f>'Données A'!F14*$K$7+'Données B'!G14*$K$8</f>
        <v>30035729.760000002</v>
      </c>
    </row>
    <row r="18" spans="3:5" ht="15.75" x14ac:dyDescent="0.25">
      <c r="C18" s="14" t="s">
        <v>11</v>
      </c>
      <c r="D18" s="20">
        <f>'Données A'!F15*$K$7*'Données B'!G15*$K$8</f>
        <v>0</v>
      </c>
      <c r="E18" s="20">
        <f>'Données A'!F15*$K$7+'Données B'!G15*$K$8</f>
        <v>1915510.4000000001</v>
      </c>
    </row>
    <row r="19" spans="3:5" ht="15.75" x14ac:dyDescent="0.25">
      <c r="C19" s="14" t="s">
        <v>12</v>
      </c>
      <c r="D19" s="20">
        <f>'Données A'!F16*$K$7*'Données B'!G16*$K$8</f>
        <v>0</v>
      </c>
      <c r="E19" s="20">
        <f>'Données A'!F16*$K$7+'Données B'!G16*$K$8</f>
        <v>2215369.4</v>
      </c>
    </row>
    <row r="20" spans="3:5" ht="15.75" x14ac:dyDescent="0.25">
      <c r="C20" s="14" t="s">
        <v>13</v>
      </c>
      <c r="D20" s="20">
        <f>'Données A'!F17*$K$7*'Données B'!G17*$K$8</f>
        <v>714934718.95296001</v>
      </c>
      <c r="E20" s="20">
        <f>'Données A'!F17*$K$7+'Données B'!G17*$K$8</f>
        <v>78335.977600000013</v>
      </c>
    </row>
    <row r="21" spans="3:5" ht="15.75" x14ac:dyDescent="0.25">
      <c r="C21" s="15" t="s">
        <v>14</v>
      </c>
      <c r="D21" s="20">
        <f>'Données A'!F18*$K$7*'Données B'!G18*$K$8</f>
        <v>9624659452.2086391</v>
      </c>
      <c r="E21" s="20">
        <f>'Données A'!F18*$K$7+'Données B'!G18*$K$8</f>
        <v>1870167.0576000002</v>
      </c>
    </row>
    <row r="22" spans="3:5" ht="15.75" x14ac:dyDescent="0.25">
      <c r="C22" s="15" t="s">
        <v>15</v>
      </c>
      <c r="D22" s="20">
        <f>'Données A'!F19*$K$7*'Données B'!G19*$K$8</f>
        <v>439100973.21600002</v>
      </c>
      <c r="E22" s="20">
        <f>'Données A'!F19*$K$7+'Données B'!G19*$K$8</f>
        <v>472692.76799999998</v>
      </c>
    </row>
    <row r="23" spans="3:5" ht="15.75" x14ac:dyDescent="0.25">
      <c r="C23" s="14" t="s">
        <v>16</v>
      </c>
      <c r="D23" s="20">
        <f>'Données A'!F20*$K$7*'Données B'!G20*$K$8</f>
        <v>413564837505.55688</v>
      </c>
      <c r="E23" s="20">
        <f>'Données A'!F20*$K$7+'Données B'!G20*$K$8</f>
        <v>2228093.648</v>
      </c>
    </row>
    <row r="24" spans="3:5" ht="15.75" x14ac:dyDescent="0.25">
      <c r="C24" s="14" t="s">
        <v>17</v>
      </c>
      <c r="D24" s="20">
        <f>'Données A'!F21*$K$7*'Données B'!G21*$K$8</f>
        <v>9510852335.7555218</v>
      </c>
      <c r="E24" s="20">
        <f>'Données A'!F21*$K$7+'Données B'!G21*$K$8</f>
        <v>934609.1712000001</v>
      </c>
    </row>
    <row r="25" spans="3:5" ht="15.75" x14ac:dyDescent="0.25">
      <c r="C25" s="15" t="s">
        <v>18</v>
      </c>
      <c r="D25" s="20">
        <f>'Données A'!F22*$K$7*'Données B'!G22*$K$8</f>
        <v>356119026.81599998</v>
      </c>
      <c r="E25" s="20">
        <f>'Données A'!F22*$K$7+'Données B'!G22*$K$8</f>
        <v>406738.84</v>
      </c>
    </row>
    <row r="26" spans="3:5" ht="15.75" x14ac:dyDescent="0.25">
      <c r="C26" s="14" t="s">
        <v>19</v>
      </c>
      <c r="D26" s="20">
        <f>'Données A'!F23*$K$7*'Données B'!G23*$K$8</f>
        <v>5137591935.2735996</v>
      </c>
      <c r="E26" s="20">
        <f>'Données A'!F23*$K$7+'Données B'!G23*$K$8</f>
        <v>38459768.983999997</v>
      </c>
    </row>
    <row r="27" spans="3:5" ht="15.75" x14ac:dyDescent="0.25">
      <c r="C27" s="14" t="s">
        <v>20</v>
      </c>
      <c r="D27" s="20">
        <f>'Données A'!F24*$K$7*'Données B'!G24*$K$8</f>
        <v>1064664517.7520001</v>
      </c>
      <c r="E27" s="20">
        <f>'Données A'!F24*$K$7+'Données B'!G24*$K$8</f>
        <v>1470970.94</v>
      </c>
    </row>
    <row r="28" spans="3:5" ht="15.75" x14ac:dyDescent="0.25">
      <c r="C28" s="15" t="s">
        <v>21</v>
      </c>
      <c r="D28" s="20">
        <f>'Données A'!F25*$K$7*'Données B'!G25*$K$8</f>
        <v>6371449412.1599998</v>
      </c>
      <c r="E28" s="20">
        <f>'Données A'!F25*$K$7+'Données B'!G25*$K$8</f>
        <v>3352192.76</v>
      </c>
    </row>
    <row r="29" spans="3:5" ht="15.75" x14ac:dyDescent="0.25">
      <c r="C29" s="15" t="s">
        <v>22</v>
      </c>
      <c r="D29" s="20">
        <f>'Données A'!F26*$K$7*'Données B'!G26*$K$8</f>
        <v>2082643605440.4004</v>
      </c>
      <c r="E29" s="20">
        <f>'Données A'!F26*$K$7+'Données B'!G26*$K$8</f>
        <v>2936361.4000000004</v>
      </c>
    </row>
    <row r="30" spans="3:5" ht="15.75" x14ac:dyDescent="0.25">
      <c r="C30" s="14" t="s">
        <v>23</v>
      </c>
      <c r="D30" s="20">
        <f>'Données A'!F27*$K$7*'Données B'!G27*$K$8</f>
        <v>0</v>
      </c>
      <c r="E30" s="20">
        <f>'Données A'!F27*$K$7+'Données B'!G27*$K$8</f>
        <v>2719020</v>
      </c>
    </row>
    <row r="31" spans="3:5" ht="15.75" x14ac:dyDescent="0.25">
      <c r="C31" s="15" t="s">
        <v>24</v>
      </c>
      <c r="D31" s="20">
        <f>'Données A'!F28*$K$7*'Données B'!G28*$K$8</f>
        <v>0</v>
      </c>
      <c r="E31" s="20">
        <f>'Données A'!F28*$K$7+'Données B'!G28*$K$8</f>
        <v>3775860.2</v>
      </c>
    </row>
    <row r="32" spans="3:5" ht="15.75" x14ac:dyDescent="0.25">
      <c r="C32" s="15" t="s">
        <v>25</v>
      </c>
      <c r="D32" s="20">
        <f>'Données A'!F29*$K$7*'Données B'!G29*$K$8</f>
        <v>205134943158.92929</v>
      </c>
      <c r="E32" s="20">
        <f>'Données A'!F29*$K$7+'Données B'!G29*$K$8</f>
        <v>6950708.3984000003</v>
      </c>
    </row>
    <row r="33" spans="3:5" ht="15.75" x14ac:dyDescent="0.25">
      <c r="C33" s="15" t="s">
        <v>26</v>
      </c>
      <c r="D33" s="20">
        <f>'Données A'!F30*$K$7*'Données B'!G30*$K$8</f>
        <v>381054796252.97925</v>
      </c>
      <c r="E33" s="20">
        <f>'Données A'!F30*$K$7+'Données B'!G30*$K$8</f>
        <v>1324613.692</v>
      </c>
    </row>
    <row r="34" spans="3:5" ht="15.75" x14ac:dyDescent="0.25">
      <c r="C34" s="15" t="s">
        <v>27</v>
      </c>
      <c r="D34" s="20">
        <f>'Données A'!F31*$K$7*'Données B'!G31*$K$8</f>
        <v>106830773178.55489</v>
      </c>
      <c r="E34" s="20">
        <f>'Données A'!F31*$K$7+'Données B'!G31*$K$8</f>
        <v>2302200.0224000001</v>
      </c>
    </row>
    <row r="35" spans="3:5" ht="15.75" x14ac:dyDescent="0.25">
      <c r="C35" s="14" t="s">
        <v>28</v>
      </c>
      <c r="D35" s="20">
        <f>'Données A'!F32*$K$7*'Données B'!G32*$K$8</f>
        <v>0</v>
      </c>
      <c r="E35" s="20">
        <f>'Données A'!F32*$K$7+'Données B'!G32*$K$8</f>
        <v>3385774.6</v>
      </c>
    </row>
    <row r="36" spans="3:5" ht="15.75" x14ac:dyDescent="0.25">
      <c r="C36" s="14" t="s">
        <v>29</v>
      </c>
      <c r="D36" s="20">
        <f>'Données A'!F33*$K$7*'Données B'!G33*$K$8</f>
        <v>1425751150838.5601</v>
      </c>
      <c r="E36" s="20">
        <f>'Données A'!F33*$K$7+'Données B'!G33*$K$8</f>
        <v>268286051.80000001</v>
      </c>
    </row>
    <row r="37" spans="3:5" ht="15.75" x14ac:dyDescent="0.25">
      <c r="C37" s="14" t="s">
        <v>30</v>
      </c>
      <c r="D37" s="20">
        <f>'Données A'!F34*$K$7*'Données B'!G34*$K$8</f>
        <v>18807665133.7728</v>
      </c>
      <c r="E37" s="20">
        <f>'Données A'!F34*$K$7+'Données B'!G34*$K$8</f>
        <v>9115434.944000002</v>
      </c>
    </row>
    <row r="38" spans="3:5" ht="15.75" x14ac:dyDescent="0.25">
      <c r="C38" s="15" t="s">
        <v>31</v>
      </c>
      <c r="D38" s="20">
        <f>'Données A'!F35*$K$7*'Données B'!G35*$K$8</f>
        <v>13830077951.878082</v>
      </c>
      <c r="E38" s="20">
        <f>'Données A'!F35*$K$7+'Données B'!G35*$K$8</f>
        <v>787412.45440000005</v>
      </c>
    </row>
    <row r="39" spans="3:5" ht="15.75" x14ac:dyDescent="0.25">
      <c r="C39" s="14" t="s">
        <v>32</v>
      </c>
      <c r="D39" s="20">
        <f>'Données A'!F36*$K$7*'Données B'!G36*$K$8</f>
        <v>3944548540.8192005</v>
      </c>
      <c r="E39" s="20">
        <f>'Données A'!F36*$K$7+'Données B'!G36*$K$8</f>
        <v>843883.26400000008</v>
      </c>
    </row>
    <row r="40" spans="3:5" ht="15.75" x14ac:dyDescent="0.25">
      <c r="C40" s="15" t="s">
        <v>33</v>
      </c>
      <c r="D40" s="20">
        <f>'Données A'!F37*$K$7*'Données B'!G37*$K$8</f>
        <v>16339463324.16288</v>
      </c>
      <c r="E40" s="20">
        <f>'Données A'!F37*$K$7+'Données B'!G37*$K$8</f>
        <v>4401717.0016000001</v>
      </c>
    </row>
    <row r="41" spans="3:5" ht="15.75" x14ac:dyDescent="0.25">
      <c r="C41" s="14" t="s">
        <v>34</v>
      </c>
      <c r="D41" s="20">
        <f>'Données A'!F38*$K$7*'Données B'!G38*$K$8</f>
        <v>49426370163.348495</v>
      </c>
      <c r="E41" s="20">
        <f>'Données A'!F38*$K$7+'Données B'!G38*$K$8</f>
        <v>946678.47440000006</v>
      </c>
    </row>
    <row r="42" spans="3:5" ht="15.75" x14ac:dyDescent="0.25">
      <c r="C42" s="14" t="s">
        <v>35</v>
      </c>
      <c r="D42" s="20">
        <f>'Données A'!F39*$K$7*'Données B'!G39*$K$8</f>
        <v>118720019466.14691</v>
      </c>
      <c r="E42" s="20">
        <f>'Données A'!F39*$K$7+'Données B'!G39*$K$8</f>
        <v>4424995.8816</v>
      </c>
    </row>
    <row r="43" spans="3:5" ht="15.75" x14ac:dyDescent="0.25">
      <c r="C43" s="14" t="s">
        <v>36</v>
      </c>
      <c r="D43" s="20">
        <f>'Données A'!F40*$K$7*'Données B'!G40*$K$8</f>
        <v>24558822.144000001</v>
      </c>
      <c r="E43" s="20">
        <f>'Données A'!F40*$K$7+'Données B'!G40*$K$8</f>
        <v>220646.76</v>
      </c>
    </row>
    <row r="44" spans="3:5" ht="15.75" x14ac:dyDescent="0.25">
      <c r="C44" s="14" t="s">
        <v>37</v>
      </c>
      <c r="D44" s="20">
        <f>'Données A'!F41*$K$7*'Données B'!G41*$K$8</f>
        <v>16431955385.660805</v>
      </c>
      <c r="E44" s="20">
        <f>'Données A'!F41*$K$7+'Données B'!G41*$K$8</f>
        <v>2097096.4720000001</v>
      </c>
    </row>
    <row r="45" spans="3:5" ht="15.75" x14ac:dyDescent="0.25">
      <c r="C45" s="14" t="s">
        <v>38</v>
      </c>
      <c r="D45" s="20">
        <f>'Données A'!F42*$K$7*'Données B'!G42*$K$8</f>
        <v>2088684371.2</v>
      </c>
      <c r="E45" s="20">
        <f>'Données A'!F42*$K$7+'Données B'!G42*$K$8</f>
        <v>1115247.2</v>
      </c>
    </row>
    <row r="46" spans="3:5" ht="15.75" x14ac:dyDescent="0.25">
      <c r="C46" s="15" t="s">
        <v>39</v>
      </c>
      <c r="D46" s="20">
        <f>'Données A'!F43*$K$7*'Données B'!G43*$K$8</f>
        <v>3004081529.8080001</v>
      </c>
      <c r="E46" s="20">
        <f>'Données A'!F43*$K$7+'Données B'!G43*$K$8</f>
        <v>193582.46000000002</v>
      </c>
    </row>
    <row r="47" spans="3:5" ht="15.75" x14ac:dyDescent="0.25">
      <c r="C47" s="14" t="s">
        <v>40</v>
      </c>
      <c r="D47" s="20">
        <f>'Données A'!F44*$K$7*'Données B'!G44*$K$8</f>
        <v>956691754.51199996</v>
      </c>
      <c r="E47" s="20">
        <f>'Données A'!F44*$K$7+'Données B'!G44*$K$8</f>
        <v>80257.72</v>
      </c>
    </row>
    <row r="48" spans="3:5" ht="15.75" x14ac:dyDescent="0.25">
      <c r="C48" s="15" t="s">
        <v>41</v>
      </c>
      <c r="D48" s="20">
        <f>'Données A'!F45*$K$7*'Données B'!G45*$K$8</f>
        <v>3885539799.8880005</v>
      </c>
      <c r="E48" s="20">
        <f>'Données A'!F45*$K$7+'Données B'!G45*$K$8</f>
        <v>774488.04</v>
      </c>
    </row>
    <row r="49" spans="3:5" ht="15.75" x14ac:dyDescent="0.25">
      <c r="C49" s="14" t="s">
        <v>42</v>
      </c>
      <c r="D49" s="20">
        <f>'Données A'!F46*$K$7*'Données B'!G46*$K$8</f>
        <v>2105813094.5</v>
      </c>
      <c r="E49" s="20">
        <f>'Données A'!F46*$K$7+'Données B'!G46*$K$8</f>
        <v>2915342.7</v>
      </c>
    </row>
    <row r="50" spans="3:5" ht="15.75" x14ac:dyDescent="0.25">
      <c r="C50" s="14" t="s">
        <v>43</v>
      </c>
      <c r="D50" s="20">
        <f>'Données A'!F47*$K$7*'Données B'!G47*$K$8</f>
        <v>4633231292.9280005</v>
      </c>
      <c r="E50" s="20">
        <f>'Données A'!F47*$K$7+'Données B'!G47*$K$8</f>
        <v>16416209.440000001</v>
      </c>
    </row>
    <row r="51" spans="3:5" ht="15.75" x14ac:dyDescent="0.25">
      <c r="C51" s="14" t="s">
        <v>44</v>
      </c>
      <c r="D51" s="20">
        <f>'Données A'!F48*$K$7*'Données B'!G48*$K$8</f>
        <v>9372266980.2700825</v>
      </c>
      <c r="E51" s="20">
        <f>'Données A'!F48*$K$7+'Données B'!G48*$K$8</f>
        <v>1218155.8336</v>
      </c>
    </row>
    <row r="52" spans="3:5" ht="15.75" x14ac:dyDescent="0.25">
      <c r="C52" s="15" t="s">
        <v>45</v>
      </c>
      <c r="D52" s="20">
        <f>'Données A'!F49*$K$7*'Données B'!G49*$K$8</f>
        <v>229942469.95200002</v>
      </c>
      <c r="E52" s="20">
        <f>'Données A'!F49*$K$7+'Données B'!G49*$K$8</f>
        <v>131907.28</v>
      </c>
    </row>
    <row r="53" spans="3:5" ht="15.75" x14ac:dyDescent="0.25">
      <c r="C53" s="15" t="s">
        <v>46</v>
      </c>
      <c r="D53" s="20">
        <f>'Données A'!F50*$K$7*'Données B'!G50*$K$8</f>
        <v>123739593193.72803</v>
      </c>
      <c r="E53" s="20">
        <f>'Données A'!F50*$K$7+'Données B'!G50*$K$8</f>
        <v>1238992.58</v>
      </c>
    </row>
    <row r="54" spans="3:5" ht="15.75" x14ac:dyDescent="0.25">
      <c r="C54" s="14" t="s">
        <v>47</v>
      </c>
      <c r="D54" s="20">
        <f>'Données A'!F51*$K$7*'Données B'!G51*$K$8</f>
        <v>90359156518.141602</v>
      </c>
      <c r="E54" s="20">
        <f>'Données A'!F51*$K$7+'Données B'!G51*$K$8</f>
        <v>605159.94800000009</v>
      </c>
    </row>
    <row r="55" spans="3:5" ht="15.75" x14ac:dyDescent="0.25">
      <c r="C55" s="15" t="s">
        <v>48</v>
      </c>
      <c r="D55" s="20">
        <f>'Données A'!F52*$K$7*'Données B'!G52*$K$8</f>
        <v>42193911357.438721</v>
      </c>
      <c r="E55" s="20">
        <f>'Données A'!F52*$K$7+'Données B'!G52*$K$8</f>
        <v>16422969.203200001</v>
      </c>
    </row>
    <row r="56" spans="3:5" ht="15.75" x14ac:dyDescent="0.25">
      <c r="C56" s="14" t="s">
        <v>49</v>
      </c>
      <c r="D56" s="20">
        <f>'Données A'!F53*$K$7*'Données B'!G53*$K$8</f>
        <v>117189141.81120001</v>
      </c>
      <c r="E56" s="20">
        <f>'Données A'!F53*$K$7+'Données B'!G53*$K$8</f>
        <v>1080870.0320000001</v>
      </c>
    </row>
    <row r="57" spans="3:5" ht="15.75" x14ac:dyDescent="0.25">
      <c r="C57" s="14" t="s">
        <v>50</v>
      </c>
      <c r="D57" s="20">
        <f>'Données A'!F54*$K$7*'Données B'!G54*$K$8</f>
        <v>31139437328.384003</v>
      </c>
      <c r="E57" s="20">
        <f>'Données A'!F54*$K$7+'Données B'!G54*$K$8</f>
        <v>12694607.040000001</v>
      </c>
    </row>
    <row r="58" spans="3:5" ht="15.75" x14ac:dyDescent="0.25">
      <c r="C58" s="15" t="s">
        <v>51</v>
      </c>
      <c r="D58" s="20">
        <f>'Données A'!F55*$K$7*'Données B'!G55*$K$8</f>
        <v>67156384757.839371</v>
      </c>
      <c r="E58" s="20">
        <f>'Données A'!F55*$K$7+'Données B'!G55*$K$8</f>
        <v>524637.85759999999</v>
      </c>
    </row>
    <row r="59" spans="3:5" ht="15.75" x14ac:dyDescent="0.25">
      <c r="C59" s="15" t="s">
        <v>52</v>
      </c>
      <c r="D59" s="20">
        <f>'Données A'!F56*$K$7*'Données B'!G56*$K$8</f>
        <v>974673011.67936003</v>
      </c>
      <c r="E59" s="20">
        <f>'Données A'!F56*$K$7+'Données B'!G56*$K$8</f>
        <v>367503.16960000002</v>
      </c>
    </row>
    <row r="60" spans="3:5" ht="15.75" x14ac:dyDescent="0.25">
      <c r="C60" s="14" t="s">
        <v>53</v>
      </c>
      <c r="D60" s="20">
        <f>'Données A'!F57*$K$7*'Données B'!G57*$K$8</f>
        <v>23392951856.691204</v>
      </c>
      <c r="E60" s="20">
        <f>'Données A'!F57*$K$7+'Données B'!G57*$K$8</f>
        <v>967771.11600000004</v>
      </c>
    </row>
    <row r="61" spans="3:5" ht="15.75" x14ac:dyDescent="0.25">
      <c r="C61" s="14" t="s">
        <v>54</v>
      </c>
      <c r="D61" s="20">
        <f>'Données A'!F58*$K$7*'Données B'!G58*$K$8</f>
        <v>72390514104.596161</v>
      </c>
      <c r="E61" s="20">
        <f>'Données A'!F58*$K$7+'Données B'!G58*$K$8</f>
        <v>16298809.4712</v>
      </c>
    </row>
    <row r="62" spans="3:5" ht="15.75" x14ac:dyDescent="0.25">
      <c r="C62" s="15" t="s">
        <v>55</v>
      </c>
      <c r="D62" s="20">
        <f>'Données A'!F59*$K$7*'Données B'!G59*$K$8</f>
        <v>1839627795.4355202</v>
      </c>
      <c r="E62" s="20">
        <f>'Données A'!F59*$K$7+'Données B'!G59*$K$8</f>
        <v>4676962.9712000005</v>
      </c>
    </row>
    <row r="63" spans="3:5" ht="15.75" x14ac:dyDescent="0.25">
      <c r="C63" s="14" t="s">
        <v>56</v>
      </c>
      <c r="D63" s="20">
        <f>'Données A'!F60*$K$7*'Données B'!G60*$K$8</f>
        <v>338918151.25279999</v>
      </c>
      <c r="E63" s="20">
        <f>'Données A'!F60*$K$7+'Données B'!G60*$K$8</f>
        <v>2157695.0855999999</v>
      </c>
    </row>
    <row r="64" spans="3:5" ht="15.75" x14ac:dyDescent="0.25">
      <c r="C64" s="14" t="s">
        <v>57</v>
      </c>
      <c r="D64" s="20">
        <f>'Données A'!F61*$K$7*'Données B'!G61*$K$8</f>
        <v>894422790.91648006</v>
      </c>
      <c r="E64" s="20">
        <f>'Données A'!F61*$K$7+'Données B'!G61*$K$8</f>
        <v>2600785.1504000002</v>
      </c>
    </row>
    <row r="65" spans="3:5" ht="15.75" x14ac:dyDescent="0.25">
      <c r="C65" s="15" t="s">
        <v>58</v>
      </c>
      <c r="D65" s="20">
        <f>'Données A'!F62*$K$7*'Données B'!G62*$K$8</f>
        <v>825096078</v>
      </c>
      <c r="E65" s="20">
        <f>'Données A'!F62*$K$7+'Données B'!G62*$K$8</f>
        <v>2065204.6</v>
      </c>
    </row>
    <row r="66" spans="3:5" ht="15.75" x14ac:dyDescent="0.25">
      <c r="C66" s="15" t="s">
        <v>59</v>
      </c>
      <c r="D66" s="20">
        <f>'Données A'!F63*$K$7*'Données B'!G63*$K$8</f>
        <v>1168320705.7280004</v>
      </c>
      <c r="E66" s="20">
        <f>'Données A'!F63*$K$7+'Données B'!G63*$K$8</f>
        <v>329307.48000000004</v>
      </c>
    </row>
    <row r="67" spans="3:5" ht="15.75" x14ac:dyDescent="0.25">
      <c r="C67" s="14" t="s">
        <v>60</v>
      </c>
      <c r="D67" s="20">
        <f>'Données A'!F64*$K$7*'Données B'!G64*$K$8</f>
        <v>9023774496.0063992</v>
      </c>
      <c r="E67" s="20">
        <f>'Données A'!F64*$K$7+'Données B'!G64*$K$8</f>
        <v>212881.18400000001</v>
      </c>
    </row>
    <row r="68" spans="3:5" ht="15.75" x14ac:dyDescent="0.25">
      <c r="C68" s="14" t="s">
        <v>61</v>
      </c>
      <c r="D68" s="20">
        <f>'Données A'!F65*$K$7*'Données B'!G65*$K$8</f>
        <v>747926058708.60205</v>
      </c>
      <c r="E68" s="20">
        <f>'Données A'!F65*$K$7+'Données B'!G65*$K$8</f>
        <v>2387846.0663999999</v>
      </c>
    </row>
    <row r="69" spans="3:5" ht="15.75" x14ac:dyDescent="0.25">
      <c r="C69" s="14" t="s">
        <v>62</v>
      </c>
      <c r="D69" s="20">
        <f>'Données A'!F66*$K$7*'Données B'!G66*$K$8</f>
        <v>71615109873.71521</v>
      </c>
      <c r="E69" s="20">
        <f>'Données A'!F66*$K$7+'Données B'!G66*$K$8</f>
        <v>1612448.8560000001</v>
      </c>
    </row>
    <row r="70" spans="3:5" ht="15.75" x14ac:dyDescent="0.25">
      <c r="C70" s="14" t="s">
        <v>63</v>
      </c>
      <c r="D70" s="20">
        <f>'Données A'!F67*$K$7*'Données B'!G67*$K$8</f>
        <v>318690426160.77448</v>
      </c>
      <c r="E70" s="20">
        <f>'Données A'!F67*$K$7+'Données B'!G67*$K$8</f>
        <v>2141983.0320000001</v>
      </c>
    </row>
    <row r="71" spans="3:5" ht="15.75" x14ac:dyDescent="0.25">
      <c r="C71" s="15" t="s">
        <v>64</v>
      </c>
      <c r="D71" s="20">
        <f>'Données A'!F68*$K$7*'Données B'!G68*$K$8</f>
        <v>8062814922291.7646</v>
      </c>
      <c r="E71" s="20">
        <f>'Données A'!F68*$K$7+'Données B'!G68*$K$8</f>
        <v>242071996.49200001</v>
      </c>
    </row>
    <row r="72" spans="3:5" ht="15.75" x14ac:dyDescent="0.25">
      <c r="C72" s="14" t="s">
        <v>65</v>
      </c>
      <c r="D72" s="20">
        <f>'Données A'!F69*$K$7*'Données B'!G69*$K$8</f>
        <v>547752419985.53448</v>
      </c>
      <c r="E72" s="20">
        <f>'Données A'!F69*$K$7+'Données B'!G69*$K$8</f>
        <v>47539789.972000003</v>
      </c>
    </row>
    <row r="73" spans="3:5" ht="15.75" x14ac:dyDescent="0.25">
      <c r="C73" s="14" t="s">
        <v>66</v>
      </c>
      <c r="D73" s="20">
        <f>'Données A'!F70*$K$7*'Données B'!G70*$K$8</f>
        <v>108705767386.31425</v>
      </c>
      <c r="E73" s="20">
        <f>'Données A'!F70*$K$7+'Données B'!G70*$K$8</f>
        <v>14561407.9648</v>
      </c>
    </row>
    <row r="74" spans="3:5" ht="15.75" x14ac:dyDescent="0.25">
      <c r="C74" s="14" t="s">
        <v>67</v>
      </c>
      <c r="D74" s="20">
        <f>'Données A'!F71*$K$7*'Données B'!G71*$K$8</f>
        <v>990565801102.2594</v>
      </c>
      <c r="E74" s="20">
        <f>'Données A'!F71*$K$7+'Données B'!G71*$K$8</f>
        <v>5819736.6160000004</v>
      </c>
    </row>
    <row r="75" spans="3:5" ht="15.75" x14ac:dyDescent="0.25">
      <c r="C75" s="14" t="s">
        <v>68</v>
      </c>
      <c r="D75" s="20">
        <f>'Données A'!F72*$K$7*'Données B'!G72*$K$8</f>
        <v>4205459807.3980799</v>
      </c>
      <c r="E75" s="20">
        <f>'Données A'!F72*$K$7+'Données B'!G72*$K$8</f>
        <v>920843.64160000009</v>
      </c>
    </row>
    <row r="76" spans="3:5" ht="15.75" x14ac:dyDescent="0.25">
      <c r="C76" s="14" t="s">
        <v>69</v>
      </c>
      <c r="D76" s="20">
        <f>'Données A'!F73*$K$7*'Données B'!G73*$K$8</f>
        <v>270662360201.60007</v>
      </c>
      <c r="E76" s="20">
        <f>'Données A'!F73*$K$7+'Données B'!G73*$K$8</f>
        <v>1664808.5279999999</v>
      </c>
    </row>
    <row r="77" spans="3:5" ht="15.75" x14ac:dyDescent="0.25">
      <c r="C77" s="14" t="s">
        <v>70</v>
      </c>
      <c r="D77" s="20">
        <f>'Données A'!F74*$K$7*'Données B'!G74*$K$8</f>
        <v>117537216623.8653</v>
      </c>
      <c r="E77" s="20">
        <f>'Données A'!F74*$K$7+'Données B'!G74*$K$8</f>
        <v>12013327.283199999</v>
      </c>
    </row>
    <row r="78" spans="3:5" ht="15.75" x14ac:dyDescent="0.25">
      <c r="C78" s="14" t="s">
        <v>71</v>
      </c>
      <c r="D78" s="20">
        <f>'Données A'!F75*$K$7*'Données B'!G75*$K$8</f>
        <v>19975822483.392006</v>
      </c>
      <c r="E78" s="20">
        <f>'Données A'!F75*$K$7+'Données B'!G75*$K$8</f>
        <v>576091.44000000006</v>
      </c>
    </row>
    <row r="79" spans="3:5" ht="15.75" x14ac:dyDescent="0.25">
      <c r="C79" s="14" t="s">
        <v>72</v>
      </c>
      <c r="D79" s="20">
        <f>'Données A'!F76*$K$7*'Données B'!G76*$K$8</f>
        <v>71020239659.539215</v>
      </c>
      <c r="E79" s="20">
        <f>'Données A'!F76*$K$7+'Données B'!G76*$K$8</f>
        <v>25496797.761599999</v>
      </c>
    </row>
    <row r="80" spans="3:5" ht="15.75" x14ac:dyDescent="0.25">
      <c r="C80" s="14" t="s">
        <v>73</v>
      </c>
      <c r="D80" s="20">
        <f>'Données A'!F77*$K$7*'Données B'!G77*$K$8</f>
        <v>0</v>
      </c>
      <c r="E80" s="20">
        <f>'Données A'!F77*$K$7+'Données B'!G77*$K$8</f>
        <v>1281417</v>
      </c>
    </row>
    <row r="81" spans="3:5" ht="15.75" x14ac:dyDescent="0.25">
      <c r="C81" s="14" t="s">
        <v>74</v>
      </c>
      <c r="D81" s="20">
        <f>'Données A'!F78*$K$7*'Données B'!G78*$K$8</f>
        <v>25618385125.523849</v>
      </c>
      <c r="E81" s="20">
        <f>'Données A'!F78*$K$7+'Données B'!G78*$K$8</f>
        <v>3088205.3616000004</v>
      </c>
    </row>
    <row r="82" spans="3:5" ht="15.75" x14ac:dyDescent="0.25">
      <c r="C82" s="15" t="s">
        <v>75</v>
      </c>
      <c r="D82" s="20">
        <f>'Données A'!F79*$K$7*'Données B'!G79*$K$8</f>
        <v>10065965099.008001</v>
      </c>
      <c r="E82" s="20">
        <f>'Données A'!F79*$K$7+'Données B'!G79*$K$8</f>
        <v>7592093.6800000006</v>
      </c>
    </row>
    <row r="83" spans="3:5" ht="15.75" x14ac:dyDescent="0.25">
      <c r="C83" s="14" t="s">
        <v>76</v>
      </c>
      <c r="D83" s="20">
        <f>'Données A'!F80*$K$7*'Données B'!G80*$K$8</f>
        <v>1710901663.7440002</v>
      </c>
      <c r="E83" s="20">
        <f>'Données A'!F80*$K$7+'Données B'!G80*$K$8</f>
        <v>351708.16000000003</v>
      </c>
    </row>
    <row r="84" spans="3:5" ht="15.75" x14ac:dyDescent="0.25">
      <c r="C84" s="15" t="s">
        <v>77</v>
      </c>
      <c r="D84" s="20">
        <f>'Données A'!F81*$K$7*'Données B'!G81*$K$8</f>
        <v>321051537.08160001</v>
      </c>
      <c r="E84" s="20">
        <f>'Données A'!F81*$K$7+'Données B'!G81*$K$8</f>
        <v>1102016.608</v>
      </c>
    </row>
    <row r="85" spans="3:5" ht="15.75" x14ac:dyDescent="0.25">
      <c r="C85" s="14" t="s">
        <v>78</v>
      </c>
      <c r="D85" s="20">
        <f>'Données A'!F82*$K$7*'Données B'!G82*$K$8</f>
        <v>8211861436.7350407</v>
      </c>
      <c r="E85" s="20">
        <f>'Données A'!F82*$K$7+'Données B'!G82*$K$8</f>
        <v>1341655.6728000001</v>
      </c>
    </row>
    <row r="86" spans="3:5" ht="15.75" x14ac:dyDescent="0.25">
      <c r="C86" s="14" t="s">
        <v>79</v>
      </c>
      <c r="D86" s="20">
        <f>'Données A'!F83*$K$7*'Données B'!G83*$K$8</f>
        <v>0</v>
      </c>
      <c r="E86" s="20">
        <f>'Données A'!F83*$K$7+'Données B'!G83*$K$8</f>
        <v>828620.20000000007</v>
      </c>
    </row>
    <row r="87" spans="3:5" ht="15.75" x14ac:dyDescent="0.25">
      <c r="C87" s="15" t="s">
        <v>80</v>
      </c>
      <c r="D87" s="20">
        <f>'Données A'!F84*$K$7*'Données B'!G84*$K$8</f>
        <v>18914159746.048</v>
      </c>
      <c r="E87" s="20">
        <f>'Données A'!F84*$K$7+'Données B'!G84*$K$8</f>
        <v>433177.52</v>
      </c>
    </row>
    <row r="88" spans="3:5" ht="15.75" x14ac:dyDescent="0.25">
      <c r="C88" s="14" t="s">
        <v>81</v>
      </c>
      <c r="D88" s="20">
        <f>'Données A'!F85*$K$7*'Données B'!G85*$K$8</f>
        <v>4651416814.1760006</v>
      </c>
      <c r="E88" s="20">
        <f>'Données A'!F85*$K$7+'Données B'!G85*$K$8</f>
        <v>460037.32000000007</v>
      </c>
    </row>
    <row r="89" spans="3:5" ht="15.75" x14ac:dyDescent="0.25">
      <c r="C89" s="15" t="s">
        <v>82</v>
      </c>
      <c r="D89" s="20">
        <f>'Données A'!F86*$K$7*'Données B'!G86*$K$8</f>
        <v>607922851.38432002</v>
      </c>
      <c r="E89" s="20">
        <f>'Données A'!F86*$K$7+'Données B'!G86*$K$8</f>
        <v>758155.49440000008</v>
      </c>
    </row>
    <row r="90" spans="3:5" ht="15.75" x14ac:dyDescent="0.25">
      <c r="C90" s="14" t="s">
        <v>83</v>
      </c>
      <c r="D90" s="20">
        <f>'Données A'!F87*$K$7*'Données B'!G87*$K$8</f>
        <v>5103172632.0383997</v>
      </c>
      <c r="E90" s="20">
        <f>'Données A'!F87*$K$7+'Données B'!G87*$K$8</f>
        <v>1323459.2352</v>
      </c>
    </row>
    <row r="91" spans="3:5" ht="15.75" x14ac:dyDescent="0.25">
      <c r="C91" s="14" t="s">
        <v>84</v>
      </c>
      <c r="D91" s="20">
        <f>'Données A'!F88*$K$7*'Données B'!G88*$K$8</f>
        <v>314641953.40032005</v>
      </c>
      <c r="E91" s="20">
        <f>'Données A'!F88*$K$7+'Données B'!G88*$K$8</f>
        <v>670444.03280000004</v>
      </c>
    </row>
    <row r="92" spans="3:5" ht="15.75" x14ac:dyDescent="0.25">
      <c r="C92" s="14" t="s">
        <v>85</v>
      </c>
      <c r="D92" s="20">
        <f>'Données A'!F89*$K$7*'Données B'!G89*$K$8</f>
        <v>145246502.40960002</v>
      </c>
      <c r="E92" s="20">
        <f>'Données A'!F89*$K$7+'Données B'!G89*$K$8</f>
        <v>103578.00800000002</v>
      </c>
    </row>
    <row r="93" spans="3:5" ht="15.75" x14ac:dyDescent="0.25">
      <c r="C93" s="14" t="s">
        <v>86</v>
      </c>
      <c r="D93" s="20">
        <f>'Données A'!F90*$K$7*'Données B'!G90*$K$8</f>
        <v>11141447362.997282</v>
      </c>
      <c r="E93" s="20">
        <f>'Données A'!F90*$K$7+'Données B'!G90*$K$8</f>
        <v>437101.99280000001</v>
      </c>
    </row>
    <row r="94" spans="3:5" ht="15.75" x14ac:dyDescent="0.25">
      <c r="C94" s="15" t="s">
        <v>87</v>
      </c>
      <c r="D94" s="20">
        <f>'Données A'!F91*$K$7*'Données B'!G91*$K$8</f>
        <v>7954115651.1334419</v>
      </c>
      <c r="E94" s="20">
        <f>'Données A'!F91*$K$7+'Données B'!G91*$K$8</f>
        <v>4010494.5072000003</v>
      </c>
    </row>
    <row r="95" spans="3:5" ht="15.75" x14ac:dyDescent="0.25">
      <c r="C95" s="15" t="s">
        <v>88</v>
      </c>
      <c r="D95" s="20">
        <f>'Données A'!F92*$K$7*'Données B'!G92*$K$8</f>
        <v>2547478120</v>
      </c>
      <c r="E95" s="20">
        <f>'Données A'!F92*$K$7+'Données B'!G92*$K$8</f>
        <v>3090324.56</v>
      </c>
    </row>
    <row r="96" spans="3:5" ht="15.75" x14ac:dyDescent="0.25">
      <c r="C96" s="14" t="s">
        <v>89</v>
      </c>
      <c r="D96" s="20">
        <f>'Données A'!F93*$K$7*'Données B'!G93*$K$8</f>
        <v>1230751710316.8005</v>
      </c>
      <c r="E96" s="20">
        <f>'Données A'!F93*$K$7+'Données B'!G93*$K$8</f>
        <v>5931865.1000000006</v>
      </c>
    </row>
    <row r="97" spans="3:5" ht="15.75" x14ac:dyDescent="0.25">
      <c r="C97" s="15" t="s">
        <v>90</v>
      </c>
      <c r="D97" s="20">
        <f>'Données A'!F94*$K$7*'Données B'!G94*$K$8</f>
        <v>22136904882.187042</v>
      </c>
      <c r="E97" s="20">
        <f>'Données A'!F94*$K$7+'Données B'!G94*$K$8</f>
        <v>3237836.0424000002</v>
      </c>
    </row>
    <row r="98" spans="3:5" ht="15.75" x14ac:dyDescent="0.25">
      <c r="C98" s="15" t="s">
        <v>91</v>
      </c>
      <c r="D98" s="20">
        <f>'Données A'!F95*$K$7*'Données B'!G95*$K$8</f>
        <v>842105038.8864001</v>
      </c>
      <c r="E98" s="20">
        <f>'Données A'!F95*$K$7+'Données B'!G95*$K$8</f>
        <v>674239.29280000005</v>
      </c>
    </row>
    <row r="99" spans="3:5" ht="15.75" x14ac:dyDescent="0.25">
      <c r="C99" s="14" t="s">
        <v>92</v>
      </c>
      <c r="D99" s="20">
        <f>'Données A'!F96*$K$7*'Données B'!G96*$K$8</f>
        <v>26808225172.139526</v>
      </c>
      <c r="E99" s="20">
        <f>'Données A'!F96*$K$7+'Données B'!G96*$K$8</f>
        <v>22465744.756800003</v>
      </c>
    </row>
    <row r="100" spans="3:5" ht="15.75" x14ac:dyDescent="0.25">
      <c r="C100" s="14" t="s">
        <v>93</v>
      </c>
      <c r="D100" s="20">
        <f>'Données A'!F97*$K$7*'Données B'!G97*$K$8</f>
        <v>17860370151.360004</v>
      </c>
      <c r="E100" s="20">
        <f>'Données A'!F97*$K$7+'Données B'!G97*$K$8</f>
        <v>737167.76</v>
      </c>
    </row>
    <row r="101" spans="3:5" ht="15.75" x14ac:dyDescent="0.25">
      <c r="C101" s="14" t="s">
        <v>94</v>
      </c>
      <c r="D101" s="20">
        <f>'Données A'!F98*$K$7*'Données B'!G98*$K$8</f>
        <v>715997631.45600009</v>
      </c>
      <c r="E101" s="20">
        <f>'Données A'!F98*$K$7+'Données B'!G98*$K$8</f>
        <v>561086.00800000003</v>
      </c>
    </row>
    <row r="102" spans="3:5" ht="15.75" x14ac:dyDescent="0.25">
      <c r="C102" s="14" t="s">
        <v>95</v>
      </c>
      <c r="D102" s="20">
        <f>'Données A'!F99*$K$7*'Données B'!G99*$K$8</f>
        <v>687302573.19360006</v>
      </c>
      <c r="E102" s="20">
        <f>'Données A'!F99*$K$7+'Données B'!G99*$K$8</f>
        <v>132394.024</v>
      </c>
    </row>
    <row r="103" spans="3:5" ht="15.75" x14ac:dyDescent="0.25">
      <c r="C103" s="14" t="s">
        <v>96</v>
      </c>
      <c r="D103" s="20">
        <f>'Données A'!F100*$K$7*'Données B'!G100*$K$8</f>
        <v>13588243524.45504</v>
      </c>
      <c r="E103" s="20">
        <f>'Données A'!F100*$K$7+'Données B'!G100*$K$8</f>
        <v>6870622.1008000011</v>
      </c>
    </row>
    <row r="104" spans="3:5" ht="15.75" x14ac:dyDescent="0.25">
      <c r="C104" s="15" t="s">
        <v>97</v>
      </c>
      <c r="D104" s="20">
        <f>'Données A'!F101*$K$7*'Données B'!G101*$K$8</f>
        <v>6123467530.2105598</v>
      </c>
      <c r="E104" s="20">
        <f>'Données A'!F101*$K$7+'Données B'!G101*$K$8</f>
        <v>4335268.5376000004</v>
      </c>
    </row>
    <row r="105" spans="3:5" ht="15.75" x14ac:dyDescent="0.25">
      <c r="C105" s="14" t="s">
        <v>98</v>
      </c>
      <c r="D105" s="20">
        <f>'Données A'!F102*$K$7*'Données B'!G102*$K$8</f>
        <v>151827481880.47296</v>
      </c>
      <c r="E105" s="20">
        <f>'Données A'!F102*$K$7+'Données B'!G102*$K$8</f>
        <v>10814018.951200001</v>
      </c>
    </row>
    <row r="106" spans="3:5" ht="15.75" x14ac:dyDescent="0.25">
      <c r="C106" s="15" t="s">
        <v>99</v>
      </c>
      <c r="D106" s="20">
        <f>'Données A'!F103*$K$7*'Données B'!G103*$K$8</f>
        <v>3883833665.1920009</v>
      </c>
      <c r="E106" s="20">
        <f>'Données A'!F103*$K$7+'Données B'!G103*$K$8</f>
        <v>430942.22399999999</v>
      </c>
    </row>
    <row r="107" spans="3:5" ht="15.75" x14ac:dyDescent="0.25">
      <c r="C107" s="15" t="s">
        <v>100</v>
      </c>
      <c r="D107" s="20">
        <f>'Données A'!F104*$K$7*'Données B'!G104*$K$8</f>
        <v>17315571103.008003</v>
      </c>
      <c r="E107" s="20">
        <f>'Données A'!F104*$K$7+'Données B'!G104*$K$8</f>
        <v>5537240.4800000004</v>
      </c>
    </row>
    <row r="108" spans="3:5" ht="15.75" x14ac:dyDescent="0.25">
      <c r="C108" s="14" t="s">
        <v>101</v>
      </c>
      <c r="D108" s="20">
        <f>'Données A'!F105*$K$7*'Données B'!G105*$K$8</f>
        <v>3393168309.4400005</v>
      </c>
      <c r="E108" s="20">
        <f>'Données A'!F105*$K$7+'Données B'!G105*$K$8</f>
        <v>3348654.0000000005</v>
      </c>
    </row>
    <row r="109" spans="3:5" ht="15.75" x14ac:dyDescent="0.25">
      <c r="C109" s="14" t="s">
        <v>102</v>
      </c>
      <c r="D109" s="20">
        <f>'Données A'!F106*$K$7*'Données B'!G106*$K$8</f>
        <v>30496979372.605438</v>
      </c>
      <c r="E109" s="20">
        <f>'Données A'!F106*$K$7+'Données B'!G106*$K$8</f>
        <v>895203.89120000007</v>
      </c>
    </row>
    <row r="110" spans="3:5" ht="15.75" x14ac:dyDescent="0.25">
      <c r="C110" s="14" t="s">
        <v>103</v>
      </c>
      <c r="D110" s="20">
        <f>'Données A'!F107*$K$7*'Données B'!G107*$K$8</f>
        <v>92174363138.655365</v>
      </c>
      <c r="E110" s="20">
        <f>'Données A'!F107*$K$7+'Données B'!G107*$K$8</f>
        <v>1256470.3632</v>
      </c>
    </row>
    <row r="111" spans="3:5" ht="15.75" x14ac:dyDescent="0.25">
      <c r="C111" s="15" t="s">
        <v>104</v>
      </c>
      <c r="D111" s="20">
        <f>'Données A'!F108*$K$7*'Données B'!G108*$K$8</f>
        <v>88025524003.039993</v>
      </c>
      <c r="E111" s="20">
        <f>'Données A'!F108*$K$7+'Données B'!G108*$K$8</f>
        <v>3174129.6</v>
      </c>
    </row>
    <row r="112" spans="3:5" ht="15.75" x14ac:dyDescent="0.25">
      <c r="C112" s="15" t="s">
        <v>105</v>
      </c>
      <c r="D112" s="20">
        <f>'Données A'!F109*$K$7*'Données B'!G109*$K$8</f>
        <v>3907511334814.4282</v>
      </c>
      <c r="E112" s="20">
        <f>'Données A'!F109*$K$7+'Données B'!G109*$K$8</f>
        <v>33282335.859999999</v>
      </c>
    </row>
    <row r="113" spans="3:5" ht="15.75" x14ac:dyDescent="0.25">
      <c r="C113" s="14" t="s">
        <v>106</v>
      </c>
      <c r="D113" s="20">
        <f>'Données A'!F110*$K$7*'Données B'!G110*$K$8</f>
        <v>2800234004.112</v>
      </c>
      <c r="E113" s="20">
        <f>'Données A'!F110*$K$7+'Données B'!G110*$K$8</f>
        <v>990296.79200000002</v>
      </c>
    </row>
    <row r="114" spans="3:5" ht="15.75" x14ac:dyDescent="0.25">
      <c r="C114" s="15" t="s">
        <v>107</v>
      </c>
      <c r="D114" s="20">
        <f>'Données A'!F111*$K$7*'Données B'!G111*$K$8</f>
        <v>3559201049.3952007</v>
      </c>
      <c r="E114" s="20">
        <f>'Données A'!F111*$K$7+'Données B'!G111*$K$8</f>
        <v>688823.42559999996</v>
      </c>
    </row>
    <row r="115" spans="3:5" ht="15.75" x14ac:dyDescent="0.25">
      <c r="C115" s="15" t="s">
        <v>108</v>
      </c>
      <c r="D115" s="20">
        <f>'Données A'!F112*$K$7*'Données B'!G112*$K$8</f>
        <v>397634982971.3255</v>
      </c>
      <c r="E115" s="20">
        <f>'Données A'!F112*$K$7+'Données B'!G112*$K$8</f>
        <v>35169441.700800002</v>
      </c>
    </row>
    <row r="116" spans="3:5" ht="15.75" x14ac:dyDescent="0.25">
      <c r="C116" s="14" t="s">
        <v>109</v>
      </c>
      <c r="D116" s="20">
        <f>'Données A'!F113*$K$7*'Données B'!G113*$K$8</f>
        <v>8737552560</v>
      </c>
      <c r="E116" s="20">
        <f>'Données A'!F113*$K$7+'Données B'!G113*$K$8</f>
        <v>675135.8</v>
      </c>
    </row>
    <row r="117" spans="3:5" ht="15.75" x14ac:dyDescent="0.25">
      <c r="C117" s="14" t="s">
        <v>110</v>
      </c>
      <c r="D117" s="20">
        <f>'Données A'!F114*$K$7*'Données B'!G114*$K$8</f>
        <v>191800228005.67444</v>
      </c>
      <c r="E117" s="20">
        <f>'Données A'!F114*$K$7+'Données B'!G114*$K$8</f>
        <v>1524854.4440000001</v>
      </c>
    </row>
    <row r="118" spans="3:5" ht="15.75" x14ac:dyDescent="0.25">
      <c r="C118" s="14" t="s">
        <v>111</v>
      </c>
      <c r="D118" s="20">
        <f>'Données A'!F115*$K$7*'Données B'!G115*$K$8</f>
        <v>178496276367.15204</v>
      </c>
      <c r="E118" s="20">
        <f>'Données A'!F115*$K$7+'Données B'!G115*$K$8</f>
        <v>5939598.1200000001</v>
      </c>
    </row>
    <row r="119" spans="3:5" ht="15.75" x14ac:dyDescent="0.25">
      <c r="C119" s="14" t="s">
        <v>112</v>
      </c>
      <c r="D119" s="20">
        <f>'Données A'!F116*$K$7*'Données B'!G116*$K$8</f>
        <v>106006651894.21442</v>
      </c>
      <c r="E119" s="20">
        <f>'Données A'!F116*$K$7+'Données B'!G116*$K$8</f>
        <v>18452414.056000002</v>
      </c>
    </row>
    <row r="120" spans="3:5" ht="15.75" x14ac:dyDescent="0.25">
      <c r="C120" s="14" t="s">
        <v>113</v>
      </c>
      <c r="D120" s="20">
        <f>'Données A'!F117*$K$7*'Données B'!G117*$K$8</f>
        <v>289285769255.60126</v>
      </c>
      <c r="E120" s="20">
        <f>'Données A'!F117*$K$7+'Données B'!G117*$K$8</f>
        <v>7660394.2472000001</v>
      </c>
    </row>
    <row r="121" spans="3:5" ht="15.75" x14ac:dyDescent="0.25">
      <c r="C121" s="14" t="s">
        <v>114</v>
      </c>
      <c r="D121" s="20">
        <f>'Données A'!F118*$K$7*'Données B'!G118*$K$8</f>
        <v>2900092945774.5918</v>
      </c>
      <c r="E121" s="20">
        <f>'Données A'!F118*$K$7+'Données B'!G118*$K$8</f>
        <v>3495765.5664000004</v>
      </c>
    </row>
    <row r="122" spans="3:5" ht="15.75" x14ac:dyDescent="0.25">
      <c r="C122" s="15" t="s">
        <v>115</v>
      </c>
      <c r="D122" s="20">
        <f>'Données A'!F119*$K$7*'Données B'!G119*$K$8</f>
        <v>57292440.358400002</v>
      </c>
      <c r="E122" s="20">
        <f>'Données A'!F119*$K$7+'Données B'!G119*$K$8</f>
        <v>340055.56319999998</v>
      </c>
    </row>
    <row r="123" spans="3:5" ht="15.75" x14ac:dyDescent="0.25">
      <c r="C123" s="14" t="s">
        <v>116</v>
      </c>
      <c r="D123" s="20">
        <f>'Données A'!F120*$K$7*'Données B'!G120*$K$8</f>
        <v>599659431296.86108</v>
      </c>
      <c r="E123" s="20">
        <f>'Données A'!F120*$K$7+'Données B'!G120*$K$8</f>
        <v>4444108.3120000008</v>
      </c>
    </row>
    <row r="124" spans="3:5" ht="15.75" x14ac:dyDescent="0.25">
      <c r="C124" s="14" t="s">
        <v>117</v>
      </c>
      <c r="D124" s="20">
        <f>'Données A'!F121*$K$7*'Données B'!G121*$K$8</f>
        <v>18007787848.020485</v>
      </c>
      <c r="E124" s="20">
        <f>'Données A'!F121*$K$7+'Données B'!G121*$K$8</f>
        <v>28606650.710400004</v>
      </c>
    </row>
    <row r="125" spans="3:5" ht="15.75" x14ac:dyDescent="0.25">
      <c r="C125" s="15" t="s">
        <v>118</v>
      </c>
      <c r="D125" s="20">
        <f>'Données A'!F122*$K$7*'Données B'!G122*$K$8</f>
        <v>46996696316.770569</v>
      </c>
      <c r="E125" s="20">
        <f>'Données A'!F122*$K$7+'Données B'!G122*$K$8</f>
        <v>2117092.8704000004</v>
      </c>
    </row>
    <row r="126" spans="3:5" ht="15.75" x14ac:dyDescent="0.25">
      <c r="C126" s="14" t="s">
        <v>119</v>
      </c>
      <c r="D126" s="20">
        <f>'Données A'!F123*$K$7*'Données B'!G123*$K$8</f>
        <v>599900279.43040001</v>
      </c>
      <c r="E126" s="20">
        <f>'Données A'!F123*$K$7+'Données B'!G123*$K$8</f>
        <v>5226455.3840000005</v>
      </c>
    </row>
    <row r="127" spans="3:5" ht="15.75" x14ac:dyDescent="0.25">
      <c r="C127" s="15" t="s">
        <v>120</v>
      </c>
      <c r="D127" s="20">
        <f>'Données A'!F124*$K$7*'Données B'!G124*$K$8</f>
        <v>94401579520.684814</v>
      </c>
      <c r="E127" s="20">
        <f>'Données A'!F124*$K$7+'Données B'!G124*$K$8</f>
        <v>2607748.0079999999</v>
      </c>
    </row>
    <row r="128" spans="3:5" ht="15.75" x14ac:dyDescent="0.25">
      <c r="C128" s="14" t="s">
        <v>121</v>
      </c>
      <c r="D128" s="20">
        <f>'Données A'!F125*$K$7*'Données B'!G125*$K$8</f>
        <v>19412269819.618725</v>
      </c>
      <c r="E128" s="20">
        <f>'Données A'!F125*$K$7+'Données B'!G125*$K$8</f>
        <v>1489020.9224</v>
      </c>
    </row>
    <row r="129" spans="3:5" ht="15.75" x14ac:dyDescent="0.25">
      <c r="C129" s="15" t="s">
        <v>122</v>
      </c>
      <c r="D129" s="20">
        <f>'Données A'!F126*$K$7*'Données B'!G126*$K$8</f>
        <v>0</v>
      </c>
      <c r="E129" s="20">
        <f>'Données A'!F126*$K$7+'Données B'!G126*$K$8</f>
        <v>1258954.8</v>
      </c>
    </row>
    <row r="130" spans="3:5" ht="15.75" x14ac:dyDescent="0.25">
      <c r="C130" s="14" t="s">
        <v>123</v>
      </c>
      <c r="D130" s="20">
        <f>'Données A'!F127*$K$7*'Données B'!G127*$K$8</f>
        <v>59097733474.214394</v>
      </c>
      <c r="E130" s="20">
        <f>'Données A'!F127*$K$7+'Données B'!G127*$K$8</f>
        <v>1136689.432</v>
      </c>
    </row>
    <row r="131" spans="3:5" ht="15.75" x14ac:dyDescent="0.25">
      <c r="C131" s="14" t="s">
        <v>124</v>
      </c>
      <c r="D131" s="20">
        <f>'Données A'!F128*$K$7*'Données B'!G128*$K$8</f>
        <v>21655854436.953602</v>
      </c>
      <c r="E131" s="20">
        <f>'Données A'!F128*$K$7+'Données B'!G128*$K$8</f>
        <v>462869.51200000005</v>
      </c>
    </row>
    <row r="132" spans="3:5" ht="15.75" x14ac:dyDescent="0.25">
      <c r="C132" s="15" t="s">
        <v>125</v>
      </c>
      <c r="D132" s="20">
        <f>'Données A'!F129*$K$7*'Données B'!G129*$K$8</f>
        <v>11713371093.265923</v>
      </c>
      <c r="E132" s="20">
        <f>'Données A'!F129*$K$7+'Données B'!G129*$K$8</f>
        <v>1972360.1488000001</v>
      </c>
    </row>
    <row r="133" spans="3:5" ht="15.75" x14ac:dyDescent="0.25">
      <c r="C133" s="15" t="s">
        <v>126</v>
      </c>
      <c r="D133" s="20">
        <f>'Données A'!F130*$K$7*'Données B'!G130*$K$8</f>
        <v>1762964426395.8066</v>
      </c>
      <c r="E133" s="20">
        <f>'Données A'!F130*$K$7+'Données B'!G130*$K$8</f>
        <v>10291602.976</v>
      </c>
    </row>
    <row r="134" spans="3:5" ht="15.75" x14ac:dyDescent="0.25">
      <c r="C134" s="14" t="s">
        <v>127</v>
      </c>
      <c r="D134" s="20">
        <f>'Données A'!F131*$K$7*'Données B'!G131*$K$8</f>
        <v>46244866404.211212</v>
      </c>
      <c r="E134" s="20">
        <f>'Données A'!F131*$K$7+'Données B'!G131*$K$8</f>
        <v>10016618.744000001</v>
      </c>
    </row>
    <row r="135" spans="3:5" ht="15.75" x14ac:dyDescent="0.25">
      <c r="C135" s="15" t="s">
        <v>128</v>
      </c>
      <c r="D135" s="20">
        <f>'Données A'!F132*$K$7*'Données B'!G132*$K$8</f>
        <v>11105098880.903683</v>
      </c>
      <c r="E135" s="20">
        <f>'Données A'!F132*$K$7+'Données B'!G132*$K$8</f>
        <v>1870245.3488</v>
      </c>
    </row>
    <row r="136" spans="3:5" ht="15.75" x14ac:dyDescent="0.25">
      <c r="C136" s="14" t="s">
        <v>129</v>
      </c>
      <c r="D136" s="20">
        <f>'Données A'!F133*$K$7*'Données B'!G133*$K$8</f>
        <v>4821709184.7168007</v>
      </c>
      <c r="E136" s="20">
        <f>'Données A'!F133*$K$7+'Données B'!G133*$K$8</f>
        <v>9198327.4240000006</v>
      </c>
    </row>
    <row r="137" spans="3:5" ht="15.75" x14ac:dyDescent="0.25">
      <c r="C137" s="15" t="s">
        <v>130</v>
      </c>
      <c r="D137" s="20">
        <f>'Données A'!F134*$K$7*'Données B'!G134*$K$8</f>
        <v>2429060881.2614398</v>
      </c>
      <c r="E137" s="20">
        <f>'Données A'!F134*$K$7+'Données B'!G134*$K$8</f>
        <v>4265527.7392000007</v>
      </c>
    </row>
    <row r="138" spans="3:5" ht="15.75" x14ac:dyDescent="0.25">
      <c r="C138" s="15" t="s">
        <v>131</v>
      </c>
      <c r="D138" s="20">
        <f>'Données A'!F135*$K$7*'Données B'!G135*$K$8</f>
        <v>994672179049.53601</v>
      </c>
      <c r="E138" s="20">
        <f>'Données A'!F135*$K$7+'Données B'!G135*$K$8</f>
        <v>6547214.9519999996</v>
      </c>
    </row>
    <row r="139" spans="3:5" ht="15.75" x14ac:dyDescent="0.25">
      <c r="C139" s="14" t="s">
        <v>132</v>
      </c>
      <c r="D139" s="20">
        <f>'Données A'!F136*$K$7*'Données B'!G136*$K$8</f>
        <v>2972644883.4600005</v>
      </c>
      <c r="E139" s="20">
        <f>'Données A'!F136*$K$7+'Données B'!G136*$K$8</f>
        <v>131775.30000000002</v>
      </c>
    </row>
    <row r="140" spans="3:5" ht="15.75" x14ac:dyDescent="0.25">
      <c r="C140" s="15" t="s">
        <v>133</v>
      </c>
      <c r="D140" s="20">
        <f>'Données A'!F137*$K$7*'Données B'!G137*$K$8</f>
        <v>7592106763.2064028</v>
      </c>
      <c r="E140" s="20">
        <f>'Données A'!F137*$K$7+'Données B'!G137*$K$8</f>
        <v>259391.48800000001</v>
      </c>
    </row>
    <row r="141" spans="3:5" ht="15.75" x14ac:dyDescent="0.25">
      <c r="C141" s="14" t="s">
        <v>134</v>
      </c>
      <c r="D141" s="20">
        <f>'Données A'!F138*$K$7*'Données B'!G138*$K$8</f>
        <v>19171679517.020805</v>
      </c>
      <c r="E141" s="20">
        <f>'Données A'!F138*$K$7+'Données B'!G138*$K$8</f>
        <v>1865635.2560000001</v>
      </c>
    </row>
    <row r="142" spans="3:5" ht="15.75" x14ac:dyDescent="0.25">
      <c r="C142" s="14" t="s">
        <v>135</v>
      </c>
      <c r="D142" s="20">
        <f>'Données A'!F139*$K$7*'Données B'!G139*$K$8</f>
        <v>9910659528</v>
      </c>
      <c r="E142" s="20">
        <f>'Données A'!F139*$K$7+'Données B'!G139*$K$8</f>
        <v>1580316.4</v>
      </c>
    </row>
    <row r="143" spans="3:5" ht="15.75" x14ac:dyDescent="0.25">
      <c r="C143" s="14" t="s">
        <v>136</v>
      </c>
      <c r="D143" s="20">
        <f>'Données A'!F140*$K$7*'Données B'!G140*$K$8</f>
        <v>19243087830.528004</v>
      </c>
      <c r="E143" s="20">
        <f>'Données A'!F140*$K$7+'Données B'!G140*$K$8</f>
        <v>4236550.24</v>
      </c>
    </row>
    <row r="144" spans="3:5" ht="15.75" x14ac:dyDescent="0.25">
      <c r="C144" s="14" t="s">
        <v>137</v>
      </c>
      <c r="D144" s="20">
        <f>'Données A'!F141*$K$7*'Données B'!G141*$K$8</f>
        <v>291672114429.69604</v>
      </c>
      <c r="E144" s="20">
        <f>'Données A'!F141*$K$7+'Données B'!G141*$K$8</f>
        <v>4677085.3839999996</v>
      </c>
    </row>
    <row r="145" spans="3:5" ht="15.75" x14ac:dyDescent="0.25">
      <c r="C145" s="15" t="s">
        <v>138</v>
      </c>
      <c r="D145" s="20">
        <f>'Données A'!F142*$K$7*'Données B'!G142*$K$8</f>
        <v>400628350.87199998</v>
      </c>
      <c r="E145" s="20">
        <f>'Données A'!F142*$K$7+'Données B'!G142*$K$8</f>
        <v>1470101.568</v>
      </c>
    </row>
    <row r="146" spans="3:5" ht="15.75" x14ac:dyDescent="0.25">
      <c r="C146" s="15" t="s">
        <v>139</v>
      </c>
      <c r="D146" s="20">
        <f>'Données A'!F143*$K$7*'Données B'!G143*$K$8</f>
        <v>14482184800.204802</v>
      </c>
      <c r="E146" s="20">
        <f>'Données A'!F143*$K$7+'Données B'!G143*$K$8</f>
        <v>8211470.432</v>
      </c>
    </row>
    <row r="147" spans="3:5" ht="15.75" x14ac:dyDescent="0.25">
      <c r="C147" s="14" t="s">
        <v>140</v>
      </c>
      <c r="D147" s="20">
        <f>'Données A'!F144*$K$7*'Données B'!G144*$K$8</f>
        <v>201324069210.03845</v>
      </c>
      <c r="E147" s="20">
        <f>'Données A'!F144*$K$7+'Données B'!G144*$K$8</f>
        <v>13507377.432000002</v>
      </c>
    </row>
    <row r="148" spans="3:5" ht="15.75" x14ac:dyDescent="0.25">
      <c r="C148" s="15" t="s">
        <v>141</v>
      </c>
      <c r="D148" s="20">
        <f>'Données A'!F145*$K$7*'Données B'!G145*$K$8</f>
        <v>82948783505.619202</v>
      </c>
      <c r="E148" s="20">
        <f>'Données A'!F145*$K$7+'Données B'!G145*$K$8</f>
        <v>1222752.504</v>
      </c>
    </row>
    <row r="149" spans="3:5" ht="15.75" x14ac:dyDescent="0.25">
      <c r="C149" s="14" t="s">
        <v>142</v>
      </c>
      <c r="D149" s="20">
        <f>'Données A'!F146*$K$7*'Données B'!G146*$K$8</f>
        <v>3807603124.1279993</v>
      </c>
      <c r="E149" s="20">
        <f>'Données A'!F146*$K$7+'Données B'!G146*$K$8</f>
        <v>277990.56</v>
      </c>
    </row>
    <row r="150" spans="3:5" ht="15.75" x14ac:dyDescent="0.25">
      <c r="C150" s="14" t="s">
        <v>143</v>
      </c>
      <c r="D150" s="20">
        <f>'Données A'!F147*$K$7*'Données B'!G147*$K$8</f>
        <v>2049630188.0544004</v>
      </c>
      <c r="E150" s="20">
        <f>'Données A'!F147*$K$7+'Données B'!G147*$K$8</f>
        <v>2126801.352</v>
      </c>
    </row>
    <row r="151" spans="3:5" ht="15.75" x14ac:dyDescent="0.25">
      <c r="C151" s="14" t="s">
        <v>144</v>
      </c>
      <c r="D151" s="20">
        <f>'Données A'!F148*$K$7*'Données B'!G148*$K$8</f>
        <v>2128712096593.6404</v>
      </c>
      <c r="E151" s="20">
        <f>'Données A'!F148*$K$7+'Données B'!G148*$K$8</f>
        <v>15087291.600000001</v>
      </c>
    </row>
    <row r="152" spans="3:5" ht="15.75" x14ac:dyDescent="0.25">
      <c r="C152" s="15" t="s">
        <v>145</v>
      </c>
      <c r="D152" s="20">
        <f>'Données A'!F149*$K$7*'Données B'!G149*$K$8</f>
        <v>27226284381.440002</v>
      </c>
      <c r="E152" s="20">
        <f>'Données A'!F149*$K$7+'Données B'!G149*$K$8</f>
        <v>1093950.0000000002</v>
      </c>
    </row>
    <row r="153" spans="3:5" ht="15.75" x14ac:dyDescent="0.25">
      <c r="C153" s="15" t="s">
        <v>146</v>
      </c>
      <c r="D153" s="20">
        <f>'Données A'!F150*$K$7*'Données B'!G150*$K$8</f>
        <v>603086712904.58252</v>
      </c>
      <c r="E153" s="20">
        <f>'Données A'!F150*$K$7+'Données B'!G150*$K$8</f>
        <v>6567068.0640000002</v>
      </c>
    </row>
    <row r="154" spans="3:5" ht="15.75" x14ac:dyDescent="0.25">
      <c r="C154" s="14" t="s">
        <v>147</v>
      </c>
      <c r="D154" s="20">
        <f>'Données A'!F151*$K$7*'Données B'!G151*$K$8</f>
        <v>24314400865732.902</v>
      </c>
      <c r="E154" s="20">
        <f>'Données A'!F151*$K$7+'Données B'!G151*$K$8</f>
        <v>11866109.9</v>
      </c>
    </row>
    <row r="155" spans="3:5" ht="15.75" x14ac:dyDescent="0.25">
      <c r="C155" s="15" t="s">
        <v>148</v>
      </c>
      <c r="D155" s="20">
        <f>'Données A'!F152*$K$7*'Données B'!G152*$K$8</f>
        <v>11208609991.643999</v>
      </c>
      <c r="E155" s="20">
        <f>'Données A'!F152*$K$7+'Données B'!G152*$K$8</f>
        <v>1698316.6839999999</v>
      </c>
    </row>
    <row r="156" spans="3:5" ht="15.75" x14ac:dyDescent="0.25">
      <c r="C156" s="14" t="s">
        <v>149</v>
      </c>
      <c r="D156" s="20">
        <f>'Données A'!F153*$K$7*'Données B'!G153*$K$8</f>
        <v>563737143967.74402</v>
      </c>
      <c r="E156" s="20">
        <f>'Données A'!F153*$K$7+'Données B'!G153*$K$8</f>
        <v>12350788.16</v>
      </c>
    </row>
    <row r="157" spans="3:5" ht="15.75" x14ac:dyDescent="0.25">
      <c r="C157" s="14" t="s">
        <v>150</v>
      </c>
      <c r="D157" s="20">
        <f>'Données A'!F154*$K$7*'Données B'!G154*$K$8</f>
        <v>3964806460495.2329</v>
      </c>
      <c r="E157" s="20">
        <f>'Données A'!F154*$K$7+'Données B'!G154*$K$8</f>
        <v>61813315.920000002</v>
      </c>
    </row>
    <row r="158" spans="3:5" ht="15.75" x14ac:dyDescent="0.25">
      <c r="C158" s="14" t="s">
        <v>151</v>
      </c>
      <c r="D158" s="20">
        <f>'Données A'!F155*$K$7*'Données B'!G155*$K$8</f>
        <v>4629497048.8800001</v>
      </c>
      <c r="E158" s="20">
        <f>'Données A'!F155*$K$7+'Données B'!G155*$K$8</f>
        <v>705500.6</v>
      </c>
    </row>
    <row r="159" spans="3:5" ht="15.75" x14ac:dyDescent="0.25">
      <c r="C159" s="15" t="s">
        <v>152</v>
      </c>
      <c r="D159" s="20">
        <f>'Données A'!F156*$K$7*'Données B'!G156*$K$8</f>
        <v>13855592374.736643</v>
      </c>
      <c r="E159" s="20">
        <f>'Données A'!F156*$K$7+'Données B'!G156*$K$8</f>
        <v>5755489.7776000006</v>
      </c>
    </row>
    <row r="160" spans="3:5" ht="15.75" x14ac:dyDescent="0.25">
      <c r="C160" s="13" t="s">
        <v>153</v>
      </c>
      <c r="D160" s="20">
        <f>'Données A'!F157*$K$7*'Données B'!G157*$K$8</f>
        <v>16514838183.928001</v>
      </c>
      <c r="E160" s="20">
        <f>'Données A'!F157*$K$7+'Données B'!G157*$K$8</f>
        <v>5286089.0559999999</v>
      </c>
    </row>
    <row r="161" spans="3:5" ht="15.75" x14ac:dyDescent="0.25">
      <c r="C161" s="13" t="s">
        <v>154</v>
      </c>
      <c r="D161" s="20">
        <f>'Données A'!F158*$K$7*'Données B'!G158*$K$8</f>
        <v>8977251977.2800007</v>
      </c>
      <c r="E161" s="20">
        <f>'Données A'!F158*$K$7+'Données B'!G158*$K$8</f>
        <v>17205441.784000002</v>
      </c>
    </row>
    <row r="162" spans="3:5" ht="15.75" x14ac:dyDescent="0.25">
      <c r="C162" s="15" t="s">
        <v>155</v>
      </c>
      <c r="D162" s="20">
        <f>'Données A'!F159*$K$7*'Données B'!G159*$K$8</f>
        <v>2782805204.0832005</v>
      </c>
      <c r="E162" s="20">
        <f>'Données A'!F159*$K$7+'Données B'!G159*$K$8</f>
        <v>2373720.9183999998</v>
      </c>
    </row>
    <row r="163" spans="3:5" ht="15.75" x14ac:dyDescent="0.25">
      <c r="C163" s="15" t="s">
        <v>156</v>
      </c>
      <c r="D163" s="20">
        <f>'Données A'!F160*$K$7*'Données B'!G160*$K$8</f>
        <v>174598016921.22244</v>
      </c>
      <c r="E163" s="20">
        <f>'Données A'!F160*$K$7+'Données B'!G160*$K$8</f>
        <v>2547083.5336000002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J160"/>
  <sheetViews>
    <sheetView zoomScale="85" zoomScaleNormal="85" workbookViewId="0">
      <selection activeCell="H25" sqref="H25"/>
    </sheetView>
  </sheetViews>
  <sheetFormatPr defaultRowHeight="15" x14ac:dyDescent="0.25"/>
  <cols>
    <col min="3" max="3" width="26.85546875" customWidth="1"/>
    <col min="4" max="4" width="17.7109375" customWidth="1"/>
    <col min="5" max="5" width="21.28515625" customWidth="1"/>
    <col min="9" max="9" width="15.28515625" customWidth="1"/>
  </cols>
  <sheetData>
    <row r="3" spans="3:10" x14ac:dyDescent="0.25">
      <c r="C3" s="18" t="s">
        <v>165</v>
      </c>
      <c r="D3" s="18" t="s">
        <v>172</v>
      </c>
      <c r="E3" s="18" t="s">
        <v>173</v>
      </c>
    </row>
    <row r="4" spans="3:10" ht="15.75" x14ac:dyDescent="0.25">
      <c r="C4" s="15" t="s">
        <v>0</v>
      </c>
      <c r="D4" s="17">
        <f>'Données C'!G4*$J$5*'Données D'!H4*$J$6</f>
        <v>1652.765625</v>
      </c>
      <c r="E4" s="17">
        <f>'Données C'!G4*$J$5+'Données D'!H4*$J$6</f>
        <v>1889.75</v>
      </c>
      <c r="I4" s="28" t="s">
        <v>158</v>
      </c>
      <c r="J4" s="28"/>
    </row>
    <row r="5" spans="3:10" ht="15.75" x14ac:dyDescent="0.25">
      <c r="C5" s="14" t="s">
        <v>1</v>
      </c>
      <c r="D5" s="17">
        <f>'Données C'!G5*$J$5*'Données D'!H5*$J$6</f>
        <v>576</v>
      </c>
      <c r="E5" s="17">
        <f>'Données C'!G5*$J$5+'Données D'!H5*$J$6</f>
        <v>1440.4</v>
      </c>
      <c r="I5" s="9" t="s">
        <v>167</v>
      </c>
      <c r="J5" s="8">
        <v>0.1</v>
      </c>
    </row>
    <row r="6" spans="3:10" ht="15.75" x14ac:dyDescent="0.25">
      <c r="C6" s="14" t="s">
        <v>2</v>
      </c>
      <c r="D6" s="17">
        <f>'Données C'!G6*$J$5*'Données D'!H6*$J$6</f>
        <v>1188.0000000000002</v>
      </c>
      <c r="E6" s="17">
        <f>'Données C'!G6*$J$5+'Données D'!H6*$J$6</f>
        <v>1980.6</v>
      </c>
      <c r="I6" s="9" t="s">
        <v>166</v>
      </c>
      <c r="J6" s="8">
        <v>0.9</v>
      </c>
    </row>
    <row r="7" spans="3:10" ht="15.75" x14ac:dyDescent="0.25">
      <c r="C7" s="15" t="s">
        <v>3</v>
      </c>
      <c r="D7" s="17">
        <f>'Données C'!G7*$J$5*'Données D'!H7*$J$6</f>
        <v>630.00000000000011</v>
      </c>
      <c r="E7" s="17">
        <f>'Données C'!G7*$J$5+'Données D'!H7*$J$6</f>
        <v>1800.35</v>
      </c>
    </row>
    <row r="8" spans="3:10" ht="15.75" x14ac:dyDescent="0.25">
      <c r="C8" s="14" t="s">
        <v>4</v>
      </c>
      <c r="D8" s="17">
        <f>'Données C'!G8*$J$5*'Données D'!H8*$J$6</f>
        <v>615.9375</v>
      </c>
      <c r="E8" s="17">
        <f>'Données C'!G8*$J$5+'Données D'!H8*$J$6</f>
        <v>1642.875</v>
      </c>
    </row>
    <row r="9" spans="3:10" ht="15.75" x14ac:dyDescent="0.25">
      <c r="C9" s="14" t="s">
        <v>5</v>
      </c>
      <c r="D9" s="17">
        <f>'Données C'!G9*$J$5*'Données D'!H9*$J$6</f>
        <v>576</v>
      </c>
      <c r="E9" s="17">
        <f>'Données C'!G9*$J$5+'Données D'!H9*$J$6</f>
        <v>1440.4</v>
      </c>
    </row>
    <row r="10" spans="3:10" ht="15.75" x14ac:dyDescent="0.25">
      <c r="C10" s="14" t="s">
        <v>6</v>
      </c>
      <c r="D10" s="17">
        <f>'Données C'!G10*$J$5*'Données D'!H10*$J$6</f>
        <v>378</v>
      </c>
      <c r="E10" s="17">
        <f>'Données C'!G10*$J$5+'Données D'!H10*$J$6</f>
        <v>1890.2</v>
      </c>
    </row>
    <row r="11" spans="3:10" ht="15.75" x14ac:dyDescent="0.25">
      <c r="C11" s="14" t="s">
        <v>7</v>
      </c>
      <c r="D11" s="17">
        <f>'Données C'!G11*$J$5*'Données D'!H11*$J$6</f>
        <v>198</v>
      </c>
      <c r="E11" s="17">
        <f>'Données C'!G11*$J$5+'Données D'!H11*$J$6</f>
        <v>990.2</v>
      </c>
    </row>
    <row r="12" spans="3:10" ht="15.75" x14ac:dyDescent="0.25">
      <c r="C12" s="14" t="s">
        <v>8</v>
      </c>
      <c r="D12" s="17">
        <f>'Données C'!G12*$J$5*'Données D'!H12*$J$6</f>
        <v>555.75</v>
      </c>
      <c r="E12" s="17">
        <f>'Données C'!G12*$J$5+'Données D'!H12*$J$6</f>
        <v>1170.4749999999999</v>
      </c>
    </row>
    <row r="13" spans="3:10" ht="15.75" x14ac:dyDescent="0.25">
      <c r="C13" s="15" t="s">
        <v>9</v>
      </c>
      <c r="D13" s="17">
        <f>'Données C'!G13*$J$5*'Données D'!H13*$J$6</f>
        <v>1107.0000000000002</v>
      </c>
      <c r="E13" s="17">
        <f>'Données C'!G13*$J$5+'Données D'!H13*$J$6</f>
        <v>1845.6</v>
      </c>
    </row>
    <row r="14" spans="3:10" ht="15.75" x14ac:dyDescent="0.25">
      <c r="C14" s="14" t="s">
        <v>10</v>
      </c>
      <c r="D14" s="17">
        <f>'Données C'!G14*$J$5*'Données D'!H14*$J$6</f>
        <v>607.5</v>
      </c>
      <c r="E14" s="17">
        <f>'Données C'!G14*$J$5+'Données D'!H14*$J$6</f>
        <v>1620.375</v>
      </c>
    </row>
    <row r="15" spans="3:10" ht="15.75" x14ac:dyDescent="0.25">
      <c r="C15" s="14" t="s">
        <v>11</v>
      </c>
      <c r="D15" s="17">
        <f>'Données C'!G15*$J$5*'Données D'!H15*$J$6</f>
        <v>401.62500000000006</v>
      </c>
      <c r="E15" s="17">
        <f>'Données C'!G15*$J$5+'Données D'!H15*$J$6</f>
        <v>945.42499999999995</v>
      </c>
      <c r="I15" t="s">
        <v>182</v>
      </c>
    </row>
    <row r="16" spans="3:10" ht="15.75" x14ac:dyDescent="0.25">
      <c r="C16" s="14" t="s">
        <v>12</v>
      </c>
      <c r="D16" s="17">
        <f>'Données C'!G16*$J$5*'Données D'!H16*$J$6</f>
        <v>202.5</v>
      </c>
      <c r="E16" s="17">
        <f>'Données C'!G16*$J$5+'Données D'!H16*$J$6</f>
        <v>900.22500000000002</v>
      </c>
    </row>
    <row r="17" spans="3:5" ht="15.75" x14ac:dyDescent="0.25">
      <c r="C17" s="14" t="s">
        <v>13</v>
      </c>
      <c r="D17" s="17">
        <f>'Données C'!G17*$J$5*'Données D'!H17*$J$6</f>
        <v>903.375</v>
      </c>
      <c r="E17" s="17">
        <f>'Données C'!G17*$J$5+'Données D'!H17*$J$6</f>
        <v>1807.25</v>
      </c>
    </row>
    <row r="18" spans="3:5" ht="15.75" x14ac:dyDescent="0.25">
      <c r="C18" s="15" t="s">
        <v>14</v>
      </c>
      <c r="D18" s="17">
        <f>'Données C'!G18*$J$5*'Données D'!H18*$J$6</f>
        <v>810</v>
      </c>
      <c r="E18" s="17">
        <f>'Données C'!G18*$J$5+'Données D'!H18*$J$6</f>
        <v>1620.5</v>
      </c>
    </row>
    <row r="19" spans="3:5" ht="15.75" x14ac:dyDescent="0.25">
      <c r="C19" s="15" t="s">
        <v>15</v>
      </c>
      <c r="D19" s="17">
        <f>'Données C'!G19*$J$5*'Données D'!H19*$J$6</f>
        <v>303.75</v>
      </c>
      <c r="E19" s="17">
        <f>'Données C'!G19*$J$5+'Données D'!H19*$J$6</f>
        <v>1350.2249999999999</v>
      </c>
    </row>
    <row r="20" spans="3:5" ht="15.75" x14ac:dyDescent="0.25">
      <c r="C20" s="14" t="s">
        <v>16</v>
      </c>
      <c r="D20" s="17">
        <f>'Données C'!G20*$J$5*'Données D'!H20*$J$6</f>
        <v>767.86875000000009</v>
      </c>
      <c r="E20" s="17">
        <f>'Données C'!G20*$J$5+'Données D'!H20*$J$6</f>
        <v>1807.175</v>
      </c>
    </row>
    <row r="21" spans="3:5" ht="15.75" x14ac:dyDescent="0.25">
      <c r="C21" s="14" t="s">
        <v>17</v>
      </c>
      <c r="D21" s="17">
        <f>'Données C'!G21*$J$5*'Données D'!H21*$J$6</f>
        <v>472.5</v>
      </c>
      <c r="E21" s="17">
        <f>'Données C'!G21*$J$5+'Données D'!H21*$J$6</f>
        <v>1260.375</v>
      </c>
    </row>
    <row r="22" spans="3:5" ht="15.75" x14ac:dyDescent="0.25">
      <c r="C22" s="15" t="s">
        <v>18</v>
      </c>
      <c r="D22" s="17">
        <f>'Données C'!G22*$J$5*'Données D'!H22*$J$6</f>
        <v>495</v>
      </c>
      <c r="E22" s="17">
        <f>'Données C'!G22*$J$5+'Données D'!H22*$J$6</f>
        <v>1980.25</v>
      </c>
    </row>
    <row r="23" spans="3:5" ht="15.75" x14ac:dyDescent="0.25">
      <c r="C23" s="14" t="s">
        <v>19</v>
      </c>
      <c r="D23" s="17">
        <f>'Données C'!G23*$J$5*'Données D'!H23*$J$6</f>
        <v>369.5625</v>
      </c>
      <c r="E23" s="17">
        <f>'Données C'!G23*$J$5+'Données D'!H23*$J$6</f>
        <v>1642.7249999999999</v>
      </c>
    </row>
    <row r="24" spans="3:5" ht="15.75" x14ac:dyDescent="0.25">
      <c r="C24" s="14" t="s">
        <v>20</v>
      </c>
      <c r="D24" s="17">
        <f>'Données C'!G24*$J$5*'Données D'!H24*$J$6</f>
        <v>360</v>
      </c>
      <c r="E24" s="17">
        <f>'Données C'!G24*$J$5+'Données D'!H24*$J$6</f>
        <v>1440.25</v>
      </c>
    </row>
    <row r="25" spans="3:5" ht="15.75" x14ac:dyDescent="0.25">
      <c r="C25" s="15" t="s">
        <v>21</v>
      </c>
      <c r="D25" s="17">
        <f>'Données C'!G25*$J$5*'Données D'!H25*$J$6</f>
        <v>742.5</v>
      </c>
      <c r="E25" s="17">
        <f>'Données C'!G25*$J$5+'Données D'!H25*$J$6</f>
        <v>1980.375</v>
      </c>
    </row>
    <row r="26" spans="3:5" ht="15.75" x14ac:dyDescent="0.25">
      <c r="C26" s="15" t="s">
        <v>22</v>
      </c>
      <c r="D26" s="17">
        <f>'Données C'!G26*$J$5*'Données D'!H26*$J$6</f>
        <v>990</v>
      </c>
      <c r="E26" s="17">
        <f>'Données C'!G26*$J$5+'Données D'!H26*$J$6</f>
        <v>1800.55</v>
      </c>
    </row>
    <row r="27" spans="3:5" ht="15.75" x14ac:dyDescent="0.25">
      <c r="C27" s="14" t="s">
        <v>23</v>
      </c>
      <c r="D27" s="17">
        <f>'Données C'!G27*$J$5*'Données D'!H27*$J$6</f>
        <v>855.00000000000011</v>
      </c>
      <c r="E27" s="17">
        <f>'Données C'!G27*$J$5+'Données D'!H27*$J$6</f>
        <v>1800.4749999999999</v>
      </c>
    </row>
    <row r="28" spans="3:5" ht="15.75" x14ac:dyDescent="0.25">
      <c r="C28" s="15" t="s">
        <v>24</v>
      </c>
      <c r="D28" s="17">
        <f>'Données C'!G28*$J$5*'Données D'!H28*$J$6</f>
        <v>810</v>
      </c>
      <c r="E28" s="17">
        <f>'Données C'!G28*$J$5+'Données D'!H28*$J$6</f>
        <v>1800.45</v>
      </c>
    </row>
    <row r="29" spans="3:5" ht="15.75" x14ac:dyDescent="0.25">
      <c r="C29" s="15" t="s">
        <v>25</v>
      </c>
      <c r="D29" s="17">
        <f>'Données C'!G29*$J$5*'Données D'!H29*$J$6</f>
        <v>180</v>
      </c>
      <c r="E29" s="17">
        <f>'Données C'!G29*$J$5+'Données D'!H29*$J$6</f>
        <v>900.2</v>
      </c>
    </row>
    <row r="30" spans="3:5" ht="15.75" x14ac:dyDescent="0.25">
      <c r="C30" s="15" t="s">
        <v>26</v>
      </c>
      <c r="D30" s="17">
        <f>'Données C'!G30*$J$5*'Données D'!H30*$J$6</f>
        <v>1039.5</v>
      </c>
      <c r="E30" s="17">
        <f>'Données C'!G30*$J$5+'Données D'!H30*$J$6</f>
        <v>1890.55</v>
      </c>
    </row>
    <row r="31" spans="3:5" ht="15.75" x14ac:dyDescent="0.25">
      <c r="C31" s="15" t="s">
        <v>27</v>
      </c>
      <c r="D31" s="17">
        <f>'Données C'!G31*$J$5*'Données D'!H31*$J$6</f>
        <v>1063.125</v>
      </c>
      <c r="E31" s="17">
        <f>'Données C'!G31*$J$5+'Données D'!H31*$J$6</f>
        <v>2025.5250000000001</v>
      </c>
    </row>
    <row r="32" spans="3:5" ht="15.75" x14ac:dyDescent="0.25">
      <c r="C32" s="14" t="s">
        <v>28</v>
      </c>
      <c r="D32" s="17">
        <f>'Données C'!G32*$J$5*'Données D'!H32*$J$6</f>
        <v>361.35</v>
      </c>
      <c r="E32" s="17">
        <f>'Données C'!G32*$J$5+'Données D'!H32*$J$6</f>
        <v>1806.95</v>
      </c>
    </row>
    <row r="33" spans="3:5" ht="15.75" x14ac:dyDescent="0.25">
      <c r="C33" s="14" t="s">
        <v>29</v>
      </c>
      <c r="D33" s="17">
        <f>'Données C'!G33*$J$5*'Données D'!H33*$J$6</f>
        <v>726.75</v>
      </c>
      <c r="E33" s="17">
        <f>'Données C'!G33*$J$5+'Données D'!H33*$J$6</f>
        <v>1530.4749999999999</v>
      </c>
    </row>
    <row r="34" spans="3:5" ht="15.75" x14ac:dyDescent="0.25">
      <c r="C34" s="14" t="s">
        <v>30</v>
      </c>
      <c r="D34" s="17">
        <f>'Données C'!G34*$J$5*'Données D'!H34*$J$6</f>
        <v>739.125</v>
      </c>
      <c r="E34" s="17">
        <f>'Données C'!G34*$J$5+'Données D'!H34*$J$6</f>
        <v>1478.75</v>
      </c>
    </row>
    <row r="35" spans="3:5" ht="15.75" x14ac:dyDescent="0.25">
      <c r="C35" s="15" t="s">
        <v>31</v>
      </c>
      <c r="D35" s="17">
        <f>'Données C'!G35*$J$5*'Données D'!H35*$J$6</f>
        <v>1082.25</v>
      </c>
      <c r="E35" s="17">
        <f>'Données C'!G35*$J$5+'Données D'!H35*$J$6</f>
        <v>1665.65</v>
      </c>
    </row>
    <row r="36" spans="3:5" ht="15.75" x14ac:dyDescent="0.25">
      <c r="C36" s="14" t="s">
        <v>32</v>
      </c>
      <c r="D36" s="17">
        <f>'Données C'!G36*$J$5*'Données D'!H36*$J$6</f>
        <v>295.65000000000003</v>
      </c>
      <c r="E36" s="17">
        <f>'Données C'!G36*$J$5+'Données D'!H36*$J$6</f>
        <v>1478.45</v>
      </c>
    </row>
    <row r="37" spans="3:5" ht="15.75" x14ac:dyDescent="0.25">
      <c r="C37" s="15" t="s">
        <v>33</v>
      </c>
      <c r="D37" s="17">
        <f>'Données C'!G37*$J$5*'Données D'!H37*$J$6</f>
        <v>1080.0000000000002</v>
      </c>
      <c r="E37" s="17">
        <f>'Données C'!G37*$J$5+'Données D'!H37*$J$6</f>
        <v>1800.6</v>
      </c>
    </row>
    <row r="38" spans="3:5" ht="15.75" x14ac:dyDescent="0.25">
      <c r="C38" s="14" t="s">
        <v>34</v>
      </c>
      <c r="D38" s="17">
        <f>'Données C'!G38*$J$5*'Données D'!H38*$J$6</f>
        <v>380.25</v>
      </c>
      <c r="E38" s="17">
        <f>'Données C'!G38*$J$5+'Données D'!H38*$J$6</f>
        <v>1170.325</v>
      </c>
    </row>
    <row r="39" spans="3:5" ht="15.75" x14ac:dyDescent="0.25">
      <c r="C39" s="14" t="s">
        <v>35</v>
      </c>
      <c r="D39" s="17">
        <f>'Données C'!G39*$J$5*'Données D'!H39*$J$6</f>
        <v>615.9375</v>
      </c>
      <c r="E39" s="17">
        <f>'Données C'!G39*$J$5+'Données D'!H39*$J$6</f>
        <v>1642.875</v>
      </c>
    </row>
    <row r="40" spans="3:5" ht="15.75" x14ac:dyDescent="0.25">
      <c r="C40" s="14" t="s">
        <v>36</v>
      </c>
      <c r="D40" s="17">
        <f>'Données C'!G40*$J$5*'Données D'!H40*$J$6</f>
        <v>427.5</v>
      </c>
      <c r="E40" s="17">
        <f>'Données C'!G40*$J$5+'Données D'!H40*$J$6</f>
        <v>1710.25</v>
      </c>
    </row>
    <row r="41" spans="3:5" ht="15.75" x14ac:dyDescent="0.25">
      <c r="C41" s="14" t="s">
        <v>37</v>
      </c>
      <c r="D41" s="17">
        <f>'Données C'!G41*$J$5*'Données D'!H41*$J$6</f>
        <v>202.5</v>
      </c>
      <c r="E41" s="17">
        <f>'Données C'!G41*$J$5+'Données D'!H41*$J$6</f>
        <v>900.22500000000002</v>
      </c>
    </row>
    <row r="42" spans="3:5" ht="15.75" x14ac:dyDescent="0.25">
      <c r="C42" s="14" t="s">
        <v>38</v>
      </c>
      <c r="D42" s="17">
        <f>'Données C'!G42*$J$5*'Données D'!H42*$J$6</f>
        <v>162</v>
      </c>
      <c r="E42" s="17">
        <f>'Données C'!G42*$J$5+'Données D'!H42*$J$6</f>
        <v>810.2</v>
      </c>
    </row>
    <row r="43" spans="3:5" ht="15.75" x14ac:dyDescent="0.25">
      <c r="C43" s="15" t="s">
        <v>39</v>
      </c>
      <c r="D43" s="17">
        <f>'Données C'!G43*$J$5*'Données D'!H43*$J$6</f>
        <v>1188.0000000000002</v>
      </c>
      <c r="E43" s="17">
        <f>'Données C'!G43*$J$5+'Données D'!H43*$J$6</f>
        <v>1980.6</v>
      </c>
    </row>
    <row r="44" spans="3:5" ht="15.75" x14ac:dyDescent="0.25">
      <c r="C44" s="14" t="s">
        <v>40</v>
      </c>
      <c r="D44" s="17">
        <f>'Données C'!G44*$J$5*'Données D'!H44*$J$6</f>
        <v>574.87500000000011</v>
      </c>
      <c r="E44" s="17">
        <f>'Données C'!G44*$J$5+'Données D'!H44*$J$6</f>
        <v>1642.85</v>
      </c>
    </row>
    <row r="45" spans="3:5" ht="15.75" x14ac:dyDescent="0.25">
      <c r="C45" s="15" t="s">
        <v>41</v>
      </c>
      <c r="D45" s="17">
        <f>'Données C'!G45*$J$5*'Données D'!H45*$J$6</f>
        <v>789.75</v>
      </c>
      <c r="E45" s="17">
        <f>'Données C'!G45*$J$5+'Données D'!H45*$J$6</f>
        <v>1755.45</v>
      </c>
    </row>
    <row r="46" spans="3:5" ht="15.75" x14ac:dyDescent="0.25">
      <c r="C46" s="14" t="s">
        <v>42</v>
      </c>
      <c r="D46" s="17">
        <f>'Données C'!G46*$J$5*'Données D'!H46*$J$6</f>
        <v>628.25625000000014</v>
      </c>
      <c r="E46" s="17">
        <f>'Données C'!G46*$J$5+'Données D'!H46*$J$6</f>
        <v>1478.675</v>
      </c>
    </row>
    <row r="47" spans="3:5" ht="15.75" x14ac:dyDescent="0.25">
      <c r="C47" s="14" t="s">
        <v>43</v>
      </c>
      <c r="D47" s="17">
        <f>'Données C'!G47*$J$5*'Données D'!H47*$J$6</f>
        <v>879.75000000000011</v>
      </c>
      <c r="E47" s="17">
        <f>'Données C'!G47*$J$5+'Données D'!H47*$J$6</f>
        <v>2070.4250000000002</v>
      </c>
    </row>
    <row r="48" spans="3:5" ht="15.75" x14ac:dyDescent="0.25">
      <c r="C48" s="14" t="s">
        <v>44</v>
      </c>
      <c r="D48" s="17">
        <f>'Données C'!G48*$J$5*'Données D'!H48*$J$6</f>
        <v>542.02499999999998</v>
      </c>
      <c r="E48" s="17">
        <f>'Données C'!G48*$J$5+'Données D'!H48*$J$6</f>
        <v>1971.2750000000001</v>
      </c>
    </row>
    <row r="49" spans="3:5" ht="15.75" x14ac:dyDescent="0.25">
      <c r="C49" s="15" t="s">
        <v>45</v>
      </c>
      <c r="D49" s="17">
        <f>'Données C'!G49*$J$5*'Données D'!H49*$J$6</f>
        <v>573.75</v>
      </c>
      <c r="E49" s="17">
        <f>'Données C'!G49*$J$5+'Données D'!H49*$J$6</f>
        <v>1530.375</v>
      </c>
    </row>
    <row r="50" spans="3:5" ht="15.75" x14ac:dyDescent="0.25">
      <c r="C50" s="15" t="s">
        <v>46</v>
      </c>
      <c r="D50" s="17">
        <f>'Données C'!G50*$J$5*'Données D'!H50*$J$6</f>
        <v>860.62500000000011</v>
      </c>
      <c r="E50" s="17">
        <f>'Données C'!G50*$J$5+'Données D'!H50*$J$6</f>
        <v>2025.425</v>
      </c>
    </row>
    <row r="51" spans="3:5" ht="15.75" x14ac:dyDescent="0.25">
      <c r="C51" s="14" t="s">
        <v>47</v>
      </c>
      <c r="D51" s="17">
        <f>'Données C'!G51*$J$5*'Données D'!H51*$J$6</f>
        <v>225</v>
      </c>
      <c r="E51" s="17">
        <f>'Données C'!G51*$J$5+'Données D'!H51*$J$6</f>
        <v>900.25</v>
      </c>
    </row>
    <row r="52" spans="3:5" ht="15.75" x14ac:dyDescent="0.25">
      <c r="C52" s="15" t="s">
        <v>48</v>
      </c>
      <c r="D52" s="17">
        <f>'Données C'!G52*$J$5*'Données D'!H52*$J$6</f>
        <v>1181.25</v>
      </c>
      <c r="E52" s="17">
        <f>'Données C'!G52*$J$5+'Données D'!H52*$J$6</f>
        <v>1890.625</v>
      </c>
    </row>
    <row r="53" spans="3:5" ht="15.75" x14ac:dyDescent="0.25">
      <c r="C53" s="14" t="s">
        <v>49</v>
      </c>
      <c r="D53" s="17">
        <f>'Données C'!G53*$J$5*'Données D'!H53*$J$6</f>
        <v>153</v>
      </c>
      <c r="E53" s="17">
        <f>'Données C'!G53*$J$5+'Données D'!H53*$J$6</f>
        <v>765.2</v>
      </c>
    </row>
    <row r="54" spans="3:5" ht="15.75" x14ac:dyDescent="0.25">
      <c r="C54" s="14" t="s">
        <v>50</v>
      </c>
      <c r="D54" s="17">
        <f>'Données C'!G54*$J$5*'Données D'!H54*$J$6</f>
        <v>216</v>
      </c>
      <c r="E54" s="17">
        <f>'Données C'!G54*$J$5+'Données D'!H54*$J$6</f>
        <v>1080.2</v>
      </c>
    </row>
    <row r="55" spans="3:5" ht="15.75" x14ac:dyDescent="0.25">
      <c r="C55" s="15" t="s">
        <v>51</v>
      </c>
      <c r="D55" s="17">
        <f>'Données C'!G55*$J$5*'Données D'!H55*$J$6</f>
        <v>535.5</v>
      </c>
      <c r="E55" s="17">
        <f>'Données C'!G55*$J$5+'Données D'!H55*$J$6</f>
        <v>1530.35</v>
      </c>
    </row>
    <row r="56" spans="3:5" ht="15.75" x14ac:dyDescent="0.25">
      <c r="C56" s="15" t="s">
        <v>52</v>
      </c>
      <c r="D56" s="17">
        <f>'Données C'!G56*$J$5*'Données D'!H56*$J$6</f>
        <v>720</v>
      </c>
      <c r="E56" s="17">
        <f>'Données C'!G56*$J$5+'Données D'!H56*$J$6</f>
        <v>1800.4</v>
      </c>
    </row>
    <row r="57" spans="3:5" ht="15.75" x14ac:dyDescent="0.25">
      <c r="C57" s="14" t="s">
        <v>53</v>
      </c>
      <c r="D57" s="17">
        <f>'Données C'!G57*$J$5*'Données D'!H57*$J$6</f>
        <v>567</v>
      </c>
      <c r="E57" s="17">
        <f>'Données C'!G57*$J$5+'Données D'!H57*$J$6</f>
        <v>1260.45</v>
      </c>
    </row>
    <row r="58" spans="3:5" ht="15.75" x14ac:dyDescent="0.25">
      <c r="C58" s="14" t="s">
        <v>54</v>
      </c>
      <c r="D58" s="17">
        <f>'Données C'!G58*$J$5*'Données D'!H58*$J$6</f>
        <v>180</v>
      </c>
      <c r="E58" s="17">
        <f>'Données C'!G58*$J$5+'Données D'!H58*$J$6</f>
        <v>900.2</v>
      </c>
    </row>
    <row r="59" spans="3:5" ht="15.75" x14ac:dyDescent="0.25">
      <c r="C59" s="15" t="s">
        <v>55</v>
      </c>
      <c r="D59" s="17">
        <f>'Données C'!G59*$J$5*'Données D'!H59*$J$6</f>
        <v>540.00000000000011</v>
      </c>
      <c r="E59" s="17">
        <f>'Données C'!G59*$J$5+'Données D'!H59*$J$6</f>
        <v>1800.3</v>
      </c>
    </row>
    <row r="60" spans="3:5" ht="15.75" x14ac:dyDescent="0.25">
      <c r="C60" s="14" t="s">
        <v>56</v>
      </c>
      <c r="D60" s="17">
        <f>'Données C'!G60*$J$5*'Données D'!H60*$J$6</f>
        <v>360</v>
      </c>
      <c r="E60" s="17">
        <f>'Données C'!G60*$J$5+'Données D'!H60*$J$6</f>
        <v>1440.25</v>
      </c>
    </row>
    <row r="61" spans="3:5" ht="15.75" x14ac:dyDescent="0.25">
      <c r="C61" s="14" t="s">
        <v>57</v>
      </c>
      <c r="D61" s="17">
        <f>'Données C'!G61*$J$5*'Données D'!H61*$J$6</f>
        <v>632.36250000000007</v>
      </c>
      <c r="E61" s="17">
        <f>'Données C'!G61*$J$5+'Données D'!H61*$J$6</f>
        <v>1807.1</v>
      </c>
    </row>
    <row r="62" spans="3:5" ht="15.75" x14ac:dyDescent="0.25">
      <c r="C62" s="15" t="s">
        <v>58</v>
      </c>
      <c r="D62" s="17">
        <f>'Données C'!G62*$J$5*'Données D'!H62*$J$6</f>
        <v>900</v>
      </c>
      <c r="E62" s="17">
        <f>'Données C'!G62*$J$5+'Données D'!H62*$J$6</f>
        <v>1800.5</v>
      </c>
    </row>
    <row r="63" spans="3:5" ht="15.75" x14ac:dyDescent="0.25">
      <c r="C63" s="15" t="s">
        <v>59</v>
      </c>
      <c r="D63" s="17">
        <f>'Données C'!G63*$J$5*'Données D'!H63*$J$6</f>
        <v>720</v>
      </c>
      <c r="E63" s="17">
        <f>'Données C'!G63*$J$5+'Données D'!H63*$J$6</f>
        <v>1800.4</v>
      </c>
    </row>
    <row r="64" spans="3:5" ht="15.75" x14ac:dyDescent="0.25">
      <c r="C64" s="14" t="s">
        <v>60</v>
      </c>
      <c r="D64" s="17">
        <f>'Données C'!G64*$J$5*'Données D'!H64*$J$6</f>
        <v>517.38750000000005</v>
      </c>
      <c r="E64" s="17">
        <f>'Données C'!G64*$J$5+'Données D'!H64*$J$6</f>
        <v>1478.6</v>
      </c>
    </row>
    <row r="65" spans="3:5" ht="15.75" x14ac:dyDescent="0.25">
      <c r="C65" s="14" t="s">
        <v>61</v>
      </c>
      <c r="D65" s="17">
        <f>'Données C'!G65*$J$5*'Données D'!H65*$J$6</f>
        <v>858.20625000000007</v>
      </c>
      <c r="E65" s="17">
        <f>'Données C'!G65*$J$5+'Données D'!H65*$J$6</f>
        <v>1807.2249999999999</v>
      </c>
    </row>
    <row r="66" spans="3:5" ht="15.75" x14ac:dyDescent="0.25">
      <c r="C66" s="14" t="s">
        <v>62</v>
      </c>
      <c r="D66" s="17">
        <f>'Données C'!G66*$J$5*'Données D'!H66*$J$6</f>
        <v>632.36250000000007</v>
      </c>
      <c r="E66" s="17">
        <f>'Données C'!G66*$J$5+'Données D'!H66*$J$6</f>
        <v>1807.1</v>
      </c>
    </row>
    <row r="67" spans="3:5" ht="15.75" x14ac:dyDescent="0.25">
      <c r="C67" s="14" t="s">
        <v>63</v>
      </c>
      <c r="D67" s="17">
        <f>'Données C'!G67*$J$5*'Données D'!H67*$J$6</f>
        <v>270</v>
      </c>
      <c r="E67" s="17">
        <f>'Données C'!G67*$J$5+'Données D'!H67*$J$6</f>
        <v>1080.25</v>
      </c>
    </row>
    <row r="68" spans="3:5" ht="15.75" x14ac:dyDescent="0.25">
      <c r="C68" s="15" t="s">
        <v>64</v>
      </c>
      <c r="D68" s="17">
        <f>'Données C'!G68*$J$5*'Données D'!H68*$J$6</f>
        <v>803.25000000000011</v>
      </c>
      <c r="E68" s="17">
        <f>'Données C'!G68*$J$5+'Données D'!H68*$J$6</f>
        <v>1890.425</v>
      </c>
    </row>
    <row r="69" spans="3:5" ht="15.75" x14ac:dyDescent="0.25">
      <c r="C69" s="14" t="s">
        <v>65</v>
      </c>
      <c r="D69" s="17">
        <f>'Données C'!G69*$J$5*'Données D'!H69*$J$6</f>
        <v>624.375</v>
      </c>
      <c r="E69" s="17">
        <f>'Données C'!G69*$J$5+'Données D'!H69*$J$6</f>
        <v>1665.375</v>
      </c>
    </row>
    <row r="70" spans="3:5" ht="15.75" x14ac:dyDescent="0.25">
      <c r="C70" s="14" t="s">
        <v>66</v>
      </c>
      <c r="D70" s="17">
        <f>'Données C'!G70*$J$5*'Données D'!H70*$J$6</f>
        <v>940.5</v>
      </c>
      <c r="E70" s="17">
        <f>'Données C'!G70*$J$5+'Données D'!H70*$J$6</f>
        <v>1710.55</v>
      </c>
    </row>
    <row r="71" spans="3:5" ht="15.75" x14ac:dyDescent="0.25">
      <c r="C71" s="14" t="s">
        <v>67</v>
      </c>
      <c r="D71" s="17">
        <f>'Données C'!G71*$J$5*'Données D'!H71*$J$6</f>
        <v>1282.5</v>
      </c>
      <c r="E71" s="17">
        <f>'Données C'!G71*$J$5+'Données D'!H71*$J$6</f>
        <v>1710.75</v>
      </c>
    </row>
    <row r="72" spans="3:5" ht="15.75" x14ac:dyDescent="0.25">
      <c r="C72" s="14" t="s">
        <v>68</v>
      </c>
      <c r="D72" s="17">
        <f>'Données C'!G72*$J$5*'Données D'!H72*$J$6</f>
        <v>219.375</v>
      </c>
      <c r="E72" s="17">
        <f>'Données C'!G72*$J$5+'Données D'!H72*$J$6</f>
        <v>877.75</v>
      </c>
    </row>
    <row r="73" spans="3:5" ht="15.75" x14ac:dyDescent="0.25">
      <c r="C73" s="14" t="s">
        <v>69</v>
      </c>
      <c r="D73" s="17">
        <f>'Données C'!G73*$J$5*'Données D'!H73*$J$6</f>
        <v>900</v>
      </c>
      <c r="E73" s="17">
        <f>'Données C'!G73*$J$5+'Données D'!H73*$J$6</f>
        <v>1800.5</v>
      </c>
    </row>
    <row r="74" spans="3:5" ht="15.75" x14ac:dyDescent="0.25">
      <c r="C74" s="14" t="s">
        <v>70</v>
      </c>
      <c r="D74" s="17">
        <f>'Données C'!G74*$J$5*'Données D'!H74*$J$6</f>
        <v>303.75</v>
      </c>
      <c r="E74" s="17">
        <f>'Données C'!G74*$J$5+'Données D'!H74*$J$6</f>
        <v>1350.2249999999999</v>
      </c>
    </row>
    <row r="75" spans="3:5" ht="15.75" x14ac:dyDescent="0.25">
      <c r="C75" s="14" t="s">
        <v>71</v>
      </c>
      <c r="D75" s="17">
        <f>'Données C'!G75*$J$5*'Données D'!H75*$J$6</f>
        <v>492.75000000000011</v>
      </c>
      <c r="E75" s="17">
        <f>'Données C'!G75*$J$5+'Données D'!H75*$J$6</f>
        <v>1642.8</v>
      </c>
    </row>
    <row r="76" spans="3:5" ht="15.75" x14ac:dyDescent="0.25">
      <c r="C76" s="14" t="s">
        <v>72</v>
      </c>
      <c r="D76" s="17">
        <f>'Données C'!G76*$J$5*'Données D'!H76*$J$6</f>
        <v>261</v>
      </c>
      <c r="E76" s="17">
        <f>'Données C'!G76*$J$5+'Données D'!H76*$J$6</f>
        <v>1305.2</v>
      </c>
    </row>
    <row r="77" spans="3:5" ht="15.75" x14ac:dyDescent="0.25">
      <c r="C77" s="14" t="s">
        <v>73</v>
      </c>
      <c r="D77" s="17">
        <f>'Données C'!G77*$J$5*'Données D'!H77*$J$6</f>
        <v>945</v>
      </c>
      <c r="E77" s="17">
        <f>'Données C'!G77*$J$5+'Données D'!H77*$J$6</f>
        <v>1890.5</v>
      </c>
    </row>
    <row r="78" spans="3:5" ht="15.75" x14ac:dyDescent="0.25">
      <c r="C78" s="14" t="s">
        <v>74</v>
      </c>
      <c r="D78" s="17">
        <f>'Données C'!G78*$J$5*'Données D'!H78*$J$6</f>
        <v>497.25000000000011</v>
      </c>
      <c r="E78" s="17">
        <f>'Données C'!G78*$J$5+'Données D'!H78*$J$6</f>
        <v>1170.425</v>
      </c>
    </row>
    <row r="79" spans="3:5" ht="15.75" x14ac:dyDescent="0.25">
      <c r="C79" s="15" t="s">
        <v>75</v>
      </c>
      <c r="D79" s="17">
        <f>'Données C'!G79*$J$5*'Données D'!H79*$J$6</f>
        <v>1015.875</v>
      </c>
      <c r="E79" s="17">
        <f>'Données C'!G79*$J$5+'Données D'!H79*$J$6</f>
        <v>1935.5250000000001</v>
      </c>
    </row>
    <row r="80" spans="3:5" ht="15.75" x14ac:dyDescent="0.25">
      <c r="C80" s="14" t="s">
        <v>76</v>
      </c>
      <c r="D80" s="17">
        <f>'Données C'!G80*$J$5*'Données D'!H80*$J$6</f>
        <v>585</v>
      </c>
      <c r="E80" s="17">
        <f>'Données C'!G80*$J$5+'Données D'!H80*$J$6</f>
        <v>1170.5</v>
      </c>
    </row>
    <row r="81" spans="3:5" ht="15.75" x14ac:dyDescent="0.25">
      <c r="C81" s="15" t="s">
        <v>77</v>
      </c>
      <c r="D81" s="17">
        <f>'Données C'!G81*$J$5*'Données D'!H81*$J$6</f>
        <v>492.75</v>
      </c>
      <c r="E81" s="17">
        <f>'Données C'!G81*$J$5+'Données D'!H81*$J$6</f>
        <v>1314.375</v>
      </c>
    </row>
    <row r="82" spans="3:5" ht="15.75" x14ac:dyDescent="0.25">
      <c r="C82" s="14" t="s">
        <v>78</v>
      </c>
      <c r="D82" s="17">
        <f>'Données C'!G82*$J$5*'Données D'!H82*$J$6</f>
        <v>598.50000000000011</v>
      </c>
      <c r="E82" s="17">
        <f>'Données C'!G82*$J$5+'Données D'!H82*$J$6</f>
        <v>1710.35</v>
      </c>
    </row>
    <row r="83" spans="3:5" ht="15.75" x14ac:dyDescent="0.25">
      <c r="C83" s="14" t="s">
        <v>79</v>
      </c>
      <c r="D83" s="17">
        <f>'Données C'!G83*$J$5*'Données D'!H83*$J$6</f>
        <v>1080.0000000000002</v>
      </c>
      <c r="E83" s="17">
        <f>'Données C'!G83*$J$5+'Données D'!H83*$J$6</f>
        <v>1800.6</v>
      </c>
    </row>
    <row r="84" spans="3:5" ht="15.75" x14ac:dyDescent="0.25">
      <c r="C84" s="15" t="s">
        <v>80</v>
      </c>
      <c r="D84" s="17">
        <f>'Données C'!G84*$J$5*'Données D'!H84*$J$6</f>
        <v>461.25</v>
      </c>
      <c r="E84" s="17">
        <f>'Données C'!G84*$J$5+'Données D'!H84*$J$6</f>
        <v>1845.25</v>
      </c>
    </row>
    <row r="85" spans="3:5" ht="15.75" x14ac:dyDescent="0.25">
      <c r="C85" s="14" t="s">
        <v>81</v>
      </c>
      <c r="D85" s="17">
        <f>'Données C'!G85*$J$5*'Données D'!H85*$J$6</f>
        <v>292.5</v>
      </c>
      <c r="E85" s="17">
        <f>'Données C'!G85*$J$5+'Données D'!H85*$J$6</f>
        <v>1170.25</v>
      </c>
    </row>
    <row r="86" spans="3:5" ht="15.75" x14ac:dyDescent="0.25">
      <c r="C86" s="15" t="s">
        <v>82</v>
      </c>
      <c r="D86" s="17">
        <f>'Données C'!G86*$J$5*'Données D'!H86*$J$6</f>
        <v>607.5</v>
      </c>
      <c r="E86" s="17">
        <f>'Données C'!G86*$J$5+'Données D'!H86*$J$6</f>
        <v>1620.375</v>
      </c>
    </row>
    <row r="87" spans="3:5" ht="15.75" x14ac:dyDescent="0.25">
      <c r="C87" s="14" t="s">
        <v>83</v>
      </c>
      <c r="D87" s="17">
        <f>'Données C'!G87*$J$5*'Données D'!H87*$J$6</f>
        <v>1242.0000000000002</v>
      </c>
      <c r="E87" s="17">
        <f>'Données C'!G87*$J$5+'Données D'!H87*$J$6</f>
        <v>2070.6</v>
      </c>
    </row>
    <row r="88" spans="3:5" ht="15.75" x14ac:dyDescent="0.25">
      <c r="C88" s="14" t="s">
        <v>84</v>
      </c>
      <c r="D88" s="17">
        <f>'Données C'!G88*$J$5*'Données D'!H88*$J$6</f>
        <v>225</v>
      </c>
      <c r="E88" s="17">
        <f>'Données C'!G88*$J$5+'Données D'!H88*$J$6</f>
        <v>900.25</v>
      </c>
    </row>
    <row r="89" spans="3:5" ht="15.75" x14ac:dyDescent="0.25">
      <c r="C89" s="14" t="s">
        <v>85</v>
      </c>
      <c r="D89" s="17">
        <f>'Données C'!G89*$J$5*'Données D'!H89*$J$6</f>
        <v>450</v>
      </c>
      <c r="E89" s="17">
        <f>'Données C'!G89*$J$5+'Données D'!H89*$J$6</f>
        <v>900.5</v>
      </c>
    </row>
    <row r="90" spans="3:5" ht="15.75" x14ac:dyDescent="0.25">
      <c r="C90" s="14" t="s">
        <v>86</v>
      </c>
      <c r="D90" s="17">
        <f>'Données C'!G90*$J$5*'Données D'!H90*$J$6</f>
        <v>522</v>
      </c>
      <c r="E90" s="17">
        <f>'Données C'!G90*$J$5+'Données D'!H90*$J$6</f>
        <v>1305.4000000000001</v>
      </c>
    </row>
    <row r="91" spans="3:5" ht="15.75" x14ac:dyDescent="0.25">
      <c r="C91" s="15" t="s">
        <v>87</v>
      </c>
      <c r="D91" s="17">
        <f>'Données C'!G91*$J$5*'Données D'!H91*$J$6</f>
        <v>1086.7500000000002</v>
      </c>
      <c r="E91" s="17">
        <f>'Données C'!G91*$J$5+'Données D'!H91*$J$6</f>
        <v>1890.575</v>
      </c>
    </row>
    <row r="92" spans="3:5" ht="15.75" x14ac:dyDescent="0.25">
      <c r="C92" s="15" t="s">
        <v>88</v>
      </c>
      <c r="D92" s="17">
        <f>'Données C'!G92*$J$5*'Données D'!H92*$J$6</f>
        <v>585</v>
      </c>
      <c r="E92" s="17">
        <f>'Données C'!G92*$J$5+'Données D'!H92*$J$6</f>
        <v>1800.325</v>
      </c>
    </row>
    <row r="93" spans="3:5" ht="15.75" x14ac:dyDescent="0.25">
      <c r="C93" s="14" t="s">
        <v>89</v>
      </c>
      <c r="D93" s="17">
        <f>'Données C'!G93*$J$5*'Données D'!H93*$J$6</f>
        <v>427.5</v>
      </c>
      <c r="E93" s="17">
        <f>'Données C'!G93*$J$5+'Données D'!H93*$J$6</f>
        <v>1710.25</v>
      </c>
    </row>
    <row r="94" spans="3:5" ht="15.75" x14ac:dyDescent="0.25">
      <c r="C94" s="15" t="s">
        <v>90</v>
      </c>
      <c r="D94" s="17">
        <f>'Données C'!G94*$J$5*'Données D'!H94*$J$6</f>
        <v>828</v>
      </c>
      <c r="E94" s="17">
        <f>'Données C'!G94*$J$5+'Données D'!H94*$J$6</f>
        <v>2070.4</v>
      </c>
    </row>
    <row r="95" spans="3:5" ht="15.75" x14ac:dyDescent="0.25">
      <c r="C95" s="15" t="s">
        <v>91</v>
      </c>
      <c r="D95" s="17">
        <f>'Données C'!G95*$J$5*'Données D'!H95*$J$6</f>
        <v>841.50000000000011</v>
      </c>
      <c r="E95" s="17">
        <f>'Données C'!G95*$J$5+'Données D'!H95*$J$6</f>
        <v>1980.425</v>
      </c>
    </row>
    <row r="96" spans="3:5" ht="15.75" x14ac:dyDescent="0.25">
      <c r="C96" s="14" t="s">
        <v>92</v>
      </c>
      <c r="D96" s="17">
        <f>'Données C'!G96*$J$5*'Données D'!H96*$J$6</f>
        <v>591.30000000000007</v>
      </c>
      <c r="E96" s="17">
        <f>'Données C'!G96*$J$5+'Données D'!H96*$J$6</f>
        <v>1971.3</v>
      </c>
    </row>
    <row r="97" spans="3:5" ht="15.75" x14ac:dyDescent="0.25">
      <c r="C97" s="14" t="s">
        <v>93</v>
      </c>
      <c r="D97" s="17">
        <f>'Données C'!G97*$J$5*'Données D'!H97*$J$6</f>
        <v>450</v>
      </c>
      <c r="E97" s="17">
        <f>'Données C'!G97*$J$5+'Données D'!H97*$J$6</f>
        <v>1125.4000000000001</v>
      </c>
    </row>
    <row r="98" spans="3:5" ht="15.75" x14ac:dyDescent="0.25">
      <c r="C98" s="14" t="s">
        <v>94</v>
      </c>
      <c r="D98" s="17">
        <f>'Données C'!G98*$J$5*'Données D'!H98*$J$6</f>
        <v>519.75</v>
      </c>
      <c r="E98" s="17">
        <f>'Données C'!G98*$J$5+'Données D'!H98*$J$6</f>
        <v>1485.35</v>
      </c>
    </row>
    <row r="99" spans="3:5" ht="15.75" x14ac:dyDescent="0.25">
      <c r="C99" s="14" t="s">
        <v>95</v>
      </c>
      <c r="D99" s="17">
        <f>'Données C'!G99*$J$5*'Données D'!H99*$J$6</f>
        <v>378.00000000000006</v>
      </c>
      <c r="E99" s="17">
        <f>'Données C'!G99*$J$5+'Données D'!H99*$J$6</f>
        <v>1260.3</v>
      </c>
    </row>
    <row r="100" spans="3:5" ht="15.75" x14ac:dyDescent="0.25">
      <c r="C100" s="14" t="s">
        <v>96</v>
      </c>
      <c r="D100" s="17">
        <f>'Données C'!G100*$J$5*'Données D'!H100*$J$6</f>
        <v>841.50000000000011</v>
      </c>
      <c r="E100" s="17">
        <f>'Données C'!G100*$J$5+'Données D'!H100*$J$6</f>
        <v>1980.425</v>
      </c>
    </row>
    <row r="101" spans="3:5" ht="15.75" x14ac:dyDescent="0.25">
      <c r="C101" s="15" t="s">
        <v>97</v>
      </c>
      <c r="D101" s="17">
        <f>'Données C'!G101*$J$5*'Données D'!H101*$J$6</f>
        <v>630.00000000000011</v>
      </c>
      <c r="E101" s="17">
        <f>'Données C'!G101*$J$5+'Données D'!H101*$J$6</f>
        <v>1800.35</v>
      </c>
    </row>
    <row r="102" spans="3:5" ht="15.75" x14ac:dyDescent="0.25">
      <c r="C102" s="14" t="s">
        <v>98</v>
      </c>
      <c r="D102" s="17">
        <f>'Données C'!G102*$J$5*'Données D'!H102*$J$6</f>
        <v>1154.25</v>
      </c>
      <c r="E102" s="17">
        <f>'Données C'!G102*$J$5+'Données D'!H102*$J$6</f>
        <v>1710.675</v>
      </c>
    </row>
    <row r="103" spans="3:5" ht="15.75" x14ac:dyDescent="0.25">
      <c r="C103" s="15" t="s">
        <v>99</v>
      </c>
      <c r="D103" s="17">
        <f>'Données C'!G103*$J$5*'Données D'!H103*$J$6</f>
        <v>621.00000000000011</v>
      </c>
      <c r="E103" s="17">
        <f>'Données C'!G103*$J$5+'Données D'!H103*$J$6</f>
        <v>2070.3000000000002</v>
      </c>
    </row>
    <row r="104" spans="3:5" ht="15.75" x14ac:dyDescent="0.25">
      <c r="C104" s="15" t="s">
        <v>100</v>
      </c>
      <c r="D104" s="17">
        <f>'Données C'!G104*$J$5*'Données D'!H104*$J$6</f>
        <v>918.00000000000011</v>
      </c>
      <c r="E104" s="17">
        <f>'Données C'!G104*$J$5+'Données D'!H104*$J$6</f>
        <v>1530.6</v>
      </c>
    </row>
    <row r="105" spans="3:5" ht="15.75" x14ac:dyDescent="0.25">
      <c r="C105" s="14" t="s">
        <v>101</v>
      </c>
      <c r="D105" s="17">
        <f>'Données C'!G105*$J$5*'Données D'!H105*$J$6</f>
        <v>180</v>
      </c>
      <c r="E105" s="17">
        <f>'Données C'!G105*$J$5+'Données D'!H105*$J$6</f>
        <v>900.2</v>
      </c>
    </row>
    <row r="106" spans="3:5" ht="15.75" x14ac:dyDescent="0.25">
      <c r="C106" s="14" t="s">
        <v>102</v>
      </c>
      <c r="D106" s="17">
        <f>'Données C'!G106*$J$5*'Données D'!H106*$J$6</f>
        <v>261</v>
      </c>
      <c r="E106" s="17">
        <f>'Données C'!G106*$J$5+'Données D'!H106*$J$6</f>
        <v>1305.2</v>
      </c>
    </row>
    <row r="107" spans="3:5" ht="15.75" x14ac:dyDescent="0.25">
      <c r="C107" s="14" t="s">
        <v>103</v>
      </c>
      <c r="D107" s="17">
        <f>'Données C'!G107*$J$5*'Données D'!H107*$J$6</f>
        <v>767.86875000000009</v>
      </c>
      <c r="E107" s="17">
        <f>'Données C'!G107*$J$5+'Données D'!H107*$J$6</f>
        <v>1807.175</v>
      </c>
    </row>
    <row r="108" spans="3:5" ht="15.75" x14ac:dyDescent="0.25">
      <c r="C108" s="15" t="s">
        <v>104</v>
      </c>
      <c r="D108" s="17">
        <f>'Données C'!G108*$J$5*'Données D'!H108*$J$6</f>
        <v>1350</v>
      </c>
      <c r="E108" s="17">
        <f>'Données C'!G108*$J$5+'Données D'!H108*$J$6</f>
        <v>2160.625</v>
      </c>
    </row>
    <row r="109" spans="3:5" ht="15.75" x14ac:dyDescent="0.25">
      <c r="C109" s="15" t="s">
        <v>105</v>
      </c>
      <c r="D109" s="17">
        <f>'Données C'!G109*$J$5*'Données D'!H109*$J$6</f>
        <v>675</v>
      </c>
      <c r="E109" s="17">
        <f>'Données C'!G109*$J$5+'Données D'!H109*$J$6</f>
        <v>1800.375</v>
      </c>
    </row>
    <row r="110" spans="3:5" ht="15.75" x14ac:dyDescent="0.25">
      <c r="C110" s="14" t="s">
        <v>106</v>
      </c>
      <c r="D110" s="17">
        <f>'Données C'!G110*$J$5*'Données D'!H110*$J$6</f>
        <v>144</v>
      </c>
      <c r="E110" s="17">
        <f>'Données C'!G110*$J$5+'Données D'!H110*$J$6</f>
        <v>720.2</v>
      </c>
    </row>
    <row r="111" spans="3:5" ht="15.75" x14ac:dyDescent="0.25">
      <c r="C111" s="15" t="s">
        <v>107</v>
      </c>
      <c r="D111" s="17">
        <f>'Données C'!G111*$J$5*'Données D'!H111*$J$6</f>
        <v>803.25000000000011</v>
      </c>
      <c r="E111" s="17">
        <f>'Données C'!G111*$J$5+'Données D'!H111*$J$6</f>
        <v>1890.425</v>
      </c>
    </row>
    <row r="112" spans="3:5" ht="15.75" x14ac:dyDescent="0.25">
      <c r="C112" s="15" t="s">
        <v>108</v>
      </c>
      <c r="D112" s="17">
        <f>'Données C'!G112*$J$5*'Données D'!H112*$J$6</f>
        <v>1558.3218750000003</v>
      </c>
      <c r="E112" s="17">
        <f>'Données C'!G112*$J$5+'Données D'!H112*$J$6</f>
        <v>1889.7</v>
      </c>
    </row>
    <row r="113" spans="3:5" ht="15.75" x14ac:dyDescent="0.25">
      <c r="C113" s="14" t="s">
        <v>109</v>
      </c>
      <c r="D113" s="17">
        <f>'Données C'!G113*$J$5*'Données D'!H113*$J$6</f>
        <v>443.47500000000008</v>
      </c>
      <c r="E113" s="17">
        <f>'Données C'!G113*$J$5+'Données D'!H113*$J$6</f>
        <v>1478.55</v>
      </c>
    </row>
    <row r="114" spans="3:5" ht="15.75" x14ac:dyDescent="0.25">
      <c r="C114" s="14" t="s">
        <v>110</v>
      </c>
      <c r="D114" s="17">
        <f>'Données C'!G114*$J$5*'Données D'!H114*$J$6</f>
        <v>615.9375</v>
      </c>
      <c r="E114" s="17">
        <f>'Données C'!G114*$J$5+'Données D'!H114*$J$6</f>
        <v>1642.875</v>
      </c>
    </row>
    <row r="115" spans="3:5" ht="15.75" x14ac:dyDescent="0.25">
      <c r="C115" s="14" t="s">
        <v>111</v>
      </c>
      <c r="D115" s="17">
        <f>'Données C'!G115*$J$5*'Données D'!H115*$J$6</f>
        <v>767.86875000000009</v>
      </c>
      <c r="E115" s="17">
        <f>'Données C'!G115*$J$5+'Données D'!H115*$J$6</f>
        <v>1807.175</v>
      </c>
    </row>
    <row r="116" spans="3:5" ht="15.75" x14ac:dyDescent="0.25">
      <c r="C116" s="14" t="s">
        <v>112</v>
      </c>
      <c r="D116" s="17">
        <f>'Données C'!G116*$J$5*'Données D'!H116*$J$6</f>
        <v>983.25000000000023</v>
      </c>
      <c r="E116" s="17">
        <f>'Données C'!G116*$J$5+'Données D'!H116*$J$6</f>
        <v>1710.575</v>
      </c>
    </row>
    <row r="117" spans="3:5" ht="15.75" x14ac:dyDescent="0.25">
      <c r="C117" s="14" t="s">
        <v>113</v>
      </c>
      <c r="D117" s="17">
        <f>'Données C'!G117*$J$5*'Données D'!H117*$J$6</f>
        <v>202.5</v>
      </c>
      <c r="E117" s="17">
        <f>'Données C'!G117*$J$5+'Données D'!H117*$J$6</f>
        <v>900.22500000000002</v>
      </c>
    </row>
    <row r="118" spans="3:5" ht="15.75" x14ac:dyDescent="0.25">
      <c r="C118" s="14" t="s">
        <v>114</v>
      </c>
      <c r="D118" s="17">
        <f>'Données C'!G118*$J$5*'Données D'!H118*$J$6</f>
        <v>360</v>
      </c>
      <c r="E118" s="17">
        <f>'Données C'!G118*$J$5+'Données D'!H118*$J$6</f>
        <v>1440.25</v>
      </c>
    </row>
    <row r="119" spans="3:5" ht="15.75" x14ac:dyDescent="0.25">
      <c r="C119" s="15" t="s">
        <v>115</v>
      </c>
      <c r="D119" s="17">
        <f>'Données C'!G119*$J$5*'Données D'!H119*$J$6</f>
        <v>507.375</v>
      </c>
      <c r="E119" s="17">
        <f>'Données C'!G119*$J$5+'Données D'!H119*$J$6</f>
        <v>1845.2750000000001</v>
      </c>
    </row>
    <row r="120" spans="3:5" ht="15.75" x14ac:dyDescent="0.25">
      <c r="C120" s="14" t="s">
        <v>116</v>
      </c>
      <c r="D120" s="17">
        <f>'Données C'!G120*$J$5*'Données D'!H120*$J$6</f>
        <v>351.00000000000006</v>
      </c>
      <c r="E120" s="17">
        <f>'Données C'!G120*$J$5+'Données D'!H120*$J$6</f>
        <v>1170.3</v>
      </c>
    </row>
    <row r="121" spans="3:5" ht="15.75" x14ac:dyDescent="0.25">
      <c r="C121" s="14" t="s">
        <v>117</v>
      </c>
      <c r="D121" s="17">
        <f>'Données C'!G121*$J$5*'Données D'!H121*$J$6</f>
        <v>427.50000000000006</v>
      </c>
      <c r="E121" s="17">
        <f>'Données C'!G121*$J$5+'Données D'!H121*$J$6</f>
        <v>900.47500000000002</v>
      </c>
    </row>
    <row r="122" spans="3:5" ht="15.75" x14ac:dyDescent="0.25">
      <c r="C122" s="15" t="s">
        <v>118</v>
      </c>
      <c r="D122" s="17">
        <f>'Données C'!G122*$J$5*'Données D'!H122*$J$6</f>
        <v>675</v>
      </c>
      <c r="E122" s="17">
        <f>'Données C'!G122*$J$5+'Données D'!H122*$J$6</f>
        <v>1800.375</v>
      </c>
    </row>
    <row r="123" spans="3:5" ht="15.75" x14ac:dyDescent="0.25">
      <c r="C123" s="14" t="s">
        <v>119</v>
      </c>
      <c r="D123" s="17">
        <f>'Données C'!G123*$J$5*'Données D'!H123*$J$6</f>
        <v>952.2</v>
      </c>
      <c r="E123" s="17">
        <f>'Données C'!G123*$J$5+'Données D'!H123*$J$6</f>
        <v>2070.46</v>
      </c>
    </row>
    <row r="124" spans="3:5" ht="15.75" x14ac:dyDescent="0.25">
      <c r="C124" s="15" t="s">
        <v>120</v>
      </c>
      <c r="D124" s="17">
        <f>'Données C'!G124*$J$5*'Données D'!H124*$J$6</f>
        <v>720</v>
      </c>
      <c r="E124" s="17">
        <f>'Données C'!G124*$J$5+'Données D'!H124*$J$6</f>
        <v>1800.4</v>
      </c>
    </row>
    <row r="125" spans="3:5" ht="15.75" x14ac:dyDescent="0.25">
      <c r="C125" s="14" t="s">
        <v>121</v>
      </c>
      <c r="D125" s="17">
        <f>'Données C'!G125*$J$5*'Données D'!H125*$J$6</f>
        <v>486</v>
      </c>
      <c r="E125" s="17">
        <f>'Données C'!G125*$J$5+'Données D'!H125*$J$6</f>
        <v>1215.4000000000001</v>
      </c>
    </row>
    <row r="126" spans="3:5" ht="15.75" x14ac:dyDescent="0.25">
      <c r="C126" s="15" t="s">
        <v>122</v>
      </c>
      <c r="D126" s="17">
        <f>'Données C'!G126*$J$5*'Données D'!H126*$J$6</f>
        <v>648</v>
      </c>
      <c r="E126" s="17">
        <f>'Données C'!G126*$J$5+'Données D'!H126*$J$6</f>
        <v>1620.4</v>
      </c>
    </row>
    <row r="127" spans="3:5" ht="15.75" x14ac:dyDescent="0.25">
      <c r="C127" s="14" t="s">
        <v>123</v>
      </c>
      <c r="D127" s="17">
        <f>'Données C'!G127*$J$5*'Données D'!H127*$J$6</f>
        <v>207</v>
      </c>
      <c r="E127" s="17">
        <f>'Données C'!G127*$J$5+'Données D'!H127*$J$6</f>
        <v>1035.2</v>
      </c>
    </row>
    <row r="128" spans="3:5" ht="15.75" x14ac:dyDescent="0.25">
      <c r="C128" s="14" t="s">
        <v>124</v>
      </c>
      <c r="D128" s="17">
        <f>'Données C'!G128*$J$5*'Données D'!H128*$J$6</f>
        <v>234</v>
      </c>
      <c r="E128" s="17">
        <f>'Données C'!G128*$J$5+'Données D'!H128*$J$6</f>
        <v>1170.2</v>
      </c>
    </row>
    <row r="129" spans="3:5" ht="15.75" x14ac:dyDescent="0.25">
      <c r="C129" s="15" t="s">
        <v>125</v>
      </c>
      <c r="D129" s="17">
        <f>'Données C'!G129*$J$5*'Données D'!H129*$J$6</f>
        <v>1633.5000000000002</v>
      </c>
      <c r="E129" s="17">
        <f>'Données C'!G129*$J$5+'Données D'!H129*$J$6</f>
        <v>1980.825</v>
      </c>
    </row>
    <row r="130" spans="3:5" ht="15.75" x14ac:dyDescent="0.25">
      <c r="C130" s="15" t="s">
        <v>126</v>
      </c>
      <c r="D130" s="17">
        <f>'Données C'!G130*$J$5*'Données D'!H130*$J$6</f>
        <v>438.75</v>
      </c>
      <c r="E130" s="17">
        <f>'Données C'!G130*$J$5+'Données D'!H130*$J$6</f>
        <v>1755.25</v>
      </c>
    </row>
    <row r="131" spans="3:5" ht="15.75" x14ac:dyDescent="0.25">
      <c r="C131" s="14" t="s">
        <v>127</v>
      </c>
      <c r="D131" s="17">
        <f>'Données C'!G131*$J$5*'Données D'!H131*$J$6</f>
        <v>453.375</v>
      </c>
      <c r="E131" s="17">
        <f>'Données C'!G131*$J$5+'Données D'!H131*$J$6</f>
        <v>1395.325</v>
      </c>
    </row>
    <row r="132" spans="3:5" ht="15.75" x14ac:dyDescent="0.25">
      <c r="C132" s="15" t="s">
        <v>128</v>
      </c>
      <c r="D132" s="17">
        <f>'Données C'!G132*$J$5*'Données D'!H132*$J$6</f>
        <v>1417.5</v>
      </c>
      <c r="E132" s="17">
        <f>'Données C'!G132*$J$5+'Données D'!H132*$J$6</f>
        <v>1890.75</v>
      </c>
    </row>
    <row r="133" spans="3:5" ht="15.75" x14ac:dyDescent="0.25">
      <c r="C133" s="14" t="s">
        <v>129</v>
      </c>
      <c r="D133" s="17">
        <f>'Données C'!G133*$J$5*'Données D'!H133*$J$6</f>
        <v>344.25</v>
      </c>
      <c r="E133" s="17">
        <f>'Données C'!G133*$J$5+'Données D'!H133*$J$6</f>
        <v>1530.2249999999999</v>
      </c>
    </row>
    <row r="134" spans="3:5" ht="15.75" x14ac:dyDescent="0.25">
      <c r="C134" s="15" t="s">
        <v>130</v>
      </c>
      <c r="D134" s="17">
        <f>'Données C'!G134*$J$5*'Données D'!H134*$J$6</f>
        <v>1260.0000000000002</v>
      </c>
      <c r="E134" s="17">
        <f>'Données C'!G134*$J$5+'Données D'!H134*$J$6</f>
        <v>1800.7</v>
      </c>
    </row>
    <row r="135" spans="3:5" ht="15.75" x14ac:dyDescent="0.25">
      <c r="C135" s="15" t="s">
        <v>131</v>
      </c>
      <c r="D135" s="17">
        <f>'Données C'!G135*$J$5*'Données D'!H135*$J$6</f>
        <v>1552.5</v>
      </c>
      <c r="E135" s="17">
        <f>'Données C'!G135*$J$5+'Données D'!H135*$J$6</f>
        <v>2070.75</v>
      </c>
    </row>
    <row r="136" spans="3:5" ht="15.75" x14ac:dyDescent="0.25">
      <c r="C136" s="14" t="s">
        <v>132</v>
      </c>
      <c r="D136" s="17">
        <f>'Données C'!G136*$J$5*'Données D'!H136*$J$6</f>
        <v>739.125</v>
      </c>
      <c r="E136" s="17">
        <f>'Données C'!G136*$J$5+'Données D'!H136*$J$6</f>
        <v>1478.75</v>
      </c>
    </row>
    <row r="137" spans="3:5" ht="15.75" x14ac:dyDescent="0.25">
      <c r="C137" s="15" t="s">
        <v>133</v>
      </c>
      <c r="D137" s="17">
        <f>'Données C'!G137*$J$5*'Données D'!H137*$J$6</f>
        <v>648</v>
      </c>
      <c r="E137" s="17">
        <f>'Données C'!G137*$J$5+'Données D'!H137*$J$6</f>
        <v>1620.4</v>
      </c>
    </row>
    <row r="138" spans="3:5" ht="15.75" x14ac:dyDescent="0.25">
      <c r="C138" s="14" t="s">
        <v>134</v>
      </c>
      <c r="D138" s="17">
        <f>'Données C'!G138*$J$5*'Données D'!H138*$J$6</f>
        <v>153</v>
      </c>
      <c r="E138" s="17">
        <f>'Données C'!G138*$J$5+'Données D'!H138*$J$6</f>
        <v>765.2</v>
      </c>
    </row>
    <row r="139" spans="3:5" ht="15.75" x14ac:dyDescent="0.25">
      <c r="C139" s="14" t="s">
        <v>135</v>
      </c>
      <c r="D139" s="17">
        <f>'Données C'!G139*$J$5*'Données D'!H139*$J$6</f>
        <v>198</v>
      </c>
      <c r="E139" s="17">
        <f>'Données C'!G139*$J$5+'Données D'!H139*$J$6</f>
        <v>990.2</v>
      </c>
    </row>
    <row r="140" spans="3:5" ht="15.75" x14ac:dyDescent="0.25">
      <c r="C140" s="14" t="s">
        <v>136</v>
      </c>
      <c r="D140" s="17">
        <f>'Données C'!G140*$J$5*'Données D'!H140*$J$6</f>
        <v>812.25000000000011</v>
      </c>
      <c r="E140" s="17">
        <f>'Données C'!G140*$J$5+'Données D'!H140*$J$6</f>
        <v>1710.4749999999999</v>
      </c>
    </row>
    <row r="141" spans="3:5" ht="15.75" x14ac:dyDescent="0.25">
      <c r="C141" s="14" t="s">
        <v>137</v>
      </c>
      <c r="D141" s="17">
        <f>'Données C'!G141*$J$5*'Données D'!H141*$J$6</f>
        <v>279</v>
      </c>
      <c r="E141" s="17">
        <f>'Données C'!G141*$J$5+'Données D'!H141*$J$6</f>
        <v>1395.2</v>
      </c>
    </row>
    <row r="142" spans="3:5" ht="15.75" x14ac:dyDescent="0.25">
      <c r="C142" s="15" t="s">
        <v>138</v>
      </c>
      <c r="D142" s="17">
        <f>'Données C'!G142*$J$5*'Données D'!H142*$J$6</f>
        <v>701.95500000000004</v>
      </c>
      <c r="E142" s="17">
        <f>'Données C'!G142*$J$5+'Données D'!H142*$J$6</f>
        <v>1478.2749999999999</v>
      </c>
    </row>
    <row r="143" spans="3:5" ht="15.75" x14ac:dyDescent="0.25">
      <c r="C143" s="15" t="s">
        <v>139</v>
      </c>
      <c r="D143" s="17">
        <f>'Données C'!G143*$J$5*'Données D'!H143*$J$6</f>
        <v>614.25</v>
      </c>
      <c r="E143" s="17">
        <f>'Données C'!G143*$J$5+'Données D'!H143*$J$6</f>
        <v>1890.325</v>
      </c>
    </row>
    <row r="144" spans="3:5" ht="15.75" x14ac:dyDescent="0.25">
      <c r="C144" s="14" t="s">
        <v>140</v>
      </c>
      <c r="D144" s="17">
        <f>'Données C'!G144*$J$5*'Données D'!H144*$J$6</f>
        <v>945</v>
      </c>
      <c r="E144" s="17">
        <f>'Données C'!G144*$J$5+'Données D'!H144*$J$6</f>
        <v>1800.5250000000001</v>
      </c>
    </row>
    <row r="145" spans="3:5" ht="15.75" x14ac:dyDescent="0.25">
      <c r="C145" s="15" t="s">
        <v>141</v>
      </c>
      <c r="D145" s="17">
        <f>'Données C'!G145*$J$5*'Données D'!H145*$J$6</f>
        <v>900</v>
      </c>
      <c r="E145" s="17">
        <f>'Données C'!G145*$J$5+'Données D'!H145*$J$6</f>
        <v>1800.5</v>
      </c>
    </row>
    <row r="146" spans="3:5" ht="15.75" x14ac:dyDescent="0.25">
      <c r="C146" s="14" t="s">
        <v>142</v>
      </c>
      <c r="D146" s="17">
        <f>'Données C'!G146*$J$5*'Données D'!H146*$J$6</f>
        <v>542.02500000000009</v>
      </c>
      <c r="E146" s="17">
        <f>'Données C'!G146*$J$5+'Données D'!H146*$J$6</f>
        <v>1807.05</v>
      </c>
    </row>
    <row r="147" spans="3:5" ht="15.75" x14ac:dyDescent="0.25">
      <c r="C147" s="14" t="s">
        <v>143</v>
      </c>
      <c r="D147" s="17">
        <f>'Données C'!G147*$J$5*'Données D'!H147*$J$6</f>
        <v>598.50000000000011</v>
      </c>
      <c r="E147" s="17">
        <f>'Données C'!G147*$J$5+'Données D'!H147*$J$6</f>
        <v>1710.35</v>
      </c>
    </row>
    <row r="148" spans="3:5" ht="15.75" x14ac:dyDescent="0.25">
      <c r="C148" s="14" t="s">
        <v>144</v>
      </c>
      <c r="D148" s="17">
        <f>'Données C'!G148*$J$5*'Données D'!H148*$J$6</f>
        <v>769.50000000000011</v>
      </c>
      <c r="E148" s="17">
        <f>'Données C'!G148*$J$5+'Données D'!H148*$J$6</f>
        <v>1620.4749999999999</v>
      </c>
    </row>
    <row r="149" spans="3:5" ht="15.75" x14ac:dyDescent="0.25">
      <c r="C149" s="15" t="s">
        <v>145</v>
      </c>
      <c r="D149" s="17">
        <f>'Données C'!G149*$J$5*'Données D'!H149*$J$6</f>
        <v>701.95500000000004</v>
      </c>
      <c r="E149" s="17">
        <f>'Données C'!G149*$J$5+'Données D'!H149*$J$6</f>
        <v>1478.2749999999999</v>
      </c>
    </row>
    <row r="150" spans="3:5" ht="15.75" x14ac:dyDescent="0.25">
      <c r="C150" s="15" t="s">
        <v>146</v>
      </c>
      <c r="D150" s="17">
        <f>'Données C'!G150*$J$5*'Données D'!H150*$J$6</f>
        <v>1107.0000000000002</v>
      </c>
      <c r="E150" s="17">
        <f>'Données C'!G150*$J$5+'Données D'!H150*$J$6</f>
        <v>1845.6</v>
      </c>
    </row>
    <row r="151" spans="3:5" ht="15.75" x14ac:dyDescent="0.25">
      <c r="C151" s="14" t="s">
        <v>147</v>
      </c>
      <c r="D151" s="17">
        <f>'Données C'!G151*$J$5*'Données D'!H151*$J$6</f>
        <v>472.5</v>
      </c>
      <c r="E151" s="17">
        <f>'Données C'!G151*$J$5+'Données D'!H151*$J$6</f>
        <v>1260.375</v>
      </c>
    </row>
    <row r="152" spans="3:5" ht="15.75" x14ac:dyDescent="0.25">
      <c r="C152" s="15" t="s">
        <v>148</v>
      </c>
      <c r="D152" s="17">
        <f>'Données C'!G152*$J$5*'Données D'!H152*$J$6</f>
        <v>567.00000000000011</v>
      </c>
      <c r="E152" s="17">
        <f>'Données C'!G152*$J$5+'Données D'!H152*$J$6</f>
        <v>1890.3</v>
      </c>
    </row>
    <row r="153" spans="3:5" ht="15.75" x14ac:dyDescent="0.25">
      <c r="C153" s="14" t="s">
        <v>149</v>
      </c>
      <c r="D153" s="17">
        <f>'Données C'!G153*$J$5*'Données D'!H153*$J$6</f>
        <v>182.25</v>
      </c>
      <c r="E153" s="17">
        <f>'Données C'!G153*$J$5+'Données D'!H153*$J$6</f>
        <v>810.22500000000002</v>
      </c>
    </row>
    <row r="154" spans="3:5" ht="15.75" x14ac:dyDescent="0.25">
      <c r="C154" s="14" t="s">
        <v>150</v>
      </c>
      <c r="D154" s="17">
        <f>'Données C'!G154*$J$5*'Données D'!H154*$J$6</f>
        <v>306</v>
      </c>
      <c r="E154" s="17">
        <f>'Données C'!G154*$J$5+'Données D'!H154*$J$6</f>
        <v>1530.2</v>
      </c>
    </row>
    <row r="155" spans="3:5" ht="15.75" x14ac:dyDescent="0.25">
      <c r="C155" s="14" t="s">
        <v>151</v>
      </c>
      <c r="D155" s="17">
        <f>'Données C'!G155*$J$5*'Données D'!H155*$J$6</f>
        <v>295.65000000000003</v>
      </c>
      <c r="E155" s="17">
        <f>'Données C'!G155*$J$5+'Données D'!H155*$J$6</f>
        <v>1478.45</v>
      </c>
    </row>
    <row r="156" spans="3:5" ht="15.75" x14ac:dyDescent="0.25">
      <c r="C156" s="15" t="s">
        <v>152</v>
      </c>
      <c r="D156" s="17">
        <f>'Données C'!G156*$J$5*'Données D'!H156*$J$6</f>
        <v>657</v>
      </c>
      <c r="E156" s="17">
        <f>'Données C'!G156*$J$5+'Données D'!H156*$J$6</f>
        <v>1314.5</v>
      </c>
    </row>
    <row r="157" spans="3:5" ht="15.75" x14ac:dyDescent="0.25">
      <c r="C157" s="13" t="s">
        <v>153</v>
      </c>
      <c r="D157" s="17">
        <f>'Données C'!G157*$J$5*'Données D'!H157*$J$6</f>
        <v>657</v>
      </c>
      <c r="E157" s="17">
        <f>'Données C'!G157*$J$5+'Données D'!H157*$J$6</f>
        <v>1642.9</v>
      </c>
    </row>
    <row r="158" spans="3:5" ht="15.75" x14ac:dyDescent="0.25">
      <c r="C158" s="13" t="s">
        <v>154</v>
      </c>
      <c r="D158" s="17">
        <f>'Données C'!G158*$J$5*'Données D'!H158*$J$6</f>
        <v>590.625</v>
      </c>
      <c r="E158" s="17">
        <f>'Données C'!G158*$J$5+'Données D'!H158*$J$6</f>
        <v>1575.375</v>
      </c>
    </row>
    <row r="159" spans="3:5" ht="15.75" x14ac:dyDescent="0.25">
      <c r="C159" s="15" t="s">
        <v>155</v>
      </c>
      <c r="D159" s="17">
        <f>'Données C'!G159*$J$5*'Données D'!H159*$J$6</f>
        <v>677.25000000000011</v>
      </c>
      <c r="E159" s="17">
        <f>'Données C'!G159*$J$5+'Données D'!H159*$J$6</f>
        <v>1935.35</v>
      </c>
    </row>
    <row r="160" spans="3:5" ht="15.75" x14ac:dyDescent="0.25">
      <c r="C160" s="11" t="s">
        <v>156</v>
      </c>
      <c r="D160" s="17">
        <f>'Données C'!G160*$J$5*'Données D'!H160*$J$6</f>
        <v>830.25</v>
      </c>
      <c r="E160" s="17">
        <f>'Données C'!G160*$J$5+'Données D'!H160*$J$6</f>
        <v>1845.45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0"/>
  <sheetViews>
    <sheetView zoomScale="85" zoomScaleNormal="85" workbookViewId="0">
      <selection activeCell="K5" sqref="K5"/>
    </sheetView>
  </sheetViews>
  <sheetFormatPr defaultRowHeight="15" x14ac:dyDescent="0.25"/>
  <cols>
    <col min="5" max="5" width="21" style="2" customWidth="1"/>
    <col min="6" max="6" width="18.5703125" style="2" customWidth="1"/>
    <col min="9" max="9" width="15" customWidth="1"/>
    <col min="12" max="12" width="12.7109375" bestFit="1" customWidth="1"/>
  </cols>
  <sheetData>
    <row r="1" spans="1:11" x14ac:dyDescent="0.25">
      <c r="A1" t="s">
        <v>164</v>
      </c>
      <c r="E1" s="30" t="s">
        <v>169</v>
      </c>
      <c r="F1" s="30"/>
    </row>
    <row r="2" spans="1:11" x14ac:dyDescent="0.25">
      <c r="E2" s="31"/>
      <c r="F2" s="31"/>
    </row>
    <row r="3" spans="1:11" x14ac:dyDescent="0.25">
      <c r="E3" s="31"/>
      <c r="F3" s="31"/>
      <c r="H3" t="s">
        <v>178</v>
      </c>
      <c r="I3" t="s">
        <v>179</v>
      </c>
      <c r="J3" t="s">
        <v>180</v>
      </c>
      <c r="K3" t="s">
        <v>183</v>
      </c>
    </row>
    <row r="4" spans="1:11" ht="15.75" x14ac:dyDescent="0.25">
      <c r="E4" s="32" t="s">
        <v>0</v>
      </c>
      <c r="F4" s="29">
        <v>32738376</v>
      </c>
    </row>
    <row r="5" spans="1:11" ht="15.75" x14ac:dyDescent="0.25">
      <c r="E5" s="4" t="s">
        <v>1</v>
      </c>
      <c r="F5" s="29">
        <v>3196095</v>
      </c>
    </row>
    <row r="6" spans="1:11" ht="15.75" x14ac:dyDescent="0.25">
      <c r="E6" s="4" t="s">
        <v>2</v>
      </c>
      <c r="F6" s="29">
        <v>36275358</v>
      </c>
    </row>
    <row r="7" spans="1:11" ht="15.75" x14ac:dyDescent="0.25">
      <c r="E7" s="32" t="s">
        <v>3</v>
      </c>
      <c r="F7" s="29">
        <v>20901811</v>
      </c>
    </row>
    <row r="8" spans="1:11" ht="15.75" x14ac:dyDescent="0.25">
      <c r="E8" s="4" t="s">
        <v>4</v>
      </c>
      <c r="F8" s="29">
        <v>40091359</v>
      </c>
    </row>
    <row r="9" spans="1:11" ht="15.75" x14ac:dyDescent="0.25">
      <c r="E9" s="4" t="s">
        <v>5</v>
      </c>
      <c r="F9" s="29">
        <v>3267945</v>
      </c>
      <c r="I9" s="33">
        <f>MAX(F4:F160)</f>
        <v>1341403687</v>
      </c>
      <c r="K9" t="s">
        <v>184</v>
      </c>
    </row>
    <row r="10" spans="1:11" ht="15.75" x14ac:dyDescent="0.25">
      <c r="E10" s="4" t="s">
        <v>6</v>
      </c>
      <c r="F10" s="29">
        <v>22585093</v>
      </c>
      <c r="I10" s="33">
        <f>MIN(F4:F160)</f>
        <v>72813</v>
      </c>
    </row>
    <row r="11" spans="1:11" ht="15.75" x14ac:dyDescent="0.25">
      <c r="E11" s="4" t="s">
        <v>7</v>
      </c>
      <c r="F11" s="29">
        <v>8416269</v>
      </c>
    </row>
    <row r="12" spans="1:11" ht="15.75" x14ac:dyDescent="0.25">
      <c r="E12" s="4" t="s">
        <v>8</v>
      </c>
      <c r="F12" s="29">
        <v>9099035</v>
      </c>
    </row>
    <row r="13" spans="1:11" ht="15.75" x14ac:dyDescent="0.25">
      <c r="E13" s="32" t="s">
        <v>9</v>
      </c>
      <c r="F13" s="29">
        <v>1214705</v>
      </c>
    </row>
    <row r="14" spans="1:11" ht="15.75" x14ac:dyDescent="0.25">
      <c r="E14" s="4" t="s">
        <v>10</v>
      </c>
      <c r="F14" s="29">
        <v>150175596</v>
      </c>
    </row>
    <row r="15" spans="1:11" ht="15.75" x14ac:dyDescent="0.25">
      <c r="E15" s="4" t="s">
        <v>11</v>
      </c>
      <c r="F15" s="29">
        <v>9577552</v>
      </c>
    </row>
    <row r="16" spans="1:11" ht="15.75" x14ac:dyDescent="0.25">
      <c r="E16" s="4" t="s">
        <v>12</v>
      </c>
      <c r="F16" s="29">
        <v>11076847</v>
      </c>
    </row>
    <row r="17" spans="5:6" ht="15.75" x14ac:dyDescent="0.25">
      <c r="E17" s="4" t="s">
        <v>13</v>
      </c>
      <c r="F17" s="29">
        <v>338948</v>
      </c>
    </row>
    <row r="18" spans="5:6" ht="15.75" x14ac:dyDescent="0.25">
      <c r="E18" s="32" t="s">
        <v>14</v>
      </c>
      <c r="F18" s="29">
        <v>9325032</v>
      </c>
    </row>
    <row r="19" spans="5:6" ht="15.75" x14ac:dyDescent="0.25">
      <c r="E19" s="32" t="s">
        <v>15</v>
      </c>
      <c r="F19" s="29">
        <v>2358810</v>
      </c>
    </row>
    <row r="20" spans="5:6" ht="15.75" x14ac:dyDescent="0.25">
      <c r="E20" s="4" t="s">
        <v>16</v>
      </c>
      <c r="F20" s="29">
        <v>10118683</v>
      </c>
    </row>
    <row r="21" spans="5:6" ht="31.5" x14ac:dyDescent="0.25">
      <c r="E21" s="4" t="s">
        <v>17</v>
      </c>
      <c r="F21" s="29">
        <v>4621598</v>
      </c>
    </row>
    <row r="22" spans="5:6" ht="15.75" x14ac:dyDescent="0.25">
      <c r="E22" s="32" t="s">
        <v>18</v>
      </c>
      <c r="F22" s="29">
        <v>2029307</v>
      </c>
    </row>
    <row r="23" spans="5:6" ht="15.75" x14ac:dyDescent="0.25">
      <c r="E23" s="4" t="s">
        <v>19</v>
      </c>
      <c r="F23" s="29">
        <v>192298177</v>
      </c>
    </row>
    <row r="24" spans="5:6" ht="15.75" x14ac:dyDescent="0.25">
      <c r="E24" s="4" t="s">
        <v>20</v>
      </c>
      <c r="F24" s="29">
        <v>7351234</v>
      </c>
    </row>
    <row r="25" spans="5:6" ht="15.75" x14ac:dyDescent="0.25">
      <c r="E25" s="32" t="s">
        <v>21</v>
      </c>
      <c r="F25" s="29">
        <v>16751455</v>
      </c>
    </row>
    <row r="26" spans="5:6" ht="15.75" x14ac:dyDescent="0.25">
      <c r="E26" s="32" t="s">
        <v>22</v>
      </c>
      <c r="F26" s="29">
        <v>8691005</v>
      </c>
    </row>
    <row r="27" spans="5:6" ht="15.75" x14ac:dyDescent="0.25">
      <c r="E27" s="4" t="s">
        <v>23</v>
      </c>
      <c r="F27" s="29">
        <v>13595100</v>
      </c>
    </row>
    <row r="28" spans="5:6" ht="15.75" x14ac:dyDescent="0.25">
      <c r="E28" s="32" t="s">
        <v>24</v>
      </c>
      <c r="F28" s="29">
        <v>18879301</v>
      </c>
    </row>
    <row r="29" spans="5:6" ht="15.75" x14ac:dyDescent="0.25">
      <c r="E29" s="32" t="s">
        <v>25</v>
      </c>
      <c r="F29" s="29">
        <v>34605346</v>
      </c>
    </row>
    <row r="30" spans="5:6" ht="31.5" x14ac:dyDescent="0.25">
      <c r="E30" s="32" t="s">
        <v>26</v>
      </c>
      <c r="F30" s="29">
        <v>4511488</v>
      </c>
    </row>
    <row r="31" spans="5:6" ht="15.75" x14ac:dyDescent="0.25">
      <c r="E31" s="32" t="s">
        <v>27</v>
      </c>
      <c r="F31" s="29">
        <v>11274106</v>
      </c>
    </row>
    <row r="32" spans="5:6" ht="15.75" x14ac:dyDescent="0.25">
      <c r="E32" s="4" t="s">
        <v>28</v>
      </c>
      <c r="F32" s="29">
        <v>16928873</v>
      </c>
    </row>
    <row r="33" spans="5:6" ht="15.75" x14ac:dyDescent="0.25">
      <c r="E33" s="4" t="s">
        <v>29</v>
      </c>
      <c r="F33" s="29">
        <v>1341403687</v>
      </c>
    </row>
    <row r="34" spans="5:6" ht="15.75" x14ac:dyDescent="0.25">
      <c r="E34" s="4" t="s">
        <v>30</v>
      </c>
      <c r="F34" s="29">
        <v>45566856</v>
      </c>
    </row>
    <row r="35" spans="5:6" ht="15.75" x14ac:dyDescent="0.25">
      <c r="E35" s="32" t="s">
        <v>31</v>
      </c>
      <c r="F35" s="29">
        <v>3847191</v>
      </c>
    </row>
    <row r="36" spans="5:6" ht="15.75" x14ac:dyDescent="0.25">
      <c r="E36" s="4" t="s">
        <v>32</v>
      </c>
      <c r="F36" s="29">
        <v>4195914</v>
      </c>
    </row>
    <row r="37" spans="5:6" ht="15.75" x14ac:dyDescent="0.25">
      <c r="E37" s="32" t="s">
        <v>33</v>
      </c>
      <c r="F37" s="29">
        <v>21990009</v>
      </c>
    </row>
    <row r="38" spans="5:6" ht="15.75" x14ac:dyDescent="0.25">
      <c r="E38" s="4" t="s">
        <v>34</v>
      </c>
      <c r="F38" s="29">
        <v>4456096</v>
      </c>
    </row>
    <row r="39" spans="5:6" ht="15.75" x14ac:dyDescent="0.25">
      <c r="E39" s="4" t="s">
        <v>35</v>
      </c>
      <c r="F39" s="29">
        <v>21990009</v>
      </c>
    </row>
    <row r="40" spans="5:6" ht="15.75" x14ac:dyDescent="0.25">
      <c r="E40" s="4" t="s">
        <v>36</v>
      </c>
      <c r="F40" s="29">
        <v>1102677</v>
      </c>
    </row>
    <row r="41" spans="5:6" ht="15.75" x14ac:dyDescent="0.25">
      <c r="E41" s="4" t="s">
        <v>37</v>
      </c>
      <c r="F41" s="29">
        <v>10446157</v>
      </c>
    </row>
    <row r="42" spans="5:6" ht="15.75" x14ac:dyDescent="0.25">
      <c r="E42" s="4" t="s">
        <v>38</v>
      </c>
      <c r="F42" s="29">
        <v>5566856</v>
      </c>
    </row>
    <row r="43" spans="5:6" ht="15.75" x14ac:dyDescent="0.25">
      <c r="E43" s="32" t="s">
        <v>39</v>
      </c>
      <c r="F43" s="29">
        <v>882844</v>
      </c>
    </row>
    <row r="44" spans="5:6" ht="15.75" x14ac:dyDescent="0.25">
      <c r="E44" s="4" t="s">
        <v>40</v>
      </c>
      <c r="F44" s="29">
        <v>72813</v>
      </c>
    </row>
    <row r="45" spans="5:6" ht="15.75" x14ac:dyDescent="0.25">
      <c r="E45" s="32" t="s">
        <v>41</v>
      </c>
      <c r="F45" s="29">
        <v>3847191</v>
      </c>
    </row>
    <row r="46" spans="5:6" ht="15.75" x14ac:dyDescent="0.25">
      <c r="E46" s="4" t="s">
        <v>42</v>
      </c>
      <c r="F46" s="29">
        <v>14573101</v>
      </c>
    </row>
    <row r="47" spans="5:6" ht="15.75" x14ac:dyDescent="0.25">
      <c r="E47" s="4" t="s">
        <v>43</v>
      </c>
      <c r="F47" s="29">
        <v>82079636</v>
      </c>
    </row>
    <row r="48" spans="5:6" ht="15.75" x14ac:dyDescent="0.25">
      <c r="E48" s="4" t="s">
        <v>44</v>
      </c>
      <c r="F48" s="29">
        <v>6052064</v>
      </c>
    </row>
    <row r="49" spans="5:6" ht="15.75" x14ac:dyDescent="0.25">
      <c r="E49" s="32" t="s">
        <v>45</v>
      </c>
      <c r="F49" s="29">
        <v>650702</v>
      </c>
    </row>
    <row r="50" spans="5:6" ht="15.75" x14ac:dyDescent="0.25">
      <c r="E50" s="32" t="s">
        <v>46</v>
      </c>
      <c r="F50" s="29">
        <v>5647168</v>
      </c>
    </row>
    <row r="51" spans="5:6" ht="15.75" x14ac:dyDescent="0.25">
      <c r="E51" s="4" t="s">
        <v>47</v>
      </c>
      <c r="F51" s="29">
        <v>1340021</v>
      </c>
    </row>
    <row r="52" spans="5:6" ht="15.75" x14ac:dyDescent="0.25">
      <c r="E52" s="32" t="s">
        <v>48</v>
      </c>
      <c r="F52" s="29">
        <v>82101998</v>
      </c>
    </row>
    <row r="53" spans="5:6" ht="15.75" x14ac:dyDescent="0.25">
      <c r="E53" s="4" t="s">
        <v>49</v>
      </c>
      <c r="F53" s="29">
        <v>5403808</v>
      </c>
    </row>
    <row r="54" spans="5:6" ht="15.75" x14ac:dyDescent="0.25">
      <c r="E54" s="4" t="s">
        <v>50</v>
      </c>
      <c r="F54" s="29">
        <v>63460768</v>
      </c>
    </row>
    <row r="55" spans="5:6" ht="15.75" x14ac:dyDescent="0.25">
      <c r="E55" s="32" t="s">
        <v>51</v>
      </c>
      <c r="F55" s="29">
        <v>1514993</v>
      </c>
    </row>
    <row r="56" spans="5:6" ht="15.75" x14ac:dyDescent="0.25">
      <c r="E56" s="32" t="s">
        <v>52</v>
      </c>
      <c r="F56" s="29">
        <v>1824158</v>
      </c>
    </row>
    <row r="57" spans="5:6" ht="15.75" x14ac:dyDescent="0.25">
      <c r="E57" s="4" t="s">
        <v>53</v>
      </c>
      <c r="F57" s="29">
        <v>4714816</v>
      </c>
    </row>
    <row r="58" spans="5:6" ht="15.75" x14ac:dyDescent="0.25">
      <c r="E58" s="4" t="s">
        <v>54</v>
      </c>
      <c r="F58" s="29">
        <v>81471834</v>
      </c>
    </row>
    <row r="59" spans="5:6" ht="15.75" x14ac:dyDescent="0.25">
      <c r="E59" s="32" t="s">
        <v>55</v>
      </c>
      <c r="F59" s="29">
        <v>23382848</v>
      </c>
    </row>
    <row r="60" spans="5:6" ht="15.75" x14ac:dyDescent="0.25">
      <c r="E60" s="4" t="s">
        <v>56</v>
      </c>
      <c r="F60" s="29">
        <v>10787690</v>
      </c>
    </row>
    <row r="61" spans="5:6" ht="15.75" x14ac:dyDescent="0.25">
      <c r="E61" s="4" t="s">
        <v>57</v>
      </c>
      <c r="F61" s="29">
        <v>13002206</v>
      </c>
    </row>
    <row r="62" spans="5:6" ht="15.75" x14ac:dyDescent="0.25">
      <c r="E62" s="32" t="s">
        <v>58</v>
      </c>
      <c r="F62" s="29">
        <v>10324025</v>
      </c>
    </row>
    <row r="63" spans="5:6" ht="15.75" x14ac:dyDescent="0.25">
      <c r="E63" s="32" t="s">
        <v>59</v>
      </c>
      <c r="F63" s="29">
        <v>1628603</v>
      </c>
    </row>
    <row r="64" spans="5:6" ht="15.75" x14ac:dyDescent="0.25">
      <c r="E64" s="4" t="s">
        <v>60</v>
      </c>
      <c r="F64" s="29">
        <v>772298</v>
      </c>
    </row>
    <row r="65" spans="5:6" ht="15.75" x14ac:dyDescent="0.25">
      <c r="E65" s="4" t="s">
        <v>61</v>
      </c>
      <c r="F65" s="29">
        <v>10085214</v>
      </c>
    </row>
    <row r="66" spans="5:6" ht="15.75" x14ac:dyDescent="0.25">
      <c r="E66" s="4" t="s">
        <v>62</v>
      </c>
      <c r="F66" s="29">
        <v>7833696</v>
      </c>
    </row>
    <row r="67" spans="5:6" ht="15.75" x14ac:dyDescent="0.25">
      <c r="E67" s="4" t="s">
        <v>63</v>
      </c>
      <c r="F67" s="29">
        <v>9905596</v>
      </c>
    </row>
    <row r="68" spans="5:6" ht="15.75" x14ac:dyDescent="0.25">
      <c r="E68" s="32" t="s">
        <v>64</v>
      </c>
      <c r="F68" s="29">
        <v>1210193422</v>
      </c>
    </row>
    <row r="69" spans="5:6" ht="15.75" x14ac:dyDescent="0.25">
      <c r="E69" s="4" t="s">
        <v>65</v>
      </c>
      <c r="F69" s="29">
        <v>237641326</v>
      </c>
    </row>
    <row r="70" spans="5:6" ht="15.75" x14ac:dyDescent="0.25">
      <c r="E70" s="4" t="s">
        <v>66</v>
      </c>
      <c r="F70" s="29">
        <v>72769694</v>
      </c>
    </row>
    <row r="71" spans="5:6" ht="15.75" x14ac:dyDescent="0.25">
      <c r="E71" s="4" t="s">
        <v>67</v>
      </c>
      <c r="F71" s="29">
        <v>28221181</v>
      </c>
    </row>
    <row r="72" spans="5:6" ht="15.75" x14ac:dyDescent="0.25">
      <c r="E72" s="4" t="s">
        <v>68</v>
      </c>
      <c r="F72" s="29">
        <v>4581269</v>
      </c>
    </row>
    <row r="73" spans="5:6" ht="15.75" x14ac:dyDescent="0.25">
      <c r="E73" s="4" t="s">
        <v>69</v>
      </c>
      <c r="F73" s="29">
        <v>7411000</v>
      </c>
    </row>
    <row r="74" spans="5:6" ht="15.75" x14ac:dyDescent="0.25">
      <c r="E74" s="4" t="s">
        <v>70</v>
      </c>
      <c r="F74" s="29">
        <v>60017677</v>
      </c>
    </row>
    <row r="75" spans="5:6" ht="15.75" x14ac:dyDescent="0.25">
      <c r="E75" s="4" t="s">
        <v>71</v>
      </c>
      <c r="F75" s="29">
        <v>2695164</v>
      </c>
    </row>
    <row r="76" spans="5:6" ht="15.75" x14ac:dyDescent="0.25">
      <c r="E76" s="4" t="s">
        <v>72</v>
      </c>
      <c r="F76" s="29">
        <v>127470060</v>
      </c>
    </row>
    <row r="77" spans="5:6" ht="15.75" x14ac:dyDescent="0.25">
      <c r="E77" s="4" t="s">
        <v>73</v>
      </c>
      <c r="F77" s="29">
        <v>6407085</v>
      </c>
    </row>
    <row r="78" spans="5:6" ht="15.75" x14ac:dyDescent="0.25">
      <c r="E78" s="4" t="s">
        <v>74</v>
      </c>
      <c r="F78" s="29">
        <v>15399437</v>
      </c>
    </row>
    <row r="79" spans="5:6" ht="15.75" x14ac:dyDescent="0.25">
      <c r="E79" s="32" t="s">
        <v>75</v>
      </c>
      <c r="F79" s="29">
        <v>37953838</v>
      </c>
    </row>
    <row r="80" spans="5:6" ht="15.75" x14ac:dyDescent="0.25">
      <c r="E80" s="4" t="s">
        <v>76</v>
      </c>
      <c r="F80" s="29">
        <v>1733872</v>
      </c>
    </row>
    <row r="81" spans="5:6" ht="15.75" x14ac:dyDescent="0.25">
      <c r="E81" s="32" t="s">
        <v>77</v>
      </c>
      <c r="F81" s="29">
        <v>5508626</v>
      </c>
    </row>
    <row r="82" spans="5:6" ht="15.75" x14ac:dyDescent="0.25">
      <c r="E82" s="4" t="s">
        <v>78</v>
      </c>
      <c r="F82" s="29">
        <v>6677534</v>
      </c>
    </row>
    <row r="83" spans="5:6" ht="15.75" x14ac:dyDescent="0.25">
      <c r="E83" s="4" t="s">
        <v>79</v>
      </c>
      <c r="F83" s="29">
        <v>4143101</v>
      </c>
    </row>
    <row r="84" spans="5:6" ht="15.75" x14ac:dyDescent="0.25">
      <c r="E84" s="32" t="s">
        <v>80</v>
      </c>
      <c r="F84" s="29">
        <v>1919552</v>
      </c>
    </row>
    <row r="85" spans="5:6" ht="15.75" x14ac:dyDescent="0.25">
      <c r="E85" s="4" t="s">
        <v>81</v>
      </c>
      <c r="F85" s="29">
        <v>2248469</v>
      </c>
    </row>
    <row r="86" spans="5:6" ht="15.75" x14ac:dyDescent="0.25">
      <c r="E86" s="32" t="s">
        <v>82</v>
      </c>
      <c r="F86" s="29">
        <v>3786764</v>
      </c>
    </row>
    <row r="87" spans="5:6" ht="15.75" x14ac:dyDescent="0.25">
      <c r="E87" s="4" t="s">
        <v>83</v>
      </c>
      <c r="F87" s="29">
        <v>6597960</v>
      </c>
    </row>
    <row r="88" spans="5:6" ht="15.75" x14ac:dyDescent="0.25">
      <c r="E88" s="4" t="s">
        <v>84</v>
      </c>
      <c r="F88" s="29">
        <v>3349872</v>
      </c>
    </row>
    <row r="89" spans="5:6" ht="15.75" x14ac:dyDescent="0.25">
      <c r="E89" s="4" t="s">
        <v>85</v>
      </c>
      <c r="F89" s="29">
        <v>510781</v>
      </c>
    </row>
    <row r="90" spans="5:6" ht="15.75" x14ac:dyDescent="0.25">
      <c r="E90" s="4" t="s">
        <v>86</v>
      </c>
      <c r="F90" s="29">
        <v>2049613</v>
      </c>
    </row>
    <row r="91" spans="5:6" ht="15.75" x14ac:dyDescent="0.25">
      <c r="E91" s="32" t="s">
        <v>87</v>
      </c>
      <c r="F91" s="29">
        <v>20042551</v>
      </c>
    </row>
    <row r="92" spans="5:6" ht="15.75" x14ac:dyDescent="0.25">
      <c r="E92" s="32" t="s">
        <v>88</v>
      </c>
      <c r="F92" s="29">
        <v>15447500</v>
      </c>
    </row>
    <row r="93" spans="5:6" ht="15.75" x14ac:dyDescent="0.25">
      <c r="E93" s="4" t="s">
        <v>89</v>
      </c>
      <c r="F93" s="29">
        <v>28582848</v>
      </c>
    </row>
    <row r="94" spans="5:6" ht="15.75" x14ac:dyDescent="0.25">
      <c r="E94" s="32" t="s">
        <v>90</v>
      </c>
      <c r="F94" s="29">
        <v>16154923</v>
      </c>
    </row>
    <row r="95" spans="5:6" ht="15.75" x14ac:dyDescent="0.25">
      <c r="E95" s="32" t="s">
        <v>91</v>
      </c>
      <c r="F95" s="29">
        <v>3364940</v>
      </c>
    </row>
    <row r="96" spans="5:6" ht="15.75" x14ac:dyDescent="0.25">
      <c r="E96" s="4" t="s">
        <v>92</v>
      </c>
      <c r="F96" s="29">
        <v>112322757</v>
      </c>
    </row>
    <row r="97" spans="5:6" ht="15.75" x14ac:dyDescent="0.25">
      <c r="E97" s="4" t="s">
        <v>93</v>
      </c>
      <c r="F97" s="29">
        <v>3560430</v>
      </c>
    </row>
    <row r="98" spans="5:6" ht="15.75" x14ac:dyDescent="0.25">
      <c r="E98" s="4" t="s">
        <v>94</v>
      </c>
      <c r="F98" s="29">
        <v>2799035</v>
      </c>
    </row>
    <row r="99" spans="5:6" ht="15.75" x14ac:dyDescent="0.25">
      <c r="E99" s="4" t="s">
        <v>95</v>
      </c>
      <c r="F99" s="29">
        <v>634907</v>
      </c>
    </row>
    <row r="100" spans="5:6" ht="15.75" x14ac:dyDescent="0.25">
      <c r="E100" s="4" t="s">
        <v>96</v>
      </c>
      <c r="F100" s="29">
        <v>34343219</v>
      </c>
    </row>
    <row r="101" spans="5:6" ht="15.75" x14ac:dyDescent="0.25">
      <c r="E101" s="32" t="s">
        <v>97</v>
      </c>
      <c r="F101" s="29">
        <v>21669278</v>
      </c>
    </row>
    <row r="102" spans="5:6" ht="15.75" x14ac:dyDescent="0.25">
      <c r="E102" s="4" t="s">
        <v>98</v>
      </c>
      <c r="F102" s="29">
        <v>53999804</v>
      </c>
    </row>
    <row r="103" spans="5:6" ht="15.75" x14ac:dyDescent="0.25">
      <c r="E103" s="32" t="s">
        <v>99</v>
      </c>
      <c r="F103" s="29">
        <v>2108665</v>
      </c>
    </row>
    <row r="104" spans="5:6" ht="15.75" x14ac:dyDescent="0.25">
      <c r="E104" s="32" t="s">
        <v>100</v>
      </c>
      <c r="F104" s="29">
        <v>27670558</v>
      </c>
    </row>
    <row r="105" spans="5:6" ht="15.75" x14ac:dyDescent="0.25">
      <c r="E105" s="4" t="s">
        <v>101</v>
      </c>
      <c r="F105" s="29">
        <v>16738202</v>
      </c>
    </row>
    <row r="106" spans="5:6" ht="15.75" x14ac:dyDescent="0.25">
      <c r="E106" s="4" t="s">
        <v>102</v>
      </c>
      <c r="F106" s="29">
        <v>4298656</v>
      </c>
    </row>
    <row r="107" spans="5:6" ht="15.75" x14ac:dyDescent="0.25">
      <c r="E107" s="4" t="s">
        <v>103</v>
      </c>
      <c r="F107" s="29">
        <v>5891199</v>
      </c>
    </row>
    <row r="108" spans="5:6" ht="15.75" x14ac:dyDescent="0.25">
      <c r="E108" s="32" t="s">
        <v>104</v>
      </c>
      <c r="F108" s="29">
        <v>15730754</v>
      </c>
    </row>
    <row r="109" spans="5:6" ht="15.75" x14ac:dyDescent="0.25">
      <c r="E109" s="32" t="s">
        <v>105</v>
      </c>
      <c r="F109" s="29">
        <v>165822569</v>
      </c>
    </row>
    <row r="110" spans="5:6" ht="15.75" x14ac:dyDescent="0.25">
      <c r="E110" s="4" t="s">
        <v>106</v>
      </c>
      <c r="F110" s="29">
        <v>4937305</v>
      </c>
    </row>
    <row r="111" spans="5:6" ht="15.75" x14ac:dyDescent="0.25">
      <c r="E111" s="32" t="s">
        <v>107</v>
      </c>
      <c r="F111" s="29">
        <v>3418085</v>
      </c>
    </row>
    <row r="112" spans="5:6" ht="15.75" x14ac:dyDescent="0.25">
      <c r="E112" s="32" t="s">
        <v>108</v>
      </c>
      <c r="F112" s="29">
        <v>175790659</v>
      </c>
    </row>
    <row r="113" spans="5:6" ht="15.75" x14ac:dyDescent="0.25">
      <c r="E113" s="4" t="s">
        <v>109</v>
      </c>
      <c r="F113" s="29">
        <v>3309679</v>
      </c>
    </row>
    <row r="114" spans="5:6" ht="15.75" x14ac:dyDescent="0.25">
      <c r="E114" s="4" t="s">
        <v>110</v>
      </c>
      <c r="F114" s="29">
        <v>6932613</v>
      </c>
    </row>
    <row r="115" spans="5:6" ht="15.75" x14ac:dyDescent="0.25">
      <c r="E115" s="4" t="s">
        <v>111</v>
      </c>
      <c r="F115" s="29">
        <v>29546963</v>
      </c>
    </row>
    <row r="116" spans="5:6" ht="15.75" x14ac:dyDescent="0.25">
      <c r="E116" s="4" t="s">
        <v>112</v>
      </c>
      <c r="F116" s="29">
        <v>92233337</v>
      </c>
    </row>
    <row r="117" spans="5:6" ht="15.75" x14ac:dyDescent="0.25">
      <c r="E117" s="4" t="s">
        <v>113</v>
      </c>
      <c r="F117" s="29">
        <v>38112212</v>
      </c>
    </row>
    <row r="118" spans="5:6" ht="15.75" x14ac:dyDescent="0.25">
      <c r="E118" s="4" t="s">
        <v>114</v>
      </c>
      <c r="F118" s="29">
        <v>10707924</v>
      </c>
    </row>
    <row r="119" spans="5:6" ht="15.75" x14ac:dyDescent="0.25">
      <c r="E119" s="32" t="s">
        <v>115</v>
      </c>
      <c r="F119" s="29">
        <v>1699435</v>
      </c>
    </row>
    <row r="120" spans="5:6" ht="15.75" x14ac:dyDescent="0.25">
      <c r="E120" s="4" t="s">
        <v>116</v>
      </c>
      <c r="F120" s="29">
        <v>21524042</v>
      </c>
    </row>
    <row r="121" spans="5:6" ht="15.75" x14ac:dyDescent="0.25">
      <c r="E121" s="4" t="s">
        <v>117</v>
      </c>
      <c r="F121" s="29">
        <v>143030106</v>
      </c>
    </row>
    <row r="122" spans="5:6" ht="15.75" x14ac:dyDescent="0.25">
      <c r="E122" s="32" t="s">
        <v>118</v>
      </c>
      <c r="F122" s="29">
        <v>10473282</v>
      </c>
    </row>
    <row r="123" spans="5:6" ht="15.75" x14ac:dyDescent="0.25">
      <c r="E123" s="4" t="s">
        <v>119</v>
      </c>
      <c r="F123" s="29">
        <v>26131703</v>
      </c>
    </row>
    <row r="124" spans="5:6" ht="15.75" x14ac:dyDescent="0.25">
      <c r="E124" s="32" t="s">
        <v>120</v>
      </c>
      <c r="F124" s="29">
        <v>12855153</v>
      </c>
    </row>
    <row r="125" spans="5:6" ht="15.75" x14ac:dyDescent="0.25">
      <c r="E125" s="4" t="s">
        <v>121</v>
      </c>
      <c r="F125" s="29">
        <v>7379339</v>
      </c>
    </row>
    <row r="126" spans="5:6" ht="15.75" x14ac:dyDescent="0.25">
      <c r="E126" s="32" t="s">
        <v>122</v>
      </c>
      <c r="F126" s="29">
        <v>6294774</v>
      </c>
    </row>
    <row r="127" spans="5:6" ht="15.75" x14ac:dyDescent="0.25">
      <c r="E127" s="4" t="s">
        <v>123</v>
      </c>
      <c r="F127" s="29">
        <v>5410371</v>
      </c>
    </row>
    <row r="128" spans="5:6" ht="15.75" x14ac:dyDescent="0.25">
      <c r="E128" s="4" t="s">
        <v>124</v>
      </c>
      <c r="F128" s="29">
        <v>2050289</v>
      </c>
    </row>
    <row r="129" spans="5:6" ht="15.75" x14ac:dyDescent="0.25">
      <c r="E129" s="32" t="s">
        <v>125</v>
      </c>
      <c r="F129" s="29">
        <v>9832017</v>
      </c>
    </row>
    <row r="130" spans="5:6" ht="15.75" x14ac:dyDescent="0.25">
      <c r="E130" s="32" t="s">
        <v>126</v>
      </c>
      <c r="F130" s="29">
        <v>50586757</v>
      </c>
    </row>
    <row r="131" spans="5:6" ht="15.75" x14ac:dyDescent="0.25">
      <c r="E131" s="4" t="s">
        <v>127</v>
      </c>
      <c r="F131" s="29">
        <v>50059999</v>
      </c>
    </row>
    <row r="132" spans="5:6" ht="15.75" x14ac:dyDescent="0.25">
      <c r="E132" s="32" t="s">
        <v>128</v>
      </c>
      <c r="F132" s="29">
        <v>9321443</v>
      </c>
    </row>
    <row r="133" spans="5:6" ht="15.75" x14ac:dyDescent="0.25">
      <c r="E133" s="4" t="s">
        <v>129</v>
      </c>
      <c r="F133" s="29">
        <v>45989016</v>
      </c>
    </row>
    <row r="134" spans="5:6" ht="15.75" x14ac:dyDescent="0.25">
      <c r="E134" s="32" t="s">
        <v>130</v>
      </c>
      <c r="F134" s="29">
        <v>21324791</v>
      </c>
    </row>
    <row r="135" spans="5:6" ht="15.75" x14ac:dyDescent="0.25">
      <c r="E135" s="32" t="s">
        <v>131</v>
      </c>
      <c r="F135" s="29">
        <v>31957965</v>
      </c>
    </row>
    <row r="136" spans="5:6" ht="15.75" x14ac:dyDescent="0.25">
      <c r="E136" s="4" t="s">
        <v>132</v>
      </c>
      <c r="F136" s="29">
        <v>514407</v>
      </c>
    </row>
    <row r="137" spans="5:6" ht="15.75" x14ac:dyDescent="0.25">
      <c r="E137" s="32" t="s">
        <v>133</v>
      </c>
      <c r="F137" s="29">
        <v>1128814</v>
      </c>
    </row>
    <row r="138" spans="5:6" ht="15.75" x14ac:dyDescent="0.25">
      <c r="E138" s="4" t="s">
        <v>134</v>
      </c>
      <c r="F138" s="29">
        <v>9276509</v>
      </c>
    </row>
    <row r="139" spans="5:6" ht="15.75" x14ac:dyDescent="0.25">
      <c r="E139" s="4" t="s">
        <v>135</v>
      </c>
      <c r="F139" s="29">
        <v>7870100</v>
      </c>
    </row>
    <row r="140" spans="5:6" ht="15.75" x14ac:dyDescent="0.25">
      <c r="E140" s="4" t="s">
        <v>136</v>
      </c>
      <c r="F140" s="29">
        <v>21160016</v>
      </c>
    </row>
    <row r="141" spans="5:6" ht="15.75" x14ac:dyDescent="0.25">
      <c r="E141" s="4" t="s">
        <v>137</v>
      </c>
      <c r="F141" s="29">
        <v>23069345</v>
      </c>
    </row>
    <row r="142" spans="5:6" ht="15.75" x14ac:dyDescent="0.25">
      <c r="E142" s="32" t="s">
        <v>138</v>
      </c>
      <c r="F142" s="29">
        <v>7349145</v>
      </c>
    </row>
    <row r="143" spans="5:6" ht="15.75" x14ac:dyDescent="0.25">
      <c r="E143" s="32" t="s">
        <v>139</v>
      </c>
      <c r="F143" s="29">
        <v>41048532</v>
      </c>
    </row>
    <row r="144" spans="5:6" ht="15.75" x14ac:dyDescent="0.25">
      <c r="E144" s="4" t="s">
        <v>140</v>
      </c>
      <c r="F144" s="29">
        <v>67462281</v>
      </c>
    </row>
    <row r="145" spans="5:6" ht="15.75" x14ac:dyDescent="0.25">
      <c r="E145" s="32" t="s">
        <v>141</v>
      </c>
      <c r="F145" s="29">
        <v>5753324</v>
      </c>
    </row>
    <row r="146" spans="5:6" ht="15.75" x14ac:dyDescent="0.25">
      <c r="E146" s="4" t="s">
        <v>142</v>
      </c>
      <c r="F146" s="29">
        <v>1317714</v>
      </c>
    </row>
    <row r="147" spans="5:6" ht="15.75" x14ac:dyDescent="0.25">
      <c r="E147" s="4" t="s">
        <v>143</v>
      </c>
      <c r="F147" s="29">
        <v>10629186</v>
      </c>
    </row>
    <row r="148" spans="5:6" ht="15.75" x14ac:dyDescent="0.25">
      <c r="E148" s="4" t="s">
        <v>144</v>
      </c>
      <c r="F148" s="29">
        <v>74724269</v>
      </c>
    </row>
    <row r="149" spans="5:6" ht="15.75" x14ac:dyDescent="0.25">
      <c r="E149" s="32" t="s">
        <v>145</v>
      </c>
      <c r="F149" s="29">
        <v>5342342</v>
      </c>
    </row>
    <row r="150" spans="5:6" ht="15.75" x14ac:dyDescent="0.25">
      <c r="E150" s="32" t="s">
        <v>146</v>
      </c>
      <c r="F150" s="29">
        <v>32369558</v>
      </c>
    </row>
    <row r="151" spans="5:6" ht="15.75" x14ac:dyDescent="0.25">
      <c r="E151" s="4" t="s">
        <v>147</v>
      </c>
      <c r="F151" s="29">
        <v>46162805</v>
      </c>
    </row>
    <row r="152" spans="5:6" ht="15.75" x14ac:dyDescent="0.25">
      <c r="E152" s="32" t="s">
        <v>148</v>
      </c>
      <c r="F152" s="29">
        <v>8458455</v>
      </c>
    </row>
    <row r="153" spans="5:6" ht="15.75" x14ac:dyDescent="0.25">
      <c r="E153" s="4" t="s">
        <v>149</v>
      </c>
      <c r="F153" s="29">
        <v>61524872</v>
      </c>
    </row>
    <row r="154" spans="5:6" ht="15.75" x14ac:dyDescent="0.25">
      <c r="E154" s="4" t="s">
        <v>150</v>
      </c>
      <c r="F154" s="29">
        <v>308745538</v>
      </c>
    </row>
    <row r="155" spans="5:6" ht="15.75" x14ac:dyDescent="0.25">
      <c r="E155" s="4" t="s">
        <v>151</v>
      </c>
      <c r="F155" s="29">
        <v>3494382</v>
      </c>
    </row>
    <row r="156" spans="5:6" ht="15.75" x14ac:dyDescent="0.25">
      <c r="E156" s="32" t="s">
        <v>152</v>
      </c>
      <c r="F156" s="29">
        <v>28765407</v>
      </c>
    </row>
    <row r="157" spans="5:6" ht="15.75" x14ac:dyDescent="0.25">
      <c r="E157" s="4" t="s">
        <v>153</v>
      </c>
      <c r="F157" s="29">
        <v>26414815</v>
      </c>
    </row>
    <row r="158" spans="5:6" ht="15.75" x14ac:dyDescent="0.25">
      <c r="E158" s="4" t="s">
        <v>154</v>
      </c>
      <c r="F158" s="29">
        <v>86024600</v>
      </c>
    </row>
    <row r="159" spans="5:6" ht="15.75" x14ac:dyDescent="0.25">
      <c r="E159" s="32" t="s">
        <v>155</v>
      </c>
      <c r="F159" s="29">
        <v>11862740</v>
      </c>
    </row>
    <row r="160" spans="5:6" ht="15.75" x14ac:dyDescent="0.25">
      <c r="E160" s="32" t="s">
        <v>156</v>
      </c>
      <c r="F160" s="29">
        <v>12382920</v>
      </c>
    </row>
  </sheetData>
  <mergeCells count="1">
    <mergeCell ref="E1:F1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0"/>
  <sheetViews>
    <sheetView zoomScale="85" zoomScaleNormal="85" workbookViewId="0">
      <selection activeCell="I3" sqref="I3:J3"/>
    </sheetView>
  </sheetViews>
  <sheetFormatPr defaultRowHeight="15" x14ac:dyDescent="0.25"/>
  <cols>
    <col min="6" max="6" width="21" style="2" customWidth="1"/>
    <col min="7" max="7" width="18.7109375" style="2" customWidth="1"/>
  </cols>
  <sheetData>
    <row r="1" spans="1:10" x14ac:dyDescent="0.25">
      <c r="A1" t="s">
        <v>163</v>
      </c>
      <c r="F1" s="19" t="s">
        <v>168</v>
      </c>
      <c r="G1" s="19"/>
    </row>
    <row r="3" spans="1:10" x14ac:dyDescent="0.25">
      <c r="I3" t="s">
        <v>178</v>
      </c>
      <c r="J3" t="s">
        <v>179</v>
      </c>
    </row>
    <row r="4" spans="1:10" ht="15.75" x14ac:dyDescent="0.25">
      <c r="F4" s="3" t="s">
        <v>0</v>
      </c>
      <c r="G4" s="16">
        <v>4986.8</v>
      </c>
    </row>
    <row r="5" spans="1:10" ht="15.75" x14ac:dyDescent="0.25">
      <c r="F5" s="4" t="s">
        <v>1</v>
      </c>
      <c r="G5" s="16">
        <v>108435.59999999998</v>
      </c>
    </row>
    <row r="6" spans="1:10" ht="15.75" x14ac:dyDescent="0.25">
      <c r="F6" s="4" t="s">
        <v>2</v>
      </c>
      <c r="G6" s="16">
        <v>1992.7809999999999</v>
      </c>
    </row>
    <row r="7" spans="1:10" ht="15.75" x14ac:dyDescent="0.25">
      <c r="F7" s="3" t="s">
        <v>3</v>
      </c>
      <c r="G7" s="16">
        <v>61929.760000000002</v>
      </c>
    </row>
    <row r="8" spans="1:10" ht="15.75" x14ac:dyDescent="0.25">
      <c r="F8" s="4" t="s">
        <v>4</v>
      </c>
      <c r="G8" s="16">
        <v>60974.217000000004</v>
      </c>
    </row>
    <row r="9" spans="1:10" ht="15.75" x14ac:dyDescent="0.25">
      <c r="F9" s="4" t="s">
        <v>5</v>
      </c>
      <c r="G9" s="16">
        <v>7361</v>
      </c>
    </row>
    <row r="10" spans="1:10" ht="15.75" x14ac:dyDescent="0.25">
      <c r="F10" s="4" t="s">
        <v>6</v>
      </c>
      <c r="G10" s="16">
        <v>188.21400000000006</v>
      </c>
    </row>
    <row r="11" spans="1:10" ht="15.75" x14ac:dyDescent="0.25">
      <c r="F11" s="4" t="s">
        <v>7</v>
      </c>
      <c r="G11" s="16">
        <v>12095.832</v>
      </c>
    </row>
    <row r="12" spans="1:10" ht="15.75" x14ac:dyDescent="0.25">
      <c r="F12" s="4" t="s">
        <v>8</v>
      </c>
      <c r="G12" s="16">
        <v>29064</v>
      </c>
    </row>
    <row r="13" spans="1:10" ht="15.75" x14ac:dyDescent="0.25">
      <c r="F13" s="3" t="s">
        <v>9</v>
      </c>
      <c r="G13" s="16">
        <v>0</v>
      </c>
    </row>
    <row r="14" spans="1:10" ht="15.75" x14ac:dyDescent="0.25">
      <c r="F14" s="4" t="s">
        <v>10</v>
      </c>
      <c r="G14" s="16">
        <v>763.2</v>
      </c>
    </row>
    <row r="15" spans="1:10" ht="15.75" x14ac:dyDescent="0.25">
      <c r="F15" s="4" t="s">
        <v>11</v>
      </c>
      <c r="G15" s="16">
        <v>0</v>
      </c>
    </row>
    <row r="16" spans="1:10" ht="15.75" x14ac:dyDescent="0.25">
      <c r="F16" s="4" t="s">
        <v>12</v>
      </c>
      <c r="G16" s="16">
        <v>0</v>
      </c>
    </row>
    <row r="17" spans="6:7" ht="15.75" x14ac:dyDescent="0.25">
      <c r="F17" s="4" t="s">
        <v>13</v>
      </c>
      <c r="G17" s="16">
        <v>13182.972</v>
      </c>
    </row>
    <row r="18" spans="6:7" ht="15.75" x14ac:dyDescent="0.25">
      <c r="F18" s="3" t="s">
        <v>14</v>
      </c>
      <c r="G18" s="16">
        <v>6450.8219999999992</v>
      </c>
    </row>
    <row r="19" spans="6:7" ht="15.75" x14ac:dyDescent="0.25">
      <c r="F19" s="3" t="s">
        <v>15</v>
      </c>
      <c r="G19" s="16">
        <v>1163.46</v>
      </c>
    </row>
    <row r="20" spans="6:7" ht="15.75" x14ac:dyDescent="0.25">
      <c r="F20" s="4" t="s">
        <v>16</v>
      </c>
      <c r="G20" s="16">
        <v>255446.31</v>
      </c>
    </row>
    <row r="21" spans="6:7" ht="31.5" x14ac:dyDescent="0.25">
      <c r="F21" s="4" t="s">
        <v>17</v>
      </c>
      <c r="G21" s="16">
        <v>12861.964</v>
      </c>
    </row>
    <row r="22" spans="6:7" ht="15.75" x14ac:dyDescent="0.25">
      <c r="F22" s="3" t="s">
        <v>18</v>
      </c>
      <c r="G22" s="16">
        <v>1096.8</v>
      </c>
    </row>
    <row r="23" spans="6:7" ht="15.75" x14ac:dyDescent="0.25">
      <c r="F23" s="4" t="s">
        <v>19</v>
      </c>
      <c r="G23" s="16">
        <v>166.98</v>
      </c>
    </row>
    <row r="24" spans="6:7" ht="15.75" x14ac:dyDescent="0.25">
      <c r="F24" s="4" t="s">
        <v>20</v>
      </c>
      <c r="G24" s="16">
        <v>905.17499999999995</v>
      </c>
    </row>
    <row r="25" spans="6:7" ht="15.75" x14ac:dyDescent="0.25">
      <c r="F25" s="3" t="s">
        <v>21</v>
      </c>
      <c r="G25" s="16">
        <v>2377.1999999999998</v>
      </c>
    </row>
    <row r="26" spans="6:7" ht="15.75" x14ac:dyDescent="0.25">
      <c r="F26" s="3" t="s">
        <v>22</v>
      </c>
      <c r="G26" s="16">
        <v>1497700.5000000002</v>
      </c>
    </row>
    <row r="27" spans="6:7" ht="15.75" x14ac:dyDescent="0.25">
      <c r="F27" s="4" t="s">
        <v>23</v>
      </c>
      <c r="G27" s="16">
        <v>0</v>
      </c>
    </row>
    <row r="28" spans="6:7" ht="15.75" x14ac:dyDescent="0.25">
      <c r="F28" s="3" t="s">
        <v>24</v>
      </c>
      <c r="G28" s="16">
        <v>0</v>
      </c>
    </row>
    <row r="29" spans="6:7" ht="15.75" x14ac:dyDescent="0.25">
      <c r="F29" s="3" t="s">
        <v>25</v>
      </c>
      <c r="G29" s="16">
        <v>37048.998</v>
      </c>
    </row>
    <row r="30" spans="6:7" ht="31.5" x14ac:dyDescent="0.25">
      <c r="F30" s="3" t="s">
        <v>26</v>
      </c>
      <c r="G30" s="16">
        <v>527895.11499999999</v>
      </c>
    </row>
    <row r="31" spans="6:7" ht="15.75" x14ac:dyDescent="0.25">
      <c r="F31" s="3" t="s">
        <v>27</v>
      </c>
      <c r="G31" s="16">
        <v>59223.527999999998</v>
      </c>
    </row>
    <row r="32" spans="6:7" ht="15.75" x14ac:dyDescent="0.25">
      <c r="F32" s="4" t="s">
        <v>28</v>
      </c>
      <c r="G32" s="16">
        <v>0</v>
      </c>
    </row>
    <row r="33" spans="6:7" ht="15.75" x14ac:dyDescent="0.25">
      <c r="F33" s="4" t="s">
        <v>29</v>
      </c>
      <c r="G33" s="16">
        <v>6643</v>
      </c>
    </row>
    <row r="34" spans="6:7" ht="15.75" x14ac:dyDescent="0.25">
      <c r="F34" s="4" t="s">
        <v>30</v>
      </c>
      <c r="G34" s="16">
        <v>2579.6799999999998</v>
      </c>
    </row>
    <row r="35" spans="6:7" ht="15.75" x14ac:dyDescent="0.25">
      <c r="F35" s="3" t="s">
        <v>31</v>
      </c>
      <c r="G35" s="16">
        <v>22467.817999999999</v>
      </c>
    </row>
    <row r="36" spans="6:7" ht="15.75" x14ac:dyDescent="0.25">
      <c r="F36" s="4" t="s">
        <v>32</v>
      </c>
      <c r="G36" s="16">
        <v>5875.58</v>
      </c>
    </row>
    <row r="37" spans="6:7" ht="15.75" x14ac:dyDescent="0.25">
      <c r="F37" s="3" t="s">
        <v>33</v>
      </c>
      <c r="G37" s="16">
        <v>4644.0019999999995</v>
      </c>
    </row>
    <row r="38" spans="6:7" ht="15.75" x14ac:dyDescent="0.25">
      <c r="F38" s="4" t="s">
        <v>34</v>
      </c>
      <c r="G38" s="16">
        <v>69324.093000000008</v>
      </c>
    </row>
    <row r="39" spans="6:7" ht="15.75" x14ac:dyDescent="0.25">
      <c r="F39" s="4" t="s">
        <v>35</v>
      </c>
      <c r="G39" s="16">
        <v>33742.602000000006</v>
      </c>
    </row>
    <row r="40" spans="6:7" ht="15.75" x14ac:dyDescent="0.25">
      <c r="F40" s="4" t="s">
        <v>36</v>
      </c>
      <c r="G40" s="16">
        <v>139.19999999999999</v>
      </c>
    </row>
    <row r="41" spans="6:7" ht="15.75" x14ac:dyDescent="0.25">
      <c r="F41" s="4" t="s">
        <v>37</v>
      </c>
      <c r="G41" s="16">
        <v>9831.340000000002</v>
      </c>
    </row>
    <row r="42" spans="6:7" ht="15.75" x14ac:dyDescent="0.25">
      <c r="F42" s="4" t="s">
        <v>38</v>
      </c>
      <c r="G42" s="12">
        <v>2345</v>
      </c>
    </row>
    <row r="43" spans="6:7" ht="15.75" x14ac:dyDescent="0.25">
      <c r="F43" s="3" t="s">
        <v>39</v>
      </c>
      <c r="G43" s="16">
        <v>21267.074999999997</v>
      </c>
    </row>
    <row r="44" spans="6:7" ht="15.75" x14ac:dyDescent="0.25">
      <c r="F44" s="4" t="s">
        <v>40</v>
      </c>
      <c r="G44" s="16">
        <v>82118.899999999994</v>
      </c>
    </row>
    <row r="45" spans="6:7" ht="15.75" x14ac:dyDescent="0.25">
      <c r="F45" s="3" t="s">
        <v>41</v>
      </c>
      <c r="G45" s="16">
        <v>6312.3</v>
      </c>
    </row>
    <row r="46" spans="6:7" ht="15.75" x14ac:dyDescent="0.25">
      <c r="F46" s="4" t="s">
        <v>42</v>
      </c>
      <c r="G46" s="16">
        <v>903.125</v>
      </c>
    </row>
    <row r="47" spans="6:7" ht="15.75" x14ac:dyDescent="0.25">
      <c r="F47" s="4" t="s">
        <v>43</v>
      </c>
      <c r="G47" s="16">
        <v>352.8</v>
      </c>
    </row>
    <row r="48" spans="6:7" ht="15.75" x14ac:dyDescent="0.25">
      <c r="F48" s="4" t="s">
        <v>44</v>
      </c>
      <c r="G48" s="16">
        <v>9678.7920000000013</v>
      </c>
    </row>
    <row r="49" spans="6:7" ht="15.75" x14ac:dyDescent="0.25">
      <c r="F49" s="3" t="s">
        <v>45</v>
      </c>
      <c r="G49" s="16">
        <v>2208.6</v>
      </c>
    </row>
    <row r="50" spans="6:7" ht="15.75" x14ac:dyDescent="0.25">
      <c r="F50" s="3" t="s">
        <v>46</v>
      </c>
      <c r="G50" s="16">
        <v>136948.72500000001</v>
      </c>
    </row>
    <row r="51" spans="6:7" ht="15.75" x14ac:dyDescent="0.25">
      <c r="F51" s="4" t="s">
        <v>47</v>
      </c>
      <c r="G51" s="16">
        <v>421444.685</v>
      </c>
    </row>
    <row r="52" spans="6:7" ht="15.75" x14ac:dyDescent="0.25">
      <c r="F52" s="3" t="s">
        <v>48</v>
      </c>
      <c r="G52" s="16">
        <v>3212.0039999999995</v>
      </c>
    </row>
    <row r="53" spans="6:7" ht="15.75" x14ac:dyDescent="0.25">
      <c r="F53" s="4" t="s">
        <v>49</v>
      </c>
      <c r="G53" s="16">
        <v>135.54</v>
      </c>
    </row>
    <row r="54" spans="6:7" ht="15.75" x14ac:dyDescent="0.25">
      <c r="F54" s="4" t="s">
        <v>50</v>
      </c>
      <c r="G54" s="16">
        <v>3066.8</v>
      </c>
    </row>
    <row r="55" spans="6:7" ht="15.75" x14ac:dyDescent="0.25">
      <c r="F55" s="3" t="s">
        <v>51</v>
      </c>
      <c r="G55" s="16">
        <v>277049.07199999999</v>
      </c>
    </row>
    <row r="56" spans="6:7" ht="15.75" x14ac:dyDescent="0.25">
      <c r="F56" s="3" t="s">
        <v>52</v>
      </c>
      <c r="G56" s="16">
        <v>3339.4619999999995</v>
      </c>
    </row>
    <row r="57" spans="6:7" ht="15.75" x14ac:dyDescent="0.25">
      <c r="F57" s="4" t="s">
        <v>53</v>
      </c>
      <c r="G57" s="16">
        <v>31009.895</v>
      </c>
    </row>
    <row r="58" spans="6:7" ht="15.75" x14ac:dyDescent="0.25">
      <c r="F58" s="4" t="s">
        <v>54</v>
      </c>
      <c r="G58" s="16">
        <v>5553.338999999999</v>
      </c>
    </row>
    <row r="59" spans="6:7" ht="15.75" x14ac:dyDescent="0.25">
      <c r="F59" s="3" t="s">
        <v>55</v>
      </c>
      <c r="G59" s="16">
        <v>491.714</v>
      </c>
    </row>
    <row r="60" spans="6:7" ht="15.75" x14ac:dyDescent="0.25">
      <c r="F60" s="4" t="s">
        <v>56</v>
      </c>
      <c r="G60" s="16">
        <v>196.35699999999997</v>
      </c>
    </row>
    <row r="61" spans="6:7" ht="15.75" x14ac:dyDescent="0.25">
      <c r="F61" s="4" t="s">
        <v>57</v>
      </c>
      <c r="G61" s="16">
        <v>429.93800000000005</v>
      </c>
    </row>
    <row r="62" spans="6:7" ht="15.75" x14ac:dyDescent="0.25">
      <c r="F62" s="3" t="s">
        <v>58</v>
      </c>
      <c r="G62" s="16">
        <v>499.5</v>
      </c>
    </row>
    <row r="63" spans="6:7" ht="15.75" x14ac:dyDescent="0.25">
      <c r="F63" s="3" t="s">
        <v>59</v>
      </c>
      <c r="G63" s="16">
        <v>4483.6000000000004</v>
      </c>
    </row>
    <row r="64" spans="6:7" ht="15.75" x14ac:dyDescent="0.25">
      <c r="F64" s="4" t="s">
        <v>60</v>
      </c>
      <c r="G64" s="16">
        <v>73026.98</v>
      </c>
    </row>
    <row r="65" spans="6:7" ht="15.75" x14ac:dyDescent="0.25">
      <c r="F65" s="4" t="s">
        <v>61</v>
      </c>
      <c r="G65" s="16">
        <v>463504.08299999998</v>
      </c>
    </row>
    <row r="66" spans="6:7" ht="15.75" x14ac:dyDescent="0.25">
      <c r="F66" s="4" t="s">
        <v>62</v>
      </c>
      <c r="G66" s="16">
        <v>57137.07</v>
      </c>
    </row>
    <row r="67" spans="6:7" ht="15.75" x14ac:dyDescent="0.25">
      <c r="F67" s="4" t="s">
        <v>63</v>
      </c>
      <c r="G67" s="16">
        <v>201079.79</v>
      </c>
    </row>
    <row r="68" spans="6:7" ht="15.75" x14ac:dyDescent="0.25">
      <c r="F68" s="3" t="s">
        <v>64</v>
      </c>
      <c r="G68" s="16">
        <v>41640.114999999998</v>
      </c>
    </row>
    <row r="69" spans="6:7" ht="15.75" x14ac:dyDescent="0.25">
      <c r="F69" s="4" t="s">
        <v>65</v>
      </c>
      <c r="G69" s="16">
        <v>14405.965</v>
      </c>
    </row>
    <row r="70" spans="6:7" ht="15.75" x14ac:dyDescent="0.25">
      <c r="F70" s="4" t="s">
        <v>66</v>
      </c>
      <c r="G70" s="16">
        <v>9336.4560000000001</v>
      </c>
    </row>
    <row r="71" spans="6:7" ht="15.75" x14ac:dyDescent="0.25">
      <c r="F71" s="4" t="s">
        <v>67</v>
      </c>
      <c r="G71" s="16">
        <v>219375.52000000005</v>
      </c>
    </row>
    <row r="72" spans="6:7" ht="15.75" x14ac:dyDescent="0.25">
      <c r="F72" s="4" t="s">
        <v>68</v>
      </c>
      <c r="G72" s="16">
        <v>5737.3019999999997</v>
      </c>
    </row>
    <row r="73" spans="6:7" ht="15.75" x14ac:dyDescent="0.25">
      <c r="F73" s="4" t="s">
        <v>69</v>
      </c>
      <c r="G73" s="16">
        <v>228260.66000000003</v>
      </c>
    </row>
    <row r="74" spans="6:7" ht="15.75" x14ac:dyDescent="0.25">
      <c r="F74" s="4" t="s">
        <v>70</v>
      </c>
      <c r="G74" s="16">
        <v>12239.854000000001</v>
      </c>
    </row>
    <row r="75" spans="6:7" ht="15.75" x14ac:dyDescent="0.25">
      <c r="F75" s="4" t="s">
        <v>71</v>
      </c>
      <c r="G75" s="16">
        <v>46323.3</v>
      </c>
    </row>
    <row r="76" spans="6:7" ht="15.75" x14ac:dyDescent="0.25">
      <c r="F76" s="4" t="s">
        <v>72</v>
      </c>
      <c r="G76" s="16">
        <v>3482.2020000000002</v>
      </c>
    </row>
    <row r="77" spans="6:7" ht="15.75" x14ac:dyDescent="0.25">
      <c r="F77" s="4" t="s">
        <v>73</v>
      </c>
      <c r="G77" s="6">
        <v>0</v>
      </c>
    </row>
    <row r="78" spans="6:7" ht="15.75" x14ac:dyDescent="0.25">
      <c r="F78" s="4" t="s">
        <v>74</v>
      </c>
      <c r="G78" s="16">
        <v>10397.452000000001</v>
      </c>
    </row>
    <row r="79" spans="6:7" ht="15.75" x14ac:dyDescent="0.25">
      <c r="F79" s="3" t="s">
        <v>75</v>
      </c>
      <c r="G79" s="16">
        <v>1657.6</v>
      </c>
    </row>
    <row r="80" spans="6:7" ht="15.75" x14ac:dyDescent="0.25">
      <c r="F80" s="4" t="s">
        <v>76</v>
      </c>
      <c r="G80" s="16">
        <v>6167.2</v>
      </c>
    </row>
    <row r="81" spans="6:7" ht="15.75" x14ac:dyDescent="0.25">
      <c r="F81" s="3" t="s">
        <v>77</v>
      </c>
      <c r="G81" s="16">
        <v>364.26</v>
      </c>
    </row>
    <row r="82" spans="6:7" ht="15.75" x14ac:dyDescent="0.25">
      <c r="F82" s="4" t="s">
        <v>78</v>
      </c>
      <c r="G82" s="16">
        <v>7686.0909999999994</v>
      </c>
    </row>
    <row r="83" spans="6:7" ht="15.75" x14ac:dyDescent="0.25">
      <c r="F83" s="4" t="s">
        <v>79</v>
      </c>
      <c r="G83" s="16">
        <v>0</v>
      </c>
    </row>
    <row r="84" spans="6:7" ht="15.75" x14ac:dyDescent="0.25">
      <c r="F84" s="3" t="s">
        <v>80</v>
      </c>
      <c r="G84" s="16">
        <v>61583.899999999994</v>
      </c>
    </row>
    <row r="85" spans="6:7" ht="15.75" x14ac:dyDescent="0.25">
      <c r="F85" s="4" t="s">
        <v>81</v>
      </c>
      <c r="G85" s="16">
        <v>12929.4</v>
      </c>
    </row>
    <row r="86" spans="6:7" ht="15.75" x14ac:dyDescent="0.25">
      <c r="F86" s="3" t="s">
        <v>82</v>
      </c>
      <c r="G86" s="16">
        <v>1003.3679999999999</v>
      </c>
    </row>
    <row r="87" spans="6:7" ht="15.75" x14ac:dyDescent="0.25">
      <c r="F87" s="4" t="s">
        <v>83</v>
      </c>
      <c r="G87" s="16">
        <v>4834.0439999999999</v>
      </c>
    </row>
    <row r="88" spans="6:7" ht="15.75" x14ac:dyDescent="0.25">
      <c r="F88" s="4" t="s">
        <v>84</v>
      </c>
      <c r="G88" s="16">
        <v>587.04100000000005</v>
      </c>
    </row>
    <row r="89" spans="6:7" ht="15.75" x14ac:dyDescent="0.25">
      <c r="F89" s="4" t="s">
        <v>85</v>
      </c>
      <c r="G89" s="16">
        <v>1777.26</v>
      </c>
    </row>
    <row r="90" spans="6:7" ht="15.75" x14ac:dyDescent="0.25">
      <c r="F90" s="4" t="s">
        <v>86</v>
      </c>
      <c r="G90" s="16">
        <v>33974.241000000002</v>
      </c>
    </row>
    <row r="91" spans="6:7" ht="15.75" x14ac:dyDescent="0.25">
      <c r="F91" s="3" t="s">
        <v>87</v>
      </c>
      <c r="G91" s="16">
        <v>2480.384</v>
      </c>
    </row>
    <row r="92" spans="6:7" ht="15.75" x14ac:dyDescent="0.25">
      <c r="F92" s="3" t="s">
        <v>88</v>
      </c>
      <c r="G92" s="16">
        <v>1030.7</v>
      </c>
    </row>
    <row r="93" spans="6:7" ht="15.75" x14ac:dyDescent="0.25">
      <c r="F93" s="4" t="s">
        <v>89</v>
      </c>
      <c r="G93" s="16">
        <v>269119.37500000006</v>
      </c>
    </row>
    <row r="94" spans="6:7" ht="15.75" x14ac:dyDescent="0.25">
      <c r="F94" s="3" t="s">
        <v>90</v>
      </c>
      <c r="G94" s="16">
        <v>8564.3029999999999</v>
      </c>
    </row>
    <row r="95" spans="6:7" ht="15.75" x14ac:dyDescent="0.25">
      <c r="F95" s="3" t="s">
        <v>91</v>
      </c>
      <c r="G95" s="16">
        <v>1564.116</v>
      </c>
    </row>
    <row r="96" spans="6:7" ht="15.75" x14ac:dyDescent="0.25">
      <c r="F96" s="4" t="s">
        <v>92</v>
      </c>
      <c r="G96" s="16">
        <v>1491.6960000000001</v>
      </c>
    </row>
    <row r="97" spans="6:7" ht="15.75" x14ac:dyDescent="0.25">
      <c r="F97" s="4" t="s">
        <v>93</v>
      </c>
      <c r="G97" s="16">
        <v>31352.200000000004</v>
      </c>
    </row>
    <row r="98" spans="6:7" ht="15.75" x14ac:dyDescent="0.25">
      <c r="F98" s="4" t="s">
        <v>94</v>
      </c>
      <c r="G98" s="16">
        <v>1598.76</v>
      </c>
    </row>
    <row r="99" spans="6:7" ht="15.75" x14ac:dyDescent="0.25">
      <c r="F99" s="4" t="s">
        <v>95</v>
      </c>
      <c r="G99" s="16">
        <v>6765.78</v>
      </c>
    </row>
    <row r="100" spans="6:7" ht="15.75" x14ac:dyDescent="0.25">
      <c r="F100" s="4" t="s">
        <v>96</v>
      </c>
      <c r="G100" s="16">
        <v>2472.8759999999997</v>
      </c>
    </row>
    <row r="101" spans="6:7" ht="15.75" x14ac:dyDescent="0.25">
      <c r="F101" s="3" t="s">
        <v>97</v>
      </c>
      <c r="G101" s="16">
        <v>1766.1719999999998</v>
      </c>
    </row>
    <row r="102" spans="6:7" ht="15.75" x14ac:dyDescent="0.25">
      <c r="F102" s="4" t="s">
        <v>98</v>
      </c>
      <c r="G102" s="16">
        <v>17572.688999999998</v>
      </c>
    </row>
    <row r="103" spans="6:7" ht="15.75" x14ac:dyDescent="0.25">
      <c r="F103" s="3" t="s">
        <v>99</v>
      </c>
      <c r="G103" s="16">
        <v>11511.53</v>
      </c>
    </row>
    <row r="104" spans="6:7" ht="15.75" x14ac:dyDescent="0.25">
      <c r="F104" s="3" t="s">
        <v>100</v>
      </c>
      <c r="G104" s="16">
        <v>3911.1</v>
      </c>
    </row>
    <row r="105" spans="6:7" ht="15.75" x14ac:dyDescent="0.25">
      <c r="F105" s="4" t="s">
        <v>101</v>
      </c>
      <c r="G105" s="16">
        <v>1267</v>
      </c>
    </row>
    <row r="106" spans="6:7" ht="15.75" x14ac:dyDescent="0.25">
      <c r="F106" s="4" t="s">
        <v>102</v>
      </c>
      <c r="G106" s="16">
        <v>44340.863999999994</v>
      </c>
    </row>
    <row r="107" spans="6:7" ht="15.75" x14ac:dyDescent="0.25">
      <c r="F107" s="4" t="s">
        <v>103</v>
      </c>
      <c r="G107" s="16">
        <v>97788.203999999998</v>
      </c>
    </row>
    <row r="108" spans="6:7" ht="15.75" x14ac:dyDescent="0.25">
      <c r="F108" s="3" t="s">
        <v>104</v>
      </c>
      <c r="G108" s="16">
        <v>34973.499999999993</v>
      </c>
    </row>
    <row r="109" spans="6:7" ht="15.75" x14ac:dyDescent="0.25">
      <c r="F109" s="3" t="s">
        <v>105</v>
      </c>
      <c r="G109" s="16">
        <v>147277.57500000001</v>
      </c>
    </row>
    <row r="110" spans="6:7" ht="15.75" x14ac:dyDescent="0.25">
      <c r="F110" s="4" t="s">
        <v>106</v>
      </c>
      <c r="G110" s="16">
        <v>3544.74</v>
      </c>
    </row>
    <row r="111" spans="6:7" ht="15.75" x14ac:dyDescent="0.25">
      <c r="F111" s="3" t="s">
        <v>107</v>
      </c>
      <c r="G111" s="16">
        <v>6508.0320000000011</v>
      </c>
    </row>
    <row r="112" spans="6:7" ht="15.75" x14ac:dyDescent="0.25">
      <c r="F112" s="3" t="s">
        <v>108</v>
      </c>
      <c r="G112" s="16">
        <v>14137.376</v>
      </c>
    </row>
    <row r="113" spans="6:7" ht="15.75" x14ac:dyDescent="0.25">
      <c r="F113" s="4" t="s">
        <v>109</v>
      </c>
      <c r="G113" s="16">
        <v>16500</v>
      </c>
    </row>
    <row r="114" spans="6:7" ht="15.75" x14ac:dyDescent="0.25">
      <c r="F114" s="4" t="s">
        <v>110</v>
      </c>
      <c r="G114" s="16">
        <v>172914.80499999999</v>
      </c>
    </row>
    <row r="115" spans="6:7" ht="15.75" x14ac:dyDescent="0.25">
      <c r="F115" s="4" t="s">
        <v>111</v>
      </c>
      <c r="G115" s="16">
        <v>37756.9</v>
      </c>
    </row>
    <row r="116" spans="6:7" ht="15.75" x14ac:dyDescent="0.25">
      <c r="F116" s="4" t="s">
        <v>112</v>
      </c>
      <c r="G116" s="16">
        <v>7183.32</v>
      </c>
    </row>
    <row r="117" spans="6:7" ht="15.75" x14ac:dyDescent="0.25">
      <c r="F117" s="4" t="s">
        <v>113</v>
      </c>
      <c r="G117" s="16">
        <v>47439.808999999994</v>
      </c>
    </row>
    <row r="118" spans="6:7" ht="15.75" x14ac:dyDescent="0.25">
      <c r="F118" s="4" t="s">
        <v>114</v>
      </c>
      <c r="G118" s="16">
        <v>1692725.9580000001</v>
      </c>
    </row>
    <row r="119" spans="6:7" ht="15.75" x14ac:dyDescent="0.25">
      <c r="F119" s="3" t="s">
        <v>115</v>
      </c>
      <c r="G119" s="16">
        <v>210.70400000000001</v>
      </c>
    </row>
    <row r="120" spans="6:7" ht="15.75" x14ac:dyDescent="0.25">
      <c r="F120" s="4" t="s">
        <v>116</v>
      </c>
      <c r="G120" s="16">
        <v>174124.89000000004</v>
      </c>
    </row>
    <row r="121" spans="6:7" ht="15.75" x14ac:dyDescent="0.25">
      <c r="F121" s="4" t="s">
        <v>117</v>
      </c>
      <c r="G121" s="16">
        <v>786.88800000000003</v>
      </c>
    </row>
    <row r="122" spans="6:7" ht="15.75" x14ac:dyDescent="0.25">
      <c r="F122" s="3" t="s">
        <v>118</v>
      </c>
      <c r="G122" s="16">
        <v>28045.588</v>
      </c>
    </row>
    <row r="123" spans="6:7" ht="15.75" x14ac:dyDescent="0.25">
      <c r="F123" s="4" t="s">
        <v>119</v>
      </c>
      <c r="G123" s="16">
        <v>143.47999999999999</v>
      </c>
    </row>
    <row r="124" spans="6:7" ht="15.75" x14ac:dyDescent="0.25">
      <c r="F124" s="3" t="s">
        <v>120</v>
      </c>
      <c r="G124" s="16">
        <v>45896.76</v>
      </c>
    </row>
    <row r="125" spans="6:7" ht="15.75" x14ac:dyDescent="0.25">
      <c r="F125" s="4" t="s">
        <v>121</v>
      </c>
      <c r="G125" s="16">
        <v>16441.403000000002</v>
      </c>
    </row>
    <row r="126" spans="6:7" ht="15.75" x14ac:dyDescent="0.25">
      <c r="F126" s="3" t="s">
        <v>122</v>
      </c>
      <c r="G126" s="16">
        <v>0</v>
      </c>
    </row>
    <row r="127" spans="6:7" ht="15.75" x14ac:dyDescent="0.25">
      <c r="F127" s="4" t="s">
        <v>123</v>
      </c>
      <c r="G127" s="16">
        <v>68269.039999999994</v>
      </c>
    </row>
    <row r="128" spans="6:7" ht="15.75" x14ac:dyDescent="0.25">
      <c r="F128" s="4" t="s">
        <v>124</v>
      </c>
      <c r="G128" s="16">
        <v>66014.64</v>
      </c>
    </row>
    <row r="129" spans="6:7" ht="15.75" x14ac:dyDescent="0.25">
      <c r="F129" s="3" t="s">
        <v>125</v>
      </c>
      <c r="G129" s="16">
        <v>7445.9360000000006</v>
      </c>
    </row>
    <row r="130" spans="6:7" ht="15.75" x14ac:dyDescent="0.25">
      <c r="F130" s="3" t="s">
        <v>126</v>
      </c>
      <c r="G130" s="16">
        <v>217814.47</v>
      </c>
    </row>
    <row r="131" spans="6:7" ht="15.75" x14ac:dyDescent="0.25">
      <c r="F131" s="4" t="s">
        <v>127</v>
      </c>
      <c r="G131" s="16">
        <v>5773.68</v>
      </c>
    </row>
    <row r="132" spans="6:7" ht="15.75" x14ac:dyDescent="0.25">
      <c r="F132" s="3" t="s">
        <v>128</v>
      </c>
      <c r="G132" s="16">
        <v>7445.9360000000006</v>
      </c>
    </row>
    <row r="133" spans="6:7" ht="15.75" x14ac:dyDescent="0.25">
      <c r="F133" s="4" t="s">
        <v>129</v>
      </c>
      <c r="G133" s="16">
        <v>655.28</v>
      </c>
    </row>
    <row r="134" spans="6:7" ht="15.75" x14ac:dyDescent="0.25">
      <c r="F134" s="3" t="s">
        <v>130</v>
      </c>
      <c r="G134" s="16">
        <v>711.92399999999998</v>
      </c>
    </row>
    <row r="135" spans="6:7" ht="15.75" x14ac:dyDescent="0.25">
      <c r="F135" s="3" t="s">
        <v>131</v>
      </c>
      <c r="G135" s="16">
        <v>194527.43999999997</v>
      </c>
    </row>
    <row r="136" spans="6:7" ht="15.75" x14ac:dyDescent="0.25">
      <c r="F136" s="4" t="s">
        <v>132</v>
      </c>
      <c r="G136" s="16">
        <v>36117.375</v>
      </c>
    </row>
    <row r="137" spans="6:7" ht="15.75" x14ac:dyDescent="0.25">
      <c r="F137" s="3" t="s">
        <v>133</v>
      </c>
      <c r="G137" s="16">
        <v>42035.860000000008</v>
      </c>
    </row>
    <row r="138" spans="6:7" ht="15.75" x14ac:dyDescent="0.25">
      <c r="F138" s="4" t="s">
        <v>134</v>
      </c>
      <c r="G138" s="16">
        <v>12916.820000000002</v>
      </c>
    </row>
    <row r="139" spans="6:7" ht="15.75" x14ac:dyDescent="0.25">
      <c r="F139" s="4" t="s">
        <v>135</v>
      </c>
      <c r="G139" s="16">
        <v>7870.5</v>
      </c>
    </row>
    <row r="140" spans="6:7" ht="15.75" x14ac:dyDescent="0.25">
      <c r="F140" s="4" t="s">
        <v>136</v>
      </c>
      <c r="G140" s="16">
        <v>5683.8</v>
      </c>
    </row>
    <row r="141" spans="6:7" ht="15.75" x14ac:dyDescent="0.25">
      <c r="F141" s="4" t="s">
        <v>137</v>
      </c>
      <c r="G141" s="16">
        <v>79020.48000000001</v>
      </c>
    </row>
    <row r="142" spans="6:7" ht="15.75" x14ac:dyDescent="0.25">
      <c r="F142" s="3" t="s">
        <v>138</v>
      </c>
      <c r="G142" s="16">
        <v>340.71</v>
      </c>
    </row>
    <row r="143" spans="6:7" ht="15.75" x14ac:dyDescent="0.25">
      <c r="F143" s="3" t="s">
        <v>139</v>
      </c>
      <c r="G143" s="16">
        <v>2205.04</v>
      </c>
    </row>
    <row r="144" spans="6:7" ht="15.75" x14ac:dyDescent="0.25">
      <c r="F144" s="4" t="s">
        <v>140</v>
      </c>
      <c r="G144" s="16">
        <v>18651.54</v>
      </c>
    </row>
    <row r="145" spans="6:7" ht="15.75" x14ac:dyDescent="0.25">
      <c r="F145" s="3" t="s">
        <v>141</v>
      </c>
      <c r="G145" s="16">
        <v>90109.63</v>
      </c>
    </row>
    <row r="146" spans="6:7" ht="15.75" x14ac:dyDescent="0.25">
      <c r="F146" s="4" t="s">
        <v>142</v>
      </c>
      <c r="G146" s="16">
        <v>18059.699999999997</v>
      </c>
    </row>
    <row r="147" spans="6:7" ht="15.75" x14ac:dyDescent="0.25">
      <c r="F147" s="4" t="s">
        <v>143</v>
      </c>
      <c r="G147" s="16">
        <v>1205.19</v>
      </c>
    </row>
    <row r="148" spans="6:7" ht="15.75" x14ac:dyDescent="0.25">
      <c r="F148" s="4" t="s">
        <v>144</v>
      </c>
      <c r="G148" s="16">
        <v>178047.25</v>
      </c>
    </row>
    <row r="149" spans="6:7" ht="15.75" x14ac:dyDescent="0.25">
      <c r="F149" s="3" t="s">
        <v>145</v>
      </c>
      <c r="G149" s="16">
        <v>31852</v>
      </c>
    </row>
    <row r="150" spans="6:7" ht="15.75" x14ac:dyDescent="0.25">
      <c r="F150" s="3" t="s">
        <v>146</v>
      </c>
      <c r="G150" s="16">
        <v>116445.58000000002</v>
      </c>
    </row>
    <row r="151" spans="6:7" ht="15.75" x14ac:dyDescent="0.25">
      <c r="F151" s="4" t="s">
        <v>147</v>
      </c>
      <c r="G151" s="16">
        <v>3291936.125</v>
      </c>
    </row>
    <row r="152" spans="6:7" ht="15.75" x14ac:dyDescent="0.25">
      <c r="F152" s="3" t="s">
        <v>148</v>
      </c>
      <c r="G152" s="16">
        <v>8282.1049999999996</v>
      </c>
    </row>
    <row r="153" spans="6:7" ht="15.75" x14ac:dyDescent="0.25">
      <c r="F153" s="4" t="s">
        <v>149</v>
      </c>
      <c r="G153" s="16">
        <v>57267.199999999997</v>
      </c>
    </row>
    <row r="154" spans="6:7" ht="15.75" x14ac:dyDescent="0.25">
      <c r="F154" s="4" t="s">
        <v>150</v>
      </c>
      <c r="G154" s="16">
        <v>80260.400000000009</v>
      </c>
    </row>
    <row r="155" spans="6:7" ht="15.75" x14ac:dyDescent="0.25">
      <c r="F155" s="4" t="s">
        <v>151</v>
      </c>
      <c r="G155" s="16">
        <v>8280.25</v>
      </c>
    </row>
    <row r="156" spans="6:7" ht="15.75" x14ac:dyDescent="0.25">
      <c r="F156" s="3" t="s">
        <v>152</v>
      </c>
      <c r="G156" s="16">
        <v>3010.4720000000002</v>
      </c>
    </row>
    <row r="157" spans="6:7" ht="15.75" x14ac:dyDescent="0.25">
      <c r="F157" s="5" t="s">
        <v>153</v>
      </c>
      <c r="G157" s="16">
        <v>3907.57</v>
      </c>
    </row>
    <row r="158" spans="6:7" ht="15.75" x14ac:dyDescent="0.25">
      <c r="F158" s="5" t="s">
        <v>154</v>
      </c>
      <c r="G158" s="16">
        <v>652.23</v>
      </c>
    </row>
    <row r="159" spans="6:7" ht="15.75" x14ac:dyDescent="0.25">
      <c r="F159" s="3" t="s">
        <v>155</v>
      </c>
      <c r="G159" s="16">
        <v>1466.1480000000001</v>
      </c>
    </row>
    <row r="160" spans="6:7" ht="15.75" x14ac:dyDescent="0.25">
      <c r="F160" s="3" t="s">
        <v>156</v>
      </c>
      <c r="G160" s="16">
        <v>88124.417000000016</v>
      </c>
    </row>
  </sheetData>
  <mergeCells count="1">
    <mergeCell ref="F1:G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0"/>
  <sheetViews>
    <sheetView zoomScale="85" zoomScaleNormal="85" workbookViewId="0">
      <selection activeCell="I3" sqref="I3:J3"/>
    </sheetView>
  </sheetViews>
  <sheetFormatPr defaultRowHeight="15" x14ac:dyDescent="0.25"/>
  <cols>
    <col min="6" max="6" width="21" style="2" customWidth="1"/>
    <col min="7" max="7" width="14" style="2" customWidth="1"/>
  </cols>
  <sheetData>
    <row r="1" spans="1:10" x14ac:dyDescent="0.25">
      <c r="A1" t="s">
        <v>162</v>
      </c>
      <c r="F1" s="19" t="s">
        <v>167</v>
      </c>
      <c r="G1" s="19"/>
    </row>
    <row r="3" spans="1:10" x14ac:dyDescent="0.25">
      <c r="I3" t="s">
        <v>178</v>
      </c>
      <c r="J3" t="s">
        <v>179</v>
      </c>
    </row>
    <row r="4" spans="1:10" ht="15.75" x14ac:dyDescent="0.25">
      <c r="F4" s="3" t="s">
        <v>0</v>
      </c>
      <c r="G4" s="12">
        <v>8.75</v>
      </c>
    </row>
    <row r="5" spans="1:10" ht="15.75" x14ac:dyDescent="0.25">
      <c r="F5" s="4" t="s">
        <v>1</v>
      </c>
      <c r="G5" s="12">
        <v>4</v>
      </c>
    </row>
    <row r="6" spans="1:10" ht="15.75" x14ac:dyDescent="0.25">
      <c r="F6" s="4" t="s">
        <v>2</v>
      </c>
      <c r="G6" s="12">
        <v>6</v>
      </c>
    </row>
    <row r="7" spans="1:10" ht="15.75" x14ac:dyDescent="0.25">
      <c r="F7" s="3" t="s">
        <v>3</v>
      </c>
      <c r="G7" s="12">
        <v>3.5</v>
      </c>
    </row>
    <row r="8" spans="1:10" ht="15.75" x14ac:dyDescent="0.25">
      <c r="F8" s="4" t="s">
        <v>4</v>
      </c>
      <c r="G8" s="12">
        <v>3.75</v>
      </c>
    </row>
    <row r="9" spans="1:10" ht="15.75" x14ac:dyDescent="0.25">
      <c r="F9" s="4" t="s">
        <v>5</v>
      </c>
      <c r="G9" s="12">
        <v>4</v>
      </c>
    </row>
    <row r="10" spans="1:10" ht="15.75" x14ac:dyDescent="0.25">
      <c r="F10" s="4" t="s">
        <v>6</v>
      </c>
      <c r="G10" s="12">
        <v>2</v>
      </c>
    </row>
    <row r="11" spans="1:10" ht="15.75" x14ac:dyDescent="0.25">
      <c r="F11" s="4" t="s">
        <v>7</v>
      </c>
      <c r="G11" s="12">
        <v>2</v>
      </c>
    </row>
    <row r="12" spans="1:10" ht="15.75" x14ac:dyDescent="0.25">
      <c r="F12" s="4" t="s">
        <v>8</v>
      </c>
      <c r="G12" s="12">
        <v>4.75</v>
      </c>
    </row>
    <row r="13" spans="1:10" ht="15.75" x14ac:dyDescent="0.25">
      <c r="F13" s="3" t="s">
        <v>9</v>
      </c>
      <c r="G13" s="12">
        <v>6</v>
      </c>
    </row>
    <row r="14" spans="1:10" ht="15.75" x14ac:dyDescent="0.25">
      <c r="F14" s="4" t="s">
        <v>10</v>
      </c>
      <c r="G14" s="12">
        <v>3.75</v>
      </c>
    </row>
    <row r="15" spans="1:10" ht="15.75" x14ac:dyDescent="0.25">
      <c r="F15" s="4" t="s">
        <v>11</v>
      </c>
      <c r="G15" s="12">
        <v>4.25</v>
      </c>
    </row>
    <row r="16" spans="1:10" ht="15.75" x14ac:dyDescent="0.25">
      <c r="F16" s="4" t="s">
        <v>12</v>
      </c>
      <c r="G16" s="12">
        <v>2.25</v>
      </c>
    </row>
    <row r="17" spans="6:7" ht="15.75" x14ac:dyDescent="0.25">
      <c r="F17" s="4" t="s">
        <v>13</v>
      </c>
      <c r="G17" s="12">
        <v>5</v>
      </c>
    </row>
    <row r="18" spans="6:7" ht="15.75" x14ac:dyDescent="0.25">
      <c r="F18" s="3" t="s">
        <v>14</v>
      </c>
      <c r="G18" s="12">
        <v>5</v>
      </c>
    </row>
    <row r="19" spans="6:7" ht="15.75" x14ac:dyDescent="0.25">
      <c r="F19" s="3" t="s">
        <v>15</v>
      </c>
      <c r="G19" s="12">
        <v>2.25</v>
      </c>
    </row>
    <row r="20" spans="6:7" ht="15.75" x14ac:dyDescent="0.25">
      <c r="F20" s="4" t="s">
        <v>16</v>
      </c>
      <c r="G20" s="12">
        <v>4.25</v>
      </c>
    </row>
    <row r="21" spans="6:7" ht="31.5" x14ac:dyDescent="0.25">
      <c r="F21" s="4" t="s">
        <v>17</v>
      </c>
      <c r="G21" s="12">
        <v>3.75</v>
      </c>
    </row>
    <row r="22" spans="6:7" ht="15.75" x14ac:dyDescent="0.25">
      <c r="F22" s="3" t="s">
        <v>18</v>
      </c>
      <c r="G22" s="12">
        <v>2.5</v>
      </c>
    </row>
    <row r="23" spans="6:7" ht="15.75" x14ac:dyDescent="0.25">
      <c r="F23" s="4" t="s">
        <v>19</v>
      </c>
      <c r="G23" s="12">
        <v>2.25</v>
      </c>
    </row>
    <row r="24" spans="6:7" ht="15.75" x14ac:dyDescent="0.25">
      <c r="F24" s="4" t="s">
        <v>20</v>
      </c>
      <c r="G24" s="12">
        <v>2.5</v>
      </c>
    </row>
    <row r="25" spans="6:7" ht="15.75" x14ac:dyDescent="0.25">
      <c r="F25" s="3" t="s">
        <v>21</v>
      </c>
      <c r="G25" s="12">
        <v>3.75</v>
      </c>
    </row>
    <row r="26" spans="6:7" ht="15.75" x14ac:dyDescent="0.25">
      <c r="F26" s="3" t="s">
        <v>22</v>
      </c>
      <c r="G26" s="12">
        <v>5.5</v>
      </c>
    </row>
    <row r="27" spans="6:7" ht="15.75" x14ac:dyDescent="0.25">
      <c r="F27" s="4" t="s">
        <v>23</v>
      </c>
      <c r="G27" s="12">
        <v>4.75</v>
      </c>
    </row>
    <row r="28" spans="6:7" ht="15.75" x14ac:dyDescent="0.25">
      <c r="F28" s="3" t="s">
        <v>24</v>
      </c>
      <c r="G28" s="12">
        <v>4.5</v>
      </c>
    </row>
    <row r="29" spans="6:7" ht="15.75" x14ac:dyDescent="0.25">
      <c r="F29" s="3" t="s">
        <v>25</v>
      </c>
      <c r="G29" s="12">
        <v>2</v>
      </c>
    </row>
    <row r="30" spans="6:7" ht="31.5" x14ac:dyDescent="0.25">
      <c r="F30" s="3" t="s">
        <v>26</v>
      </c>
      <c r="G30" s="12">
        <v>5.5</v>
      </c>
    </row>
    <row r="31" spans="6:7" ht="15.75" x14ac:dyDescent="0.25">
      <c r="F31" s="3" t="s">
        <v>27</v>
      </c>
      <c r="G31" s="12">
        <v>5.25</v>
      </c>
    </row>
    <row r="32" spans="6:7" ht="15.75" x14ac:dyDescent="0.25">
      <c r="F32" s="4" t="s">
        <v>28</v>
      </c>
      <c r="G32" s="12">
        <v>2</v>
      </c>
    </row>
    <row r="33" spans="6:7" ht="15.75" x14ac:dyDescent="0.25">
      <c r="F33" s="4" t="s">
        <v>29</v>
      </c>
      <c r="G33" s="12">
        <v>4.75</v>
      </c>
    </row>
    <row r="34" spans="6:7" ht="15.75" x14ac:dyDescent="0.25">
      <c r="F34" s="4" t="s">
        <v>30</v>
      </c>
      <c r="G34" s="12">
        <v>5</v>
      </c>
    </row>
    <row r="35" spans="6:7" ht="15.75" x14ac:dyDescent="0.25">
      <c r="F35" s="3" t="s">
        <v>31</v>
      </c>
      <c r="G35" s="12">
        <v>6.5</v>
      </c>
    </row>
    <row r="36" spans="6:7" ht="15.75" x14ac:dyDescent="0.25">
      <c r="F36" s="4" t="s">
        <v>32</v>
      </c>
      <c r="G36" s="12">
        <v>2</v>
      </c>
    </row>
    <row r="37" spans="6:7" ht="15.75" x14ac:dyDescent="0.25">
      <c r="F37" s="3" t="s">
        <v>33</v>
      </c>
      <c r="G37" s="12">
        <v>6</v>
      </c>
    </row>
    <row r="38" spans="6:7" ht="15.75" x14ac:dyDescent="0.25">
      <c r="F38" s="4" t="s">
        <v>34</v>
      </c>
      <c r="G38" s="12">
        <v>3.25</v>
      </c>
    </row>
    <row r="39" spans="6:7" ht="15.75" x14ac:dyDescent="0.25">
      <c r="F39" s="4" t="s">
        <v>35</v>
      </c>
      <c r="G39" s="12">
        <v>3.75</v>
      </c>
    </row>
    <row r="40" spans="6:7" ht="15.75" x14ac:dyDescent="0.25">
      <c r="F40" s="4" t="s">
        <v>36</v>
      </c>
      <c r="G40" s="12">
        <v>2.5</v>
      </c>
    </row>
    <row r="41" spans="6:7" ht="15.75" x14ac:dyDescent="0.25">
      <c r="F41" s="4" t="s">
        <v>37</v>
      </c>
      <c r="G41" s="12">
        <v>2.25</v>
      </c>
    </row>
    <row r="42" spans="6:7" ht="15.75" x14ac:dyDescent="0.25">
      <c r="F42" s="4" t="s">
        <v>38</v>
      </c>
      <c r="G42" s="12">
        <v>2</v>
      </c>
    </row>
    <row r="43" spans="6:7" ht="15.75" x14ac:dyDescent="0.25">
      <c r="F43" s="3" t="s">
        <v>39</v>
      </c>
      <c r="G43" s="12">
        <v>6</v>
      </c>
    </row>
    <row r="44" spans="6:7" ht="15.75" x14ac:dyDescent="0.25">
      <c r="F44" s="4" t="s">
        <v>40</v>
      </c>
      <c r="G44" s="12">
        <v>3.5</v>
      </c>
    </row>
    <row r="45" spans="6:7" ht="15.75" x14ac:dyDescent="0.25">
      <c r="F45" s="3" t="s">
        <v>41</v>
      </c>
      <c r="G45" s="12">
        <v>4.5</v>
      </c>
    </row>
    <row r="46" spans="6:7" ht="15.75" x14ac:dyDescent="0.25">
      <c r="F46" s="4" t="s">
        <v>42</v>
      </c>
      <c r="G46" s="12">
        <v>4.25</v>
      </c>
    </row>
    <row r="47" spans="6:7" ht="15.75" x14ac:dyDescent="0.25">
      <c r="F47" s="4" t="s">
        <v>43</v>
      </c>
      <c r="G47" s="12">
        <v>4.25</v>
      </c>
    </row>
    <row r="48" spans="6:7" ht="15.75" x14ac:dyDescent="0.25">
      <c r="F48" s="4" t="s">
        <v>44</v>
      </c>
      <c r="G48" s="12">
        <v>2.75</v>
      </c>
    </row>
    <row r="49" spans="6:7" ht="15.75" x14ac:dyDescent="0.25">
      <c r="F49" s="3" t="s">
        <v>45</v>
      </c>
      <c r="G49" s="12">
        <v>3.75</v>
      </c>
    </row>
    <row r="50" spans="6:7" ht="15.75" x14ac:dyDescent="0.25">
      <c r="F50" s="3" t="s">
        <v>46</v>
      </c>
      <c r="G50" s="12">
        <v>4.25</v>
      </c>
    </row>
    <row r="51" spans="6:7" ht="15.75" x14ac:dyDescent="0.25">
      <c r="F51" s="4" t="s">
        <v>47</v>
      </c>
      <c r="G51" s="12">
        <v>2.5</v>
      </c>
    </row>
    <row r="52" spans="6:7" ht="15.75" x14ac:dyDescent="0.25">
      <c r="F52" s="3" t="s">
        <v>48</v>
      </c>
      <c r="G52" s="12">
        <v>6.25</v>
      </c>
    </row>
    <row r="53" spans="6:7" ht="15.75" x14ac:dyDescent="0.25">
      <c r="F53" s="4" t="s">
        <v>49</v>
      </c>
      <c r="G53" s="12">
        <v>2</v>
      </c>
    </row>
    <row r="54" spans="6:7" ht="15.75" x14ac:dyDescent="0.25">
      <c r="F54" s="4" t="s">
        <v>50</v>
      </c>
      <c r="G54" s="12">
        <v>2</v>
      </c>
    </row>
    <row r="55" spans="6:7" ht="15.75" x14ac:dyDescent="0.25">
      <c r="F55" s="3" t="s">
        <v>51</v>
      </c>
      <c r="G55" s="12">
        <v>3.5</v>
      </c>
    </row>
    <row r="56" spans="6:7" ht="15.75" x14ac:dyDescent="0.25">
      <c r="F56" s="3" t="s">
        <v>52</v>
      </c>
      <c r="G56" s="12">
        <v>4</v>
      </c>
    </row>
    <row r="57" spans="6:7" ht="15.75" x14ac:dyDescent="0.25">
      <c r="F57" s="4" t="s">
        <v>53</v>
      </c>
      <c r="G57" s="12">
        <v>4.5</v>
      </c>
    </row>
    <row r="58" spans="6:7" ht="15.75" x14ac:dyDescent="0.25">
      <c r="F58" s="4" t="s">
        <v>54</v>
      </c>
      <c r="G58" s="12">
        <v>2</v>
      </c>
    </row>
    <row r="59" spans="6:7" ht="15.75" x14ac:dyDescent="0.25">
      <c r="F59" s="3" t="s">
        <v>55</v>
      </c>
      <c r="G59" s="12">
        <v>3</v>
      </c>
    </row>
    <row r="60" spans="6:7" ht="15.75" x14ac:dyDescent="0.25">
      <c r="F60" s="4" t="s">
        <v>56</v>
      </c>
      <c r="G60" s="12">
        <v>2.5</v>
      </c>
    </row>
    <row r="61" spans="6:7" ht="15.75" x14ac:dyDescent="0.25">
      <c r="F61" s="4" t="s">
        <v>57</v>
      </c>
      <c r="G61" s="12">
        <v>3.5</v>
      </c>
    </row>
    <row r="62" spans="6:7" ht="15.75" x14ac:dyDescent="0.25">
      <c r="F62" s="3" t="s">
        <v>58</v>
      </c>
      <c r="G62" s="12">
        <v>5</v>
      </c>
    </row>
    <row r="63" spans="6:7" ht="15.75" x14ac:dyDescent="0.25">
      <c r="F63" s="3" t="s">
        <v>59</v>
      </c>
      <c r="G63" s="12">
        <v>4</v>
      </c>
    </row>
    <row r="64" spans="6:7" ht="15.75" x14ac:dyDescent="0.25">
      <c r="F64" s="4" t="s">
        <v>60</v>
      </c>
      <c r="G64" s="12">
        <v>3.5</v>
      </c>
    </row>
    <row r="65" spans="6:7" ht="15.75" x14ac:dyDescent="0.25">
      <c r="F65" s="4" t="s">
        <v>61</v>
      </c>
      <c r="G65" s="12">
        <v>4.75</v>
      </c>
    </row>
    <row r="66" spans="6:7" ht="15.75" x14ac:dyDescent="0.25">
      <c r="F66" s="4" t="s">
        <v>62</v>
      </c>
      <c r="G66" s="12">
        <v>3.5</v>
      </c>
    </row>
    <row r="67" spans="6:7" ht="15.75" x14ac:dyDescent="0.25">
      <c r="F67" s="4" t="s">
        <v>63</v>
      </c>
      <c r="G67" s="12">
        <v>2.5</v>
      </c>
    </row>
    <row r="68" spans="6:7" ht="15.75" x14ac:dyDescent="0.25">
      <c r="F68" s="3" t="s">
        <v>64</v>
      </c>
      <c r="G68" s="12">
        <v>4.25</v>
      </c>
    </row>
    <row r="69" spans="6:7" ht="15.75" x14ac:dyDescent="0.25">
      <c r="F69" s="4" t="s">
        <v>65</v>
      </c>
      <c r="G69" s="12">
        <v>3.75</v>
      </c>
    </row>
    <row r="70" spans="6:7" ht="15.75" x14ac:dyDescent="0.25">
      <c r="F70" s="4" t="s">
        <v>66</v>
      </c>
      <c r="G70" s="12">
        <v>5.5</v>
      </c>
    </row>
    <row r="71" spans="6:7" ht="15.75" x14ac:dyDescent="0.25">
      <c r="F71" s="4" t="s">
        <v>67</v>
      </c>
      <c r="G71" s="12">
        <v>7.5</v>
      </c>
    </row>
    <row r="72" spans="6:7" ht="15.75" x14ac:dyDescent="0.25">
      <c r="F72" s="4" t="s">
        <v>68</v>
      </c>
      <c r="G72" s="12">
        <v>2.5</v>
      </c>
    </row>
    <row r="73" spans="6:7" ht="15.75" x14ac:dyDescent="0.25">
      <c r="F73" s="4" t="s">
        <v>69</v>
      </c>
      <c r="G73" s="12">
        <v>5</v>
      </c>
    </row>
    <row r="74" spans="6:7" ht="15.75" x14ac:dyDescent="0.25">
      <c r="F74" s="4" t="s">
        <v>70</v>
      </c>
      <c r="G74" s="12">
        <v>2.25</v>
      </c>
    </row>
    <row r="75" spans="6:7" ht="15.75" x14ac:dyDescent="0.25">
      <c r="F75" s="4" t="s">
        <v>71</v>
      </c>
      <c r="G75" s="12">
        <v>3</v>
      </c>
    </row>
    <row r="76" spans="6:7" ht="15.75" x14ac:dyDescent="0.25">
      <c r="F76" s="4" t="s">
        <v>72</v>
      </c>
      <c r="G76" s="12">
        <v>2</v>
      </c>
    </row>
    <row r="77" spans="6:7" ht="15.75" x14ac:dyDescent="0.25">
      <c r="F77" s="4" t="s">
        <v>73</v>
      </c>
      <c r="G77" s="12">
        <v>5</v>
      </c>
    </row>
    <row r="78" spans="6:7" ht="15.75" x14ac:dyDescent="0.25">
      <c r="F78" s="4" t="s">
        <v>74</v>
      </c>
      <c r="G78" s="12">
        <v>4.25</v>
      </c>
    </row>
    <row r="79" spans="6:7" ht="15.75" x14ac:dyDescent="0.25">
      <c r="F79" s="3" t="s">
        <v>75</v>
      </c>
      <c r="G79" s="12">
        <v>5.25</v>
      </c>
    </row>
    <row r="80" spans="6:7" ht="15.75" x14ac:dyDescent="0.25">
      <c r="F80" s="4" t="s">
        <v>76</v>
      </c>
      <c r="G80" s="12">
        <v>5</v>
      </c>
    </row>
    <row r="81" spans="6:7" ht="15.75" x14ac:dyDescent="0.25">
      <c r="F81" s="3" t="s">
        <v>77</v>
      </c>
      <c r="G81" s="12">
        <v>3.75</v>
      </c>
    </row>
    <row r="82" spans="6:7" ht="15.75" x14ac:dyDescent="0.25">
      <c r="F82" s="4" t="s">
        <v>78</v>
      </c>
      <c r="G82" s="12">
        <v>3.5</v>
      </c>
    </row>
    <row r="83" spans="6:7" ht="15.75" x14ac:dyDescent="0.25">
      <c r="F83" s="4" t="s">
        <v>79</v>
      </c>
      <c r="G83" s="12">
        <v>6</v>
      </c>
    </row>
    <row r="84" spans="6:7" ht="15.75" x14ac:dyDescent="0.25">
      <c r="F84" s="3" t="s">
        <v>80</v>
      </c>
      <c r="G84" s="12">
        <v>2.5</v>
      </c>
    </row>
    <row r="85" spans="6:7" ht="15.75" x14ac:dyDescent="0.25">
      <c r="F85" s="4" t="s">
        <v>81</v>
      </c>
      <c r="G85" s="12">
        <v>2.5</v>
      </c>
    </row>
    <row r="86" spans="6:7" ht="15.75" x14ac:dyDescent="0.25">
      <c r="F86" s="3" t="s">
        <v>82</v>
      </c>
      <c r="G86" s="12">
        <v>3.75</v>
      </c>
    </row>
    <row r="87" spans="6:7" ht="15.75" x14ac:dyDescent="0.25">
      <c r="F87" s="4" t="s">
        <v>83</v>
      </c>
      <c r="G87" s="12">
        <v>6</v>
      </c>
    </row>
    <row r="88" spans="6:7" ht="15.75" x14ac:dyDescent="0.25">
      <c r="F88" s="4" t="s">
        <v>84</v>
      </c>
      <c r="G88" s="12">
        <v>2.5</v>
      </c>
    </row>
    <row r="89" spans="6:7" ht="15.75" x14ac:dyDescent="0.25">
      <c r="F89" s="4" t="s">
        <v>85</v>
      </c>
      <c r="G89" s="12">
        <v>5</v>
      </c>
    </row>
    <row r="90" spans="6:7" ht="15.75" x14ac:dyDescent="0.25">
      <c r="F90" s="4" t="s">
        <v>86</v>
      </c>
      <c r="G90" s="12">
        <v>4</v>
      </c>
    </row>
    <row r="91" spans="6:7" ht="15.75" x14ac:dyDescent="0.25">
      <c r="F91" s="3" t="s">
        <v>87</v>
      </c>
      <c r="G91" s="12">
        <v>5.75</v>
      </c>
    </row>
    <row r="92" spans="6:7" ht="15.75" x14ac:dyDescent="0.25">
      <c r="F92" s="3" t="s">
        <v>88</v>
      </c>
      <c r="G92" s="12">
        <v>3.25</v>
      </c>
    </row>
    <row r="93" spans="6:7" ht="15.75" x14ac:dyDescent="0.25">
      <c r="F93" s="4" t="s">
        <v>89</v>
      </c>
      <c r="G93" s="12">
        <v>2.5</v>
      </c>
    </row>
    <row r="94" spans="6:7" ht="15.75" x14ac:dyDescent="0.25">
      <c r="F94" s="3" t="s">
        <v>90</v>
      </c>
      <c r="G94" s="12">
        <v>4</v>
      </c>
    </row>
    <row r="95" spans="6:7" ht="15.75" x14ac:dyDescent="0.25">
      <c r="F95" s="3" t="s">
        <v>91</v>
      </c>
      <c r="G95" s="12">
        <v>4.25</v>
      </c>
    </row>
    <row r="96" spans="6:7" ht="15.75" x14ac:dyDescent="0.25">
      <c r="F96" s="4" t="s">
        <v>92</v>
      </c>
      <c r="G96" s="12">
        <v>3</v>
      </c>
    </row>
    <row r="97" spans="6:7" ht="15.75" x14ac:dyDescent="0.25">
      <c r="F97" s="4" t="s">
        <v>93</v>
      </c>
      <c r="G97" s="12">
        <v>4</v>
      </c>
    </row>
    <row r="98" spans="6:7" ht="15.75" x14ac:dyDescent="0.25">
      <c r="F98" s="4" t="s">
        <v>94</v>
      </c>
      <c r="G98" s="12">
        <v>3.5</v>
      </c>
    </row>
    <row r="99" spans="6:7" ht="15.75" x14ac:dyDescent="0.25">
      <c r="F99" s="4" t="s">
        <v>95</v>
      </c>
      <c r="G99" s="12">
        <v>3</v>
      </c>
    </row>
    <row r="100" spans="6:7" ht="15.75" x14ac:dyDescent="0.25">
      <c r="F100" s="4" t="s">
        <v>96</v>
      </c>
      <c r="G100" s="12">
        <v>4.25</v>
      </c>
    </row>
    <row r="101" spans="6:7" ht="15.75" x14ac:dyDescent="0.25">
      <c r="F101" s="3" t="s">
        <v>97</v>
      </c>
      <c r="G101" s="12">
        <v>3.5</v>
      </c>
    </row>
    <row r="102" spans="6:7" ht="15.75" x14ac:dyDescent="0.25">
      <c r="F102" s="4" t="s">
        <v>98</v>
      </c>
      <c r="G102" s="12">
        <v>6.75</v>
      </c>
    </row>
    <row r="103" spans="6:7" ht="15.75" x14ac:dyDescent="0.25">
      <c r="F103" s="3" t="s">
        <v>99</v>
      </c>
      <c r="G103" s="12">
        <v>3</v>
      </c>
    </row>
    <row r="104" spans="6:7" ht="15.75" x14ac:dyDescent="0.25">
      <c r="F104" s="3" t="s">
        <v>100</v>
      </c>
      <c r="G104" s="12">
        <v>6</v>
      </c>
    </row>
    <row r="105" spans="6:7" ht="15.75" x14ac:dyDescent="0.25">
      <c r="F105" s="4" t="s">
        <v>101</v>
      </c>
      <c r="G105" s="12">
        <v>2</v>
      </c>
    </row>
    <row r="106" spans="6:7" ht="15.75" x14ac:dyDescent="0.25">
      <c r="F106" s="4" t="s">
        <v>102</v>
      </c>
      <c r="G106" s="12">
        <v>2</v>
      </c>
    </row>
    <row r="107" spans="6:7" ht="15.75" x14ac:dyDescent="0.25">
      <c r="F107" s="4" t="s">
        <v>103</v>
      </c>
      <c r="G107" s="12">
        <v>4.25</v>
      </c>
    </row>
    <row r="108" spans="6:7" ht="15.75" x14ac:dyDescent="0.25">
      <c r="F108" s="3" t="s">
        <v>104</v>
      </c>
      <c r="G108" s="12">
        <v>6.25</v>
      </c>
    </row>
    <row r="109" spans="6:7" ht="15.75" x14ac:dyDescent="0.25">
      <c r="F109" s="3" t="s">
        <v>105</v>
      </c>
      <c r="G109" s="12">
        <v>3.75</v>
      </c>
    </row>
    <row r="110" spans="6:7" ht="15.75" x14ac:dyDescent="0.25">
      <c r="F110" s="4" t="s">
        <v>106</v>
      </c>
      <c r="G110" s="12">
        <v>2</v>
      </c>
    </row>
    <row r="111" spans="6:7" ht="15.75" x14ac:dyDescent="0.25">
      <c r="F111" s="3" t="s">
        <v>107</v>
      </c>
      <c r="G111" s="12">
        <v>4.25</v>
      </c>
    </row>
    <row r="112" spans="6:7" ht="15.75" x14ac:dyDescent="0.25">
      <c r="F112" s="3" t="s">
        <v>108</v>
      </c>
      <c r="G112" s="12">
        <v>8.25</v>
      </c>
    </row>
    <row r="113" spans="6:7" ht="15.75" x14ac:dyDescent="0.25">
      <c r="F113" s="4" t="s">
        <v>109</v>
      </c>
      <c r="G113" s="12">
        <v>3</v>
      </c>
    </row>
    <row r="114" spans="6:7" ht="15.75" x14ac:dyDescent="0.25">
      <c r="F114" s="4" t="s">
        <v>110</v>
      </c>
      <c r="G114" s="12">
        <v>3.75</v>
      </c>
    </row>
    <row r="115" spans="6:7" ht="15.75" x14ac:dyDescent="0.25">
      <c r="F115" s="4" t="s">
        <v>111</v>
      </c>
      <c r="G115" s="12">
        <v>4.25</v>
      </c>
    </row>
    <row r="116" spans="6:7" ht="15.75" x14ac:dyDescent="0.25">
      <c r="F116" s="4" t="s">
        <v>112</v>
      </c>
      <c r="G116" s="12">
        <v>5.75</v>
      </c>
    </row>
    <row r="117" spans="6:7" ht="15.75" x14ac:dyDescent="0.25">
      <c r="F117" s="4" t="s">
        <v>113</v>
      </c>
      <c r="G117" s="12">
        <v>2.25</v>
      </c>
    </row>
    <row r="118" spans="6:7" ht="15.75" x14ac:dyDescent="0.25">
      <c r="F118" s="4" t="s">
        <v>114</v>
      </c>
      <c r="G118" s="12">
        <v>2.5</v>
      </c>
    </row>
    <row r="119" spans="6:7" ht="15.75" x14ac:dyDescent="0.25">
      <c r="F119" s="3" t="s">
        <v>115</v>
      </c>
      <c r="G119" s="12">
        <v>2.75</v>
      </c>
    </row>
    <row r="120" spans="6:7" ht="15.75" x14ac:dyDescent="0.25">
      <c r="F120" s="4" t="s">
        <v>116</v>
      </c>
      <c r="G120" s="12">
        <v>3</v>
      </c>
    </row>
    <row r="121" spans="6:7" ht="15.75" x14ac:dyDescent="0.25">
      <c r="F121" s="4" t="s">
        <v>117</v>
      </c>
      <c r="G121" s="12">
        <v>4.75</v>
      </c>
    </row>
    <row r="122" spans="6:7" ht="15.75" x14ac:dyDescent="0.25">
      <c r="F122" s="3" t="s">
        <v>118</v>
      </c>
      <c r="G122" s="12">
        <v>3.75</v>
      </c>
    </row>
    <row r="123" spans="6:7" ht="15.75" x14ac:dyDescent="0.25">
      <c r="F123" s="4" t="s">
        <v>119</v>
      </c>
      <c r="G123" s="12">
        <v>4.5999999999999996</v>
      </c>
    </row>
    <row r="124" spans="6:7" ht="15.75" x14ac:dyDescent="0.25">
      <c r="F124" s="3" t="s">
        <v>120</v>
      </c>
      <c r="G124" s="12">
        <v>4</v>
      </c>
    </row>
    <row r="125" spans="6:7" ht="15.75" x14ac:dyDescent="0.25">
      <c r="F125" s="4" t="s">
        <v>121</v>
      </c>
      <c r="G125" s="12">
        <v>4</v>
      </c>
    </row>
    <row r="126" spans="6:7" ht="15.75" x14ac:dyDescent="0.25">
      <c r="F126" s="3" t="s">
        <v>122</v>
      </c>
      <c r="G126" s="12">
        <v>4</v>
      </c>
    </row>
    <row r="127" spans="6:7" ht="15.75" x14ac:dyDescent="0.25">
      <c r="F127" s="4" t="s">
        <v>123</v>
      </c>
      <c r="G127" s="12">
        <v>2</v>
      </c>
    </row>
    <row r="128" spans="6:7" ht="15.75" x14ac:dyDescent="0.25">
      <c r="F128" s="4" t="s">
        <v>124</v>
      </c>
      <c r="G128" s="12">
        <v>2</v>
      </c>
    </row>
    <row r="129" spans="6:7" ht="15.75" x14ac:dyDescent="0.25">
      <c r="F129" s="3" t="s">
        <v>125</v>
      </c>
      <c r="G129" s="12">
        <v>8.25</v>
      </c>
    </row>
    <row r="130" spans="6:7" ht="15.75" x14ac:dyDescent="0.25">
      <c r="F130" s="3" t="s">
        <v>126</v>
      </c>
      <c r="G130" s="12">
        <v>2.5</v>
      </c>
    </row>
    <row r="131" spans="6:7" ht="15.75" x14ac:dyDescent="0.25">
      <c r="F131" s="4" t="s">
        <v>127</v>
      </c>
      <c r="G131" s="12">
        <v>3.25</v>
      </c>
    </row>
    <row r="132" spans="6:7" ht="15.75" x14ac:dyDescent="0.25">
      <c r="F132" s="3" t="s">
        <v>128</v>
      </c>
      <c r="G132" s="12">
        <v>7.5</v>
      </c>
    </row>
    <row r="133" spans="6:7" ht="15.75" x14ac:dyDescent="0.25">
      <c r="F133" s="4" t="s">
        <v>129</v>
      </c>
      <c r="G133" s="12">
        <v>2.25</v>
      </c>
    </row>
    <row r="134" spans="6:7" ht="15.75" x14ac:dyDescent="0.25">
      <c r="F134" s="3" t="s">
        <v>130</v>
      </c>
      <c r="G134" s="12">
        <v>7</v>
      </c>
    </row>
    <row r="135" spans="6:7" ht="15.75" x14ac:dyDescent="0.25">
      <c r="F135" s="3" t="s">
        <v>131</v>
      </c>
      <c r="G135" s="12">
        <v>7.5</v>
      </c>
    </row>
    <row r="136" spans="6:7" ht="15.75" x14ac:dyDescent="0.25">
      <c r="F136" s="4" t="s">
        <v>132</v>
      </c>
      <c r="G136" s="12">
        <v>5</v>
      </c>
    </row>
    <row r="137" spans="6:7" ht="15.75" x14ac:dyDescent="0.25">
      <c r="F137" s="3" t="s">
        <v>133</v>
      </c>
      <c r="G137" s="12">
        <v>4</v>
      </c>
    </row>
    <row r="138" spans="6:7" ht="15.75" x14ac:dyDescent="0.25">
      <c r="F138" s="4" t="s">
        <v>134</v>
      </c>
      <c r="G138" s="12">
        <v>2</v>
      </c>
    </row>
    <row r="139" spans="6:7" ht="15.75" x14ac:dyDescent="0.25">
      <c r="F139" s="4" t="s">
        <v>135</v>
      </c>
      <c r="G139" s="12">
        <v>2</v>
      </c>
    </row>
    <row r="140" spans="6:7" ht="15.75" x14ac:dyDescent="0.25">
      <c r="F140" s="4" t="s">
        <v>136</v>
      </c>
      <c r="G140" s="12">
        <v>4.75</v>
      </c>
    </row>
    <row r="141" spans="6:7" ht="15.75" x14ac:dyDescent="0.25">
      <c r="F141" s="4" t="s">
        <v>137</v>
      </c>
      <c r="G141" s="12">
        <v>2</v>
      </c>
    </row>
    <row r="142" spans="6:7" ht="15.75" x14ac:dyDescent="0.25">
      <c r="F142" s="3" t="s">
        <v>138</v>
      </c>
      <c r="G142" s="12">
        <v>4.75</v>
      </c>
    </row>
    <row r="143" spans="6:7" ht="15.75" x14ac:dyDescent="0.25">
      <c r="F143" s="3" t="s">
        <v>139</v>
      </c>
      <c r="G143" s="12">
        <v>3.25</v>
      </c>
    </row>
    <row r="144" spans="6:7" ht="15.75" x14ac:dyDescent="0.25">
      <c r="F144" s="4" t="s">
        <v>140</v>
      </c>
      <c r="G144" s="12">
        <v>5.25</v>
      </c>
    </row>
    <row r="145" spans="6:7" ht="15.75" x14ac:dyDescent="0.25">
      <c r="F145" s="3" t="s">
        <v>141</v>
      </c>
      <c r="G145" s="12">
        <v>5</v>
      </c>
    </row>
    <row r="146" spans="6:7" ht="15.75" x14ac:dyDescent="0.25">
      <c r="F146" s="4" t="s">
        <v>142</v>
      </c>
      <c r="G146" s="12">
        <v>3</v>
      </c>
    </row>
    <row r="147" spans="6:7" ht="15.75" x14ac:dyDescent="0.25">
      <c r="F147" s="4" t="s">
        <v>143</v>
      </c>
      <c r="G147" s="12">
        <v>3.5</v>
      </c>
    </row>
    <row r="148" spans="6:7" ht="15.75" x14ac:dyDescent="0.25">
      <c r="F148" s="4" t="s">
        <v>144</v>
      </c>
      <c r="G148" s="12">
        <v>4.75</v>
      </c>
    </row>
    <row r="149" spans="6:7" ht="15.75" x14ac:dyDescent="0.25">
      <c r="F149" s="3" t="s">
        <v>145</v>
      </c>
      <c r="G149" s="12">
        <v>4.75</v>
      </c>
    </row>
    <row r="150" spans="6:7" ht="15.75" x14ac:dyDescent="0.25">
      <c r="F150" s="3" t="s">
        <v>146</v>
      </c>
      <c r="G150" s="12">
        <v>6</v>
      </c>
    </row>
    <row r="151" spans="6:7" ht="15.75" x14ac:dyDescent="0.25">
      <c r="F151" s="4" t="s">
        <v>147</v>
      </c>
      <c r="G151" s="12">
        <v>3.75</v>
      </c>
    </row>
    <row r="152" spans="6:7" ht="31.5" x14ac:dyDescent="0.25">
      <c r="F152" s="3" t="s">
        <v>148</v>
      </c>
      <c r="G152" s="12">
        <v>3</v>
      </c>
    </row>
    <row r="153" spans="6:7" ht="15.75" x14ac:dyDescent="0.25">
      <c r="F153" s="4" t="s">
        <v>149</v>
      </c>
      <c r="G153" s="12">
        <v>2.25</v>
      </c>
    </row>
    <row r="154" spans="6:7" ht="15.75" x14ac:dyDescent="0.25">
      <c r="F154" s="4" t="s">
        <v>150</v>
      </c>
      <c r="G154" s="12">
        <v>2</v>
      </c>
    </row>
    <row r="155" spans="6:7" ht="15.75" x14ac:dyDescent="0.25">
      <c r="F155" s="4" t="s">
        <v>151</v>
      </c>
      <c r="G155" s="12">
        <v>2</v>
      </c>
    </row>
    <row r="156" spans="6:7" ht="15.75" x14ac:dyDescent="0.25">
      <c r="F156" s="3" t="s">
        <v>152</v>
      </c>
      <c r="G156" s="12">
        <v>5</v>
      </c>
    </row>
    <row r="157" spans="6:7" ht="15.75" x14ac:dyDescent="0.25">
      <c r="F157" s="5" t="s">
        <v>153</v>
      </c>
      <c r="G157" s="12">
        <v>4</v>
      </c>
    </row>
    <row r="158" spans="6:7" ht="15.75" x14ac:dyDescent="0.25">
      <c r="F158" s="5" t="s">
        <v>154</v>
      </c>
      <c r="G158" s="12">
        <v>3.75</v>
      </c>
    </row>
    <row r="159" spans="6:7" ht="15.75" x14ac:dyDescent="0.25">
      <c r="F159" s="3" t="s">
        <v>155</v>
      </c>
      <c r="G159" s="12">
        <v>3.5</v>
      </c>
    </row>
    <row r="160" spans="6:7" ht="15.75" x14ac:dyDescent="0.25">
      <c r="F160" s="3" t="s">
        <v>156</v>
      </c>
      <c r="G160" s="12">
        <v>4.5</v>
      </c>
    </row>
  </sheetData>
  <mergeCells count="1">
    <mergeCell ref="F1:G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0"/>
  <sheetViews>
    <sheetView zoomScale="85" zoomScaleNormal="85" workbookViewId="0">
      <selection activeCell="J10" sqref="J10"/>
    </sheetView>
  </sheetViews>
  <sheetFormatPr defaultRowHeight="15" x14ac:dyDescent="0.25"/>
  <cols>
    <col min="7" max="7" width="21" style="2" customWidth="1"/>
    <col min="8" max="8" width="11.5703125" style="2" customWidth="1"/>
  </cols>
  <sheetData>
    <row r="1" spans="1:11" x14ac:dyDescent="0.25">
      <c r="A1" t="s">
        <v>161</v>
      </c>
      <c r="G1" s="19" t="s">
        <v>166</v>
      </c>
      <c r="H1" s="19"/>
    </row>
    <row r="3" spans="1:11" x14ac:dyDescent="0.25">
      <c r="J3" t="s">
        <v>178</v>
      </c>
      <c r="K3" t="s">
        <v>179</v>
      </c>
    </row>
    <row r="4" spans="1:11" ht="15.75" x14ac:dyDescent="0.25">
      <c r="G4" s="3" t="s">
        <v>0</v>
      </c>
      <c r="H4" s="12">
        <v>2098.75</v>
      </c>
    </row>
    <row r="5" spans="1:11" ht="15.75" x14ac:dyDescent="0.25">
      <c r="G5" s="4" t="s">
        <v>1</v>
      </c>
      <c r="H5" s="6">
        <v>1600</v>
      </c>
    </row>
    <row r="6" spans="1:11" ht="15.75" x14ac:dyDescent="0.25">
      <c r="G6" s="4" t="s">
        <v>2</v>
      </c>
      <c r="H6" s="6">
        <v>2200</v>
      </c>
    </row>
    <row r="7" spans="1:11" ht="15.75" x14ac:dyDescent="0.25">
      <c r="G7" s="3" t="s">
        <v>3</v>
      </c>
      <c r="H7" s="12">
        <v>2000</v>
      </c>
    </row>
    <row r="8" spans="1:11" ht="15.75" x14ac:dyDescent="0.25">
      <c r="G8" s="4" t="s">
        <v>4</v>
      </c>
      <c r="H8" s="6">
        <v>1825</v>
      </c>
    </row>
    <row r="9" spans="1:11" ht="15.75" x14ac:dyDescent="0.25">
      <c r="G9" s="4" t="s">
        <v>5</v>
      </c>
      <c r="H9" s="6">
        <v>1600</v>
      </c>
    </row>
    <row r="10" spans="1:11" ht="15.75" x14ac:dyDescent="0.25">
      <c r="G10" s="4" t="s">
        <v>6</v>
      </c>
      <c r="H10" s="6">
        <v>2100</v>
      </c>
    </row>
    <row r="11" spans="1:11" ht="15.75" x14ac:dyDescent="0.25">
      <c r="G11" s="4" t="s">
        <v>7</v>
      </c>
      <c r="H11" s="6">
        <v>1100</v>
      </c>
    </row>
    <row r="12" spans="1:11" ht="15.75" x14ac:dyDescent="0.25">
      <c r="G12" s="4" t="s">
        <v>8</v>
      </c>
      <c r="H12" s="6">
        <v>1300</v>
      </c>
    </row>
    <row r="13" spans="1:11" ht="15.75" x14ac:dyDescent="0.25">
      <c r="G13" s="3" t="s">
        <v>9</v>
      </c>
      <c r="H13" s="12">
        <v>2050</v>
      </c>
    </row>
    <row r="14" spans="1:11" ht="15.75" x14ac:dyDescent="0.25">
      <c r="G14" s="4" t="s">
        <v>10</v>
      </c>
      <c r="H14" s="6">
        <v>1800</v>
      </c>
    </row>
    <row r="15" spans="1:11" ht="15.75" x14ac:dyDescent="0.25">
      <c r="G15" s="4" t="s">
        <v>11</v>
      </c>
      <c r="H15" s="6">
        <v>1050</v>
      </c>
    </row>
    <row r="16" spans="1:11" ht="15.75" x14ac:dyDescent="0.25">
      <c r="G16" s="4" t="s">
        <v>12</v>
      </c>
      <c r="H16" s="6">
        <v>1000</v>
      </c>
    </row>
    <row r="17" spans="7:8" ht="15.75" x14ac:dyDescent="0.25">
      <c r="G17" s="4" t="s">
        <v>13</v>
      </c>
      <c r="H17" s="6">
        <v>2007.5</v>
      </c>
    </row>
    <row r="18" spans="7:8" ht="15.75" x14ac:dyDescent="0.25">
      <c r="G18" s="3" t="s">
        <v>14</v>
      </c>
      <c r="H18" s="7">
        <v>1800</v>
      </c>
    </row>
    <row r="19" spans="7:8" ht="15.75" x14ac:dyDescent="0.25">
      <c r="G19" s="3" t="s">
        <v>15</v>
      </c>
      <c r="H19" s="12">
        <v>1500</v>
      </c>
    </row>
    <row r="20" spans="7:8" ht="15.75" x14ac:dyDescent="0.25">
      <c r="G20" s="4" t="s">
        <v>16</v>
      </c>
      <c r="H20" s="6">
        <v>2007.5</v>
      </c>
    </row>
    <row r="21" spans="7:8" ht="31.5" x14ac:dyDescent="0.25">
      <c r="G21" s="4" t="s">
        <v>17</v>
      </c>
      <c r="H21" s="6">
        <v>1400</v>
      </c>
    </row>
    <row r="22" spans="7:8" ht="15.75" x14ac:dyDescent="0.25">
      <c r="G22" s="3" t="s">
        <v>18</v>
      </c>
      <c r="H22" s="12">
        <v>2200</v>
      </c>
    </row>
    <row r="23" spans="7:8" ht="15.75" x14ac:dyDescent="0.25">
      <c r="G23" s="4" t="s">
        <v>19</v>
      </c>
      <c r="H23" s="6">
        <v>1825</v>
      </c>
    </row>
    <row r="24" spans="7:8" ht="15.75" x14ac:dyDescent="0.25">
      <c r="G24" s="4" t="s">
        <v>20</v>
      </c>
      <c r="H24" s="6">
        <v>1600</v>
      </c>
    </row>
    <row r="25" spans="7:8" ht="15.75" x14ac:dyDescent="0.25">
      <c r="G25" s="3" t="s">
        <v>21</v>
      </c>
      <c r="H25" s="7">
        <v>2200</v>
      </c>
    </row>
    <row r="26" spans="7:8" ht="15.75" x14ac:dyDescent="0.25">
      <c r="G26" s="3" t="s">
        <v>22</v>
      </c>
      <c r="H26" s="12">
        <v>2000</v>
      </c>
    </row>
    <row r="27" spans="7:8" ht="15.75" x14ac:dyDescent="0.25">
      <c r="G27" s="4" t="s">
        <v>23</v>
      </c>
      <c r="H27" s="6">
        <v>2000</v>
      </c>
    </row>
    <row r="28" spans="7:8" ht="15.75" x14ac:dyDescent="0.25">
      <c r="G28" s="3" t="s">
        <v>24</v>
      </c>
      <c r="H28" s="7">
        <v>2000</v>
      </c>
    </row>
    <row r="29" spans="7:8" ht="15.75" x14ac:dyDescent="0.25">
      <c r="G29" s="3" t="s">
        <v>25</v>
      </c>
      <c r="H29" s="10">
        <v>1000</v>
      </c>
    </row>
    <row r="30" spans="7:8" ht="31.5" x14ac:dyDescent="0.25">
      <c r="G30" s="3" t="s">
        <v>26</v>
      </c>
      <c r="H30" s="7">
        <v>2100</v>
      </c>
    </row>
    <row r="31" spans="7:8" ht="15.75" x14ac:dyDescent="0.25">
      <c r="G31" s="3" t="s">
        <v>27</v>
      </c>
      <c r="H31" s="7">
        <v>2250</v>
      </c>
    </row>
    <row r="32" spans="7:8" ht="15.75" x14ac:dyDescent="0.25">
      <c r="G32" s="4" t="s">
        <v>28</v>
      </c>
      <c r="H32" s="6">
        <v>2007.5</v>
      </c>
    </row>
    <row r="33" spans="7:8" ht="15.75" x14ac:dyDescent="0.25">
      <c r="G33" s="4" t="s">
        <v>29</v>
      </c>
      <c r="H33" s="6">
        <v>1700</v>
      </c>
    </row>
    <row r="34" spans="7:8" ht="15.75" x14ac:dyDescent="0.25">
      <c r="G34" s="4" t="s">
        <v>30</v>
      </c>
      <c r="H34" s="6">
        <v>1642.5</v>
      </c>
    </row>
    <row r="35" spans="7:8" ht="15.75" x14ac:dyDescent="0.25">
      <c r="G35" s="3" t="s">
        <v>31</v>
      </c>
      <c r="H35" s="12">
        <v>1850</v>
      </c>
    </row>
    <row r="36" spans="7:8" ht="15.75" x14ac:dyDescent="0.25">
      <c r="G36" s="4" t="s">
        <v>32</v>
      </c>
      <c r="H36" s="6">
        <v>1642.5</v>
      </c>
    </row>
    <row r="37" spans="7:8" ht="15.75" x14ac:dyDescent="0.25">
      <c r="G37" s="3" t="s">
        <v>33</v>
      </c>
      <c r="H37" s="7">
        <v>2000</v>
      </c>
    </row>
    <row r="38" spans="7:8" ht="15.75" x14ac:dyDescent="0.25">
      <c r="G38" s="4" t="s">
        <v>34</v>
      </c>
      <c r="H38" s="6">
        <v>1300</v>
      </c>
    </row>
    <row r="39" spans="7:8" ht="15.75" x14ac:dyDescent="0.25">
      <c r="G39" s="4" t="s">
        <v>35</v>
      </c>
      <c r="H39" s="6">
        <v>1825</v>
      </c>
    </row>
    <row r="40" spans="7:8" ht="15.75" x14ac:dyDescent="0.25">
      <c r="G40" s="4" t="s">
        <v>36</v>
      </c>
      <c r="H40" s="6">
        <v>1900</v>
      </c>
    </row>
    <row r="41" spans="7:8" ht="15.75" x14ac:dyDescent="0.25">
      <c r="G41" s="4" t="s">
        <v>37</v>
      </c>
      <c r="H41" s="6">
        <v>1000</v>
      </c>
    </row>
    <row r="42" spans="7:8" ht="15.75" x14ac:dyDescent="0.25">
      <c r="G42" s="4" t="s">
        <v>38</v>
      </c>
      <c r="H42" s="6">
        <v>900</v>
      </c>
    </row>
    <row r="43" spans="7:8" ht="15.75" x14ac:dyDescent="0.25">
      <c r="G43" s="3" t="s">
        <v>39</v>
      </c>
      <c r="H43" s="12">
        <v>2200</v>
      </c>
    </row>
    <row r="44" spans="7:8" ht="15.75" x14ac:dyDescent="0.25">
      <c r="G44" s="4" t="s">
        <v>40</v>
      </c>
      <c r="H44" s="6">
        <v>1825</v>
      </c>
    </row>
    <row r="45" spans="7:8" ht="15.75" x14ac:dyDescent="0.25">
      <c r="G45" s="3" t="s">
        <v>41</v>
      </c>
      <c r="H45" s="12">
        <v>1950</v>
      </c>
    </row>
    <row r="46" spans="7:8" ht="15.75" x14ac:dyDescent="0.25">
      <c r="G46" s="4" t="s">
        <v>42</v>
      </c>
      <c r="H46" s="6">
        <v>1642.5</v>
      </c>
    </row>
    <row r="47" spans="7:8" ht="15.75" x14ac:dyDescent="0.25">
      <c r="G47" s="4" t="s">
        <v>43</v>
      </c>
      <c r="H47" s="6">
        <v>2300</v>
      </c>
    </row>
    <row r="48" spans="7:8" ht="15.75" x14ac:dyDescent="0.25">
      <c r="G48" s="4" t="s">
        <v>44</v>
      </c>
      <c r="H48" s="6">
        <v>2190</v>
      </c>
    </row>
    <row r="49" spans="7:8" ht="15.75" x14ac:dyDescent="0.25">
      <c r="G49" s="3" t="s">
        <v>45</v>
      </c>
      <c r="H49" s="7">
        <v>1700</v>
      </c>
    </row>
    <row r="50" spans="7:8" ht="15.75" x14ac:dyDescent="0.25">
      <c r="G50" s="3" t="s">
        <v>46</v>
      </c>
      <c r="H50" s="7">
        <v>2250</v>
      </c>
    </row>
    <row r="51" spans="7:8" ht="15.75" x14ac:dyDescent="0.25">
      <c r="G51" s="4" t="s">
        <v>47</v>
      </c>
      <c r="H51" s="6">
        <v>1000</v>
      </c>
    </row>
    <row r="52" spans="7:8" ht="15.75" x14ac:dyDescent="0.25">
      <c r="G52" s="3" t="s">
        <v>48</v>
      </c>
      <c r="H52" s="7">
        <v>2100</v>
      </c>
    </row>
    <row r="53" spans="7:8" ht="15.75" x14ac:dyDescent="0.25">
      <c r="G53" s="4" t="s">
        <v>49</v>
      </c>
      <c r="H53" s="6">
        <v>850</v>
      </c>
    </row>
    <row r="54" spans="7:8" ht="15.75" x14ac:dyDescent="0.25">
      <c r="G54" s="4" t="s">
        <v>50</v>
      </c>
      <c r="H54" s="6">
        <v>1200</v>
      </c>
    </row>
    <row r="55" spans="7:8" ht="15.75" x14ac:dyDescent="0.25">
      <c r="G55" s="3" t="s">
        <v>51</v>
      </c>
      <c r="H55" s="12">
        <v>1700</v>
      </c>
    </row>
    <row r="56" spans="7:8" ht="15.75" x14ac:dyDescent="0.25">
      <c r="G56" s="3" t="s">
        <v>52</v>
      </c>
      <c r="H56" s="7">
        <v>2000</v>
      </c>
    </row>
    <row r="57" spans="7:8" ht="15.75" x14ac:dyDescent="0.25">
      <c r="G57" s="4" t="s">
        <v>53</v>
      </c>
      <c r="H57" s="6">
        <v>1400</v>
      </c>
    </row>
    <row r="58" spans="7:8" ht="15.75" x14ac:dyDescent="0.25">
      <c r="G58" s="4" t="s">
        <v>54</v>
      </c>
      <c r="H58" s="6">
        <v>1000</v>
      </c>
    </row>
    <row r="59" spans="7:8" ht="15.75" x14ac:dyDescent="0.25">
      <c r="G59" s="3" t="s">
        <v>55</v>
      </c>
      <c r="H59" s="7">
        <v>2000</v>
      </c>
    </row>
    <row r="60" spans="7:8" ht="15.75" x14ac:dyDescent="0.25">
      <c r="G60" s="4" t="s">
        <v>56</v>
      </c>
      <c r="H60" s="6">
        <v>1600</v>
      </c>
    </row>
    <row r="61" spans="7:8" ht="15.75" x14ac:dyDescent="0.25">
      <c r="G61" s="4" t="s">
        <v>57</v>
      </c>
      <c r="H61" s="6">
        <v>2007.5</v>
      </c>
    </row>
    <row r="62" spans="7:8" ht="15.75" x14ac:dyDescent="0.25">
      <c r="G62" s="3" t="s">
        <v>58</v>
      </c>
      <c r="H62" s="7">
        <v>2000</v>
      </c>
    </row>
    <row r="63" spans="7:8" ht="15.75" x14ac:dyDescent="0.25">
      <c r="G63" s="3" t="s">
        <v>59</v>
      </c>
      <c r="H63" s="7">
        <v>2000</v>
      </c>
    </row>
    <row r="64" spans="7:8" ht="15.75" x14ac:dyDescent="0.25">
      <c r="G64" s="4" t="s">
        <v>60</v>
      </c>
      <c r="H64" s="6">
        <v>1642.5</v>
      </c>
    </row>
    <row r="65" spans="7:8" ht="15.75" x14ac:dyDescent="0.25">
      <c r="G65" s="4" t="s">
        <v>61</v>
      </c>
      <c r="H65" s="6">
        <v>2007.5</v>
      </c>
    </row>
    <row r="66" spans="7:8" ht="15.75" x14ac:dyDescent="0.25">
      <c r="G66" s="4" t="s">
        <v>62</v>
      </c>
      <c r="H66" s="6">
        <v>2007.5</v>
      </c>
    </row>
    <row r="67" spans="7:8" ht="15.75" x14ac:dyDescent="0.25">
      <c r="G67" s="4" t="s">
        <v>63</v>
      </c>
      <c r="H67" s="6">
        <v>1200</v>
      </c>
    </row>
    <row r="68" spans="7:8" ht="15.75" x14ac:dyDescent="0.25">
      <c r="G68" s="3" t="s">
        <v>64</v>
      </c>
      <c r="H68" s="7">
        <v>2100</v>
      </c>
    </row>
    <row r="69" spans="7:8" ht="15.75" x14ac:dyDescent="0.25">
      <c r="G69" s="4" t="s">
        <v>65</v>
      </c>
      <c r="H69" s="6">
        <v>1850</v>
      </c>
    </row>
    <row r="70" spans="7:8" ht="15.75" x14ac:dyDescent="0.25">
      <c r="G70" s="4" t="s">
        <v>66</v>
      </c>
      <c r="H70" s="6">
        <v>1900</v>
      </c>
    </row>
    <row r="71" spans="7:8" ht="15.75" x14ac:dyDescent="0.25">
      <c r="G71" s="4" t="s">
        <v>67</v>
      </c>
      <c r="H71" s="6">
        <v>1900</v>
      </c>
    </row>
    <row r="72" spans="7:8" ht="15.75" x14ac:dyDescent="0.25">
      <c r="G72" s="4" t="s">
        <v>68</v>
      </c>
      <c r="H72" s="6">
        <v>975</v>
      </c>
    </row>
    <row r="73" spans="7:8" ht="15.75" x14ac:dyDescent="0.25">
      <c r="G73" s="4" t="s">
        <v>69</v>
      </c>
      <c r="H73" s="6">
        <v>2000</v>
      </c>
    </row>
    <row r="74" spans="7:8" ht="15.75" x14ac:dyDescent="0.25">
      <c r="G74" s="4" t="s">
        <v>70</v>
      </c>
      <c r="H74" s="6">
        <v>1500</v>
      </c>
    </row>
    <row r="75" spans="7:8" ht="15.75" x14ac:dyDescent="0.25">
      <c r="G75" s="4" t="s">
        <v>71</v>
      </c>
      <c r="H75" s="6">
        <v>1825</v>
      </c>
    </row>
    <row r="76" spans="7:8" ht="15.75" x14ac:dyDescent="0.25">
      <c r="G76" s="4" t="s">
        <v>72</v>
      </c>
      <c r="H76" s="6">
        <v>1450</v>
      </c>
    </row>
    <row r="77" spans="7:8" ht="15.75" x14ac:dyDescent="0.25">
      <c r="G77" s="4" t="s">
        <v>73</v>
      </c>
      <c r="H77" s="6">
        <v>2100</v>
      </c>
    </row>
    <row r="78" spans="7:8" ht="15.75" x14ac:dyDescent="0.25">
      <c r="G78" s="4" t="s">
        <v>74</v>
      </c>
      <c r="H78" s="6">
        <v>1300</v>
      </c>
    </row>
    <row r="79" spans="7:8" ht="15.75" x14ac:dyDescent="0.25">
      <c r="G79" s="3" t="s">
        <v>75</v>
      </c>
      <c r="H79" s="12">
        <v>2150</v>
      </c>
    </row>
    <row r="80" spans="7:8" ht="15.75" x14ac:dyDescent="0.25">
      <c r="G80" s="4" t="s">
        <v>76</v>
      </c>
      <c r="H80" s="6">
        <v>1300</v>
      </c>
    </row>
    <row r="81" spans="7:8" ht="15.75" x14ac:dyDescent="0.25">
      <c r="G81" s="3" t="s">
        <v>77</v>
      </c>
      <c r="H81" s="12">
        <v>1460</v>
      </c>
    </row>
    <row r="82" spans="7:8" ht="15.75" x14ac:dyDescent="0.25">
      <c r="G82" s="4" t="s">
        <v>78</v>
      </c>
      <c r="H82" s="6">
        <v>1900</v>
      </c>
    </row>
    <row r="83" spans="7:8" ht="15.75" x14ac:dyDescent="0.25">
      <c r="G83" s="4" t="s">
        <v>79</v>
      </c>
      <c r="H83" s="6">
        <v>2000</v>
      </c>
    </row>
    <row r="84" spans="7:8" ht="15.75" x14ac:dyDescent="0.25">
      <c r="G84" s="3" t="s">
        <v>80</v>
      </c>
      <c r="H84" s="12">
        <v>2050</v>
      </c>
    </row>
    <row r="85" spans="7:8" ht="15.75" x14ac:dyDescent="0.25">
      <c r="G85" s="4" t="s">
        <v>81</v>
      </c>
      <c r="H85" s="6">
        <v>1300</v>
      </c>
    </row>
    <row r="86" spans="7:8" ht="15.75" x14ac:dyDescent="0.25">
      <c r="G86" s="3" t="s">
        <v>82</v>
      </c>
      <c r="H86" s="7">
        <v>1800</v>
      </c>
    </row>
    <row r="87" spans="7:8" ht="15.75" x14ac:dyDescent="0.25">
      <c r="G87" s="4" t="s">
        <v>83</v>
      </c>
      <c r="H87" s="6">
        <v>2300</v>
      </c>
    </row>
    <row r="88" spans="7:8" ht="15.75" x14ac:dyDescent="0.25">
      <c r="G88" s="4" t="s">
        <v>84</v>
      </c>
      <c r="H88" s="6">
        <v>1000</v>
      </c>
    </row>
    <row r="89" spans="7:8" ht="15.75" x14ac:dyDescent="0.25">
      <c r="G89" s="4" t="s">
        <v>85</v>
      </c>
      <c r="H89" s="6">
        <v>1000</v>
      </c>
    </row>
    <row r="90" spans="7:8" ht="15.75" x14ac:dyDescent="0.25">
      <c r="G90" s="4" t="s">
        <v>86</v>
      </c>
      <c r="H90" s="6">
        <v>1450</v>
      </c>
    </row>
    <row r="91" spans="7:8" ht="15.75" x14ac:dyDescent="0.25">
      <c r="G91" s="3" t="s">
        <v>87</v>
      </c>
      <c r="H91" s="7">
        <v>2100</v>
      </c>
    </row>
    <row r="92" spans="7:8" ht="15.75" x14ac:dyDescent="0.25">
      <c r="G92" s="3" t="s">
        <v>88</v>
      </c>
      <c r="H92" s="12">
        <v>2000</v>
      </c>
    </row>
    <row r="93" spans="7:8" ht="15.75" x14ac:dyDescent="0.25">
      <c r="G93" s="4" t="s">
        <v>89</v>
      </c>
      <c r="H93" s="6">
        <v>1900</v>
      </c>
    </row>
    <row r="94" spans="7:8" ht="15.75" x14ac:dyDescent="0.25">
      <c r="G94" s="3" t="s">
        <v>90</v>
      </c>
      <c r="H94" s="7">
        <v>2300</v>
      </c>
    </row>
    <row r="95" spans="7:8" ht="15.75" x14ac:dyDescent="0.25">
      <c r="G95" s="3" t="s">
        <v>91</v>
      </c>
      <c r="H95" s="7">
        <v>2200</v>
      </c>
    </row>
    <row r="96" spans="7:8" ht="15.75" x14ac:dyDescent="0.25">
      <c r="G96" s="4" t="s">
        <v>92</v>
      </c>
      <c r="H96" s="6">
        <v>2190</v>
      </c>
    </row>
    <row r="97" spans="7:8" ht="15.75" x14ac:dyDescent="0.25">
      <c r="G97" s="4" t="s">
        <v>93</v>
      </c>
      <c r="H97" s="6">
        <v>1250</v>
      </c>
    </row>
    <row r="98" spans="7:8" ht="15.75" x14ac:dyDescent="0.25">
      <c r="G98" s="4" t="s">
        <v>94</v>
      </c>
      <c r="H98" s="6">
        <v>1650</v>
      </c>
    </row>
    <row r="99" spans="7:8" ht="15.75" x14ac:dyDescent="0.25">
      <c r="G99" s="4" t="s">
        <v>95</v>
      </c>
      <c r="H99" s="6">
        <v>1400</v>
      </c>
    </row>
    <row r="100" spans="7:8" ht="15.75" x14ac:dyDescent="0.25">
      <c r="G100" s="4" t="s">
        <v>96</v>
      </c>
      <c r="H100" s="6">
        <v>2200</v>
      </c>
    </row>
    <row r="101" spans="7:8" ht="15.75" x14ac:dyDescent="0.25">
      <c r="G101" s="3" t="s">
        <v>97</v>
      </c>
      <c r="H101" s="12">
        <v>2000</v>
      </c>
    </row>
    <row r="102" spans="7:8" ht="15.75" x14ac:dyDescent="0.25">
      <c r="G102" s="4" t="s">
        <v>98</v>
      </c>
      <c r="H102" s="6">
        <v>1900</v>
      </c>
    </row>
    <row r="103" spans="7:8" ht="15.75" x14ac:dyDescent="0.25">
      <c r="G103" s="3" t="s">
        <v>99</v>
      </c>
      <c r="H103" s="12">
        <v>2300</v>
      </c>
    </row>
    <row r="104" spans="7:8" ht="15.75" x14ac:dyDescent="0.25">
      <c r="G104" s="3" t="s">
        <v>100</v>
      </c>
      <c r="H104" s="12">
        <v>1700</v>
      </c>
    </row>
    <row r="105" spans="7:8" ht="15.75" x14ac:dyDescent="0.25">
      <c r="G105" s="4" t="s">
        <v>101</v>
      </c>
      <c r="H105" s="6">
        <v>1000</v>
      </c>
    </row>
    <row r="106" spans="7:8" ht="15.75" x14ac:dyDescent="0.25">
      <c r="G106" s="4" t="s">
        <v>102</v>
      </c>
      <c r="H106" s="6">
        <v>1450</v>
      </c>
    </row>
    <row r="107" spans="7:8" ht="15.75" x14ac:dyDescent="0.25">
      <c r="G107" s="4" t="s">
        <v>103</v>
      </c>
      <c r="H107" s="6">
        <v>2007.5</v>
      </c>
    </row>
    <row r="108" spans="7:8" ht="15.75" x14ac:dyDescent="0.25">
      <c r="G108" s="3" t="s">
        <v>104</v>
      </c>
      <c r="H108" s="7">
        <v>2400</v>
      </c>
    </row>
    <row r="109" spans="7:8" ht="15.75" x14ac:dyDescent="0.25">
      <c r="G109" s="3" t="s">
        <v>105</v>
      </c>
      <c r="H109" s="7">
        <v>2000</v>
      </c>
    </row>
    <row r="110" spans="7:8" ht="15.75" x14ac:dyDescent="0.25">
      <c r="G110" s="4" t="s">
        <v>106</v>
      </c>
      <c r="H110" s="6">
        <v>800</v>
      </c>
    </row>
    <row r="111" spans="7:8" ht="15.75" x14ac:dyDescent="0.25">
      <c r="G111" s="3" t="s">
        <v>107</v>
      </c>
      <c r="H111" s="12">
        <v>2100</v>
      </c>
    </row>
    <row r="112" spans="7:8" ht="15.75" x14ac:dyDescent="0.25">
      <c r="G112" s="3" t="s">
        <v>108</v>
      </c>
      <c r="H112" s="12">
        <v>2098.75</v>
      </c>
    </row>
    <row r="113" spans="7:8" ht="15.75" x14ac:dyDescent="0.25">
      <c r="G113" s="4" t="s">
        <v>109</v>
      </c>
      <c r="H113" s="6">
        <v>1642.5</v>
      </c>
    </row>
    <row r="114" spans="7:8" ht="15.75" x14ac:dyDescent="0.25">
      <c r="G114" s="4" t="s">
        <v>110</v>
      </c>
      <c r="H114" s="6">
        <v>1825</v>
      </c>
    </row>
    <row r="115" spans="7:8" ht="15.75" x14ac:dyDescent="0.25">
      <c r="G115" s="4" t="s">
        <v>111</v>
      </c>
      <c r="H115" s="6">
        <v>2007.5</v>
      </c>
    </row>
    <row r="116" spans="7:8" ht="15.75" x14ac:dyDescent="0.25">
      <c r="G116" s="4" t="s">
        <v>112</v>
      </c>
      <c r="H116" s="6">
        <v>1900</v>
      </c>
    </row>
    <row r="117" spans="7:8" ht="15.75" x14ac:dyDescent="0.25">
      <c r="G117" s="4" t="s">
        <v>113</v>
      </c>
      <c r="H117" s="6">
        <v>1000</v>
      </c>
    </row>
    <row r="118" spans="7:8" ht="15.75" x14ac:dyDescent="0.25">
      <c r="G118" s="4" t="s">
        <v>114</v>
      </c>
      <c r="H118" s="6">
        <v>1600</v>
      </c>
    </row>
    <row r="119" spans="7:8" ht="15.75" x14ac:dyDescent="0.25">
      <c r="G119" s="3" t="s">
        <v>115</v>
      </c>
      <c r="H119" s="12">
        <v>2050</v>
      </c>
    </row>
    <row r="120" spans="7:8" ht="15.75" x14ac:dyDescent="0.25">
      <c r="G120" s="4" t="s">
        <v>116</v>
      </c>
      <c r="H120" s="6">
        <v>1300</v>
      </c>
    </row>
    <row r="121" spans="7:8" ht="15.75" x14ac:dyDescent="0.25">
      <c r="G121" s="4" t="s">
        <v>117</v>
      </c>
      <c r="H121" s="6">
        <v>1000</v>
      </c>
    </row>
    <row r="122" spans="7:8" ht="15.75" x14ac:dyDescent="0.25">
      <c r="G122" s="3" t="s">
        <v>118</v>
      </c>
      <c r="H122" s="12">
        <v>2000</v>
      </c>
    </row>
    <row r="123" spans="7:8" ht="15.75" x14ac:dyDescent="0.25">
      <c r="G123" s="4" t="s">
        <v>119</v>
      </c>
      <c r="H123" s="6">
        <v>2300</v>
      </c>
    </row>
    <row r="124" spans="7:8" ht="15.75" x14ac:dyDescent="0.25">
      <c r="G124" s="3" t="s">
        <v>120</v>
      </c>
      <c r="H124" s="7">
        <v>2000</v>
      </c>
    </row>
    <row r="125" spans="7:8" ht="15.75" x14ac:dyDescent="0.25">
      <c r="G125" s="4" t="s">
        <v>121</v>
      </c>
      <c r="H125" s="6">
        <v>1350</v>
      </c>
    </row>
    <row r="126" spans="7:8" ht="15.75" x14ac:dyDescent="0.25">
      <c r="G126" s="3" t="s">
        <v>122</v>
      </c>
      <c r="H126" s="7">
        <v>1800</v>
      </c>
    </row>
    <row r="127" spans="7:8" ht="15.75" x14ac:dyDescent="0.25">
      <c r="G127" s="4" t="s">
        <v>123</v>
      </c>
      <c r="H127" s="6">
        <v>1150</v>
      </c>
    </row>
    <row r="128" spans="7:8" ht="15.75" x14ac:dyDescent="0.25">
      <c r="G128" s="4" t="s">
        <v>124</v>
      </c>
      <c r="H128" s="6">
        <v>1300</v>
      </c>
    </row>
    <row r="129" spans="7:8" ht="15.75" x14ac:dyDescent="0.25">
      <c r="G129" s="3" t="s">
        <v>125</v>
      </c>
      <c r="H129" s="7">
        <v>2200</v>
      </c>
    </row>
    <row r="130" spans="7:8" ht="15.75" x14ac:dyDescent="0.25">
      <c r="G130" s="3" t="s">
        <v>126</v>
      </c>
      <c r="H130" s="12">
        <v>1950</v>
      </c>
    </row>
    <row r="131" spans="7:8" ht="15.75" x14ac:dyDescent="0.25">
      <c r="G131" s="4" t="s">
        <v>127</v>
      </c>
      <c r="H131" s="6">
        <v>1550</v>
      </c>
    </row>
    <row r="132" spans="7:8" ht="15.75" x14ac:dyDescent="0.25">
      <c r="G132" s="3" t="s">
        <v>128</v>
      </c>
      <c r="H132" s="7">
        <v>2100</v>
      </c>
    </row>
    <row r="133" spans="7:8" ht="15.75" x14ac:dyDescent="0.25">
      <c r="G133" s="4" t="s">
        <v>129</v>
      </c>
      <c r="H133" s="6">
        <v>1700</v>
      </c>
    </row>
    <row r="134" spans="7:8" ht="15.75" x14ac:dyDescent="0.25">
      <c r="G134" s="3" t="s">
        <v>130</v>
      </c>
      <c r="H134" s="7">
        <v>2000</v>
      </c>
    </row>
    <row r="135" spans="7:8" ht="15.75" x14ac:dyDescent="0.25">
      <c r="G135" s="3" t="s">
        <v>131</v>
      </c>
      <c r="H135" s="7">
        <v>2300</v>
      </c>
    </row>
    <row r="136" spans="7:8" ht="15.75" x14ac:dyDescent="0.25">
      <c r="G136" s="4" t="s">
        <v>132</v>
      </c>
      <c r="H136" s="6">
        <v>1642.5</v>
      </c>
    </row>
    <row r="137" spans="7:8" ht="15.75" x14ac:dyDescent="0.25">
      <c r="G137" s="3" t="s">
        <v>133</v>
      </c>
      <c r="H137" s="12">
        <v>1800</v>
      </c>
    </row>
    <row r="138" spans="7:8" ht="15.75" x14ac:dyDescent="0.25">
      <c r="G138" s="4" t="s">
        <v>134</v>
      </c>
      <c r="H138" s="6">
        <v>850</v>
      </c>
    </row>
    <row r="139" spans="7:8" ht="15.75" x14ac:dyDescent="0.25">
      <c r="G139" s="4" t="s">
        <v>135</v>
      </c>
      <c r="H139" s="6">
        <v>1100</v>
      </c>
    </row>
    <row r="140" spans="7:8" ht="15.75" x14ac:dyDescent="0.25">
      <c r="G140" s="4" t="s">
        <v>136</v>
      </c>
      <c r="H140" s="6">
        <v>1900</v>
      </c>
    </row>
    <row r="141" spans="7:8" ht="15.75" x14ac:dyDescent="0.25">
      <c r="G141" s="4" t="s">
        <v>137</v>
      </c>
      <c r="H141" s="6">
        <v>1550</v>
      </c>
    </row>
    <row r="142" spans="7:8" ht="15.75" x14ac:dyDescent="0.25">
      <c r="G142" s="3" t="s">
        <v>138</v>
      </c>
      <c r="H142" s="12">
        <v>1642</v>
      </c>
    </row>
    <row r="143" spans="7:8" ht="15.75" x14ac:dyDescent="0.25">
      <c r="G143" s="3" t="s">
        <v>139</v>
      </c>
      <c r="H143" s="12">
        <v>2100</v>
      </c>
    </row>
    <row r="144" spans="7:8" ht="15.75" x14ac:dyDescent="0.25">
      <c r="G144" s="4" t="s">
        <v>140</v>
      </c>
      <c r="H144" s="6">
        <v>2000</v>
      </c>
    </row>
    <row r="145" spans="7:8" ht="15.75" x14ac:dyDescent="0.25">
      <c r="G145" s="3" t="s">
        <v>141</v>
      </c>
      <c r="H145" s="7">
        <v>2000</v>
      </c>
    </row>
    <row r="146" spans="7:8" ht="15.75" x14ac:dyDescent="0.25">
      <c r="G146" s="4" t="s">
        <v>142</v>
      </c>
      <c r="H146" s="6">
        <v>2007.5</v>
      </c>
    </row>
    <row r="147" spans="7:8" ht="15.75" x14ac:dyDescent="0.25">
      <c r="G147" s="4" t="s">
        <v>143</v>
      </c>
      <c r="H147" s="6">
        <v>1900</v>
      </c>
    </row>
    <row r="148" spans="7:8" ht="15.75" x14ac:dyDescent="0.25">
      <c r="G148" s="4" t="s">
        <v>144</v>
      </c>
      <c r="H148" s="6">
        <v>1800</v>
      </c>
    </row>
    <row r="149" spans="7:8" ht="15.75" x14ac:dyDescent="0.25">
      <c r="G149" s="3" t="s">
        <v>145</v>
      </c>
      <c r="H149" s="12">
        <v>1642</v>
      </c>
    </row>
    <row r="150" spans="7:8" ht="15.75" x14ac:dyDescent="0.25">
      <c r="G150" s="3" t="s">
        <v>146</v>
      </c>
      <c r="H150" s="12">
        <v>2050</v>
      </c>
    </row>
    <row r="151" spans="7:8" ht="15.75" x14ac:dyDescent="0.25">
      <c r="G151" s="4" t="s">
        <v>147</v>
      </c>
      <c r="H151" s="6">
        <v>1400</v>
      </c>
    </row>
    <row r="152" spans="7:8" ht="15.75" x14ac:dyDescent="0.25">
      <c r="G152" s="3" t="s">
        <v>148</v>
      </c>
      <c r="H152" s="12">
        <v>2100</v>
      </c>
    </row>
    <row r="153" spans="7:8" ht="15.75" x14ac:dyDescent="0.25">
      <c r="G153" s="4" t="s">
        <v>149</v>
      </c>
      <c r="H153" s="6">
        <v>900</v>
      </c>
    </row>
    <row r="154" spans="7:8" ht="15.75" x14ac:dyDescent="0.25">
      <c r="G154" s="4" t="s">
        <v>150</v>
      </c>
      <c r="H154" s="6">
        <v>1700</v>
      </c>
    </row>
    <row r="155" spans="7:8" ht="15.75" x14ac:dyDescent="0.25">
      <c r="G155" s="4" t="s">
        <v>151</v>
      </c>
      <c r="H155" s="6">
        <v>1642.5</v>
      </c>
    </row>
    <row r="156" spans="7:8" ht="15.75" x14ac:dyDescent="0.25">
      <c r="G156" s="3" t="s">
        <v>152</v>
      </c>
      <c r="H156" s="12">
        <v>1460</v>
      </c>
    </row>
    <row r="157" spans="7:8" ht="15.75" x14ac:dyDescent="0.25">
      <c r="G157" s="5" t="s">
        <v>153</v>
      </c>
      <c r="H157" s="6">
        <v>1825</v>
      </c>
    </row>
    <row r="158" spans="7:8" ht="15.75" x14ac:dyDescent="0.25">
      <c r="G158" s="5" t="s">
        <v>154</v>
      </c>
      <c r="H158" s="6">
        <v>1750</v>
      </c>
    </row>
    <row r="159" spans="7:8" ht="15.75" x14ac:dyDescent="0.25">
      <c r="G159" s="3" t="s">
        <v>155</v>
      </c>
      <c r="H159" s="12">
        <v>2150</v>
      </c>
    </row>
    <row r="160" spans="7:8" ht="15.75" x14ac:dyDescent="0.25">
      <c r="G160" s="3" t="s">
        <v>156</v>
      </c>
      <c r="H160" s="12">
        <v>2050</v>
      </c>
    </row>
  </sheetData>
  <mergeCells count="1">
    <mergeCell ref="G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7</vt:i4>
      </vt:variant>
    </vt:vector>
  </HeadingPairs>
  <TitlesOfParts>
    <vt:vector size="7" baseType="lpstr">
      <vt:lpstr>Hiérarchisation</vt:lpstr>
      <vt:lpstr>Indicateur 1</vt:lpstr>
      <vt:lpstr>Indicateur 2</vt:lpstr>
      <vt:lpstr>Données A</vt:lpstr>
      <vt:lpstr>Données B</vt:lpstr>
      <vt:lpstr>Données C</vt:lpstr>
      <vt:lpstr>Données 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2012-04-14T13:12:44Z</dcterms:created>
  <dcterms:modified xsi:type="dcterms:W3CDTF">2012-04-16T10:18:43Z</dcterms:modified>
</cp:coreProperties>
</file>