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30" windowWidth="16515" windowHeight="8220" activeTab="2"/>
  </bookViews>
  <sheets>
    <sheet name="Préparation des données" sheetId="2" r:id="rId1"/>
    <sheet name="ZEI PI" sheetId="3" r:id="rId2"/>
    <sheet name="Recherche" sheetId="4" r:id="rId3"/>
  </sheets>
  <definedNames>
    <definedName name="_xlnm._FilterDatabase" localSheetId="0" hidden="1">'Préparation des données'!$A$2:$C$2</definedName>
  </definedNames>
  <calcPr calcId="145621"/>
</workbook>
</file>

<file path=xl/calcChain.xml><?xml version="1.0" encoding="utf-8"?>
<calcChain xmlns="http://schemas.openxmlformats.org/spreadsheetml/2006/main">
  <c r="E9" i="4" l="1"/>
  <c r="E8" i="4"/>
  <c r="F9" i="4" l="1"/>
  <c r="E7" i="4"/>
  <c r="F7" i="4" s="1"/>
  <c r="F8" i="4" l="1"/>
  <c r="C7" i="4" l="1"/>
  <c r="B7" i="4" s="1"/>
  <c r="C9" i="4"/>
  <c r="B9" i="4" s="1"/>
</calcChain>
</file>

<file path=xl/sharedStrings.xml><?xml version="1.0" encoding="utf-8"?>
<sst xmlns="http://schemas.openxmlformats.org/spreadsheetml/2006/main" count="21" uniqueCount="21">
  <si>
    <t>E</t>
  </si>
  <si>
    <t>N</t>
  </si>
  <si>
    <t>Commune</t>
  </si>
  <si>
    <t>Secteur</t>
  </si>
  <si>
    <t>Référence Client</t>
  </si>
  <si>
    <t>47.41176</t>
  </si>
  <si>
    <t>1.40151</t>
  </si>
  <si>
    <t>1.33141</t>
  </si>
  <si>
    <t>47.59971</t>
  </si>
  <si>
    <t>47.60029</t>
  </si>
  <si>
    <t>1.23365</t>
  </si>
  <si>
    <t>47.90617</t>
  </si>
  <si>
    <t>1.43653</t>
  </si>
  <si>
    <t>Ref</t>
  </si>
  <si>
    <t>Référence non répertoriée</t>
  </si>
  <si>
    <t>(1 2 3 ou 4)</t>
  </si>
  <si>
    <t>VINEUIL</t>
  </si>
  <si>
    <t>CONTRES</t>
  </si>
  <si>
    <t>MOREE</t>
  </si>
  <si>
    <t>BLOIS</t>
  </si>
  <si>
    <t>VENDOME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</si>
</sst>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0"/>
    <numFmt numFmtId="165" formatCode="_-* #,##0\ _€_-;\-* #,##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12"/>
      <name val="System"/>
      <family val="2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6">
    <xf numFmtId="0" fontId="0" fillId="0" borderId="0" xfId="0"/>
    <xf numFmtId="164" fontId="18" fillId="33" borderId="10" xfId="0" applyNumberFormat="1" applyFont="1" applyFill="1" applyBorder="1" applyAlignment="1"/>
    <xf numFmtId="0" fontId="18" fillId="33" borderId="10" xfId="0" applyFont="1" applyFill="1" applyBorder="1" applyAlignment="1">
      <alignment horizontal="center"/>
    </xf>
    <xf numFmtId="165" fontId="0" fillId="0" borderId="0" xfId="42" applyNumberFormat="1" applyFont="1"/>
    <xf numFmtId="0" fontId="0" fillId="35" borderId="0" xfId="0" applyFill="1"/>
    <xf numFmtId="0" fontId="19" fillId="35" borderId="0" xfId="0" applyFont="1" applyFill="1" applyAlignment="1">
      <alignment horizontal="center"/>
    </xf>
    <xf numFmtId="0" fontId="0" fillId="35" borderId="0" xfId="0" applyFill="1" applyAlignment="1">
      <alignment horizontal="center"/>
    </xf>
    <xf numFmtId="0" fontId="21" fillId="35" borderId="0" xfId="0" applyFont="1" applyFill="1" applyAlignment="1">
      <alignment horizontal="right"/>
    </xf>
    <xf numFmtId="0" fontId="22" fillId="35" borderId="0" xfId="0" applyFont="1" applyFill="1"/>
    <xf numFmtId="0" fontId="21" fillId="35" borderId="0" xfId="0" applyFont="1" applyFill="1"/>
    <xf numFmtId="0" fontId="23" fillId="35" borderId="0" xfId="0" applyFont="1" applyFill="1" applyAlignment="1">
      <alignment horizontal="right"/>
    </xf>
    <xf numFmtId="0" fontId="25" fillId="35" borderId="0" xfId="0" applyFont="1" applyFill="1" applyAlignment="1"/>
    <xf numFmtId="0" fontId="24" fillId="35" borderId="0" xfId="0" applyFont="1" applyFill="1"/>
    <xf numFmtId="0" fontId="0" fillId="35" borderId="0" xfId="0" applyFont="1" applyFill="1"/>
    <xf numFmtId="165" fontId="20" fillId="34" borderId="11" xfId="42" applyNumberFormat="1" applyFont="1" applyFill="1" applyBorder="1" applyAlignment="1" applyProtection="1">
      <alignment horizontal="left" vertical="center"/>
      <protection locked="0"/>
    </xf>
    <xf numFmtId="165" fontId="20" fillId="34" borderId="12" xfId="42" applyNumberFormat="1" applyFont="1" applyFill="1" applyBorder="1" applyAlignment="1" applyProtection="1">
      <alignment horizontal="left" vertical="center"/>
      <protection locked="0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1</xdr:row>
          <xdr:rowOff>200025</xdr:rowOff>
        </xdr:from>
        <xdr:to>
          <xdr:col>3</xdr:col>
          <xdr:colOff>1628775</xdr:colOff>
          <xdr:row>3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Google Maps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B16" sqref="B16:C16"/>
    </sheetView>
  </sheetViews>
  <sheetFormatPr baseColWidth="10" defaultColWidth="11.7109375" defaultRowHeight="15" x14ac:dyDescent="0.25"/>
  <cols>
    <col min="1" max="1" width="18.42578125" style="3" bestFit="1" customWidth="1"/>
    <col min="2" max="2" width="7.5703125" bestFit="1" customWidth="1"/>
    <col min="3" max="3" width="8.5703125" bestFit="1" customWidth="1"/>
  </cols>
  <sheetData>
    <row r="1" spans="1:3" x14ac:dyDescent="0.25">
      <c r="A1" s="3" t="s">
        <v>13</v>
      </c>
      <c r="B1" t="s">
        <v>0</v>
      </c>
      <c r="C1" t="s">
        <v>1</v>
      </c>
    </row>
    <row r="2" spans="1:3" x14ac:dyDescent="0.25">
      <c r="A2" s="3">
        <v>1</v>
      </c>
      <c r="B2" t="s">
        <v>7</v>
      </c>
      <c r="C2" t="s">
        <v>9</v>
      </c>
    </row>
    <row r="3" spans="1:3" x14ac:dyDescent="0.25">
      <c r="A3" s="3">
        <v>2</v>
      </c>
      <c r="B3" t="s">
        <v>6</v>
      </c>
      <c r="C3" t="s">
        <v>8</v>
      </c>
    </row>
    <row r="4" spans="1:3" x14ac:dyDescent="0.25">
      <c r="A4" s="3">
        <v>3</v>
      </c>
      <c r="B4" t="s">
        <v>12</v>
      </c>
      <c r="C4" t="s">
        <v>5</v>
      </c>
    </row>
    <row r="5" spans="1:3" x14ac:dyDescent="0.25">
      <c r="A5" s="3">
        <v>4</v>
      </c>
      <c r="B5" t="s">
        <v>10</v>
      </c>
      <c r="C5" t="s">
        <v>11</v>
      </c>
    </row>
  </sheetData>
  <sortState ref="A2:C195715">
    <sortCondition ref="A2:A19571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workbookViewId="0">
      <selection activeCell="B23" sqref="B23"/>
    </sheetView>
  </sheetViews>
  <sheetFormatPr baseColWidth="10" defaultRowHeight="15" x14ac:dyDescent="0.25"/>
  <cols>
    <col min="1" max="1" width="7.42578125" bestFit="1" customWidth="1"/>
    <col min="2" max="2" width="30.7109375" bestFit="1" customWidth="1"/>
    <col min="3" max="3" width="5" bestFit="1" customWidth="1"/>
  </cols>
  <sheetData>
    <row r="1" spans="1:2" x14ac:dyDescent="0.25">
      <c r="A1" t="s">
        <v>3</v>
      </c>
      <c r="B1" t="s">
        <v>2</v>
      </c>
    </row>
    <row r="2" spans="1:2" x14ac:dyDescent="0.25">
      <c r="A2" s="1">
        <v>1</v>
      </c>
      <c r="B2" s="2" t="s">
        <v>19</v>
      </c>
    </row>
    <row r="3" spans="1:2" x14ac:dyDescent="0.25">
      <c r="A3" s="1">
        <v>2</v>
      </c>
      <c r="B3" s="2" t="s">
        <v>16</v>
      </c>
    </row>
    <row r="4" spans="1:2" x14ac:dyDescent="0.25">
      <c r="A4" s="1">
        <v>3</v>
      </c>
      <c r="B4" s="2" t="s">
        <v>17</v>
      </c>
    </row>
    <row r="5" spans="1:2" x14ac:dyDescent="0.25">
      <c r="A5" s="1">
        <v>4</v>
      </c>
      <c r="B5" s="2" t="s">
        <v>18</v>
      </c>
    </row>
    <row r="6" spans="1:2" x14ac:dyDescent="0.25">
      <c r="A6" s="1">
        <v>5</v>
      </c>
      <c r="B6" s="2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F15"/>
  <sheetViews>
    <sheetView tabSelected="1" workbookViewId="0">
      <selection activeCell="E3" sqref="E3"/>
    </sheetView>
  </sheetViews>
  <sheetFormatPr baseColWidth="10" defaultRowHeight="15" x14ac:dyDescent="0.25"/>
  <cols>
    <col min="1" max="1" width="5" style="4" customWidth="1"/>
    <col min="2" max="2" width="28.5703125" style="4" bestFit="1" customWidth="1"/>
    <col min="3" max="3" width="27.7109375" style="4" customWidth="1"/>
    <col min="4" max="4" width="37.5703125" style="4" customWidth="1"/>
    <col min="5" max="5" width="14.5703125" style="4" bestFit="1" customWidth="1"/>
    <col min="6" max="6" width="17.28515625" style="4" customWidth="1"/>
    <col min="7" max="16384" width="11.42578125" style="4"/>
  </cols>
  <sheetData>
    <row r="2" spans="2:6" ht="15.75" thickBot="1" x14ac:dyDescent="0.3"/>
    <row r="3" spans="2:6" ht="26.25" x14ac:dyDescent="0.4">
      <c r="B3" s="5" t="s">
        <v>4</v>
      </c>
      <c r="C3" s="14">
        <v>1</v>
      </c>
    </row>
    <row r="4" spans="2:6" ht="15.75" thickBot="1" x14ac:dyDescent="0.3">
      <c r="B4" s="6" t="s">
        <v>15</v>
      </c>
      <c r="C4" s="15"/>
    </row>
    <row r="6" spans="2:6" x14ac:dyDescent="0.25">
      <c r="E6" s="4" t="s">
        <v>14</v>
      </c>
    </row>
    <row r="7" spans="2:6" ht="26.25" x14ac:dyDescent="0.4">
      <c r="B7" s="7" t="str">
        <f>IF(C7=E6,"","Commune : ")</f>
        <v xml:space="preserve">Commune : </v>
      </c>
      <c r="C7" s="8" t="str">
        <f>IF(ISERROR(F7),E6,F7)</f>
        <v>BLOIS</v>
      </c>
      <c r="E7" s="13">
        <f>VALUE(LEFT(C3,4))</f>
        <v>1</v>
      </c>
      <c r="F7" s="9" t="str">
        <f>VLOOKUP(E7,'ZEI PI'!$A$2:$B$6,2,0)</f>
        <v>BLOIS</v>
      </c>
    </row>
    <row r="8" spans="2:6" ht="15.75" x14ac:dyDescent="0.25">
      <c r="B8" s="9"/>
      <c r="C8" s="9"/>
      <c r="E8" s="13" t="str">
        <f>VLOOKUP(C3,'Préparation des données'!A2:C6,3,0)</f>
        <v>47.60029</v>
      </c>
      <c r="F8" s="12" t="str">
        <f>IF(ISERROR(CONCATENATE("N",E8)),"",CONCATENATE("N",E8))</f>
        <v>N47.60029</v>
      </c>
    </row>
    <row r="9" spans="2:6" ht="28.5" x14ac:dyDescent="0.45">
      <c r="B9" s="10" t="str">
        <f>IF(C9="","","Coordonnées GPS : ")</f>
        <v xml:space="preserve">Coordonnées GPS : </v>
      </c>
      <c r="C9" s="11" t="str">
        <f>IF(F8="","",CONCATENATE(F8,",",F9))</f>
        <v>N47.60029,E1.33141</v>
      </c>
      <c r="E9" s="13" t="str">
        <f>VLOOKUP(C3,'Préparation des données'!A2:C6,2,0)</f>
        <v>1.33141</v>
      </c>
      <c r="F9" s="12" t="str">
        <f>IF(ISERROR(CONCATENATE("E",E9)),"",CONCATENATE("E",E9))</f>
        <v>E1.33141</v>
      </c>
    </row>
    <row r="10" spans="2:6" ht="15.75" x14ac:dyDescent="0.25">
      <c r="B10" s="10"/>
      <c r="C10" s="9"/>
    </row>
    <row r="11" spans="2:6" ht="15.75" x14ac:dyDescent="0.25">
      <c r="B11" s="10"/>
      <c r="E11" s="9"/>
    </row>
    <row r="12" spans="2:6" ht="15.75" x14ac:dyDescent="0.25">
      <c r="B12" s="10"/>
    </row>
    <row r="13" spans="2:6" ht="15.75" x14ac:dyDescent="0.25">
      <c r="B13" s="10"/>
    </row>
    <row r="14" spans="2:6" ht="15.75" x14ac:dyDescent="0.25">
      <c r="B14" s="10"/>
      <c r="E14" s="13"/>
    </row>
    <row r="15" spans="2:6" x14ac:dyDescent="0.25">
      <c r="E15" s="13"/>
    </row>
  </sheetData>
  <mergeCells count="1">
    <mergeCell ref="C3:C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arti">
                <anchor moveWithCells="1" sizeWithCells="1">
                  <from>
                    <xdr:col>3</xdr:col>
                    <xdr:colOff>323850</xdr:colOff>
                    <xdr:row>2</xdr:row>
                    <xdr:rowOff>0</xdr:rowOff>
                  </from>
                  <to>
                    <xdr:col>3</xdr:col>
                    <xdr:colOff>1628775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Préparation des données</vt:lpstr>
      <vt:lpstr>ZEI PI</vt:lpstr>
      <vt:lpstr>Recherche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JOLIVARD Jean-Christophe</dc:creator>
  <cp:lastModifiedBy>jcditjo</cp:lastModifiedBy>
  <dcterms:created xsi:type="dcterms:W3CDTF">2012-04-04T09:12:55Z</dcterms:created>
  <dcterms:modified xsi:type="dcterms:W3CDTF">2012-04-14T13:37:51Z</dcterms:modified>
</cp:coreProperties>
</file>