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910"/>
  <workbookPr showInkAnnotation="0" autoCompressPictures="0"/>
  <bookViews>
    <workbookView xWindow="240" yWindow="240" windowWidth="25360" windowHeight="14240" tabRatio="500"/>
  </bookViews>
  <sheets>
    <sheet name="Feuil1" sheetId="1" r:id="rId1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27" i="1" l="1"/>
  <c r="G22" i="1"/>
  <c r="G18" i="1"/>
  <c r="G14" i="1"/>
  <c r="G10" i="1"/>
  <c r="G6" i="1"/>
  <c r="G7" i="1"/>
  <c r="G8" i="1"/>
  <c r="G9" i="1"/>
  <c r="G5" i="1"/>
  <c r="G27" i="1"/>
  <c r="G26" i="1"/>
  <c r="G28" i="1"/>
  <c r="F26" i="1"/>
  <c r="F27" i="1"/>
  <c r="F28" i="1"/>
  <c r="E26" i="1"/>
  <c r="E28" i="1"/>
  <c r="I22" i="1"/>
  <c r="I18" i="1"/>
  <c r="I14" i="1"/>
  <c r="I10" i="1"/>
  <c r="I9" i="1"/>
  <c r="I8" i="1"/>
  <c r="I7" i="1"/>
  <c r="I6" i="1"/>
  <c r="I5" i="1"/>
</calcChain>
</file>

<file path=xl/sharedStrings.xml><?xml version="1.0" encoding="utf-8"?>
<sst xmlns="http://schemas.openxmlformats.org/spreadsheetml/2006/main" count="72" uniqueCount="39">
  <si>
    <t>Nom</t>
  </si>
  <si>
    <t>Prénom</t>
  </si>
  <si>
    <t>Sexe</t>
  </si>
  <si>
    <t>Date de naissance</t>
  </si>
  <si>
    <t>Temps d'activité</t>
  </si>
  <si>
    <t>Gross</t>
  </si>
  <si>
    <t>Paul</t>
  </si>
  <si>
    <t>M</t>
  </si>
  <si>
    <t>Marc</t>
  </si>
  <si>
    <t>Jean</t>
  </si>
  <si>
    <t>Keller</t>
  </si>
  <si>
    <t>Franz</t>
  </si>
  <si>
    <t>F</t>
  </si>
  <si>
    <t>Matz</t>
  </si>
  <si>
    <t>Irina</t>
  </si>
  <si>
    <t>Fabrice</t>
  </si>
  <si>
    <t>Miller</t>
  </si>
  <si>
    <t>Jeanne</t>
  </si>
  <si>
    <t>Silli</t>
  </si>
  <si>
    <t>Zulu</t>
  </si>
  <si>
    <t>Résumé</t>
  </si>
  <si>
    <t>Nombre</t>
  </si>
  <si>
    <t>Hommes</t>
  </si>
  <si>
    <t>Femmes</t>
  </si>
  <si>
    <t>Total</t>
  </si>
  <si>
    <t>Equipe 1</t>
  </si>
  <si>
    <t>Equipe 2</t>
  </si>
  <si>
    <t>Equipe 3</t>
  </si>
  <si>
    <t>Equipe 4</t>
  </si>
  <si>
    <t>Sio</t>
  </si>
  <si>
    <t>Abil</t>
  </si>
  <si>
    <t>Salaire 1</t>
  </si>
  <si>
    <t>Salaire 2</t>
  </si>
  <si>
    <t>no</t>
  </si>
  <si>
    <t>salaire max</t>
  </si>
  <si>
    <t>section A</t>
  </si>
  <si>
    <t>Calou</t>
  </si>
  <si>
    <t>Creton</t>
  </si>
  <si>
    <t>Safan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</si>
</sst>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\ hh:mm"/>
    <numFmt numFmtId="165" formatCode="dd\.mm\.yy"/>
  </numFmts>
  <fonts count="6" x14ac:knownFonts="1">
    <font>
      <sz val="12"/>
      <color theme="1"/>
      <name val="Calibri"/>
      <family val="2"/>
      <scheme val="minor"/>
    </font>
    <font>
      <sz val="10"/>
      <color indexed="9"/>
      <name val="Helvetica"/>
    </font>
    <font>
      <sz val="8"/>
      <color indexed="9"/>
      <name val="Helvetica"/>
    </font>
    <font>
      <sz val="11"/>
      <color indexed="9"/>
      <name val="Helvetica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NumberFormat="1" applyFill="1" applyBorder="1" applyAlignment="1">
      <alignment vertical="top"/>
    </xf>
    <xf numFmtId="1" fontId="0" fillId="0" borderId="0" xfId="0" applyNumberFormat="1" applyFill="1" applyBorder="1" applyAlignment="1">
      <alignment vertical="top"/>
    </xf>
    <xf numFmtId="164" fontId="0" fillId="0" borderId="0" xfId="0" applyNumberFormat="1" applyFill="1" applyBorder="1" applyAlignment="1">
      <alignment vertical="top"/>
    </xf>
    <xf numFmtId="3" fontId="0" fillId="0" borderId="0" xfId="0" applyNumberFormat="1" applyFill="1" applyBorder="1" applyAlignment="1">
      <alignment vertical="top"/>
    </xf>
    <xf numFmtId="0" fontId="1" fillId="0" borderId="0" xfId="0" applyNumberFormat="1" applyFont="1" applyFill="1" applyBorder="1" applyAlignment="1"/>
    <xf numFmtId="0" fontId="2" fillId="0" borderId="0" xfId="0" applyNumberFormat="1" applyFont="1" applyFill="1" applyBorder="1" applyAlignment="1"/>
    <xf numFmtId="165" fontId="0" fillId="0" borderId="0" xfId="0" applyNumberFormat="1" applyFill="1" applyBorder="1" applyAlignment="1">
      <alignment vertical="top"/>
    </xf>
    <xf numFmtId="1" fontId="3" fillId="0" borderId="0" xfId="0" applyNumberFormat="1" applyFont="1" applyFill="1" applyBorder="1" applyAlignment="1"/>
    <xf numFmtId="3" fontId="0" fillId="0" borderId="0" xfId="0" applyNumberFormat="1"/>
    <xf numFmtId="0" fontId="0" fillId="2" borderId="0" xfId="0" applyFill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8"/>
  <sheetViews>
    <sheetView tabSelected="1" workbookViewId="0">
      <selection activeCell="F26" sqref="F26"/>
    </sheetView>
  </sheetViews>
  <sheetFormatPr baseColWidth="10" defaultRowHeight="15" x14ac:dyDescent="0"/>
  <cols>
    <col min="4" max="4" width="14.33203125" bestFit="1" customWidth="1"/>
    <col min="5" max="5" width="16" bestFit="1" customWidth="1"/>
    <col min="7" max="7" width="9.33203125" bestFit="1" customWidth="1"/>
    <col min="8" max="8" width="14.5" bestFit="1" customWidth="1"/>
  </cols>
  <sheetData>
    <row r="1" spans="1:17">
      <c r="A1" s="1" t="s">
        <v>35</v>
      </c>
      <c r="B1" s="1"/>
      <c r="C1" s="1"/>
      <c r="D1" s="2"/>
      <c r="E1" s="3"/>
      <c r="F1" s="4"/>
      <c r="G1" s="4"/>
      <c r="H1" s="1"/>
      <c r="I1" s="5"/>
    </row>
    <row r="2" spans="1:17">
      <c r="A2" s="1"/>
      <c r="B2" s="1"/>
      <c r="C2" s="1"/>
      <c r="D2" s="2"/>
      <c r="E2" s="3"/>
      <c r="F2" s="4"/>
      <c r="G2" s="4"/>
      <c r="H2" s="1"/>
      <c r="I2" s="5"/>
    </row>
    <row r="3" spans="1:17">
      <c r="A3" s="1" t="s">
        <v>25</v>
      </c>
      <c r="B3" s="1"/>
      <c r="C3" s="1"/>
      <c r="D3" s="2"/>
      <c r="E3" s="3"/>
      <c r="F3" s="4"/>
      <c r="G3" s="4"/>
      <c r="H3" s="1"/>
      <c r="I3" s="5"/>
    </row>
    <row r="4" spans="1:17">
      <c r="A4" s="1" t="s">
        <v>0</v>
      </c>
      <c r="B4" s="1" t="s">
        <v>1</v>
      </c>
      <c r="C4" s="1" t="s">
        <v>2</v>
      </c>
      <c r="D4" s="2" t="s">
        <v>33</v>
      </c>
      <c r="E4" s="3" t="s">
        <v>3</v>
      </c>
      <c r="F4" s="4" t="s">
        <v>31</v>
      </c>
      <c r="G4" s="4" t="s">
        <v>32</v>
      </c>
      <c r="H4" s="1" t="s">
        <v>4</v>
      </c>
      <c r="I4" s="6"/>
      <c r="K4" s="10"/>
      <c r="L4" s="10"/>
      <c r="M4" s="10"/>
      <c r="N4" s="10"/>
    </row>
    <row r="5" spans="1:17">
      <c r="A5" s="1" t="s">
        <v>5</v>
      </c>
      <c r="B5" s="1" t="s">
        <v>6</v>
      </c>
      <c r="C5" s="1" t="s">
        <v>7</v>
      </c>
      <c r="D5" s="2">
        <v>543</v>
      </c>
      <c r="E5" s="7">
        <v>11318</v>
      </c>
      <c r="F5" s="4">
        <v>20000</v>
      </c>
      <c r="G5" s="4">
        <f>MIN(F5,+$Q$6)</f>
        <v>20000</v>
      </c>
      <c r="H5" s="1">
        <v>100</v>
      </c>
      <c r="I5" s="8">
        <f t="shared" ref="I5:I10" ca="1" si="0">DATEDIF(E5,TODAY(),"y")</f>
        <v>81</v>
      </c>
      <c r="K5" s="10"/>
      <c r="L5" s="10"/>
      <c r="M5" s="10"/>
      <c r="N5" s="10"/>
      <c r="Q5" t="s">
        <v>34</v>
      </c>
    </row>
    <row r="6" spans="1:17">
      <c r="A6" s="1" t="s">
        <v>36</v>
      </c>
      <c r="B6" s="1" t="s">
        <v>8</v>
      </c>
      <c r="C6" s="1" t="s">
        <v>7</v>
      </c>
      <c r="D6" s="2">
        <v>456</v>
      </c>
      <c r="E6" s="7">
        <v>27885</v>
      </c>
      <c r="F6" s="4">
        <v>56000</v>
      </c>
      <c r="G6" s="4">
        <f t="shared" ref="G6:G9" si="1">MIN(F6,+$Q$6)</f>
        <v>56000</v>
      </c>
      <c r="H6" s="1">
        <v>100</v>
      </c>
      <c r="I6" s="8">
        <f t="shared" ca="1" si="0"/>
        <v>35</v>
      </c>
      <c r="K6" s="10"/>
      <c r="L6" s="10"/>
      <c r="M6" s="10"/>
      <c r="N6" s="10"/>
      <c r="Q6" s="9">
        <v>100000</v>
      </c>
    </row>
    <row r="7" spans="1:17">
      <c r="A7" s="1" t="s">
        <v>37</v>
      </c>
      <c r="B7" s="1" t="s">
        <v>9</v>
      </c>
      <c r="C7" s="1" t="s">
        <v>7</v>
      </c>
      <c r="D7" s="2">
        <v>789</v>
      </c>
      <c r="E7" s="7">
        <v>16564</v>
      </c>
      <c r="F7" s="4">
        <v>87000</v>
      </c>
      <c r="G7" s="4">
        <f t="shared" si="1"/>
        <v>87000</v>
      </c>
      <c r="H7" s="1">
        <v>100</v>
      </c>
      <c r="I7" s="8">
        <f t="shared" ca="1" si="0"/>
        <v>66</v>
      </c>
      <c r="K7" s="10"/>
      <c r="L7" s="10"/>
      <c r="M7" s="10"/>
      <c r="N7" s="10"/>
    </row>
    <row r="8" spans="1:17">
      <c r="A8" s="1" t="s">
        <v>10</v>
      </c>
      <c r="B8" s="1" t="s">
        <v>11</v>
      </c>
      <c r="C8" s="1" t="s">
        <v>12</v>
      </c>
      <c r="D8" s="2">
        <v>134</v>
      </c>
      <c r="E8" s="7">
        <v>29345</v>
      </c>
      <c r="F8" s="4">
        <v>76000</v>
      </c>
      <c r="G8" s="4">
        <f t="shared" si="1"/>
        <v>76000</v>
      </c>
      <c r="H8" s="1">
        <v>100</v>
      </c>
      <c r="I8" s="8">
        <f t="shared" ca="1" si="0"/>
        <v>31</v>
      </c>
      <c r="K8" s="10"/>
      <c r="L8" s="10"/>
      <c r="M8" s="10"/>
      <c r="N8" s="10"/>
    </row>
    <row r="9" spans="1:17">
      <c r="A9" s="1" t="s">
        <v>13</v>
      </c>
      <c r="B9" s="1" t="s">
        <v>14</v>
      </c>
      <c r="C9" s="1" t="s">
        <v>12</v>
      </c>
      <c r="D9" s="2">
        <v>126</v>
      </c>
      <c r="E9" s="7">
        <v>31170</v>
      </c>
      <c r="F9" s="4">
        <v>15000</v>
      </c>
      <c r="G9" s="4">
        <f t="shared" si="1"/>
        <v>15000</v>
      </c>
      <c r="H9" s="1">
        <v>100</v>
      </c>
      <c r="I9" s="8">
        <f t="shared" ca="1" si="0"/>
        <v>26</v>
      </c>
      <c r="K9" s="10"/>
      <c r="L9" s="10"/>
      <c r="M9" s="10"/>
      <c r="N9" s="10"/>
    </row>
    <row r="10" spans="1:17">
      <c r="A10" s="1" t="s">
        <v>38</v>
      </c>
      <c r="B10" s="1" t="s">
        <v>15</v>
      </c>
      <c r="C10" s="1" t="s">
        <v>7</v>
      </c>
      <c r="D10" s="2">
        <v>782</v>
      </c>
      <c r="E10" s="7">
        <v>16928</v>
      </c>
      <c r="F10" s="4">
        <v>29000</v>
      </c>
      <c r="G10" s="4">
        <f>MIN(F10,+$Q$6)</f>
        <v>29000</v>
      </c>
      <c r="H10" s="1">
        <v>100</v>
      </c>
      <c r="I10" s="8">
        <f t="shared" ca="1" si="0"/>
        <v>65</v>
      </c>
      <c r="K10" s="10"/>
      <c r="L10" s="10"/>
      <c r="M10" s="10"/>
      <c r="N10" s="10"/>
    </row>
    <row r="11" spans="1:17">
      <c r="A11" s="1"/>
      <c r="B11" s="1"/>
      <c r="C11" s="1"/>
      <c r="D11" s="2"/>
      <c r="E11" s="7"/>
      <c r="F11" s="4"/>
      <c r="G11" s="4"/>
      <c r="H11" s="1"/>
      <c r="I11" s="8"/>
      <c r="K11" s="10"/>
      <c r="L11" s="10"/>
      <c r="M11" s="10"/>
      <c r="N11" s="10"/>
    </row>
    <row r="12" spans="1:17">
      <c r="A12" s="1" t="s">
        <v>26</v>
      </c>
      <c r="B12" s="1"/>
      <c r="C12" s="1"/>
      <c r="D12" s="2"/>
      <c r="E12" s="3"/>
      <c r="F12" s="4"/>
      <c r="G12" s="4"/>
      <c r="H12" s="1"/>
      <c r="I12" s="8"/>
      <c r="K12" s="10"/>
      <c r="L12" s="10"/>
      <c r="M12" s="10"/>
      <c r="N12" s="10"/>
    </row>
    <row r="13" spans="1:17">
      <c r="A13" s="1" t="s">
        <v>0</v>
      </c>
      <c r="B13" s="1" t="s">
        <v>1</v>
      </c>
      <c r="C13" s="1" t="s">
        <v>2</v>
      </c>
      <c r="D13" s="2" t="s">
        <v>33</v>
      </c>
      <c r="E13" s="3" t="s">
        <v>3</v>
      </c>
      <c r="F13" s="4" t="s">
        <v>31</v>
      </c>
      <c r="G13" s="4" t="s">
        <v>32</v>
      </c>
      <c r="H13" s="1" t="s">
        <v>4</v>
      </c>
      <c r="I13" s="8"/>
      <c r="K13" s="10"/>
      <c r="L13" s="10"/>
      <c r="M13" s="10"/>
      <c r="N13" s="10"/>
    </row>
    <row r="14" spans="1:17">
      <c r="A14" s="1" t="s">
        <v>16</v>
      </c>
      <c r="B14" s="1" t="s">
        <v>17</v>
      </c>
      <c r="C14" s="1" t="s">
        <v>12</v>
      </c>
      <c r="D14" s="2">
        <v>455</v>
      </c>
      <c r="E14" s="7">
        <v>27312</v>
      </c>
      <c r="F14" s="4">
        <v>200000</v>
      </c>
      <c r="G14" s="4">
        <f>MIN(F14,+$Q$6)</f>
        <v>100000</v>
      </c>
      <c r="H14" s="1">
        <v>100</v>
      </c>
      <c r="I14" s="8">
        <f ca="1">DATEDIF(E14,TODAY(),"y")</f>
        <v>37</v>
      </c>
      <c r="K14" s="10"/>
      <c r="L14" s="10"/>
      <c r="M14" s="10"/>
      <c r="N14" s="10"/>
    </row>
    <row r="15" spans="1:17">
      <c r="A15" s="1"/>
      <c r="B15" s="1"/>
      <c r="C15" s="1"/>
      <c r="D15" s="2"/>
      <c r="E15" s="7"/>
      <c r="F15" s="4"/>
      <c r="G15" s="4"/>
      <c r="H15" s="1"/>
      <c r="I15" s="8"/>
      <c r="K15" s="10"/>
      <c r="L15" s="10"/>
      <c r="M15" s="10"/>
      <c r="N15" s="10"/>
    </row>
    <row r="16" spans="1:17">
      <c r="A16" s="1" t="s">
        <v>27</v>
      </c>
      <c r="B16" s="1"/>
      <c r="C16" s="1"/>
      <c r="D16" s="2"/>
      <c r="E16" s="3"/>
      <c r="F16" s="4"/>
      <c r="G16" s="4"/>
      <c r="H16" s="1"/>
      <c r="I16" s="8"/>
      <c r="K16" s="10"/>
      <c r="L16" s="10"/>
      <c r="M16" s="10"/>
      <c r="N16" s="10"/>
    </row>
    <row r="17" spans="1:14">
      <c r="A17" s="1" t="s">
        <v>0</v>
      </c>
      <c r="B17" s="1" t="s">
        <v>1</v>
      </c>
      <c r="C17" s="1" t="s">
        <v>2</v>
      </c>
      <c r="D17" s="2" t="s">
        <v>33</v>
      </c>
      <c r="E17" s="3" t="s">
        <v>3</v>
      </c>
      <c r="F17" s="4" t="s">
        <v>31</v>
      </c>
      <c r="G17" s="4" t="s">
        <v>32</v>
      </c>
      <c r="H17" s="1" t="s">
        <v>4</v>
      </c>
      <c r="I17" s="8"/>
      <c r="K17" s="10"/>
      <c r="L17" s="10"/>
      <c r="M17" s="10"/>
      <c r="N17" s="10"/>
    </row>
    <row r="18" spans="1:14">
      <c r="A18" s="1" t="s">
        <v>18</v>
      </c>
      <c r="B18" s="1" t="s">
        <v>19</v>
      </c>
      <c r="C18" s="1" t="s">
        <v>12</v>
      </c>
      <c r="D18" s="2">
        <v>570</v>
      </c>
      <c r="E18" s="7">
        <v>27394</v>
      </c>
      <c r="F18" s="4">
        <v>200000</v>
      </c>
      <c r="G18" s="4">
        <f>MIN(F18,+$Q$6)</f>
        <v>100000</v>
      </c>
      <c r="H18" s="1">
        <v>100</v>
      </c>
      <c r="I18" s="8">
        <f t="shared" ref="I18:I22" ca="1" si="2">DATEDIF(E18,TODAY(),"y")</f>
        <v>37</v>
      </c>
      <c r="K18" s="10"/>
      <c r="L18" s="10"/>
      <c r="M18" s="10"/>
      <c r="N18" s="10"/>
    </row>
    <row r="19" spans="1:14">
      <c r="A19" s="1"/>
      <c r="B19" s="1"/>
      <c r="C19" s="1"/>
      <c r="D19" s="2"/>
      <c r="E19" s="3"/>
      <c r="F19" s="4"/>
      <c r="G19" s="4"/>
      <c r="H19" s="1"/>
      <c r="I19" s="8"/>
      <c r="K19" s="10"/>
      <c r="L19" s="10"/>
      <c r="M19" s="10"/>
      <c r="N19" s="10"/>
    </row>
    <row r="20" spans="1:14">
      <c r="A20" s="1" t="s">
        <v>28</v>
      </c>
      <c r="B20" s="1"/>
      <c r="C20" s="1"/>
      <c r="D20" s="2"/>
      <c r="E20" s="3"/>
      <c r="F20" s="4"/>
      <c r="G20" s="4"/>
      <c r="H20" s="1"/>
      <c r="I20" s="8"/>
      <c r="K20" s="10"/>
      <c r="L20" s="10"/>
      <c r="M20" s="10"/>
      <c r="N20" s="10"/>
    </row>
    <row r="21" spans="1:14">
      <c r="A21" s="1" t="s">
        <v>0</v>
      </c>
      <c r="B21" s="1" t="s">
        <v>1</v>
      </c>
      <c r="C21" s="1" t="s">
        <v>2</v>
      </c>
      <c r="D21" s="2" t="s">
        <v>33</v>
      </c>
      <c r="E21" s="3" t="s">
        <v>3</v>
      </c>
      <c r="F21" s="4" t="s">
        <v>31</v>
      </c>
      <c r="G21" s="4" t="s">
        <v>32</v>
      </c>
      <c r="H21" s="1" t="s">
        <v>4</v>
      </c>
      <c r="I21" s="8"/>
      <c r="K21" s="10"/>
      <c r="L21" s="10"/>
      <c r="M21" s="10"/>
      <c r="N21" s="10"/>
    </row>
    <row r="22" spans="1:14">
      <c r="A22" s="1" t="s">
        <v>29</v>
      </c>
      <c r="B22" s="1" t="s">
        <v>30</v>
      </c>
      <c r="C22" s="1" t="s">
        <v>7</v>
      </c>
      <c r="D22" s="2">
        <v>326</v>
      </c>
      <c r="E22" s="7">
        <v>28762</v>
      </c>
      <c r="F22" s="4">
        <v>200000</v>
      </c>
      <c r="G22" s="4">
        <f>MIN(F22,+$Q$6)</f>
        <v>100000</v>
      </c>
      <c r="H22" s="1">
        <v>100</v>
      </c>
      <c r="I22" s="8">
        <f t="shared" ca="1" si="2"/>
        <v>33</v>
      </c>
      <c r="K22" s="10"/>
      <c r="L22" s="10"/>
      <c r="M22" s="10"/>
      <c r="N22" s="10"/>
    </row>
    <row r="23" spans="1:14">
      <c r="A23" s="1"/>
      <c r="B23" s="1"/>
      <c r="C23" s="1"/>
      <c r="D23" s="2"/>
      <c r="E23" s="3"/>
      <c r="F23" s="4"/>
      <c r="G23" s="4"/>
      <c r="H23" s="1"/>
      <c r="I23" s="8"/>
      <c r="K23" s="10"/>
      <c r="L23" s="10"/>
      <c r="M23" s="10"/>
      <c r="N23" s="10"/>
    </row>
    <row r="24" spans="1:14">
      <c r="A24" s="1" t="s">
        <v>20</v>
      </c>
      <c r="B24" s="1"/>
      <c r="C24" s="1"/>
      <c r="D24" s="2"/>
      <c r="E24" s="3"/>
      <c r="F24" s="4"/>
      <c r="G24" s="4"/>
      <c r="H24" s="1"/>
      <c r="I24" s="8"/>
    </row>
    <row r="25" spans="1:14">
      <c r="A25" s="1"/>
      <c r="B25" s="1"/>
      <c r="C25" s="1"/>
      <c r="D25" s="2"/>
      <c r="E25" s="3" t="s">
        <v>21</v>
      </c>
      <c r="F25" s="4" t="s">
        <v>31</v>
      </c>
      <c r="G25" s="4" t="s">
        <v>32</v>
      </c>
      <c r="H25" s="1"/>
      <c r="I25" s="8"/>
    </row>
    <row r="26" spans="1:14">
      <c r="A26" s="1" t="s">
        <v>22</v>
      </c>
      <c r="B26" s="1"/>
      <c r="C26" s="1"/>
      <c r="D26" s="2"/>
      <c r="E26" s="2">
        <f>COUNTIF(C1:C30,"M")</f>
        <v>5</v>
      </c>
      <c r="F26" s="4">
        <f>SUMIF(C1:C30,"M",F1:F30)</f>
        <v>392000</v>
      </c>
      <c r="G26" s="4">
        <f>SUMIF(C1:C30,"M",G1:G30)</f>
        <v>292000</v>
      </c>
      <c r="H26" s="1"/>
      <c r="I26" s="8"/>
    </row>
    <row r="27" spans="1:14">
      <c r="A27" s="1" t="s">
        <v>23</v>
      </c>
      <c r="B27" s="1"/>
      <c r="C27" s="1"/>
      <c r="D27" s="2"/>
      <c r="E27" s="2">
        <f>COUNTIF(C1:C30,"F")</f>
        <v>4</v>
      </c>
      <c r="F27" s="4">
        <f>SUMIF(C1:C30,"F",F1:F30)</f>
        <v>491000</v>
      </c>
      <c r="G27" s="4">
        <f>SUMIF(C2:C31,"F",G2:G31)</f>
        <v>291000</v>
      </c>
      <c r="H27" s="1"/>
      <c r="I27" s="8"/>
    </row>
    <row r="28" spans="1:14">
      <c r="A28" s="1" t="s">
        <v>24</v>
      </c>
      <c r="B28" s="1"/>
      <c r="C28" s="1"/>
      <c r="D28" s="2"/>
      <c r="E28" s="2">
        <f>SUM(E26:E27)</f>
        <v>9</v>
      </c>
      <c r="F28" s="4">
        <f>SUM(F26:F27)</f>
        <v>883000</v>
      </c>
      <c r="G28" s="4">
        <f>G26+G27</f>
        <v>583000</v>
      </c>
      <c r="H28" s="1"/>
      <c r="I28" s="8"/>
    </row>
  </sheetData>
  <pageMargins left="0.75" right="0.75" top="1" bottom="1" header="0.5" footer="0.5"/>
  <pageSetup paperSize="9" orientation="portrait" horizontalDpi="4294967292" verticalDpi="4294967292"/>
  <ignoredErrors>
    <ignoredError sqref="E26:E27 F26:F27 G26:G27" emptyCellReference="1"/>
  </ignoredError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Audas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Léandre Siggen</dc:creator>
  <cp:lastModifiedBy>Léandre Siggen</cp:lastModifiedBy>
  <dcterms:created xsi:type="dcterms:W3CDTF">2012-04-11T05:19:46Z</dcterms:created>
  <dcterms:modified xsi:type="dcterms:W3CDTF">2012-04-11T11:30:52Z</dcterms:modified>
</cp:coreProperties>
</file>