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-15" windowWidth="10260" windowHeight="8115"/>
  </bookViews>
  <sheets>
    <sheet name="TABLE DES MATIERES" sheetId="14" r:id="rId1"/>
    <sheet name="A" sheetId="13" r:id="rId2"/>
    <sheet name="B" sheetId="12" r:id="rId3"/>
    <sheet name="C" sheetId="11" r:id="rId4"/>
    <sheet name="D" sheetId="10" r:id="rId5"/>
    <sheet name="E" sheetId="9" r:id="rId6"/>
    <sheet name="Statistiques" sheetId="15" r:id="rId7"/>
    <sheet name="Parametres" sheetId="7" r:id="rId8"/>
  </sheets>
  <definedNames>
    <definedName name="_xlnm._FilterDatabase" localSheetId="1" hidden="1">A!$B$1:$Q$56</definedName>
    <definedName name="_xlnm._FilterDatabase" localSheetId="2" hidden="1">B!$B$1:$Q$68</definedName>
    <definedName name="_xlnm._FilterDatabase" localSheetId="3" hidden="1">'C'!$B$1:$Q$31</definedName>
    <definedName name="_xlnm._FilterDatabase" localSheetId="4" hidden="1">D!$B$1:$Q$50</definedName>
    <definedName name="_xlnm._FilterDatabase" localSheetId="5" hidden="1">E!$B$1:$Q$96</definedName>
    <definedName name="Date_Av" localSheetId="1">#REF!</definedName>
    <definedName name="Date_Av" localSheetId="2">#REF!</definedName>
    <definedName name="Date_Av" localSheetId="3">#REF!</definedName>
    <definedName name="Date_Av" localSheetId="4">#REF!</definedName>
    <definedName name="Date_Av" localSheetId="5">#REF!</definedName>
    <definedName name="Date_Av">#REF!</definedName>
    <definedName name="Date_Av1" localSheetId="1">A!$F:$F</definedName>
    <definedName name="Date_Av1" localSheetId="2">B!$F:$F</definedName>
    <definedName name="Date_Av1" localSheetId="3">'C'!$F:$F</definedName>
    <definedName name="Date_Av1" localSheetId="4">D!$F:$F</definedName>
    <definedName name="Date_Av1" localSheetId="5">E!$F:$F</definedName>
    <definedName name="Date_Av1">#REF!</definedName>
    <definedName name="Date_Av1bis">#REF!</definedName>
    <definedName name="date_reg" localSheetId="1">#REF!</definedName>
    <definedName name="date_reg" localSheetId="2">#REF!</definedName>
    <definedName name="date_reg" localSheetId="3">#REF!</definedName>
    <definedName name="date_reg" localSheetId="4">#REF!</definedName>
    <definedName name="date_reg" localSheetId="5">#REF!</definedName>
    <definedName name="date_reg">#REF!</definedName>
    <definedName name="Date_Reg1" localSheetId="1">A!$P:$P</definedName>
    <definedName name="Date_Reg1" localSheetId="2">B!$P:$P</definedName>
    <definedName name="Date_Reg1" localSheetId="3">'C'!$P:$P</definedName>
    <definedName name="Date_Reg1" localSheetId="4">D!$P:$P</definedName>
    <definedName name="Date_Reg1" localSheetId="5">E!$P:$P</definedName>
    <definedName name="Date_Reg1">#REF!</definedName>
    <definedName name="Date_reg2">#REF!</definedName>
    <definedName name="Date_Regbis">#REF!</definedName>
    <definedName name="Delai_1">#REF!</definedName>
    <definedName name="Delai_2">#REF!</definedName>
    <definedName name="Delai_3">#REF!</definedName>
    <definedName name="delai_coup">Parametres!$D$4</definedName>
    <definedName name="delai_r">Parametres!$D$2</definedName>
    <definedName name="delai_r2">Parametres!$D$3</definedName>
    <definedName name="Delai_supp" localSheetId="1">A!$H:$H</definedName>
    <definedName name="Delai_supp" localSheetId="2">B!$H:$H</definedName>
    <definedName name="Delai_supp" localSheetId="3">'C'!$H:$H</definedName>
    <definedName name="Delai_supp" localSheetId="4">D!$H:$H</definedName>
    <definedName name="Delai_supp" localSheetId="5">E!$H:$H</definedName>
    <definedName name="Delai_supp">#REF!</definedName>
    <definedName name="Delai_supp_1" localSheetId="1">A!$K:$K</definedName>
    <definedName name="Delai_supp_1" localSheetId="2">B!$K:$K</definedName>
    <definedName name="Delai_supp_1" localSheetId="3">'C'!$K:$K</definedName>
    <definedName name="Delai_supp_1" localSheetId="4">D!$K:$K</definedName>
    <definedName name="Delai_supp_1" localSheetId="5">E!$K:$K</definedName>
    <definedName name="Delai_supp_1">#REF!</definedName>
    <definedName name="Delai_supp_2" localSheetId="1">A!$H:$H</definedName>
    <definedName name="Delai_supp_2" localSheetId="2">B!$H:$H</definedName>
    <definedName name="Delai_supp_2" localSheetId="3">'C'!$H:$H</definedName>
    <definedName name="Delai_supp_2" localSheetId="4">D!$H:$H</definedName>
    <definedName name="Delai_supp_2" localSheetId="5">E!$H:$H</definedName>
    <definedName name="Delai_supp_2">#REF!</definedName>
    <definedName name="Delai_supp_3" localSheetId="1">A!$N:$N</definedName>
    <definedName name="Delai_supp_3" localSheetId="2">B!$N:$N</definedName>
    <definedName name="Delai_supp_3" localSheetId="3">'C'!$N:$N</definedName>
    <definedName name="Delai_supp_3" localSheetId="4">D!$N:$N</definedName>
    <definedName name="Delai_supp_3" localSheetId="5">E!$N:$N</definedName>
    <definedName name="Delai_supp_3">#REF!</definedName>
    <definedName name="Test_2" localSheetId="1">A!#REF!</definedName>
    <definedName name="Test_2" localSheetId="2">B!#REF!</definedName>
    <definedName name="Test_2" localSheetId="3">'C'!#REF!</definedName>
    <definedName name="Test_2" localSheetId="4">D!#REF!</definedName>
    <definedName name="Test_2" localSheetId="5">E!#REF!</definedName>
    <definedName name="Test_2">#REF!</definedName>
  </definedNames>
  <calcPr calcId="125725"/>
</workbook>
</file>

<file path=xl/calcChain.xml><?xml version="1.0" encoding="utf-8"?>
<calcChain xmlns="http://schemas.openxmlformats.org/spreadsheetml/2006/main">
  <c r="D7" i="15"/>
  <c r="C7"/>
  <c r="B6"/>
  <c r="E7" l="1"/>
  <c r="G7"/>
  <c r="F7"/>
  <c r="M56" i="13"/>
  <c r="J56"/>
  <c r="G56"/>
  <c r="M55"/>
  <c r="J55"/>
  <c r="G55"/>
  <c r="M54"/>
  <c r="J54"/>
  <c r="G54"/>
  <c r="M53"/>
  <c r="J53"/>
  <c r="G53"/>
  <c r="M52"/>
  <c r="J52"/>
  <c r="G52"/>
  <c r="M51"/>
  <c r="J51"/>
  <c r="G51"/>
  <c r="M50"/>
  <c r="J50"/>
  <c r="G50"/>
  <c r="M49"/>
  <c r="J49"/>
  <c r="G49"/>
  <c r="M48"/>
  <c r="J48"/>
  <c r="G48"/>
  <c r="M47"/>
  <c r="J47"/>
  <c r="G47"/>
  <c r="M46"/>
  <c r="J46"/>
  <c r="G46"/>
  <c r="M45"/>
  <c r="J45"/>
  <c r="G45"/>
  <c r="M44"/>
  <c r="J44"/>
  <c r="G44"/>
  <c r="M43"/>
  <c r="J43"/>
  <c r="G43"/>
  <c r="M42"/>
  <c r="J42"/>
  <c r="G42"/>
  <c r="M41"/>
  <c r="J41"/>
  <c r="G41"/>
  <c r="M40"/>
  <c r="J40"/>
  <c r="G40"/>
  <c r="M39"/>
  <c r="J39"/>
  <c r="G39"/>
  <c r="M38"/>
  <c r="J38"/>
  <c r="G38"/>
  <c r="M37"/>
  <c r="J37"/>
  <c r="G37"/>
  <c r="M36"/>
  <c r="J36"/>
  <c r="G36"/>
  <c r="M35"/>
  <c r="J35"/>
  <c r="G35"/>
  <c r="M34"/>
  <c r="J34"/>
  <c r="G34"/>
  <c r="M33"/>
  <c r="J33"/>
  <c r="G33"/>
  <c r="M32"/>
  <c r="J32"/>
  <c r="G32"/>
  <c r="M31"/>
  <c r="J31"/>
  <c r="G31"/>
  <c r="M30"/>
  <c r="J30"/>
  <c r="G30"/>
  <c r="M29"/>
  <c r="J29"/>
  <c r="G29"/>
  <c r="M28"/>
  <c r="J28"/>
  <c r="G28"/>
  <c r="M27"/>
  <c r="J27"/>
  <c r="G27"/>
  <c r="M26"/>
  <c r="J26"/>
  <c r="G26"/>
  <c r="M25"/>
  <c r="J25"/>
  <c r="G25"/>
  <c r="M24"/>
  <c r="J24"/>
  <c r="G24"/>
  <c r="M23"/>
  <c r="J23"/>
  <c r="G23"/>
  <c r="M22"/>
  <c r="J22"/>
  <c r="G22"/>
  <c r="M21"/>
  <c r="J21"/>
  <c r="G21"/>
  <c r="M20"/>
  <c r="J20"/>
  <c r="G20"/>
  <c r="M19"/>
  <c r="J19"/>
  <c r="G19"/>
  <c r="M18"/>
  <c r="J18"/>
  <c r="G18"/>
  <c r="M17"/>
  <c r="J17"/>
  <c r="G17"/>
  <c r="M16"/>
  <c r="J16"/>
  <c r="G16"/>
  <c r="M15"/>
  <c r="J15"/>
  <c r="G15"/>
  <c r="M14"/>
  <c r="J14"/>
  <c r="G14"/>
  <c r="M13"/>
  <c r="J13"/>
  <c r="G13"/>
  <c r="M12"/>
  <c r="J12"/>
  <c r="G12"/>
  <c r="M11"/>
  <c r="J11"/>
  <c r="G11"/>
  <c r="M10"/>
  <c r="J10"/>
  <c r="G10"/>
  <c r="M9"/>
  <c r="J9"/>
  <c r="G9"/>
  <c r="M8"/>
  <c r="J8"/>
  <c r="G8"/>
  <c r="M7"/>
  <c r="J7"/>
  <c r="G7"/>
  <c r="M6"/>
  <c r="J6"/>
  <c r="G6"/>
  <c r="M5"/>
  <c r="J5"/>
  <c r="G5"/>
  <c r="M4"/>
  <c r="J4"/>
  <c r="G4"/>
  <c r="M3"/>
  <c r="J3"/>
  <c r="G3"/>
  <c r="M2"/>
  <c r="J2"/>
  <c r="G2"/>
  <c r="M68" i="12"/>
  <c r="J68"/>
  <c r="G68"/>
  <c r="M67"/>
  <c r="J67"/>
  <c r="G67"/>
  <c r="M66"/>
  <c r="J66"/>
  <c r="G66"/>
  <c r="M65"/>
  <c r="J65"/>
  <c r="G65"/>
  <c r="M64"/>
  <c r="J64"/>
  <c r="G64"/>
  <c r="M63"/>
  <c r="J63"/>
  <c r="G63"/>
  <c r="M62"/>
  <c r="J62"/>
  <c r="G62"/>
  <c r="M61"/>
  <c r="J61"/>
  <c r="G61"/>
  <c r="M60"/>
  <c r="J60"/>
  <c r="G60"/>
  <c r="M59"/>
  <c r="J59"/>
  <c r="G59"/>
  <c r="M58"/>
  <c r="J58"/>
  <c r="G58"/>
  <c r="M57"/>
  <c r="J57"/>
  <c r="G57"/>
  <c r="M56"/>
  <c r="J56"/>
  <c r="G56"/>
  <c r="M55"/>
  <c r="J55"/>
  <c r="G55"/>
  <c r="M54"/>
  <c r="J54"/>
  <c r="G54"/>
  <c r="M53"/>
  <c r="J53"/>
  <c r="G53"/>
  <c r="M52"/>
  <c r="J52"/>
  <c r="G52"/>
  <c r="M51"/>
  <c r="J51"/>
  <c r="G51"/>
  <c r="M50"/>
  <c r="J50"/>
  <c r="G50"/>
  <c r="M49"/>
  <c r="J49"/>
  <c r="G49"/>
  <c r="M48"/>
  <c r="J48"/>
  <c r="G48"/>
  <c r="M47"/>
  <c r="J47"/>
  <c r="G47"/>
  <c r="M46"/>
  <c r="J46"/>
  <c r="G46"/>
  <c r="M45"/>
  <c r="J45"/>
  <c r="G45"/>
  <c r="M44"/>
  <c r="J44"/>
  <c r="G44"/>
  <c r="M43"/>
  <c r="J43"/>
  <c r="G43"/>
  <c r="M42"/>
  <c r="J42"/>
  <c r="G42"/>
  <c r="M41"/>
  <c r="J41"/>
  <c r="G41"/>
  <c r="M40"/>
  <c r="J40"/>
  <c r="G40"/>
  <c r="M39"/>
  <c r="J39"/>
  <c r="G39"/>
  <c r="M38"/>
  <c r="J38"/>
  <c r="G38"/>
  <c r="M37"/>
  <c r="J37"/>
  <c r="G37"/>
  <c r="M36"/>
  <c r="J36"/>
  <c r="G36"/>
  <c r="M35"/>
  <c r="J35"/>
  <c r="G35"/>
  <c r="M34"/>
  <c r="J34"/>
  <c r="G34"/>
  <c r="M33"/>
  <c r="J33"/>
  <c r="G33"/>
  <c r="M32"/>
  <c r="J32"/>
  <c r="G32"/>
  <c r="M31"/>
  <c r="J31"/>
  <c r="G31"/>
  <c r="M30"/>
  <c r="J30"/>
  <c r="G30"/>
  <c r="M29"/>
  <c r="J29"/>
  <c r="G29"/>
  <c r="M28"/>
  <c r="J28"/>
  <c r="G28"/>
  <c r="M27"/>
  <c r="J27"/>
  <c r="G27"/>
  <c r="M26"/>
  <c r="J26"/>
  <c r="G26"/>
  <c r="M25"/>
  <c r="J25"/>
  <c r="G25"/>
  <c r="M24"/>
  <c r="J24"/>
  <c r="G24"/>
  <c r="M23"/>
  <c r="J23"/>
  <c r="G23"/>
  <c r="M22"/>
  <c r="J22"/>
  <c r="G22"/>
  <c r="M21"/>
  <c r="J21"/>
  <c r="G21"/>
  <c r="M20"/>
  <c r="J20"/>
  <c r="G20"/>
  <c r="M19"/>
  <c r="J19"/>
  <c r="G19"/>
  <c r="M18"/>
  <c r="J18"/>
  <c r="G18"/>
  <c r="M17"/>
  <c r="J17"/>
  <c r="G17"/>
  <c r="M16"/>
  <c r="J16"/>
  <c r="G16"/>
  <c r="M15"/>
  <c r="J15"/>
  <c r="G15"/>
  <c r="M14"/>
  <c r="J14"/>
  <c r="G14"/>
  <c r="M13"/>
  <c r="J13"/>
  <c r="G13"/>
  <c r="M12"/>
  <c r="J12"/>
  <c r="G12"/>
  <c r="M11"/>
  <c r="J11"/>
  <c r="G11"/>
  <c r="M10"/>
  <c r="J10"/>
  <c r="G10"/>
  <c r="M9"/>
  <c r="J9"/>
  <c r="G9"/>
  <c r="M8"/>
  <c r="J8"/>
  <c r="G8"/>
  <c r="M7"/>
  <c r="J7"/>
  <c r="G7"/>
  <c r="M6"/>
  <c r="J6"/>
  <c r="G6"/>
  <c r="M5"/>
  <c r="J5"/>
  <c r="G5"/>
  <c r="M4"/>
  <c r="J4"/>
  <c r="G4"/>
  <c r="M3"/>
  <c r="J3"/>
  <c r="G3"/>
  <c r="M2"/>
  <c r="J2"/>
  <c r="G2"/>
  <c r="M31" i="11"/>
  <c r="J31"/>
  <c r="G31"/>
  <c r="M30"/>
  <c r="J30"/>
  <c r="G30"/>
  <c r="M29"/>
  <c r="J29"/>
  <c r="G29"/>
  <c r="M28"/>
  <c r="J28"/>
  <c r="G28"/>
  <c r="M27"/>
  <c r="J27"/>
  <c r="G27"/>
  <c r="M26"/>
  <c r="J26"/>
  <c r="G26"/>
  <c r="M25"/>
  <c r="J25"/>
  <c r="G25"/>
  <c r="M24"/>
  <c r="J24"/>
  <c r="G24"/>
  <c r="M23"/>
  <c r="J23"/>
  <c r="G23"/>
  <c r="M22"/>
  <c r="J22"/>
  <c r="G22"/>
  <c r="M21"/>
  <c r="J21"/>
  <c r="G21"/>
  <c r="M20"/>
  <c r="J20"/>
  <c r="G20"/>
  <c r="M19"/>
  <c r="J19"/>
  <c r="G19"/>
  <c r="M18"/>
  <c r="J18"/>
  <c r="G18"/>
  <c r="M17"/>
  <c r="J17"/>
  <c r="G17"/>
  <c r="M16"/>
  <c r="J16"/>
  <c r="G16"/>
  <c r="M15"/>
  <c r="J15"/>
  <c r="G15"/>
  <c r="M14"/>
  <c r="J14"/>
  <c r="G14"/>
  <c r="M13"/>
  <c r="J13"/>
  <c r="G13"/>
  <c r="M12"/>
  <c r="J12"/>
  <c r="G12"/>
  <c r="M11"/>
  <c r="J11"/>
  <c r="G11"/>
  <c r="M10"/>
  <c r="J10"/>
  <c r="G10"/>
  <c r="M9"/>
  <c r="J9"/>
  <c r="G9"/>
  <c r="M8"/>
  <c r="J8"/>
  <c r="G8"/>
  <c r="M7"/>
  <c r="J7"/>
  <c r="G7"/>
  <c r="M6"/>
  <c r="J6"/>
  <c r="G6"/>
  <c r="M5"/>
  <c r="J5"/>
  <c r="G5"/>
  <c r="M4"/>
  <c r="J4"/>
  <c r="G4"/>
  <c r="M3"/>
  <c r="J3"/>
  <c r="G3"/>
  <c r="M2"/>
  <c r="J2"/>
  <c r="G2"/>
  <c r="M50" i="10"/>
  <c r="J50"/>
  <c r="G50"/>
  <c r="M49"/>
  <c r="J49"/>
  <c r="G49"/>
  <c r="M48"/>
  <c r="J48"/>
  <c r="G48"/>
  <c r="M47"/>
  <c r="J47"/>
  <c r="G47"/>
  <c r="M46"/>
  <c r="J46"/>
  <c r="G46"/>
  <c r="M45"/>
  <c r="J45"/>
  <c r="G45"/>
  <c r="M44"/>
  <c r="J44"/>
  <c r="G44"/>
  <c r="M43"/>
  <c r="J43"/>
  <c r="G43"/>
  <c r="M42"/>
  <c r="J42"/>
  <c r="G42"/>
  <c r="M41"/>
  <c r="J41"/>
  <c r="G41"/>
  <c r="M40"/>
  <c r="J40"/>
  <c r="G40"/>
  <c r="M39"/>
  <c r="J39"/>
  <c r="G39"/>
  <c r="M38"/>
  <c r="J38"/>
  <c r="G38"/>
  <c r="M37"/>
  <c r="J37"/>
  <c r="G37"/>
  <c r="M36"/>
  <c r="J36"/>
  <c r="G36"/>
  <c r="M35"/>
  <c r="J35"/>
  <c r="G35"/>
  <c r="M34"/>
  <c r="J34"/>
  <c r="G34"/>
  <c r="M33"/>
  <c r="J33"/>
  <c r="G33"/>
  <c r="M32"/>
  <c r="J32"/>
  <c r="G32"/>
  <c r="M31"/>
  <c r="J31"/>
  <c r="G31"/>
  <c r="M30"/>
  <c r="J30"/>
  <c r="G30"/>
  <c r="M29"/>
  <c r="J29"/>
  <c r="G29"/>
  <c r="M28"/>
  <c r="J28"/>
  <c r="G28"/>
  <c r="M27"/>
  <c r="J27"/>
  <c r="G27"/>
  <c r="M26"/>
  <c r="J26"/>
  <c r="G26"/>
  <c r="M25"/>
  <c r="J25"/>
  <c r="G25"/>
  <c r="M24"/>
  <c r="J24"/>
  <c r="G24"/>
  <c r="M23"/>
  <c r="J23"/>
  <c r="G23"/>
  <c r="M22"/>
  <c r="J22"/>
  <c r="G22"/>
  <c r="M21"/>
  <c r="J21"/>
  <c r="G21"/>
  <c r="M20"/>
  <c r="J20"/>
  <c r="G20"/>
  <c r="M19"/>
  <c r="J19"/>
  <c r="G19"/>
  <c r="M18"/>
  <c r="J18"/>
  <c r="G18"/>
  <c r="M17"/>
  <c r="J17"/>
  <c r="G17"/>
  <c r="M16"/>
  <c r="J16"/>
  <c r="G16"/>
  <c r="M15"/>
  <c r="J15"/>
  <c r="G15"/>
  <c r="M14"/>
  <c r="J14"/>
  <c r="G14"/>
  <c r="M13"/>
  <c r="J13"/>
  <c r="G13"/>
  <c r="M12"/>
  <c r="J12"/>
  <c r="G12"/>
  <c r="M11"/>
  <c r="J11"/>
  <c r="G11"/>
  <c r="M10"/>
  <c r="J10"/>
  <c r="G10"/>
  <c r="M9"/>
  <c r="J9"/>
  <c r="G9"/>
  <c r="M8"/>
  <c r="J8"/>
  <c r="G8"/>
  <c r="M7"/>
  <c r="J7"/>
  <c r="G7"/>
  <c r="M6"/>
  <c r="J6"/>
  <c r="G6"/>
  <c r="M5"/>
  <c r="J5"/>
  <c r="G5"/>
  <c r="M4"/>
  <c r="J4"/>
  <c r="G4"/>
  <c r="M3"/>
  <c r="J3"/>
  <c r="G3"/>
  <c r="M2"/>
  <c r="J2"/>
  <c r="G2"/>
  <c r="M96" i="9"/>
  <c r="J96"/>
  <c r="G96"/>
  <c r="M95"/>
  <c r="J95"/>
  <c r="G95"/>
  <c r="M94"/>
  <c r="J94"/>
  <c r="G94"/>
  <c r="M93"/>
  <c r="J93"/>
  <c r="G93"/>
  <c r="M92"/>
  <c r="J92"/>
  <c r="G92"/>
  <c r="M91"/>
  <c r="J91"/>
  <c r="G91"/>
  <c r="M90"/>
  <c r="J90"/>
  <c r="G90"/>
  <c r="M89"/>
  <c r="J89"/>
  <c r="G89"/>
  <c r="M88"/>
  <c r="J88"/>
  <c r="G88"/>
  <c r="M87"/>
  <c r="J87"/>
  <c r="G87"/>
  <c r="M86"/>
  <c r="J86"/>
  <c r="G86"/>
  <c r="M85"/>
  <c r="J85"/>
  <c r="G85"/>
  <c r="M84"/>
  <c r="J84"/>
  <c r="G84"/>
  <c r="M83"/>
  <c r="J83"/>
  <c r="G83"/>
  <c r="M82"/>
  <c r="J82"/>
  <c r="G82"/>
  <c r="M81"/>
  <c r="J81"/>
  <c r="G81"/>
  <c r="M80"/>
  <c r="J80"/>
  <c r="G80"/>
  <c r="M79"/>
  <c r="J79"/>
  <c r="G79"/>
  <c r="M78"/>
  <c r="J78"/>
  <c r="G78"/>
  <c r="M77"/>
  <c r="J77"/>
  <c r="G77"/>
  <c r="M76"/>
  <c r="J76"/>
  <c r="G76"/>
  <c r="M75"/>
  <c r="J75"/>
  <c r="G75"/>
  <c r="M74"/>
  <c r="J74"/>
  <c r="G74"/>
  <c r="M73"/>
  <c r="J73"/>
  <c r="G73"/>
  <c r="M72"/>
  <c r="J72"/>
  <c r="G72"/>
  <c r="M71"/>
  <c r="J71"/>
  <c r="G71"/>
  <c r="M70"/>
  <c r="J70"/>
  <c r="G70"/>
  <c r="M69"/>
  <c r="J69"/>
  <c r="G69"/>
  <c r="M68"/>
  <c r="J68"/>
  <c r="G68"/>
  <c r="M67"/>
  <c r="J67"/>
  <c r="G67"/>
  <c r="M66"/>
  <c r="J66"/>
  <c r="G66"/>
  <c r="M65"/>
  <c r="J65"/>
  <c r="G65"/>
  <c r="M64"/>
  <c r="J64"/>
  <c r="G64"/>
  <c r="M63"/>
  <c r="J63"/>
  <c r="G63"/>
  <c r="M62"/>
  <c r="J62"/>
  <c r="G62"/>
  <c r="M61"/>
  <c r="J61"/>
  <c r="G61"/>
  <c r="M60"/>
  <c r="J60"/>
  <c r="G60"/>
  <c r="M59"/>
  <c r="J59"/>
  <c r="G59"/>
  <c r="M58"/>
  <c r="J58"/>
  <c r="G58"/>
  <c r="M57"/>
  <c r="J57"/>
  <c r="G57"/>
  <c r="M56"/>
  <c r="J56"/>
  <c r="G56"/>
  <c r="M55"/>
  <c r="J55"/>
  <c r="G55"/>
  <c r="M54"/>
  <c r="J54"/>
  <c r="G54"/>
  <c r="M53"/>
  <c r="J53"/>
  <c r="G53"/>
  <c r="M52"/>
  <c r="J52"/>
  <c r="G52"/>
  <c r="M51"/>
  <c r="J51"/>
  <c r="G51"/>
  <c r="M50"/>
  <c r="J50"/>
  <c r="G50"/>
  <c r="M49"/>
  <c r="J49"/>
  <c r="G49"/>
  <c r="M48"/>
  <c r="J48"/>
  <c r="G48"/>
  <c r="M47"/>
  <c r="J47"/>
  <c r="G47"/>
  <c r="M46"/>
  <c r="J46"/>
  <c r="G46"/>
  <c r="M45"/>
  <c r="J45"/>
  <c r="G45"/>
  <c r="M44"/>
  <c r="J44"/>
  <c r="G44"/>
  <c r="M43"/>
  <c r="J43"/>
  <c r="G43"/>
  <c r="M42"/>
  <c r="J42"/>
  <c r="G42"/>
  <c r="M41"/>
  <c r="J41"/>
  <c r="G41"/>
  <c r="M40"/>
  <c r="J40"/>
  <c r="G40"/>
  <c r="M39"/>
  <c r="J39"/>
  <c r="G39"/>
  <c r="M38"/>
  <c r="J38"/>
  <c r="G38"/>
  <c r="M37"/>
  <c r="J37"/>
  <c r="G37"/>
  <c r="M36"/>
  <c r="J36"/>
  <c r="G36"/>
  <c r="M35"/>
  <c r="J35"/>
  <c r="G35"/>
  <c r="M34"/>
  <c r="J34"/>
  <c r="G34"/>
  <c r="M33"/>
  <c r="J33"/>
  <c r="G33"/>
  <c r="M32"/>
  <c r="J32"/>
  <c r="G32"/>
  <c r="M31"/>
  <c r="J31"/>
  <c r="G31"/>
  <c r="M30"/>
  <c r="J30"/>
  <c r="G30"/>
  <c r="M29"/>
  <c r="J29"/>
  <c r="G29"/>
  <c r="M28"/>
  <c r="J28"/>
  <c r="G28"/>
  <c r="M27"/>
  <c r="J27"/>
  <c r="G27"/>
  <c r="M26"/>
  <c r="J26"/>
  <c r="G26"/>
  <c r="M25"/>
  <c r="J25"/>
  <c r="G25"/>
  <c r="M24"/>
  <c r="J24"/>
  <c r="G24"/>
  <c r="M23"/>
  <c r="J23"/>
  <c r="G23"/>
  <c r="M22"/>
  <c r="J22"/>
  <c r="G22"/>
  <c r="M21"/>
  <c r="J21"/>
  <c r="G21"/>
  <c r="M20"/>
  <c r="J20"/>
  <c r="G20"/>
  <c r="M19"/>
  <c r="J19"/>
  <c r="G19"/>
  <c r="M18"/>
  <c r="J18"/>
  <c r="G18"/>
  <c r="M17"/>
  <c r="J17"/>
  <c r="G17"/>
  <c r="M16"/>
  <c r="J16"/>
  <c r="G16"/>
  <c r="M15"/>
  <c r="J15"/>
  <c r="G15"/>
  <c r="M14"/>
  <c r="J14"/>
  <c r="G14"/>
  <c r="M13"/>
  <c r="J13"/>
  <c r="G13"/>
  <c r="M12"/>
  <c r="J12"/>
  <c r="G12"/>
  <c r="M11"/>
  <c r="J11"/>
  <c r="G11"/>
  <c r="M10"/>
  <c r="J10"/>
  <c r="G10"/>
  <c r="M9"/>
  <c r="J9"/>
  <c r="G9"/>
  <c r="M8"/>
  <c r="J8"/>
  <c r="G8"/>
  <c r="M7"/>
  <c r="J7"/>
  <c r="G7"/>
  <c r="M6"/>
  <c r="J6"/>
  <c r="G6"/>
  <c r="M5"/>
  <c r="J5"/>
  <c r="G5"/>
  <c r="M4"/>
  <c r="J4"/>
  <c r="G4"/>
  <c r="M3"/>
  <c r="J3"/>
  <c r="G3"/>
  <c r="M2"/>
  <c r="J2"/>
  <c r="G2"/>
</calcChain>
</file>

<file path=xl/sharedStrings.xml><?xml version="1.0" encoding="utf-8"?>
<sst xmlns="http://schemas.openxmlformats.org/spreadsheetml/2006/main" count="1598" uniqueCount="244">
  <si>
    <t>réf.</t>
  </si>
  <si>
    <t>CENTRE HOSPITALIER PAP ABYMES -</t>
  </si>
  <si>
    <t xml:space="preserve">MAIRIE DE VIEUX HABITANTS </t>
  </si>
  <si>
    <t xml:space="preserve">MAIRIE DE SAINT FRANCOIS </t>
  </si>
  <si>
    <t xml:space="preserve">MAIRIE DE PORT LOUIS </t>
  </si>
  <si>
    <t xml:space="preserve">MAIRIE DE BAILLIF </t>
  </si>
  <si>
    <t xml:space="preserve">MAIRIE DE TERRE DE HAUT </t>
  </si>
  <si>
    <t xml:space="preserve">MAIRIE DU MOULE </t>
  </si>
  <si>
    <t xml:space="preserve">MAIRIE DE POINTE A PITRE </t>
  </si>
  <si>
    <t xml:space="preserve">MAIRIE D'ANSE BERTRAND </t>
  </si>
  <si>
    <t xml:space="preserve">MAIRIE DE SAINTE ROSE </t>
  </si>
  <si>
    <t xml:space="preserve">MAIRIE DU GOSIER </t>
  </si>
  <si>
    <t xml:space="preserve">PREFECTURE DE LA GUADELOUPE </t>
  </si>
  <si>
    <t xml:space="preserve">SERVICE DEPARTEMENTAL INCENDIE </t>
  </si>
  <si>
    <t xml:space="preserve">MAIRIE DU LAMENTIN </t>
  </si>
  <si>
    <t xml:space="preserve">MAIRIE DE CAPESTERRE BELLE EAU </t>
  </si>
  <si>
    <t xml:space="preserve">MAIRIE DE GRAND-BOURG </t>
  </si>
  <si>
    <t>MAIRIE DE POINTE A PITRE HOTEL DE VILLE</t>
  </si>
  <si>
    <t xml:space="preserve">CAISSE GENERALE DE SECURITE </t>
  </si>
  <si>
    <t xml:space="preserve">MAIRIE DE TERRE DE BAS </t>
  </si>
  <si>
    <t>UNION IMMOBILIERE ORGANISMES DE SECURITE SOCIALE</t>
  </si>
  <si>
    <t xml:space="preserve">S M A R S LA CAPITAINERIE </t>
  </si>
  <si>
    <t xml:space="preserve">CENTRE HOSPITALIER UNIVERSITAIRE </t>
  </si>
  <si>
    <t xml:space="preserve">TRESORERIE GENERALE </t>
  </si>
  <si>
    <t>CENTRE HOSPITALIER ST MARTIN DE SAINT MARTIN</t>
  </si>
  <si>
    <t xml:space="preserve">MAIRIE DE TROIS RIVIERES </t>
  </si>
  <si>
    <t xml:space="preserve">MINISTERE DE LA JUSTICE DDPJJ </t>
  </si>
  <si>
    <t xml:space="preserve">AEROPORT DE GRAND CASE </t>
  </si>
  <si>
    <t xml:space="preserve">CSPI GUADELOUPE </t>
  </si>
  <si>
    <t xml:space="preserve">D D T E DIRECTION DEPARTEMENTALE </t>
  </si>
  <si>
    <t>2REG  DU SCE MILITAIRE ADAPTE DIRECTION ADMINISTRATION FINANCE</t>
  </si>
  <si>
    <t xml:space="preserve">D D E SCE MOYENS GENERAUX </t>
  </si>
  <si>
    <t xml:space="preserve">DEAL </t>
  </si>
  <si>
    <t xml:space="preserve">COLLEGE DE BAILLIF </t>
  </si>
  <si>
    <t xml:space="preserve">ECOLE MATERNELLE </t>
  </si>
  <si>
    <t xml:space="preserve">GENDARMERIE NATIONALE </t>
  </si>
  <si>
    <t xml:space="preserve">DIREN </t>
  </si>
  <si>
    <t xml:space="preserve">DIRECTION DE LA SANTE ET DU </t>
  </si>
  <si>
    <t xml:space="preserve">CENTRE HOSPITALIER BEAUPERTHUY </t>
  </si>
  <si>
    <t xml:space="preserve">CAISSE GEN DE SECURITE SOCIALE </t>
  </si>
  <si>
    <t xml:space="preserve">DTION CUISINE DE BERGEVIN </t>
  </si>
  <si>
    <t xml:space="preserve">METEO FRANCE </t>
  </si>
  <si>
    <t xml:space="preserve">CCSBT </t>
  </si>
  <si>
    <t xml:space="preserve">POLE CHORUS </t>
  </si>
  <si>
    <t xml:space="preserve">SERVICE RENSEIGNEMENTS GENERAUX </t>
  </si>
  <si>
    <t xml:space="preserve">GENDARMERIE SERVAL </t>
  </si>
  <si>
    <t>COMMUNAUTE DE COMM DU SBT REGIES EAU-ASSAINISSEMENT</t>
  </si>
  <si>
    <t xml:space="preserve">LYCEE PAUL LACAVE </t>
  </si>
  <si>
    <t xml:space="preserve">MAIRIE DE MORNE A L'EAU </t>
  </si>
  <si>
    <t xml:space="preserve">INSTIT  UNIVERS  FORM  MAITRES </t>
  </si>
  <si>
    <t xml:space="preserve">TRESORERIE DE SAINT MARTIN </t>
  </si>
  <si>
    <t xml:space="preserve">MAIRIE DE POINTE NOIRE </t>
  </si>
  <si>
    <t>CENTRE PENITENTIAIRE DE BAIE MAHAULT</t>
  </si>
  <si>
    <t>CHAMBRE D'AGRICULTURE DE LA GUADELOUPE</t>
  </si>
  <si>
    <t xml:space="preserve">CSPI - PLATEFORME CHORUS </t>
  </si>
  <si>
    <t xml:space="preserve">DRIRE ANTILLE-GUYANE </t>
  </si>
  <si>
    <t xml:space="preserve">C C N G T </t>
  </si>
  <si>
    <t xml:space="preserve">CAP EXCELLENCE </t>
  </si>
  <si>
    <t xml:space="preserve">NOUVEL HOPITAL DE MGALANTE </t>
  </si>
  <si>
    <t xml:space="preserve">DTION DEPART DU TRAVAIL </t>
  </si>
  <si>
    <t>PORT DE GUSTAVIA MAIRIE DE SAINT BARTHELEMY</t>
  </si>
  <si>
    <t xml:space="preserve">MAIRIE DE P A P </t>
  </si>
  <si>
    <t xml:space="preserve">CAISSE D'ALLOCATIONS FAMILIALES </t>
  </si>
  <si>
    <t>C T O S CUISINE CENTRALE</t>
  </si>
  <si>
    <t xml:space="preserve">CAISSE GENERALE SECURITE SOCIALE </t>
  </si>
  <si>
    <t xml:space="preserve">CENTRE PENITENTIAIRE </t>
  </si>
  <si>
    <t xml:space="preserve">DIRECTION DEPARTEMENTALE </t>
  </si>
  <si>
    <t xml:space="preserve">TRIBUNAL ADMINISTRATIF </t>
  </si>
  <si>
    <t>LYCEE POLYVALENT DE GRAND BOUR RUE DE LA SAVANE</t>
  </si>
  <si>
    <t xml:space="preserve">TRESORERIE GENERALE BASSE TERRE </t>
  </si>
  <si>
    <t>MAIRIE DE POINTE A PITRE FORUM ET DARSE</t>
  </si>
  <si>
    <t xml:space="preserve">MAIRIE DE BASSE TERRE </t>
  </si>
  <si>
    <t xml:space="preserve">TRESORERIE DE MARIE GALANTE </t>
  </si>
  <si>
    <t xml:space="preserve">TRESORERIE DE SAINTE ROSE </t>
  </si>
  <si>
    <t xml:space="preserve">C E S CARNOT </t>
  </si>
  <si>
    <t xml:space="preserve">TRESORERIE DU MOULE </t>
  </si>
  <si>
    <t xml:space="preserve">CONSEIL GENERAL DE LA GUADELOUPE </t>
  </si>
  <si>
    <t xml:space="preserve">COMMUNAUTE DE COMMUNES </t>
  </si>
  <si>
    <t xml:space="preserve">C A F QUARTIER DE L HOTEL DE VIL </t>
  </si>
  <si>
    <t xml:space="preserve">COLLEGE FONTAINES BOUILLANTES </t>
  </si>
  <si>
    <t xml:space="preserve">AGENCE DEPARTEMENTALE </t>
  </si>
  <si>
    <t>COLLEGE SAINT MARTIN III QUARTIER D ORLEANS</t>
  </si>
  <si>
    <t xml:space="preserve">MAIRIE DE DESIRADE </t>
  </si>
  <si>
    <t xml:space="preserve">TRESORERIE DE POINTE NOIRE </t>
  </si>
  <si>
    <t xml:space="preserve">COLLEGE D'ETAT MIXTE </t>
  </si>
  <si>
    <t xml:space="preserve">COLLEGE FRONT DE MER </t>
  </si>
  <si>
    <t xml:space="preserve">DDE </t>
  </si>
  <si>
    <t xml:space="preserve">D D E </t>
  </si>
  <si>
    <t xml:space="preserve">SYNDICAT DE LA POLICE S N P T </t>
  </si>
  <si>
    <t xml:space="preserve">MAIRIE DE SAINT LOUIS </t>
  </si>
  <si>
    <t xml:space="preserve">C H U DE POINTE-A-PITRE   ABYMES </t>
  </si>
  <si>
    <t xml:space="preserve">GENDARMERIE </t>
  </si>
  <si>
    <t xml:space="preserve">COLLEGE DE BOUILLANTE </t>
  </si>
  <si>
    <t>CENTRE HOSPITALIER DE CAPESTERRE BELLE EAU</t>
  </si>
  <si>
    <t xml:space="preserve">CENTRE REGIONAL DE FORMATION </t>
  </si>
  <si>
    <t>MAIRIE DE CAPESTERRE BELLE EAU CINEMA LE MAJESTIC</t>
  </si>
  <si>
    <t>REGION GUADELOUPE HOTEL DE LA REGION</t>
  </si>
  <si>
    <t xml:space="preserve">ARS </t>
  </si>
  <si>
    <t xml:space="preserve">I N R A P </t>
  </si>
  <si>
    <t xml:space="preserve">CHAMBRE D'AGRICULTURE </t>
  </si>
  <si>
    <t xml:space="preserve">LYCEE DE POINTE NOIRE </t>
  </si>
  <si>
    <t>GENDARMERIE NATIONALE SECTION INFRASTRUCTURE</t>
  </si>
  <si>
    <t xml:space="preserve">CENTRE HOSPITALIER DE MONTERAN </t>
  </si>
  <si>
    <t>Conseiller</t>
  </si>
  <si>
    <t>Payeur</t>
  </si>
  <si>
    <t>LYCEE REGIONAL GERTY  ARCHIMEDE</t>
  </si>
  <si>
    <t>D.M</t>
  </si>
  <si>
    <t xml:space="preserve">41E BIMA </t>
  </si>
  <si>
    <t>41E BIMA CELLULE BUDGET FINANCE</t>
  </si>
  <si>
    <t>41E BIMA DSAF</t>
  </si>
  <si>
    <t xml:space="preserve">ANNEXE LYCEE DES ILES DU NORD </t>
  </si>
  <si>
    <t xml:space="preserve">AST GUADELOUPE </t>
  </si>
  <si>
    <t xml:space="preserve">AVIATION CIVILE DU RAIZET </t>
  </si>
  <si>
    <t xml:space="preserve">C C S B T </t>
  </si>
  <si>
    <t xml:space="preserve">C E S DE KERMADEC </t>
  </si>
  <si>
    <t xml:space="preserve">CAF DE LA GPE </t>
  </si>
  <si>
    <t xml:space="preserve">CEE GUADELOUPE </t>
  </si>
  <si>
    <t xml:space="preserve">CELLULE EUROPE </t>
  </si>
  <si>
    <t xml:space="preserve">CENTRE GERONTOLOGIQUE DU RAIZET </t>
  </si>
  <si>
    <t>CENTRE HOSPITALIER MAURICE SELBONNE</t>
  </si>
  <si>
    <t xml:space="preserve">CENTRE RETENTION ADMINISTRATIVE </t>
  </si>
  <si>
    <t xml:space="preserve">CHAMBRE REGIONALE DES COMPTES </t>
  </si>
  <si>
    <t xml:space="preserve">COLLECTIVITE DE SAINT BARTHELEMY </t>
  </si>
  <si>
    <t xml:space="preserve">COLLECTIVITE DE ST MARTIN </t>
  </si>
  <si>
    <t xml:space="preserve">COLLEGE ALEXANDRE MACAL </t>
  </si>
  <si>
    <t xml:space="preserve">COLLEGE ARCHIPEL DES SAINTES </t>
  </si>
  <si>
    <t xml:space="preserve">COLLEGE DU MOULE </t>
  </si>
  <si>
    <t xml:space="preserve">COLLEGE DU RAIZET </t>
  </si>
  <si>
    <t xml:space="preserve">COLLEGE EDMOND BAMBUCK </t>
  </si>
  <si>
    <t xml:space="preserve">COLLEGE FELIX EBOUE </t>
  </si>
  <si>
    <t>COLLEGE LA BOUCAN BOIS RADA</t>
  </si>
  <si>
    <t xml:space="preserve">COLLEGE MATELIANE </t>
  </si>
  <si>
    <t xml:space="preserve">COLLEGE MAURICE SATINEAU </t>
  </si>
  <si>
    <t xml:space="preserve">COLLEGE MIXTE CAMPENON </t>
  </si>
  <si>
    <t xml:space="preserve">COMIL BUREAU INTERARMEES </t>
  </si>
  <si>
    <t xml:space="preserve">COMMUNAUTE DE COMMUNES DU </t>
  </si>
  <si>
    <t xml:space="preserve">CONSEIL GENERAL </t>
  </si>
  <si>
    <t xml:space="preserve">CONSEIL REGIONAL GUADELOUPE </t>
  </si>
  <si>
    <t xml:space="preserve">CREDIT AGROCOLE CRCAM </t>
  </si>
  <si>
    <t xml:space="preserve">CSPI CHORUS </t>
  </si>
  <si>
    <t xml:space="preserve">D D E  SUB DE P A P </t>
  </si>
  <si>
    <t xml:space="preserve">D D E BAC SGT </t>
  </si>
  <si>
    <t xml:space="preserve">DDE SUBDIVISION DE SAINTE ROSE </t>
  </si>
  <si>
    <t xml:space="preserve">DELEGATION REGIONALE AU TOURISME </t>
  </si>
  <si>
    <t>DIRECTION DE LA MER DE LA GUADELOUPE</t>
  </si>
  <si>
    <t xml:space="preserve">DIRECTION DE L'AGRICULTURE </t>
  </si>
  <si>
    <t xml:space="preserve">DIRECTION DEPARTEMENTALE DE LA </t>
  </si>
  <si>
    <t xml:space="preserve">DIRECTION DES SERVICES FISCAUX </t>
  </si>
  <si>
    <t xml:space="preserve">DIRECTION REGIONALE DES DOUANE </t>
  </si>
  <si>
    <t xml:space="preserve">DTPJJ GUADELOUPE </t>
  </si>
  <si>
    <t xml:space="preserve">ECOLE PRIMAIRE ORLEANS 3 </t>
  </si>
  <si>
    <t xml:space="preserve">EDF GUADELOUPE </t>
  </si>
  <si>
    <t xml:space="preserve">EDF SERVICES ARCHIPEL GUADELOUPE </t>
  </si>
  <si>
    <t xml:space="preserve">F P AGEES A RENE BOISNEUF </t>
  </si>
  <si>
    <t xml:space="preserve">GENIE RURAL </t>
  </si>
  <si>
    <t xml:space="preserve">INSEE </t>
  </si>
  <si>
    <t xml:space="preserve">LA POSTE SERVICE COMPTABLE </t>
  </si>
  <si>
    <t xml:space="preserve">LYCEE DES ILES DU NORD </t>
  </si>
  <si>
    <t xml:space="preserve">LYCEE DROITS DE L'HOMME </t>
  </si>
  <si>
    <t xml:space="preserve">LYCEE POLYVALENT </t>
  </si>
  <si>
    <t xml:space="preserve">MAIRIE CAPESTERRE M G </t>
  </si>
  <si>
    <t xml:space="preserve">MAIRIE DE BOUILLANTE </t>
  </si>
  <si>
    <t xml:space="preserve">MAIRIE DE DESHAIES </t>
  </si>
  <si>
    <t xml:space="preserve">MAIRIE DE GOURBEYRE </t>
  </si>
  <si>
    <t xml:space="preserve">MAIRIE DE PETIT BOURG </t>
  </si>
  <si>
    <t>MAIRIE DE POINTE A PITRE ECLAIRAGE PUBLIC</t>
  </si>
  <si>
    <t xml:space="preserve">MAIRIE DE SAINT BARTHELEMY </t>
  </si>
  <si>
    <t xml:space="preserve">MAIRIE DE SAINT CLAUDE </t>
  </si>
  <si>
    <t xml:space="preserve">MAIRIE DE SAINT MARTIN </t>
  </si>
  <si>
    <t xml:space="preserve">MAIRIE DE SAINTE ANNE </t>
  </si>
  <si>
    <t xml:space="preserve">MAIRIE DE VIEUX FORT </t>
  </si>
  <si>
    <t xml:space="preserve">MAIRIE DES ABYMES </t>
  </si>
  <si>
    <t xml:space="preserve">MAISON D ARRET DE BASSE TERRE </t>
  </si>
  <si>
    <t xml:space="preserve">MAISON DEPARTEMENTALE </t>
  </si>
  <si>
    <t xml:space="preserve">MARINA ROYALE SEMSAMAR </t>
  </si>
  <si>
    <t xml:space="preserve">MINISTERE DE L'INTERIEUR - DDSC </t>
  </si>
  <si>
    <t xml:space="preserve">O F I I </t>
  </si>
  <si>
    <t xml:space="preserve">OCRTIS </t>
  </si>
  <si>
    <t xml:space="preserve">OFFICE NATIONAL DES FORETS </t>
  </si>
  <si>
    <t xml:space="preserve">PARC NATIONAL DE LA GUADELOUPE </t>
  </si>
  <si>
    <t xml:space="preserve">POLE EMPLOI CIDC ANTILLES </t>
  </si>
  <si>
    <t xml:space="preserve">POLE EMPLOI GUADELOUPE </t>
  </si>
  <si>
    <t xml:space="preserve">POLICE NATIONALE SATPN </t>
  </si>
  <si>
    <t xml:space="preserve">PORT DE GUSTAVIA </t>
  </si>
  <si>
    <t xml:space="preserve">PREFECTURE DE GUADELOUPE </t>
  </si>
  <si>
    <t xml:space="preserve">PREFECTURE DE SAINT MARTIN </t>
  </si>
  <si>
    <t xml:space="preserve">RECTORAT DE LA GUADELOUPE </t>
  </si>
  <si>
    <t xml:space="preserve">REGIE MUNICIPALE DU PORT </t>
  </si>
  <si>
    <t>REGION GUADELOUPE DIRECTION ADJOINTE DES ROUTES</t>
  </si>
  <si>
    <t xml:space="preserve">ROUTE DE GUADELOUPE </t>
  </si>
  <si>
    <t>ROUTES DE GUADELOUPE ETS PUBLIC DE GEST DES ROUTES</t>
  </si>
  <si>
    <t>S N A  - ANTILLES GUYANE ORGANISME DE CONTROLE DE PAP</t>
  </si>
  <si>
    <t>SECT LOGISTIQ COMMISSARIATS GUADELOUPE</t>
  </si>
  <si>
    <t xml:space="preserve">SEMSAMAR </t>
  </si>
  <si>
    <t xml:space="preserve">SNA - ANTILLES GUYANE </t>
  </si>
  <si>
    <t xml:space="preserve">SOUS PREFECTURE </t>
  </si>
  <si>
    <t>SYMCTOM PERIPHERIE DE BASSE TERRE</t>
  </si>
  <si>
    <t xml:space="preserve">SYNDICAT DES ABATTOIRS BAILLIF </t>
  </si>
  <si>
    <t xml:space="preserve">SYNDICAT INTERCOMMUNAL </t>
  </si>
  <si>
    <t>SYNDICAT INTERCOMMUNAL DU SUD DE LA COTE SOUS LE VENT</t>
  </si>
  <si>
    <t xml:space="preserve">TENNIS CLUB DE BASSE TERRE </t>
  </si>
  <si>
    <t xml:space="preserve">TRESORERIE DE BASSE TERRE </t>
  </si>
  <si>
    <t xml:space="preserve">TRESORERIE DE SAINT BARTHELEMY </t>
  </si>
  <si>
    <t xml:space="preserve">TRESORERIE DE SAINTE ANNE </t>
  </si>
  <si>
    <t xml:space="preserve">TRIBUNAL DE GRANDE INSTANCE </t>
  </si>
  <si>
    <t xml:space="preserve">TRIBUNAL D'INSTANCE </t>
  </si>
  <si>
    <t xml:space="preserve">U A G </t>
  </si>
  <si>
    <t>V.S</t>
  </si>
  <si>
    <t>E.I</t>
  </si>
  <si>
    <t>C.D</t>
  </si>
  <si>
    <t>B.J</t>
  </si>
  <si>
    <t>jours</t>
  </si>
  <si>
    <t>+</t>
  </si>
  <si>
    <t>Délai lettre R</t>
  </si>
  <si>
    <t>Délai Fax info coupure</t>
  </si>
  <si>
    <t>Délai coupe après Fax</t>
  </si>
  <si>
    <t>Montant de la relance</t>
  </si>
  <si>
    <t>Commentaires Client/Conseiller</t>
  </si>
  <si>
    <t>SOC.COOPERATION MARITIME COMAPEGA</t>
  </si>
  <si>
    <t xml:space="preserve">TRESORERIE DE TROIS RIVIERES </t>
  </si>
  <si>
    <t>Effectuée</t>
  </si>
  <si>
    <t>Non Effectuée</t>
  </si>
  <si>
    <r>
      <t xml:space="preserve">Lettre R </t>
    </r>
    <r>
      <rPr>
        <b/>
        <sz val="10"/>
        <rFont val="Calibri"/>
        <family val="2"/>
      </rPr>
      <t>❷</t>
    </r>
  </si>
  <si>
    <r>
      <t xml:space="preserve">Action </t>
    </r>
    <r>
      <rPr>
        <b/>
        <sz val="11"/>
        <rFont val="Calibri"/>
        <family val="2"/>
      </rPr>
      <t>❷</t>
    </r>
  </si>
  <si>
    <r>
      <t xml:space="preserve">FAX info coupure </t>
    </r>
    <r>
      <rPr>
        <b/>
        <sz val="11"/>
        <rFont val="Calibri"/>
        <family val="2"/>
      </rPr>
      <t>❸</t>
    </r>
  </si>
  <si>
    <r>
      <t>Action</t>
    </r>
    <r>
      <rPr>
        <b/>
        <sz val="11"/>
        <rFont val="Calibri"/>
        <family val="2"/>
      </rPr>
      <t>❸</t>
    </r>
  </si>
  <si>
    <r>
      <t xml:space="preserve">Coupure </t>
    </r>
    <r>
      <rPr>
        <b/>
        <sz val="11"/>
        <rFont val="Calibri"/>
        <family val="2"/>
      </rPr>
      <t>❹</t>
    </r>
  </si>
  <si>
    <r>
      <t xml:space="preserve">Action </t>
    </r>
    <r>
      <rPr>
        <b/>
        <sz val="11"/>
        <rFont val="Calibri"/>
        <family val="2"/>
      </rPr>
      <t>❹</t>
    </r>
  </si>
  <si>
    <r>
      <t>Lettre/ Mail/Appel</t>
    </r>
    <r>
      <rPr>
        <b/>
        <sz val="11"/>
        <rFont val="Calibri"/>
        <family val="2"/>
      </rPr>
      <t>❶</t>
    </r>
  </si>
  <si>
    <t>SARL SAINTE ROSE DISCOUNT</t>
  </si>
  <si>
    <t>Date de Règlement ou Date d'accord</t>
  </si>
  <si>
    <t xml:space="preserve">Délai supp
</t>
  </si>
  <si>
    <t>SITUATION DE RELANCE</t>
  </si>
  <si>
    <t>HISTORIQUE DE RELANCE</t>
  </si>
  <si>
    <t>Montant de la dette en relance au:</t>
  </si>
  <si>
    <t>RANG</t>
  </si>
  <si>
    <t>% de la dette par rapport à l'objectif fixé</t>
  </si>
  <si>
    <t>A</t>
  </si>
  <si>
    <t>B</t>
  </si>
  <si>
    <t>C</t>
  </si>
  <si>
    <t>D</t>
  </si>
  <si>
    <t>E</t>
  </si>
  <si>
    <t>Nom</t>
  </si>
  <si>
    <t>Somme des chiffres en colonne 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</si>
</sst>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[$-F800]dddd\,\ mmmm\ dd\,\ yyyy"/>
  </numFmts>
  <fonts count="10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1"/>
      <name val="Calibri"/>
      <family val="2"/>
    </font>
    <font>
      <u/>
      <sz val="10"/>
      <color theme="10"/>
      <name val="Arial"/>
    </font>
    <font>
      <b/>
      <sz val="10"/>
      <name val="Arial"/>
      <family val="2"/>
    </font>
    <font>
      <b/>
      <sz val="10"/>
      <name val="Calibri"/>
      <family val="2"/>
    </font>
    <font>
      <b/>
      <sz val="11"/>
      <name val="Calibri"/>
      <family val="2"/>
    </font>
    <font>
      <sz val="10"/>
      <name val="Arial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FF66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44" fontId="9" fillId="0" borderId="0" applyFont="0" applyFill="0" applyBorder="0" applyAlignment="0" applyProtection="0"/>
  </cellStyleXfs>
  <cellXfs count="101">
    <xf numFmtId="0" fontId="0" fillId="0" borderId="0" xfId="0"/>
    <xf numFmtId="0" fontId="2" fillId="3" borderId="1" xfId="0" applyFont="1" applyFill="1" applyBorder="1"/>
    <xf numFmtId="4" fontId="2" fillId="3" borderId="1" xfId="0" applyNumberFormat="1" applyFont="1" applyFill="1" applyBorder="1"/>
    <xf numFmtId="0" fontId="2" fillId="2" borderId="1" xfId="0" applyFont="1" applyFill="1" applyBorder="1"/>
    <xf numFmtId="4" fontId="2" fillId="2" borderId="1" xfId="0" applyNumberFormat="1" applyFont="1" applyFill="1" applyBorder="1"/>
    <xf numFmtId="0" fontId="2" fillId="2" borderId="1" xfId="0" applyNumberFormat="1" applyFont="1" applyFill="1" applyBorder="1"/>
    <xf numFmtId="0" fontId="2" fillId="3" borderId="1" xfId="0" applyNumberFormat="1" applyFont="1" applyFill="1" applyBorder="1"/>
    <xf numFmtId="0" fontId="1" fillId="0" borderId="0" xfId="0" applyFont="1"/>
    <xf numFmtId="0" fontId="0" fillId="0" borderId="1" xfId="0" applyBorder="1" applyProtection="1">
      <protection locked="0"/>
    </xf>
    <xf numFmtId="14" fontId="0" fillId="0" borderId="1" xfId="0" applyNumberFormat="1" applyBorder="1" applyProtection="1">
      <protection locked="0"/>
    </xf>
    <xf numFmtId="4" fontId="1" fillId="2" borderId="1" xfId="0" applyNumberFormat="1" applyFont="1" applyFill="1" applyBorder="1" applyProtection="1">
      <protection locked="0"/>
    </xf>
    <xf numFmtId="4" fontId="1" fillId="3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3" borderId="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3" borderId="1" xfId="0" applyFont="1" applyFill="1" applyBorder="1" applyProtection="1">
      <protection locked="0"/>
    </xf>
    <xf numFmtId="0" fontId="1" fillId="0" borderId="0" xfId="0" quotePrefix="1" applyFont="1"/>
    <xf numFmtId="14" fontId="4" fillId="4" borderId="1" xfId="0" applyNumberFormat="1" applyFont="1" applyFill="1" applyBorder="1" applyProtection="1"/>
    <xf numFmtId="0" fontId="0" fillId="4" borderId="0" xfId="0" applyFill="1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4" fillId="0" borderId="2" xfId="0" applyNumberFormat="1" applyFont="1" applyBorder="1" applyProtection="1"/>
    <xf numFmtId="14" fontId="4" fillId="4" borderId="2" xfId="0" applyNumberFormat="1" applyFont="1" applyFill="1" applyBorder="1" applyProtection="1"/>
    <xf numFmtId="0" fontId="0" fillId="0" borderId="2" xfId="0" applyBorder="1" applyProtection="1">
      <protection locked="0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14" fontId="6" fillId="0" borderId="4" xfId="1" applyNumberFormat="1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</xf>
    <xf numFmtId="14" fontId="3" fillId="0" borderId="4" xfId="0" applyNumberFormat="1" applyFont="1" applyFill="1" applyBorder="1" applyAlignment="1" applyProtection="1">
      <alignment horizontal="center" vertical="center" wrapText="1"/>
    </xf>
    <xf numFmtId="0" fontId="3" fillId="0" borderId="5" xfId="0" applyFont="1" applyFill="1" applyBorder="1" applyAlignment="1" applyProtection="1">
      <alignment horizontal="center" vertical="center" wrapText="1"/>
    </xf>
    <xf numFmtId="14" fontId="3" fillId="4" borderId="4" xfId="1" applyNumberFormat="1" applyFont="1" applyFill="1" applyBorder="1" applyAlignment="1" applyProtection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2" fillId="5" borderId="1" xfId="0" applyFont="1" applyFill="1" applyBorder="1"/>
    <xf numFmtId="0" fontId="2" fillId="5" borderId="1" xfId="0" applyNumberFormat="1" applyFont="1" applyFill="1" applyBorder="1"/>
    <xf numFmtId="4" fontId="2" fillId="5" borderId="1" xfId="0" applyNumberFormat="1" applyFont="1" applyFill="1" applyBorder="1"/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1" xfId="0" applyFont="1" applyFill="1" applyBorder="1"/>
    <xf numFmtId="0" fontId="2" fillId="6" borderId="1" xfId="0" applyNumberFormat="1" applyFont="1" applyFill="1" applyBorder="1"/>
    <xf numFmtId="4" fontId="2" fillId="6" borderId="1" xfId="0" applyNumberFormat="1" applyFont="1" applyFill="1" applyBorder="1"/>
    <xf numFmtId="0" fontId="0" fillId="6" borderId="1" xfId="0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/>
    <xf numFmtId="0" fontId="2" fillId="7" borderId="1" xfId="0" applyNumberFormat="1" applyFont="1" applyFill="1" applyBorder="1"/>
    <xf numFmtId="4" fontId="2" fillId="7" borderId="1" xfId="0" applyNumberFormat="1" applyFont="1" applyFill="1" applyBorder="1"/>
    <xf numFmtId="0" fontId="0" fillId="7" borderId="1" xfId="0" applyFill="1" applyBorder="1" applyAlignment="1">
      <alignment horizontal="center" vertical="center"/>
    </xf>
    <xf numFmtId="0" fontId="1" fillId="7" borderId="1" xfId="0" applyFont="1" applyFill="1" applyBorder="1"/>
    <xf numFmtId="0" fontId="1" fillId="5" borderId="1" xfId="0" applyFont="1" applyFill="1" applyBorder="1" applyProtection="1">
      <protection locked="0"/>
    </xf>
    <xf numFmtId="0" fontId="1" fillId="5" borderId="1" xfId="0" applyNumberFormat="1" applyFont="1" applyFill="1" applyBorder="1" applyProtection="1">
      <protection locked="0"/>
    </xf>
    <xf numFmtId="4" fontId="1" fillId="5" borderId="1" xfId="0" applyNumberFormat="1" applyFont="1" applyFill="1" applyBorder="1" applyProtection="1"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1" fillId="7" borderId="1" xfId="0" applyFont="1" applyFill="1" applyBorder="1" applyProtection="1">
      <protection locked="0"/>
    </xf>
    <xf numFmtId="0" fontId="1" fillId="7" borderId="1" xfId="0" applyNumberFormat="1" applyFont="1" applyFill="1" applyBorder="1" applyProtection="1">
      <protection locked="0"/>
    </xf>
    <xf numFmtId="4" fontId="1" fillId="7" borderId="1" xfId="0" applyNumberFormat="1" applyFont="1" applyFill="1" applyBorder="1" applyProtection="1"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1" fillId="6" borderId="1" xfId="0" applyFont="1" applyFill="1" applyBorder="1" applyProtection="1">
      <protection locked="0"/>
    </xf>
    <xf numFmtId="0" fontId="1" fillId="6" borderId="1" xfId="0" applyNumberFormat="1" applyFont="1" applyFill="1" applyBorder="1" applyProtection="1">
      <protection locked="0"/>
    </xf>
    <xf numFmtId="4" fontId="1" fillId="6" borderId="1" xfId="0" applyNumberFormat="1" applyFont="1" applyFill="1" applyBorder="1" applyProtection="1">
      <protection locked="0"/>
    </xf>
    <xf numFmtId="0" fontId="2" fillId="6" borderId="1" xfId="0" applyFont="1" applyFill="1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0" borderId="1" xfId="0" applyBorder="1"/>
    <xf numFmtId="14" fontId="1" fillId="0" borderId="1" xfId="0" applyNumberFormat="1" applyFont="1" applyBorder="1" applyProtection="1">
      <protection locked="0"/>
    </xf>
    <xf numFmtId="14" fontId="0" fillId="0" borderId="1" xfId="0" applyNumberFormat="1" applyBorder="1"/>
    <xf numFmtId="0" fontId="1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2" xfId="0" applyNumberFormat="1" applyBorder="1" applyProtection="1"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2" xfId="0" applyFont="1" applyFill="1" applyBorder="1" applyAlignment="1" applyProtection="1">
      <alignment horizontal="center" vertical="center"/>
      <protection locked="0"/>
    </xf>
    <xf numFmtId="0" fontId="1" fillId="5" borderId="2" xfId="0" applyFont="1" applyFill="1" applyBorder="1" applyProtection="1">
      <protection locked="0"/>
    </xf>
    <xf numFmtId="0" fontId="1" fillId="5" borderId="2" xfId="0" applyNumberFormat="1" applyFont="1" applyFill="1" applyBorder="1" applyProtection="1">
      <protection locked="0"/>
    </xf>
    <xf numFmtId="4" fontId="1" fillId="5" borderId="2" xfId="0" applyNumberFormat="1" applyFont="1" applyFill="1" applyBorder="1" applyProtection="1">
      <protection locked="0"/>
    </xf>
    <xf numFmtId="14" fontId="0" fillId="0" borderId="0" xfId="0" applyNumberFormat="1"/>
    <xf numFmtId="0" fontId="6" fillId="0" borderId="0" xfId="0" applyFont="1" applyAlignment="1">
      <alignment horizontal="center" wrapText="1"/>
    </xf>
    <xf numFmtId="16" fontId="0" fillId="0" borderId="1" xfId="0" applyNumberFormat="1" applyBorder="1" applyProtection="1">
      <protection locked="0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164" fontId="1" fillId="0" borderId="1" xfId="0" applyNumberFormat="1" applyFont="1" applyBorder="1" applyAlignment="1">
      <alignment horizontal="center" vertical="center" wrapText="1"/>
    </xf>
    <xf numFmtId="44" fontId="0" fillId="0" borderId="1" xfId="2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6" fillId="5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44" fontId="0" fillId="0" borderId="1" xfId="2" applyFont="1" applyBorder="1" applyAlignment="1">
      <alignment horizontal="center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36"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strike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strike/>
      </font>
    </dxf>
    <dxf>
      <font>
        <b val="0"/>
        <i val="0"/>
        <strike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strike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strike/>
      </font>
    </dxf>
    <dxf>
      <font>
        <b val="0"/>
        <i val="0"/>
        <strike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strike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strike/>
      </font>
    </dxf>
    <dxf>
      <font>
        <color auto="1"/>
      </font>
      <fill>
        <patternFill>
          <bgColor rgb="FFFF0000"/>
        </patternFill>
      </fill>
    </dxf>
    <dxf>
      <font>
        <b val="0"/>
        <i val="0"/>
        <strike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strike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strike/>
      </font>
    </dxf>
    <dxf>
      <font>
        <b val="0"/>
        <i val="0"/>
        <strike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strike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strike/>
      </font>
    </dxf>
    <dxf>
      <font>
        <b val="0"/>
        <i val="0"/>
        <strike/>
      </font>
    </dxf>
  </dxfs>
  <tableStyles count="0" defaultTableStyle="TableStyleMedium9" defaultPivotStyle="PivotStyleLight16"/>
  <colors>
    <mruColors>
      <color rgb="FFFF6699"/>
      <color rgb="FFFF33CC"/>
      <color rgb="FFFF00FF"/>
      <color rgb="FFFFFF66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Relances du jour'!A1"/><Relationship Id="rId3" Type="http://schemas.openxmlformats.org/officeDocument/2006/relationships/hyperlink" Target="#D!A1"/><Relationship Id="rId7" Type="http://schemas.openxmlformats.org/officeDocument/2006/relationships/hyperlink" Target="#Parametres!A1"/><Relationship Id="rId2" Type="http://schemas.openxmlformats.org/officeDocument/2006/relationships/hyperlink" Target="#E!A1"/><Relationship Id="rId1" Type="http://schemas.openxmlformats.org/officeDocument/2006/relationships/hyperlink" Target="#A!A1"/><Relationship Id="rId6" Type="http://schemas.openxmlformats.org/officeDocument/2006/relationships/hyperlink" Target="#Statistiques!A1"/><Relationship Id="rId5" Type="http://schemas.openxmlformats.org/officeDocument/2006/relationships/hyperlink" Target="#B!A1"/><Relationship Id="rId4" Type="http://schemas.openxmlformats.org/officeDocument/2006/relationships/hyperlink" Target="#'C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0</xdr:row>
      <xdr:rowOff>47625</xdr:rowOff>
    </xdr:from>
    <xdr:to>
      <xdr:col>14</xdr:col>
      <xdr:colOff>47625</xdr:colOff>
      <xdr:row>26</xdr:row>
      <xdr:rowOff>104775</xdr:rowOff>
    </xdr:to>
    <xdr:sp macro="" textlink="">
      <xdr:nvSpPr>
        <xdr:cNvPr id="2" name="Rectangle à coins arrondis 1"/>
        <xdr:cNvSpPr/>
      </xdr:nvSpPr>
      <xdr:spPr>
        <a:xfrm>
          <a:off x="1095375" y="47625"/>
          <a:ext cx="10382250" cy="442912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200025</xdr:colOff>
      <xdr:row>11</xdr:row>
      <xdr:rowOff>133350</xdr:rowOff>
    </xdr:from>
    <xdr:to>
      <xdr:col>3</xdr:col>
      <xdr:colOff>304800</xdr:colOff>
      <xdr:row>15</xdr:row>
      <xdr:rowOff>104775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962025" y="1914525"/>
          <a:ext cx="1628775" cy="6191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10</xdr:col>
      <xdr:colOff>714375</xdr:colOff>
      <xdr:row>11</xdr:row>
      <xdr:rowOff>57150</xdr:rowOff>
    </xdr:from>
    <xdr:to>
      <xdr:col>13</xdr:col>
      <xdr:colOff>57150</xdr:colOff>
      <xdr:row>15</xdr:row>
      <xdr:rowOff>28575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9096375" y="2000250"/>
          <a:ext cx="1628775" cy="6191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E</a:t>
          </a:r>
        </a:p>
      </xdr:txBody>
    </xdr:sp>
    <xdr:clientData/>
  </xdr:twoCellAnchor>
  <xdr:twoCellAnchor>
    <xdr:from>
      <xdr:col>8</xdr:col>
      <xdr:colOff>447675</xdr:colOff>
      <xdr:row>11</xdr:row>
      <xdr:rowOff>76200</xdr:rowOff>
    </xdr:from>
    <xdr:to>
      <xdr:col>10</xdr:col>
      <xdr:colOff>552450</xdr:colOff>
      <xdr:row>15</xdr:row>
      <xdr:rowOff>47625</xdr:rowOff>
    </xdr:to>
    <xdr:sp macro="" textlink="">
      <xdr:nvSpPr>
        <xdr:cNvPr id="5" name="Rectangle à coins arrondis 4">
          <a:hlinkClick xmlns:r="http://schemas.openxmlformats.org/officeDocument/2006/relationships" r:id="rId3"/>
        </xdr:cNvPr>
        <xdr:cNvSpPr/>
      </xdr:nvSpPr>
      <xdr:spPr>
        <a:xfrm>
          <a:off x="7305675" y="2019300"/>
          <a:ext cx="1628775" cy="6191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D</a:t>
          </a:r>
        </a:p>
      </xdr:txBody>
    </xdr:sp>
    <xdr:clientData/>
  </xdr:twoCellAnchor>
  <xdr:twoCellAnchor>
    <xdr:from>
      <xdr:col>6</xdr:col>
      <xdr:colOff>85725</xdr:colOff>
      <xdr:row>11</xdr:row>
      <xdr:rowOff>95250</xdr:rowOff>
    </xdr:from>
    <xdr:to>
      <xdr:col>8</xdr:col>
      <xdr:colOff>190500</xdr:colOff>
      <xdr:row>15</xdr:row>
      <xdr:rowOff>66675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5419725" y="2038350"/>
          <a:ext cx="1628775" cy="6191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</a:t>
          </a:r>
        </a:p>
      </xdr:txBody>
    </xdr:sp>
    <xdr:clientData/>
  </xdr:twoCellAnchor>
  <xdr:twoCellAnchor>
    <xdr:from>
      <xdr:col>3</xdr:col>
      <xdr:colOff>542925</xdr:colOff>
      <xdr:row>11</xdr:row>
      <xdr:rowOff>123825</xdr:rowOff>
    </xdr:from>
    <xdr:to>
      <xdr:col>5</xdr:col>
      <xdr:colOff>647700</xdr:colOff>
      <xdr:row>15</xdr:row>
      <xdr:rowOff>95250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3590925" y="2066925"/>
          <a:ext cx="1628775" cy="6191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1</xdr:col>
      <xdr:colOff>161925</xdr:colOff>
      <xdr:row>2</xdr:row>
      <xdr:rowOff>9525</xdr:rowOff>
    </xdr:from>
    <xdr:to>
      <xdr:col>13</xdr:col>
      <xdr:colOff>38100</xdr:colOff>
      <xdr:row>5</xdr:row>
      <xdr:rowOff>38100</xdr:rowOff>
    </xdr:to>
    <xdr:sp macro="" textlink="">
      <xdr:nvSpPr>
        <xdr:cNvPr id="8" name="Rectangle à coins arrondis 7"/>
        <xdr:cNvSpPr/>
      </xdr:nvSpPr>
      <xdr:spPr>
        <a:xfrm>
          <a:off x="1685925" y="495300"/>
          <a:ext cx="9020175" cy="5143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2012</a:t>
          </a:r>
          <a:endParaRPr lang="fr-FR" sz="28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>
    <xdr:from>
      <xdr:col>1</xdr:col>
      <xdr:colOff>209550</xdr:colOff>
      <xdr:row>17</xdr:row>
      <xdr:rowOff>133350</xdr:rowOff>
    </xdr:from>
    <xdr:to>
      <xdr:col>5</xdr:col>
      <xdr:colOff>571500</xdr:colOff>
      <xdr:row>22</xdr:row>
      <xdr:rowOff>0</xdr:rowOff>
    </xdr:to>
    <xdr:sp macro="" textlink="">
      <xdr:nvSpPr>
        <xdr:cNvPr id="9" name="Rectangle à coins arrondis 8">
          <a:hlinkClick xmlns:r="http://schemas.openxmlformats.org/officeDocument/2006/relationships" r:id="rId6"/>
        </xdr:cNvPr>
        <xdr:cNvSpPr/>
      </xdr:nvSpPr>
      <xdr:spPr>
        <a:xfrm>
          <a:off x="1733550" y="3048000"/>
          <a:ext cx="3409950" cy="67627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STATISTIQUES GLOBALES</a:t>
          </a:r>
        </a:p>
      </xdr:txBody>
    </xdr:sp>
    <xdr:clientData/>
  </xdr:twoCellAnchor>
  <xdr:twoCellAnchor>
    <xdr:from>
      <xdr:col>8</xdr:col>
      <xdr:colOff>457200</xdr:colOff>
      <xdr:row>17</xdr:row>
      <xdr:rowOff>133350</xdr:rowOff>
    </xdr:from>
    <xdr:to>
      <xdr:col>13</xdr:col>
      <xdr:colOff>57150</xdr:colOff>
      <xdr:row>22</xdr:row>
      <xdr:rowOff>0</xdr:rowOff>
    </xdr:to>
    <xdr:sp macro="" textlink="">
      <xdr:nvSpPr>
        <xdr:cNvPr id="10" name="Rectangle à coins arrondis 9">
          <a:hlinkClick xmlns:r="http://schemas.openxmlformats.org/officeDocument/2006/relationships" r:id="rId7"/>
        </xdr:cNvPr>
        <xdr:cNvSpPr/>
      </xdr:nvSpPr>
      <xdr:spPr>
        <a:xfrm>
          <a:off x="7315200" y="3048000"/>
          <a:ext cx="3409950" cy="67627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PARAMETRES</a:t>
          </a:r>
        </a:p>
      </xdr:txBody>
    </xdr:sp>
    <xdr:clientData/>
  </xdr:twoCellAnchor>
  <xdr:twoCellAnchor>
    <xdr:from>
      <xdr:col>6</xdr:col>
      <xdr:colOff>9525</xdr:colOff>
      <xdr:row>17</xdr:row>
      <xdr:rowOff>9525</xdr:rowOff>
    </xdr:from>
    <xdr:to>
      <xdr:col>8</xdr:col>
      <xdr:colOff>180975</xdr:colOff>
      <xdr:row>23</xdr:row>
      <xdr:rowOff>104775</xdr:rowOff>
    </xdr:to>
    <xdr:sp macro="" textlink="">
      <xdr:nvSpPr>
        <xdr:cNvPr id="11" name="Ellipse 10">
          <a:hlinkClick xmlns:r="http://schemas.openxmlformats.org/officeDocument/2006/relationships" r:id="rId8"/>
        </xdr:cNvPr>
        <xdr:cNvSpPr/>
      </xdr:nvSpPr>
      <xdr:spPr>
        <a:xfrm>
          <a:off x="5343525" y="2924175"/>
          <a:ext cx="1695450" cy="1066800"/>
        </a:xfrm>
        <a:prstGeom prst="ellips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RELANCES DU JOUR</a:t>
          </a:r>
        </a:p>
      </xdr:txBody>
    </xdr:sp>
    <xdr:clientData/>
  </xdr:twoCellAnchor>
  <xdr:twoCellAnchor>
    <xdr:from>
      <xdr:col>5</xdr:col>
      <xdr:colOff>390525</xdr:colOff>
      <xdr:row>25</xdr:row>
      <xdr:rowOff>57150</xdr:rowOff>
    </xdr:from>
    <xdr:to>
      <xdr:col>9</xdr:col>
      <xdr:colOff>571500</xdr:colOff>
      <xdr:row>37</xdr:row>
      <xdr:rowOff>123825</xdr:rowOff>
    </xdr:to>
    <xdr:sp macro="" textlink="">
      <xdr:nvSpPr>
        <xdr:cNvPr id="12" name="ZoneTexte 11"/>
        <xdr:cNvSpPr txBox="1"/>
      </xdr:nvSpPr>
      <xdr:spPr>
        <a:xfrm>
          <a:off x="4200525" y="4105275"/>
          <a:ext cx="3228975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J'aimerais qu'en</a:t>
          </a:r>
          <a:r>
            <a:rPr lang="fr-FR" sz="1100" baseline="0"/>
            <a:t> cliquant sur ce bouton on puisse obtenir un tableau sur une autre feuille avec uniquement les lignes qui ont des dates en rouge.</a:t>
          </a:r>
        </a:p>
        <a:p>
          <a:endParaRPr lang="fr-FR" sz="1100" baseline="0"/>
        </a:p>
        <a:p>
          <a:r>
            <a:rPr lang="fr-FR" sz="1100" baseline="0"/>
            <a:t>Si possible un tableau pour chaque conseiller afin de pouvoir leur imprimer et leur remettre leur rapport.</a:t>
          </a:r>
        </a:p>
        <a:p>
          <a:endParaRPr lang="fr-FR" sz="1100" baseline="0"/>
        </a:p>
        <a:p>
          <a:r>
            <a:rPr lang="fr-FR" sz="1100" baseline="0"/>
            <a:t>Ou si ce n'est pas possible de tout regrouper sur un même bouton, avoir un tableau "relances du jour"   à la fin de chaque feuille.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7</xdr:col>
      <xdr:colOff>361950</xdr:colOff>
      <xdr:row>22</xdr:row>
      <xdr:rowOff>85725</xdr:rowOff>
    </xdr:from>
    <xdr:to>
      <xdr:col>7</xdr:col>
      <xdr:colOff>619125</xdr:colOff>
      <xdr:row>25</xdr:row>
      <xdr:rowOff>66676</xdr:rowOff>
    </xdr:to>
    <xdr:cxnSp macro="">
      <xdr:nvCxnSpPr>
        <xdr:cNvPr id="13" name="Connecteur droit avec flèche 12"/>
        <xdr:cNvCxnSpPr/>
      </xdr:nvCxnSpPr>
      <xdr:spPr>
        <a:xfrm flipH="1" flipV="1">
          <a:off x="5695950" y="3648075"/>
          <a:ext cx="257175" cy="4667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638735</xdr:colOff>
      <xdr:row>5</xdr:row>
      <xdr:rowOff>33617</xdr:rowOff>
    </xdr:from>
    <xdr:to>
      <xdr:col>14</xdr:col>
      <xdr:colOff>582706</xdr:colOff>
      <xdr:row>28</xdr:row>
      <xdr:rowOff>145677</xdr:rowOff>
    </xdr:to>
    <xdr:sp macro="" textlink="">
      <xdr:nvSpPr>
        <xdr:cNvPr id="2" name="Rectangle 1"/>
        <xdr:cNvSpPr/>
      </xdr:nvSpPr>
      <xdr:spPr>
        <a:xfrm>
          <a:off x="8068235" y="1456764"/>
          <a:ext cx="4280647" cy="4493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 anchorCtr="0"/>
        <a:lstStyle/>
        <a:p>
          <a:pPr algn="ctr"/>
          <a:r>
            <a:rPr lang="fr-FR" sz="1100"/>
            <a:t>Au lieu de la colonne "Délai</a:t>
          </a:r>
          <a:r>
            <a:rPr lang="fr-FR" sz="1100" baseline="0"/>
            <a:t> supp" j'avais imaginé:</a:t>
          </a:r>
        </a:p>
        <a:p>
          <a:pPr algn="ctr"/>
          <a:r>
            <a:rPr lang="fr-FR" sz="1100" baseline="0"/>
            <a:t>1) on clique droit sur  la date en  J2 (par exemple)</a:t>
          </a:r>
        </a:p>
        <a:p>
          <a:pPr algn="ctr"/>
          <a:r>
            <a:rPr lang="fr-FR" sz="1100" baseline="0"/>
            <a:t>2) dans le menu apparait l'option: "ajouter un délai"</a:t>
          </a:r>
        </a:p>
        <a:p>
          <a:pPr algn="ctr"/>
          <a:r>
            <a:rPr lang="fr-FR" sz="1100" baseline="0"/>
            <a:t>3) une fenêtre apparait:</a:t>
          </a:r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r>
            <a:rPr lang="fr-FR" sz="1100" baseline="0"/>
            <a:t>Sachant qu'il faudrait que si l'on inscrit un motif, ça le garde en mémoire et qu'on puisse le relire en cliquant sur la date (par ex)</a:t>
          </a:r>
        </a:p>
        <a:p>
          <a:pPr algn="ctr"/>
          <a:endParaRPr lang="fr-FR" sz="1100"/>
        </a:p>
        <a:p>
          <a:pPr algn="ctr"/>
          <a:r>
            <a:rPr lang="fr-FR" sz="1100"/>
            <a:t>Il</a:t>
          </a:r>
          <a:r>
            <a:rPr lang="fr-FR" sz="1100" baseline="0"/>
            <a:t> faut aussi faire en sorte que lorsqu'on accord un délai sur une étape,  les autres étapes soient aussi repoussées.</a:t>
          </a:r>
        </a:p>
        <a:p>
          <a:pPr algn="ctr"/>
          <a:endParaRPr lang="fr-FR" sz="1100" baseline="0"/>
        </a:p>
        <a:p>
          <a:pPr algn="ctr"/>
          <a:r>
            <a:rPr lang="fr-FR" sz="1100" b="1" baseline="0"/>
            <a:t>Avec cette solution,  ce qui me gène ce qu'on ne peut pas voir au premier coup d'oeil si un délai a été accordé ou non.</a:t>
          </a:r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/>
        </a:p>
      </xdr:txBody>
    </xdr:sp>
    <xdr:clientData/>
  </xdr:twoCellAnchor>
  <xdr:twoCellAnchor>
    <xdr:from>
      <xdr:col>8</xdr:col>
      <xdr:colOff>907675</xdr:colOff>
      <xdr:row>9</xdr:row>
      <xdr:rowOff>11205</xdr:rowOff>
    </xdr:from>
    <xdr:to>
      <xdr:col>14</xdr:col>
      <xdr:colOff>347382</xdr:colOff>
      <xdr:row>19</xdr:row>
      <xdr:rowOff>190499</xdr:rowOff>
    </xdr:to>
    <xdr:grpSp>
      <xdr:nvGrpSpPr>
        <xdr:cNvPr id="13" name="Groupe 12"/>
        <xdr:cNvGrpSpPr/>
      </xdr:nvGrpSpPr>
      <xdr:grpSpPr>
        <a:xfrm>
          <a:off x="8337175" y="2196352"/>
          <a:ext cx="3776383" cy="2084294"/>
          <a:chOff x="8359587" y="2846294"/>
          <a:chExt cx="3776383" cy="2084294"/>
        </a:xfrm>
      </xdr:grpSpPr>
      <xdr:sp macro="" textlink="">
        <xdr:nvSpPr>
          <xdr:cNvPr id="5" name="Rectangle à coins arrondis 4"/>
          <xdr:cNvSpPr/>
        </xdr:nvSpPr>
        <xdr:spPr>
          <a:xfrm>
            <a:off x="8359587" y="2846294"/>
            <a:ext cx="3776383" cy="2084294"/>
          </a:xfrm>
          <a:prstGeom prst="roundRect">
            <a:avLst/>
          </a:prstGeom>
          <a:solidFill>
            <a:schemeClr val="bg1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6" name="Rectangle 5"/>
          <xdr:cNvSpPr/>
        </xdr:nvSpPr>
        <xdr:spPr>
          <a:xfrm>
            <a:off x="9043147" y="4515969"/>
            <a:ext cx="907676" cy="302559"/>
          </a:xfrm>
          <a:prstGeom prst="rect">
            <a:avLst/>
          </a:prstGeom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/>
              <a:t>Annuler</a:t>
            </a:r>
          </a:p>
        </xdr:txBody>
      </xdr:sp>
      <xdr:sp macro="" textlink="">
        <xdr:nvSpPr>
          <xdr:cNvPr id="7" name="Rectangle 6"/>
          <xdr:cNvSpPr/>
        </xdr:nvSpPr>
        <xdr:spPr>
          <a:xfrm>
            <a:off x="10589559" y="4527176"/>
            <a:ext cx="918882" cy="291353"/>
          </a:xfrm>
          <a:prstGeom prst="rect">
            <a:avLst/>
          </a:prstGeom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/>
              <a:t>Valider</a:t>
            </a:r>
          </a:p>
        </xdr:txBody>
      </xdr:sp>
      <xdr:sp macro="" textlink="">
        <xdr:nvSpPr>
          <xdr:cNvPr id="8" name="Ellipse 7"/>
          <xdr:cNvSpPr/>
        </xdr:nvSpPr>
        <xdr:spPr>
          <a:xfrm>
            <a:off x="9087970" y="3137647"/>
            <a:ext cx="78441" cy="89647"/>
          </a:xfrm>
          <a:prstGeom prst="ellipse">
            <a:avLst/>
          </a:prstGeom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9</xdr:col>
      <xdr:colOff>874058</xdr:colOff>
      <xdr:row>10</xdr:row>
      <xdr:rowOff>33616</xdr:rowOff>
    </xdr:from>
    <xdr:to>
      <xdr:col>13</xdr:col>
      <xdr:colOff>44822</xdr:colOff>
      <xdr:row>11</xdr:row>
      <xdr:rowOff>56028</xdr:rowOff>
    </xdr:to>
    <xdr:sp macro="" textlink="">
      <xdr:nvSpPr>
        <xdr:cNvPr id="9" name="ZoneTexte 8"/>
        <xdr:cNvSpPr txBox="1"/>
      </xdr:nvSpPr>
      <xdr:spPr>
        <a:xfrm>
          <a:off x="9244852" y="2409263"/>
          <a:ext cx="2162735" cy="212912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Ajouter un délai</a:t>
          </a:r>
          <a:r>
            <a:rPr lang="fr-FR" sz="1100" baseline="0"/>
            <a:t> supplémentaire</a:t>
          </a:r>
          <a:endParaRPr lang="fr-FR" sz="1100"/>
        </a:p>
      </xdr:txBody>
    </xdr:sp>
    <xdr:clientData/>
  </xdr:twoCellAnchor>
  <xdr:twoCellAnchor>
    <xdr:from>
      <xdr:col>9</xdr:col>
      <xdr:colOff>212913</xdr:colOff>
      <xdr:row>12</xdr:row>
      <xdr:rowOff>22405</xdr:rowOff>
    </xdr:from>
    <xdr:to>
      <xdr:col>11</xdr:col>
      <xdr:colOff>324972</xdr:colOff>
      <xdr:row>13</xdr:row>
      <xdr:rowOff>112052</xdr:rowOff>
    </xdr:to>
    <xdr:sp macro="" textlink="">
      <xdr:nvSpPr>
        <xdr:cNvPr id="10" name="Rectangle 9"/>
        <xdr:cNvSpPr/>
      </xdr:nvSpPr>
      <xdr:spPr>
        <a:xfrm>
          <a:off x="8583707" y="2779052"/>
          <a:ext cx="1400736" cy="280147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00"/>
            <a:t>Date initialement</a:t>
          </a:r>
          <a:r>
            <a:rPr lang="fr-FR" sz="1000" baseline="0"/>
            <a:t> en J2</a:t>
          </a:r>
          <a:endParaRPr lang="fr-FR" sz="1000"/>
        </a:p>
      </xdr:txBody>
    </xdr:sp>
    <xdr:clientData/>
  </xdr:twoCellAnchor>
  <xdr:twoCellAnchor>
    <xdr:from>
      <xdr:col>11</xdr:col>
      <xdr:colOff>762001</xdr:colOff>
      <xdr:row>12</xdr:row>
      <xdr:rowOff>17922</xdr:rowOff>
    </xdr:from>
    <xdr:to>
      <xdr:col>14</xdr:col>
      <xdr:colOff>179296</xdr:colOff>
      <xdr:row>13</xdr:row>
      <xdr:rowOff>107569</xdr:rowOff>
    </xdr:to>
    <xdr:sp macro="" textlink="">
      <xdr:nvSpPr>
        <xdr:cNvPr id="11" name="Rectangle 10"/>
        <xdr:cNvSpPr/>
      </xdr:nvSpPr>
      <xdr:spPr>
        <a:xfrm>
          <a:off x="10421472" y="2774569"/>
          <a:ext cx="1524000" cy="280147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00"/>
            <a:t>Nouvelle date avec délai</a:t>
          </a:r>
        </a:p>
      </xdr:txBody>
    </xdr:sp>
    <xdr:clientData/>
  </xdr:twoCellAnchor>
  <xdr:twoCellAnchor>
    <xdr:from>
      <xdr:col>9</xdr:col>
      <xdr:colOff>504265</xdr:colOff>
      <xdr:row>14</xdr:row>
      <xdr:rowOff>78441</xdr:rowOff>
    </xdr:from>
    <xdr:to>
      <xdr:col>13</xdr:col>
      <xdr:colOff>369794</xdr:colOff>
      <xdr:row>16</xdr:row>
      <xdr:rowOff>156883</xdr:rowOff>
    </xdr:to>
    <xdr:sp macro="" textlink="">
      <xdr:nvSpPr>
        <xdr:cNvPr id="12" name="ZoneTexte 11"/>
        <xdr:cNvSpPr txBox="1"/>
      </xdr:nvSpPr>
      <xdr:spPr>
        <a:xfrm>
          <a:off x="8875059" y="3216088"/>
          <a:ext cx="2857500" cy="459442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Motif: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657225</xdr:colOff>
      <xdr:row>15</xdr:row>
      <xdr:rowOff>142876</xdr:rowOff>
    </xdr:from>
    <xdr:to>
      <xdr:col>5</xdr:col>
      <xdr:colOff>647700</xdr:colOff>
      <xdr:row>17</xdr:row>
      <xdr:rowOff>142876</xdr:rowOff>
    </xdr:to>
    <xdr:sp macro="" textlink="">
      <xdr:nvSpPr>
        <xdr:cNvPr id="20" name="Rectangle 19"/>
        <xdr:cNvSpPr/>
      </xdr:nvSpPr>
      <xdr:spPr>
        <a:xfrm>
          <a:off x="4410075" y="2733676"/>
          <a:ext cx="847725" cy="323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628650</xdr:colOff>
      <xdr:row>15</xdr:row>
      <xdr:rowOff>9526</xdr:rowOff>
    </xdr:from>
    <xdr:to>
      <xdr:col>3</xdr:col>
      <xdr:colOff>609600</xdr:colOff>
      <xdr:row>17</xdr:row>
      <xdr:rowOff>142876</xdr:rowOff>
    </xdr:to>
    <xdr:sp macro="" textlink="">
      <xdr:nvSpPr>
        <xdr:cNvPr id="21" name="Rectangle 20"/>
        <xdr:cNvSpPr/>
      </xdr:nvSpPr>
      <xdr:spPr>
        <a:xfrm>
          <a:off x="2495550" y="2600326"/>
          <a:ext cx="962025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628650</xdr:colOff>
      <xdr:row>12</xdr:row>
      <xdr:rowOff>133350</xdr:rowOff>
    </xdr:from>
    <xdr:to>
      <xdr:col>4</xdr:col>
      <xdr:colOff>638175</xdr:colOff>
      <xdr:row>17</xdr:row>
      <xdr:rowOff>152401</xdr:rowOff>
    </xdr:to>
    <xdr:sp macro="" textlink="">
      <xdr:nvSpPr>
        <xdr:cNvPr id="22" name="Rectangle 21"/>
        <xdr:cNvSpPr/>
      </xdr:nvSpPr>
      <xdr:spPr>
        <a:xfrm>
          <a:off x="3476625" y="2238375"/>
          <a:ext cx="914400" cy="82867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66675</xdr:colOff>
      <xdr:row>14</xdr:row>
      <xdr:rowOff>104775</xdr:rowOff>
    </xdr:from>
    <xdr:to>
      <xdr:col>4</xdr:col>
      <xdr:colOff>361950</xdr:colOff>
      <xdr:row>16</xdr:row>
      <xdr:rowOff>66675</xdr:rowOff>
    </xdr:to>
    <xdr:sp macro="" textlink="">
      <xdr:nvSpPr>
        <xdr:cNvPr id="23" name="Ellipse 22"/>
        <xdr:cNvSpPr/>
      </xdr:nvSpPr>
      <xdr:spPr>
        <a:xfrm>
          <a:off x="3819525" y="2533650"/>
          <a:ext cx="295275" cy="285750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1</a:t>
          </a:r>
        </a:p>
      </xdr:txBody>
    </xdr:sp>
    <xdr:clientData/>
  </xdr:twoCellAnchor>
  <xdr:twoCellAnchor>
    <xdr:from>
      <xdr:col>3</xdr:col>
      <xdr:colOff>19050</xdr:colOff>
      <xdr:row>15</xdr:row>
      <xdr:rowOff>104775</xdr:rowOff>
    </xdr:from>
    <xdr:to>
      <xdr:col>3</xdr:col>
      <xdr:colOff>314325</xdr:colOff>
      <xdr:row>17</xdr:row>
      <xdr:rowOff>66675</xdr:rowOff>
    </xdr:to>
    <xdr:sp macro="" textlink="">
      <xdr:nvSpPr>
        <xdr:cNvPr id="24" name="Ellipse 23"/>
        <xdr:cNvSpPr/>
      </xdr:nvSpPr>
      <xdr:spPr>
        <a:xfrm>
          <a:off x="2867025" y="2695575"/>
          <a:ext cx="295275" cy="285750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2</a:t>
          </a:r>
        </a:p>
      </xdr:txBody>
    </xdr:sp>
    <xdr:clientData/>
  </xdr:twoCellAnchor>
  <xdr:twoCellAnchor>
    <xdr:from>
      <xdr:col>5</xdr:col>
      <xdr:colOff>285750</xdr:colOff>
      <xdr:row>16</xdr:row>
      <xdr:rowOff>9525</xdr:rowOff>
    </xdr:from>
    <xdr:to>
      <xdr:col>5</xdr:col>
      <xdr:colOff>581025</xdr:colOff>
      <xdr:row>17</xdr:row>
      <xdr:rowOff>133350</xdr:rowOff>
    </xdr:to>
    <xdr:sp macro="" textlink="">
      <xdr:nvSpPr>
        <xdr:cNvPr id="25" name="Ellipse 24"/>
        <xdr:cNvSpPr/>
      </xdr:nvSpPr>
      <xdr:spPr>
        <a:xfrm>
          <a:off x="4895850" y="2600325"/>
          <a:ext cx="295275" cy="285750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3</a:t>
          </a:r>
        </a:p>
      </xdr:txBody>
    </xdr:sp>
    <xdr:clientData/>
  </xdr:twoCellAnchor>
  <xdr:twoCellAnchor>
    <xdr:from>
      <xdr:col>3</xdr:col>
      <xdr:colOff>523875</xdr:colOff>
      <xdr:row>10</xdr:row>
      <xdr:rowOff>57151</xdr:rowOff>
    </xdr:from>
    <xdr:to>
      <xdr:col>4</xdr:col>
      <xdr:colOff>762000</xdr:colOff>
      <xdr:row>12</xdr:row>
      <xdr:rowOff>38101</xdr:rowOff>
    </xdr:to>
    <xdr:sp macro="" textlink="">
      <xdr:nvSpPr>
        <xdr:cNvPr id="30" name="ZoneTexte 29"/>
        <xdr:cNvSpPr txBox="1"/>
      </xdr:nvSpPr>
      <xdr:spPr>
        <a:xfrm>
          <a:off x="3371850" y="1838326"/>
          <a:ext cx="11430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Nom</a:t>
          </a:r>
          <a:r>
            <a:rPr lang="fr-FR" sz="1100" baseline="0"/>
            <a:t> de la 1ère</a:t>
          </a:r>
          <a:endParaRPr lang="fr-FR" sz="1100"/>
        </a:p>
      </xdr:txBody>
    </xdr:sp>
    <xdr:clientData/>
  </xdr:twoCellAnchor>
  <xdr:twoCellAnchor>
    <xdr:from>
      <xdr:col>4</xdr:col>
      <xdr:colOff>704850</xdr:colOff>
      <xdr:row>13</xdr:row>
      <xdr:rowOff>95250</xdr:rowOff>
    </xdr:from>
    <xdr:to>
      <xdr:col>6</xdr:col>
      <xdr:colOff>95250</xdr:colOff>
      <xdr:row>15</xdr:row>
      <xdr:rowOff>76200</xdr:rowOff>
    </xdr:to>
    <xdr:sp macro="" textlink="">
      <xdr:nvSpPr>
        <xdr:cNvPr id="31" name="ZoneTexte 30"/>
        <xdr:cNvSpPr txBox="1"/>
      </xdr:nvSpPr>
      <xdr:spPr>
        <a:xfrm>
          <a:off x="4457700" y="2362200"/>
          <a:ext cx="11430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Nom</a:t>
          </a:r>
          <a:r>
            <a:rPr lang="fr-FR" sz="1100" baseline="0"/>
            <a:t> de la 3ème</a:t>
          </a:r>
          <a:endParaRPr lang="fr-FR" sz="1100"/>
        </a:p>
      </xdr:txBody>
    </xdr:sp>
    <xdr:clientData/>
  </xdr:twoCellAnchor>
  <xdr:twoCellAnchor>
    <xdr:from>
      <xdr:col>2</xdr:col>
      <xdr:colOff>342900</xdr:colOff>
      <xdr:row>12</xdr:row>
      <xdr:rowOff>66675</xdr:rowOff>
    </xdr:from>
    <xdr:to>
      <xdr:col>3</xdr:col>
      <xdr:colOff>504825</xdr:colOff>
      <xdr:row>14</xdr:row>
      <xdr:rowOff>47625</xdr:rowOff>
    </xdr:to>
    <xdr:sp macro="" textlink="">
      <xdr:nvSpPr>
        <xdr:cNvPr id="32" name="ZoneTexte 31"/>
        <xdr:cNvSpPr txBox="1"/>
      </xdr:nvSpPr>
      <xdr:spPr>
        <a:xfrm>
          <a:off x="2209800" y="2171700"/>
          <a:ext cx="11430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Nom</a:t>
          </a:r>
          <a:r>
            <a:rPr lang="fr-FR" sz="1100" baseline="0"/>
            <a:t> de la 2ème</a:t>
          </a:r>
          <a:endParaRPr lang="fr-FR" sz="1100"/>
        </a:p>
      </xdr:txBody>
    </xdr:sp>
    <xdr:clientData/>
  </xdr:twoCellAnchor>
  <xdr:twoCellAnchor>
    <xdr:from>
      <xdr:col>8</xdr:col>
      <xdr:colOff>333375</xdr:colOff>
      <xdr:row>13</xdr:row>
      <xdr:rowOff>9525</xdr:rowOff>
    </xdr:from>
    <xdr:to>
      <xdr:col>11</xdr:col>
      <xdr:colOff>76200</xdr:colOff>
      <xdr:row>19</xdr:row>
      <xdr:rowOff>114300</xdr:rowOff>
    </xdr:to>
    <xdr:sp macro="" textlink="">
      <xdr:nvSpPr>
        <xdr:cNvPr id="63" name="ZoneTexte 62"/>
        <xdr:cNvSpPr txBox="1"/>
      </xdr:nvSpPr>
      <xdr:spPr>
        <a:xfrm>
          <a:off x="7324725" y="2438400"/>
          <a:ext cx="2571750" cy="1076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J'aimerais</a:t>
          </a:r>
          <a:r>
            <a:rPr lang="fr-FR" sz="1100" baseline="0"/>
            <a:t> </a:t>
          </a:r>
          <a:r>
            <a:rPr lang="fr-FR" sz="1100"/>
            <a:t>que les montants </a:t>
          </a:r>
          <a:r>
            <a:rPr lang="fr-FR" sz="1100" baseline="0"/>
            <a:t> (total des colonnes E) s'enregistrent automatiquement dans ce tableau aux dates choisies.</a:t>
          </a:r>
        </a:p>
        <a:p>
          <a:endParaRPr lang="fr-FR" sz="1100" baseline="0"/>
        </a:p>
        <a:p>
          <a:r>
            <a:rPr lang="fr-FR" sz="1100" baseline="0"/>
            <a:t>But: voir la progression sur l'année</a:t>
          </a:r>
        </a:p>
      </xdr:txBody>
    </xdr:sp>
    <xdr:clientData/>
  </xdr:twoCellAnchor>
  <xdr:twoCellAnchor>
    <xdr:from>
      <xdr:col>8</xdr:col>
      <xdr:colOff>1276350</xdr:colOff>
      <xdr:row>10</xdr:row>
      <xdr:rowOff>114300</xdr:rowOff>
    </xdr:from>
    <xdr:to>
      <xdr:col>9</xdr:col>
      <xdr:colOff>238125</xdr:colOff>
      <xdr:row>13</xdr:row>
      <xdr:rowOff>0</xdr:rowOff>
    </xdr:to>
    <xdr:cxnSp macro="">
      <xdr:nvCxnSpPr>
        <xdr:cNvPr id="64" name="Connecteur droit avec flèche 63"/>
        <xdr:cNvCxnSpPr/>
      </xdr:nvCxnSpPr>
      <xdr:spPr>
        <a:xfrm flipV="1">
          <a:off x="8267700" y="2057400"/>
          <a:ext cx="266700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Stage%20EDF%202012\edf\LETTRE%20DE%20RELANCE%20%20RAR.doc" TargetMode="Externa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Stage%20EDF%202012\edf\LETTRE%20DE%20RELANCE%20%20RAR.doc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Stage%20EDF%202012\edf\LETTRE%20DE%20RELANCE%20%20RAR.doc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Stage%20EDF%202012\edf\LETTRE%20DE%20RELANCE%20%20RAR.doc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Stage%20EDF%202012\edf\LETTRE%20DE%20RELANCE%20%20RAR.doc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showGridLines="0" tabSelected="1" topLeftCell="A11" workbookViewId="0">
      <selection activeCell="Q5" sqref="Q5"/>
    </sheetView>
  </sheetViews>
  <sheetFormatPr baseColWidth="10" defaultRowHeight="12.7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AG56"/>
  <sheetViews>
    <sheetView zoomScale="85" zoomScaleNormal="85" workbookViewId="0">
      <pane ySplit="1" topLeftCell="A2" activePane="bottomLeft" state="frozen"/>
      <selection activeCell="D1" sqref="D1"/>
      <selection pane="bottomLeft" activeCell="G16" sqref="G16"/>
    </sheetView>
  </sheetViews>
  <sheetFormatPr baseColWidth="10" defaultRowHeight="12.75"/>
  <cols>
    <col min="1" max="1" width="3" customWidth="1"/>
    <col min="2" max="2" width="11.42578125" style="19"/>
    <col min="3" max="3" width="41.28515625" customWidth="1"/>
    <col min="4" max="4" width="8" customWidth="1"/>
    <col min="5" max="5" width="15.7109375" customWidth="1"/>
    <col min="6" max="6" width="12.7109375" customWidth="1"/>
    <col min="7" max="7" width="13.42578125" customWidth="1"/>
    <col min="8" max="8" width="5.5703125" customWidth="1"/>
    <col min="9" max="9" width="14.140625" style="18" customWidth="1"/>
    <col min="10" max="10" width="13.85546875" customWidth="1"/>
    <col min="11" max="11" width="5.5703125" customWidth="1"/>
    <col min="12" max="12" width="13.28515625" style="18" customWidth="1"/>
    <col min="13" max="13" width="12.28515625" customWidth="1"/>
    <col min="14" max="14" width="6" customWidth="1"/>
    <col min="15" max="15" width="13.42578125" style="18" customWidth="1"/>
    <col min="16" max="16" width="15.42578125" customWidth="1"/>
    <col min="17" max="17" width="27.28515625" customWidth="1"/>
    <col min="19" max="20" width="11.42578125" customWidth="1"/>
  </cols>
  <sheetData>
    <row r="1" spans="2:33" ht="51.75" thickBot="1">
      <c r="B1" s="27" t="s">
        <v>103</v>
      </c>
      <c r="C1" s="28" t="s">
        <v>104</v>
      </c>
      <c r="D1" s="28" t="s">
        <v>0</v>
      </c>
      <c r="E1" s="28" t="s">
        <v>216</v>
      </c>
      <c r="F1" s="29" t="s">
        <v>228</v>
      </c>
      <c r="G1" s="30" t="s">
        <v>222</v>
      </c>
      <c r="H1" s="87" t="s">
        <v>231</v>
      </c>
      <c r="I1" s="34" t="s">
        <v>223</v>
      </c>
      <c r="J1" s="29" t="s">
        <v>224</v>
      </c>
      <c r="K1" s="87" t="s">
        <v>231</v>
      </c>
      <c r="L1" s="31" t="s">
        <v>225</v>
      </c>
      <c r="M1" s="29" t="s">
        <v>226</v>
      </c>
      <c r="N1" s="87" t="s">
        <v>231</v>
      </c>
      <c r="O1" s="31" t="s">
        <v>227</v>
      </c>
      <c r="P1" s="32" t="s">
        <v>230</v>
      </c>
      <c r="Q1" s="33" t="s">
        <v>217</v>
      </c>
    </row>
    <row r="2" spans="2:33" ht="15">
      <c r="B2" s="60" t="s">
        <v>209</v>
      </c>
      <c r="C2" s="56" t="s">
        <v>97</v>
      </c>
      <c r="D2" s="57"/>
      <c r="E2" s="58"/>
      <c r="F2" s="9">
        <v>41255</v>
      </c>
      <c r="G2" s="24">
        <f t="shared" ref="G2:G35" si="0">IF(AND(Date_Av1&lt;&gt;"",OR(Date_Reg1="",Date_Reg1&gt;Date_Av1+delai_r)),Date_Av1+delai_r+Delai_supp,"")</f>
        <v>41265</v>
      </c>
      <c r="H2" s="71"/>
      <c r="I2" s="17" t="s">
        <v>221</v>
      </c>
      <c r="J2" s="24">
        <f t="shared" ref="J2:J35" si="1">IF(AND(Date_Av1&lt;&gt;"",OR(Date_Av1="",Date_Reg1="",Date_Reg1&gt;Date_Av1+delai_r2+delai_r)),Date_Av1+delai_r2+delai_r+Delai_supp+Delai_supp_1,"")</f>
        <v>41275</v>
      </c>
      <c r="K2" s="71"/>
      <c r="L2" s="25" t="s">
        <v>221</v>
      </c>
      <c r="M2" s="24">
        <f t="shared" ref="M2:M35" si="2">IF(AND(Date_Av1&lt;&gt;"",OR(Date_Av1="",Date_Reg1="",Date_Reg1&gt;Date_Av1+delai_r2+delai_r+delai_coup)),Date_Av1+delai_r2+delai_r+delai_coup+Delai_supp+Delai_supp_1+Delai_supp_3,"")</f>
        <v>41277</v>
      </c>
      <c r="N2" s="71"/>
      <c r="O2" s="25" t="s">
        <v>221</v>
      </c>
      <c r="P2" s="9"/>
      <c r="Q2" s="8"/>
    </row>
    <row r="3" spans="2:33" ht="15">
      <c r="B3" s="60" t="s">
        <v>209</v>
      </c>
      <c r="C3" s="56" t="s">
        <v>56</v>
      </c>
      <c r="D3" s="57"/>
      <c r="E3" s="58"/>
      <c r="F3" s="8"/>
      <c r="G3" s="24" t="str">
        <f t="shared" si="0"/>
        <v/>
      </c>
      <c r="H3" s="71"/>
      <c r="I3" s="17" t="s">
        <v>221</v>
      </c>
      <c r="J3" s="24" t="str">
        <f t="shared" si="1"/>
        <v/>
      </c>
      <c r="K3" s="71"/>
      <c r="L3" s="25" t="s">
        <v>221</v>
      </c>
      <c r="M3" s="24" t="str">
        <f t="shared" si="2"/>
        <v/>
      </c>
      <c r="N3" s="71"/>
      <c r="O3" s="25" t="s">
        <v>221</v>
      </c>
      <c r="P3" s="9"/>
      <c r="Q3" s="8"/>
      <c r="R3" s="7" t="s">
        <v>221</v>
      </c>
    </row>
    <row r="4" spans="2:33" ht="15">
      <c r="B4" s="49" t="s">
        <v>209</v>
      </c>
      <c r="C4" s="46" t="s">
        <v>116</v>
      </c>
      <c r="D4" s="47"/>
      <c r="E4" s="48"/>
      <c r="F4" s="9"/>
      <c r="G4" s="24" t="str">
        <f t="shared" si="0"/>
        <v/>
      </c>
      <c r="H4" s="71"/>
      <c r="I4" s="17" t="s">
        <v>221</v>
      </c>
      <c r="J4" s="24" t="str">
        <f t="shared" si="1"/>
        <v/>
      </c>
      <c r="K4" s="71"/>
      <c r="L4" s="25" t="s">
        <v>221</v>
      </c>
      <c r="M4" s="24" t="str">
        <f t="shared" si="2"/>
        <v/>
      </c>
      <c r="N4" s="71"/>
      <c r="O4" s="25" t="s">
        <v>221</v>
      </c>
      <c r="P4" s="9"/>
      <c r="Q4" s="8"/>
      <c r="R4" s="7" t="s">
        <v>220</v>
      </c>
      <c r="AG4">
        <v>1</v>
      </c>
    </row>
    <row r="5" spans="2:33" ht="15">
      <c r="B5" s="49" t="s">
        <v>209</v>
      </c>
      <c r="C5" s="46" t="s">
        <v>117</v>
      </c>
      <c r="D5" s="47"/>
      <c r="E5" s="48"/>
      <c r="F5" s="9"/>
      <c r="G5" s="24" t="str">
        <f t="shared" si="0"/>
        <v/>
      </c>
      <c r="H5" s="71"/>
      <c r="I5" s="17" t="s">
        <v>221</v>
      </c>
      <c r="J5" s="24" t="str">
        <f t="shared" si="1"/>
        <v/>
      </c>
      <c r="K5" s="71"/>
      <c r="L5" s="25" t="s">
        <v>221</v>
      </c>
      <c r="M5" s="24" t="str">
        <f t="shared" si="2"/>
        <v/>
      </c>
      <c r="N5" s="71"/>
      <c r="O5" s="25" t="s">
        <v>221</v>
      </c>
      <c r="P5" s="86"/>
      <c r="Q5" s="9"/>
      <c r="AG5">
        <v>2</v>
      </c>
    </row>
    <row r="6" spans="2:33" ht="15">
      <c r="B6" s="60" t="s">
        <v>209</v>
      </c>
      <c r="C6" s="56" t="s">
        <v>93</v>
      </c>
      <c r="D6" s="57"/>
      <c r="E6" s="58"/>
      <c r="F6" s="8"/>
      <c r="G6" s="24" t="str">
        <f t="shared" si="0"/>
        <v/>
      </c>
      <c r="H6" s="71"/>
      <c r="I6" s="17" t="s">
        <v>221</v>
      </c>
      <c r="J6" s="24" t="str">
        <f t="shared" si="1"/>
        <v/>
      </c>
      <c r="K6" s="71"/>
      <c r="L6" s="25" t="s">
        <v>221</v>
      </c>
      <c r="M6" s="24" t="str">
        <f t="shared" si="2"/>
        <v/>
      </c>
      <c r="N6" s="71"/>
      <c r="O6" s="25" t="s">
        <v>221</v>
      </c>
      <c r="P6" s="9"/>
      <c r="Q6" s="8"/>
      <c r="AG6">
        <v>3</v>
      </c>
    </row>
    <row r="7" spans="2:33" ht="15">
      <c r="B7" s="60" t="s">
        <v>209</v>
      </c>
      <c r="C7" s="56" t="s">
        <v>94</v>
      </c>
      <c r="D7" s="57"/>
      <c r="E7" s="58"/>
      <c r="F7" s="8"/>
      <c r="G7" s="24" t="str">
        <f t="shared" si="0"/>
        <v/>
      </c>
      <c r="H7" s="71"/>
      <c r="I7" s="17" t="s">
        <v>221</v>
      </c>
      <c r="J7" s="24" t="str">
        <f t="shared" si="1"/>
        <v/>
      </c>
      <c r="K7" s="71"/>
      <c r="L7" s="25" t="s">
        <v>221</v>
      </c>
      <c r="M7" s="24" t="str">
        <f t="shared" si="2"/>
        <v/>
      </c>
      <c r="N7" s="71"/>
      <c r="O7" s="25" t="s">
        <v>221</v>
      </c>
      <c r="P7" s="9"/>
      <c r="Q7" s="8"/>
      <c r="AG7">
        <v>4</v>
      </c>
    </row>
    <row r="8" spans="2:33" ht="15">
      <c r="B8" s="49" t="s">
        <v>209</v>
      </c>
      <c r="C8" s="46" t="s">
        <v>126</v>
      </c>
      <c r="D8" s="47"/>
      <c r="E8" s="48"/>
      <c r="F8" s="9"/>
      <c r="G8" s="24" t="str">
        <f t="shared" si="0"/>
        <v/>
      </c>
      <c r="H8" s="71"/>
      <c r="I8" s="17" t="s">
        <v>221</v>
      </c>
      <c r="J8" s="24" t="str">
        <f t="shared" si="1"/>
        <v/>
      </c>
      <c r="K8" s="71"/>
      <c r="L8" s="25" t="s">
        <v>221</v>
      </c>
      <c r="M8" s="24" t="str">
        <f t="shared" si="2"/>
        <v/>
      </c>
      <c r="N8" s="71"/>
      <c r="O8" s="25" t="s">
        <v>221</v>
      </c>
      <c r="P8" s="9"/>
      <c r="Q8" s="8"/>
      <c r="AG8">
        <v>5</v>
      </c>
    </row>
    <row r="9" spans="2:33" ht="15">
      <c r="B9" s="49" t="s">
        <v>209</v>
      </c>
      <c r="C9" s="46" t="s">
        <v>131</v>
      </c>
      <c r="D9" s="47"/>
      <c r="E9" s="48"/>
      <c r="F9" s="9"/>
      <c r="G9" s="24" t="str">
        <f t="shared" si="0"/>
        <v/>
      </c>
      <c r="H9" s="71"/>
      <c r="I9" s="17" t="s">
        <v>221</v>
      </c>
      <c r="J9" s="24" t="str">
        <f t="shared" si="1"/>
        <v/>
      </c>
      <c r="K9" s="71"/>
      <c r="L9" s="25" t="s">
        <v>221</v>
      </c>
      <c r="M9" s="24" t="str">
        <f t="shared" si="2"/>
        <v/>
      </c>
      <c r="N9" s="71"/>
      <c r="O9" s="25" t="s">
        <v>221</v>
      </c>
      <c r="P9" s="9"/>
      <c r="Q9" s="8"/>
      <c r="AG9">
        <v>6</v>
      </c>
    </row>
    <row r="10" spans="2:33" ht="15">
      <c r="B10" s="49" t="s">
        <v>209</v>
      </c>
      <c r="C10" s="46" t="s">
        <v>87</v>
      </c>
      <c r="D10" s="47"/>
      <c r="E10" s="48"/>
      <c r="F10" s="8"/>
      <c r="G10" s="24" t="str">
        <f t="shared" si="0"/>
        <v/>
      </c>
      <c r="H10" s="71"/>
      <c r="I10" s="17" t="s">
        <v>221</v>
      </c>
      <c r="J10" s="24" t="str">
        <f t="shared" si="1"/>
        <v/>
      </c>
      <c r="K10" s="71"/>
      <c r="L10" s="25" t="s">
        <v>221</v>
      </c>
      <c r="M10" s="24" t="str">
        <f t="shared" si="2"/>
        <v/>
      </c>
      <c r="N10" s="71"/>
      <c r="O10" s="25" t="s">
        <v>221</v>
      </c>
      <c r="P10" s="9"/>
      <c r="Q10" s="8"/>
      <c r="AG10">
        <v>7</v>
      </c>
    </row>
    <row r="11" spans="2:33" ht="15">
      <c r="B11" s="59" t="s">
        <v>209</v>
      </c>
      <c r="C11" s="56" t="s">
        <v>87</v>
      </c>
      <c r="D11" s="57"/>
      <c r="E11" s="58"/>
      <c r="F11" s="8"/>
      <c r="G11" s="24" t="str">
        <f t="shared" si="0"/>
        <v/>
      </c>
      <c r="H11" s="71"/>
      <c r="I11" s="17" t="s">
        <v>221</v>
      </c>
      <c r="J11" s="24" t="str">
        <f t="shared" si="1"/>
        <v/>
      </c>
      <c r="K11" s="71"/>
      <c r="L11" s="25" t="s">
        <v>221</v>
      </c>
      <c r="M11" s="24" t="str">
        <f t="shared" si="2"/>
        <v/>
      </c>
      <c r="N11" s="71"/>
      <c r="O11" s="25" t="s">
        <v>221</v>
      </c>
      <c r="P11" s="9"/>
      <c r="Q11" s="8"/>
      <c r="AG11">
        <v>8</v>
      </c>
    </row>
    <row r="12" spans="2:33" ht="15">
      <c r="B12" s="49" t="s">
        <v>209</v>
      </c>
      <c r="C12" s="46" t="s">
        <v>140</v>
      </c>
      <c r="D12" s="47"/>
      <c r="E12" s="48"/>
      <c r="F12" s="8"/>
      <c r="G12" s="24" t="str">
        <f t="shared" si="0"/>
        <v/>
      </c>
      <c r="H12" s="71"/>
      <c r="I12" s="17" t="s">
        <v>221</v>
      </c>
      <c r="J12" s="24" t="str">
        <f t="shared" si="1"/>
        <v/>
      </c>
      <c r="K12" s="71"/>
      <c r="L12" s="25" t="s">
        <v>221</v>
      </c>
      <c r="M12" s="24" t="str">
        <f t="shared" si="2"/>
        <v/>
      </c>
      <c r="N12" s="71"/>
      <c r="O12" s="25" t="s">
        <v>221</v>
      </c>
      <c r="P12" s="9"/>
      <c r="Q12" s="8"/>
      <c r="AG12">
        <v>9</v>
      </c>
    </row>
    <row r="13" spans="2:33" ht="15">
      <c r="B13" s="49" t="s">
        <v>209</v>
      </c>
      <c r="C13" s="46" t="s">
        <v>141</v>
      </c>
      <c r="D13" s="47"/>
      <c r="E13" s="48"/>
      <c r="F13" s="8"/>
      <c r="G13" s="24" t="str">
        <f t="shared" si="0"/>
        <v/>
      </c>
      <c r="H13" s="71"/>
      <c r="I13" s="17" t="s">
        <v>221</v>
      </c>
      <c r="J13" s="24" t="str">
        <f t="shared" si="1"/>
        <v/>
      </c>
      <c r="K13" s="71"/>
      <c r="L13" s="25" t="s">
        <v>221</v>
      </c>
      <c r="M13" s="24" t="str">
        <f t="shared" si="2"/>
        <v/>
      </c>
      <c r="N13" s="71"/>
      <c r="O13" s="25" t="s">
        <v>221</v>
      </c>
      <c r="P13" s="9"/>
      <c r="Q13" s="8"/>
      <c r="AG13">
        <v>10</v>
      </c>
    </row>
    <row r="14" spans="2:33" ht="15">
      <c r="B14" s="59" t="s">
        <v>209</v>
      </c>
      <c r="C14" s="56" t="s">
        <v>31</v>
      </c>
      <c r="D14" s="57"/>
      <c r="E14" s="58"/>
      <c r="F14" s="8"/>
      <c r="G14" s="24" t="str">
        <f t="shared" si="0"/>
        <v/>
      </c>
      <c r="H14" s="71"/>
      <c r="I14" s="17" t="s">
        <v>221</v>
      </c>
      <c r="J14" s="24" t="str">
        <f t="shared" si="1"/>
        <v/>
      </c>
      <c r="K14" s="71"/>
      <c r="L14" s="25" t="s">
        <v>221</v>
      </c>
      <c r="M14" s="24" t="str">
        <f t="shared" si="2"/>
        <v/>
      </c>
      <c r="N14" s="71"/>
      <c r="O14" s="25" t="s">
        <v>221</v>
      </c>
      <c r="P14" s="9"/>
      <c r="Q14" s="8"/>
      <c r="AG14">
        <v>11</v>
      </c>
    </row>
    <row r="15" spans="2:33" ht="15">
      <c r="B15" s="59" t="s">
        <v>209</v>
      </c>
      <c r="C15" s="56" t="s">
        <v>29</v>
      </c>
      <c r="D15" s="57"/>
      <c r="E15" s="58"/>
      <c r="F15" s="8"/>
      <c r="G15" s="24" t="str">
        <f t="shared" si="0"/>
        <v/>
      </c>
      <c r="H15" s="71"/>
      <c r="I15" s="17" t="s">
        <v>221</v>
      </c>
      <c r="J15" s="24" t="str">
        <f t="shared" si="1"/>
        <v/>
      </c>
      <c r="K15" s="71"/>
      <c r="L15" s="25" t="s">
        <v>221</v>
      </c>
      <c r="M15" s="24" t="str">
        <f t="shared" si="2"/>
        <v/>
      </c>
      <c r="N15" s="71"/>
      <c r="O15" s="25" t="s">
        <v>221</v>
      </c>
      <c r="P15" s="9"/>
      <c r="Q15" s="8"/>
      <c r="AG15">
        <v>12</v>
      </c>
    </row>
    <row r="16" spans="2:33" ht="15">
      <c r="B16" s="59" t="s">
        <v>209</v>
      </c>
      <c r="C16" s="56" t="s">
        <v>86</v>
      </c>
      <c r="D16" s="57"/>
      <c r="E16" s="58"/>
      <c r="F16" s="8"/>
      <c r="G16" s="24" t="str">
        <f t="shared" si="0"/>
        <v/>
      </c>
      <c r="H16" s="71"/>
      <c r="I16" s="17" t="s">
        <v>221</v>
      </c>
      <c r="J16" s="24" t="str">
        <f t="shared" si="1"/>
        <v/>
      </c>
      <c r="K16" s="71"/>
      <c r="L16" s="25" t="s">
        <v>221</v>
      </c>
      <c r="M16" s="24" t="str">
        <f t="shared" si="2"/>
        <v/>
      </c>
      <c r="N16" s="71"/>
      <c r="O16" s="25" t="s">
        <v>221</v>
      </c>
      <c r="P16" s="9"/>
      <c r="Q16" s="8"/>
      <c r="AG16">
        <v>13</v>
      </c>
    </row>
    <row r="17" spans="2:33" ht="15">
      <c r="B17" s="49" t="s">
        <v>209</v>
      </c>
      <c r="C17" s="46" t="s">
        <v>142</v>
      </c>
      <c r="D17" s="47"/>
      <c r="E17" s="48"/>
      <c r="F17" s="8"/>
      <c r="G17" s="24" t="str">
        <f t="shared" si="0"/>
        <v/>
      </c>
      <c r="H17" s="71"/>
      <c r="I17" s="17" t="s">
        <v>221</v>
      </c>
      <c r="J17" s="24" t="str">
        <f t="shared" si="1"/>
        <v/>
      </c>
      <c r="K17" s="71"/>
      <c r="L17" s="25" t="s">
        <v>221</v>
      </c>
      <c r="M17" s="24" t="str">
        <f t="shared" si="2"/>
        <v/>
      </c>
      <c r="N17" s="71"/>
      <c r="O17" s="25" t="s">
        <v>221</v>
      </c>
      <c r="P17" s="9"/>
      <c r="Q17" s="8"/>
      <c r="AG17">
        <v>14</v>
      </c>
    </row>
    <row r="18" spans="2:33" ht="15">
      <c r="B18" s="49" t="s">
        <v>209</v>
      </c>
      <c r="C18" s="46" t="s">
        <v>32</v>
      </c>
      <c r="D18" s="47"/>
      <c r="E18" s="48"/>
      <c r="F18" s="9"/>
      <c r="G18" s="24" t="str">
        <f t="shared" si="0"/>
        <v/>
      </c>
      <c r="H18" s="71"/>
      <c r="I18" s="17" t="s">
        <v>221</v>
      </c>
      <c r="J18" s="24" t="str">
        <f t="shared" si="1"/>
        <v/>
      </c>
      <c r="K18" s="71"/>
      <c r="L18" s="25" t="s">
        <v>221</v>
      </c>
      <c r="M18" s="24" t="str">
        <f t="shared" si="2"/>
        <v/>
      </c>
      <c r="N18" s="71"/>
      <c r="O18" s="25" t="s">
        <v>221</v>
      </c>
      <c r="P18" s="9"/>
      <c r="Q18" s="8"/>
      <c r="AG18">
        <v>15</v>
      </c>
    </row>
    <row r="19" spans="2:33" ht="15">
      <c r="B19" s="60" t="s">
        <v>209</v>
      </c>
      <c r="C19" s="56" t="s">
        <v>32</v>
      </c>
      <c r="D19" s="57"/>
      <c r="E19" s="58"/>
      <c r="F19" s="9"/>
      <c r="G19" s="24" t="str">
        <f t="shared" si="0"/>
        <v/>
      </c>
      <c r="H19" s="71"/>
      <c r="I19" s="17" t="s">
        <v>221</v>
      </c>
      <c r="J19" s="24" t="str">
        <f t="shared" si="1"/>
        <v/>
      </c>
      <c r="K19" s="71"/>
      <c r="L19" s="25" t="s">
        <v>221</v>
      </c>
      <c r="M19" s="24" t="str">
        <f t="shared" si="2"/>
        <v/>
      </c>
      <c r="N19" s="71"/>
      <c r="O19" s="25" t="s">
        <v>221</v>
      </c>
      <c r="P19" s="9"/>
      <c r="Q19" s="8"/>
    </row>
    <row r="20" spans="2:33" ht="15">
      <c r="B20" s="49" t="s">
        <v>209</v>
      </c>
      <c r="C20" s="46" t="s">
        <v>144</v>
      </c>
      <c r="D20" s="47"/>
      <c r="E20" s="48"/>
      <c r="F20" s="9"/>
      <c r="G20" s="24" t="str">
        <f t="shared" si="0"/>
        <v/>
      </c>
      <c r="H20" s="71"/>
      <c r="I20" s="17" t="s">
        <v>221</v>
      </c>
      <c r="J20" s="24" t="str">
        <f t="shared" si="1"/>
        <v/>
      </c>
      <c r="K20" s="71"/>
      <c r="L20" s="25" t="s">
        <v>221</v>
      </c>
      <c r="M20" s="24" t="str">
        <f t="shared" si="2"/>
        <v/>
      </c>
      <c r="N20" s="71"/>
      <c r="O20" s="25" t="s">
        <v>221</v>
      </c>
      <c r="P20" s="9"/>
      <c r="Q20" s="8"/>
    </row>
    <row r="21" spans="2:33" ht="15">
      <c r="B21" s="77" t="s">
        <v>209</v>
      </c>
      <c r="C21" s="56" t="s">
        <v>55</v>
      </c>
      <c r="D21" s="57"/>
      <c r="E21" s="58"/>
      <c r="F21" s="9"/>
      <c r="G21" s="24" t="str">
        <f t="shared" si="0"/>
        <v/>
      </c>
      <c r="H21" s="71"/>
      <c r="I21" s="17" t="s">
        <v>221</v>
      </c>
      <c r="J21" s="24" t="str">
        <f t="shared" si="1"/>
        <v/>
      </c>
      <c r="K21" s="71"/>
      <c r="L21" s="25" t="s">
        <v>221</v>
      </c>
      <c r="M21" s="24" t="str">
        <f t="shared" si="2"/>
        <v/>
      </c>
      <c r="N21" s="71"/>
      <c r="O21" s="25" t="s">
        <v>221</v>
      </c>
      <c r="P21" s="9"/>
      <c r="Q21" s="8"/>
    </row>
    <row r="22" spans="2:33" ht="15">
      <c r="B22" s="49" t="s">
        <v>209</v>
      </c>
      <c r="C22" s="46" t="s">
        <v>153</v>
      </c>
      <c r="D22" s="47"/>
      <c r="E22" s="48"/>
      <c r="F22" s="9"/>
      <c r="G22" s="24" t="str">
        <f t="shared" si="0"/>
        <v/>
      </c>
      <c r="H22" s="71"/>
      <c r="I22" s="17" t="s">
        <v>221</v>
      </c>
      <c r="J22" s="24" t="str">
        <f t="shared" si="1"/>
        <v/>
      </c>
      <c r="K22" s="71"/>
      <c r="L22" s="25" t="s">
        <v>221</v>
      </c>
      <c r="M22" s="24" t="str">
        <f t="shared" si="2"/>
        <v/>
      </c>
      <c r="N22" s="71"/>
      <c r="O22" s="25" t="s">
        <v>221</v>
      </c>
      <c r="P22" s="9"/>
      <c r="Q22" s="8"/>
    </row>
    <row r="23" spans="2:33" ht="15">
      <c r="B23" s="49" t="s">
        <v>209</v>
      </c>
      <c r="C23" s="46" t="s">
        <v>154</v>
      </c>
      <c r="D23" s="47"/>
      <c r="E23" s="48"/>
      <c r="F23" s="8"/>
      <c r="G23" s="24" t="str">
        <f t="shared" si="0"/>
        <v/>
      </c>
      <c r="H23" s="71"/>
      <c r="I23" s="17" t="s">
        <v>221</v>
      </c>
      <c r="J23" s="24" t="str">
        <f t="shared" si="1"/>
        <v/>
      </c>
      <c r="K23" s="71"/>
      <c r="L23" s="25" t="s">
        <v>221</v>
      </c>
      <c r="M23" s="24" t="str">
        <f t="shared" si="2"/>
        <v/>
      </c>
      <c r="N23" s="71"/>
      <c r="O23" s="25" t="s">
        <v>221</v>
      </c>
      <c r="P23" s="9"/>
      <c r="Q23" s="8"/>
    </row>
    <row r="24" spans="2:33" ht="15">
      <c r="B24" s="60" t="s">
        <v>209</v>
      </c>
      <c r="C24" s="56" t="s">
        <v>98</v>
      </c>
      <c r="D24" s="57"/>
      <c r="E24" s="58"/>
      <c r="F24" s="9"/>
      <c r="G24" s="24" t="str">
        <f t="shared" si="0"/>
        <v/>
      </c>
      <c r="H24" s="71"/>
      <c r="I24" s="17" t="s">
        <v>221</v>
      </c>
      <c r="J24" s="24" t="str">
        <f t="shared" si="1"/>
        <v/>
      </c>
      <c r="K24" s="71"/>
      <c r="L24" s="25" t="s">
        <v>221</v>
      </c>
      <c r="M24" s="24" t="str">
        <f t="shared" si="2"/>
        <v/>
      </c>
      <c r="N24" s="71"/>
      <c r="O24" s="25" t="s">
        <v>221</v>
      </c>
      <c r="P24" s="9"/>
      <c r="Q24" s="8"/>
    </row>
    <row r="25" spans="2:33" ht="15">
      <c r="B25" s="60" t="s">
        <v>209</v>
      </c>
      <c r="C25" s="56" t="s">
        <v>49</v>
      </c>
      <c r="D25" s="57"/>
      <c r="E25" s="58"/>
      <c r="F25" s="8"/>
      <c r="G25" s="24" t="str">
        <f t="shared" si="0"/>
        <v/>
      </c>
      <c r="H25" s="71"/>
      <c r="I25" s="17" t="s">
        <v>221</v>
      </c>
      <c r="J25" s="24" t="str">
        <f t="shared" si="1"/>
        <v/>
      </c>
      <c r="K25" s="71"/>
      <c r="L25" s="25" t="s">
        <v>221</v>
      </c>
      <c r="M25" s="24" t="str">
        <f t="shared" si="2"/>
        <v/>
      </c>
      <c r="N25" s="71"/>
      <c r="O25" s="25" t="s">
        <v>221</v>
      </c>
      <c r="P25" s="9"/>
      <c r="Q25" s="8"/>
    </row>
    <row r="26" spans="2:33" ht="15">
      <c r="B26" s="45" t="s">
        <v>209</v>
      </c>
      <c r="C26" s="46" t="s">
        <v>156</v>
      </c>
      <c r="D26" s="47"/>
      <c r="E26" s="48"/>
      <c r="F26" s="8"/>
      <c r="G26" s="24" t="str">
        <f t="shared" si="0"/>
        <v/>
      </c>
      <c r="H26" s="71"/>
      <c r="I26" s="17" t="s">
        <v>221</v>
      </c>
      <c r="J26" s="24" t="str">
        <f t="shared" si="1"/>
        <v/>
      </c>
      <c r="K26" s="71"/>
      <c r="L26" s="25" t="s">
        <v>221</v>
      </c>
      <c r="M26" s="24" t="str">
        <f t="shared" si="2"/>
        <v/>
      </c>
      <c r="N26" s="71"/>
      <c r="O26" s="25" t="s">
        <v>221</v>
      </c>
      <c r="P26" s="9"/>
      <c r="Q26" s="8"/>
    </row>
    <row r="27" spans="2:33" ht="15">
      <c r="B27" s="59" t="s">
        <v>209</v>
      </c>
      <c r="C27" s="56" t="s">
        <v>47</v>
      </c>
      <c r="D27" s="57"/>
      <c r="E27" s="58"/>
      <c r="F27" s="9"/>
      <c r="G27" s="24" t="str">
        <f t="shared" si="0"/>
        <v/>
      </c>
      <c r="H27" s="71"/>
      <c r="I27" s="17" t="s">
        <v>221</v>
      </c>
      <c r="J27" s="24" t="str">
        <f t="shared" si="1"/>
        <v/>
      </c>
      <c r="K27" s="71"/>
      <c r="L27" s="25" t="s">
        <v>221</v>
      </c>
      <c r="M27" s="24" t="str">
        <f t="shared" si="2"/>
        <v/>
      </c>
      <c r="N27" s="71"/>
      <c r="O27" s="25" t="s">
        <v>221</v>
      </c>
      <c r="P27" s="9"/>
      <c r="Q27" s="8"/>
    </row>
    <row r="28" spans="2:33" ht="15">
      <c r="B28" s="45" t="s">
        <v>209</v>
      </c>
      <c r="C28" s="46" t="s">
        <v>159</v>
      </c>
      <c r="D28" s="47"/>
      <c r="E28" s="48"/>
      <c r="F28" s="8"/>
      <c r="G28" s="24" t="str">
        <f t="shared" si="0"/>
        <v/>
      </c>
      <c r="H28" s="71"/>
      <c r="I28" s="17" t="s">
        <v>221</v>
      </c>
      <c r="J28" s="24" t="str">
        <f t="shared" si="1"/>
        <v/>
      </c>
      <c r="K28" s="71"/>
      <c r="L28" s="25" t="s">
        <v>221</v>
      </c>
      <c r="M28" s="24" t="str">
        <f t="shared" si="2"/>
        <v/>
      </c>
      <c r="N28" s="71"/>
      <c r="O28" s="25" t="s">
        <v>221</v>
      </c>
      <c r="P28" s="9"/>
      <c r="Q28" s="8"/>
    </row>
    <row r="29" spans="2:33" ht="15">
      <c r="B29" s="60" t="s">
        <v>209</v>
      </c>
      <c r="C29" s="56" t="s">
        <v>105</v>
      </c>
      <c r="D29" s="57"/>
      <c r="E29" s="58"/>
      <c r="F29" s="9"/>
      <c r="G29" s="24" t="str">
        <f t="shared" si="0"/>
        <v/>
      </c>
      <c r="H29" s="71"/>
      <c r="I29" s="17" t="s">
        <v>221</v>
      </c>
      <c r="J29" s="24" t="str">
        <f t="shared" si="1"/>
        <v/>
      </c>
      <c r="K29" s="71"/>
      <c r="L29" s="25" t="s">
        <v>221</v>
      </c>
      <c r="M29" s="24" t="str">
        <f t="shared" si="2"/>
        <v/>
      </c>
      <c r="N29" s="71"/>
      <c r="O29" s="25" t="s">
        <v>221</v>
      </c>
      <c r="P29" s="9"/>
      <c r="Q29" s="8"/>
    </row>
    <row r="30" spans="2:33" ht="15">
      <c r="B30" s="45" t="s">
        <v>209</v>
      </c>
      <c r="C30" s="46" t="s">
        <v>15</v>
      </c>
      <c r="D30" s="47"/>
      <c r="E30" s="48"/>
      <c r="F30" s="9"/>
      <c r="G30" s="24" t="str">
        <f t="shared" si="0"/>
        <v/>
      </c>
      <c r="H30" s="71"/>
      <c r="I30" s="17" t="s">
        <v>221</v>
      </c>
      <c r="J30" s="24" t="str">
        <f t="shared" si="1"/>
        <v/>
      </c>
      <c r="K30" s="71"/>
      <c r="L30" s="25" t="s">
        <v>221</v>
      </c>
      <c r="M30" s="24" t="str">
        <f t="shared" si="2"/>
        <v/>
      </c>
      <c r="N30" s="71"/>
      <c r="O30" s="25" t="s">
        <v>221</v>
      </c>
      <c r="P30" s="9"/>
      <c r="Q30" s="8"/>
    </row>
    <row r="31" spans="2:33" ht="15">
      <c r="B31" s="59" t="s">
        <v>209</v>
      </c>
      <c r="C31" s="56" t="s">
        <v>15</v>
      </c>
      <c r="D31" s="57"/>
      <c r="E31" s="58"/>
      <c r="F31" s="8"/>
      <c r="G31" s="24" t="str">
        <f t="shared" si="0"/>
        <v/>
      </c>
      <c r="H31" s="71"/>
      <c r="I31" s="17" t="s">
        <v>221</v>
      </c>
      <c r="J31" s="24" t="str">
        <f t="shared" si="1"/>
        <v/>
      </c>
      <c r="K31" s="71"/>
      <c r="L31" s="25" t="s">
        <v>221</v>
      </c>
      <c r="M31" s="24" t="str">
        <f t="shared" si="2"/>
        <v/>
      </c>
      <c r="N31" s="71"/>
      <c r="O31" s="25" t="s">
        <v>221</v>
      </c>
      <c r="P31" s="9"/>
      <c r="Q31" s="8"/>
    </row>
    <row r="32" spans="2:33" ht="15">
      <c r="B32" s="59" t="s">
        <v>209</v>
      </c>
      <c r="C32" s="56" t="s">
        <v>15</v>
      </c>
      <c r="D32" s="57"/>
      <c r="E32" s="58"/>
      <c r="F32" s="8"/>
      <c r="G32" s="24" t="str">
        <f t="shared" si="0"/>
        <v/>
      </c>
      <c r="H32" s="71"/>
      <c r="I32" s="17" t="s">
        <v>221</v>
      </c>
      <c r="J32" s="24" t="str">
        <f t="shared" si="1"/>
        <v/>
      </c>
      <c r="K32" s="71"/>
      <c r="L32" s="25" t="s">
        <v>221</v>
      </c>
      <c r="M32" s="24" t="str">
        <f t="shared" si="2"/>
        <v/>
      </c>
      <c r="N32" s="71"/>
      <c r="O32" s="25" t="s">
        <v>221</v>
      </c>
      <c r="P32" s="9"/>
      <c r="Q32" s="8"/>
    </row>
    <row r="33" spans="2:17" ht="15">
      <c r="B33" s="59" t="s">
        <v>209</v>
      </c>
      <c r="C33" s="56" t="s">
        <v>15</v>
      </c>
      <c r="D33" s="57"/>
      <c r="E33" s="58"/>
      <c r="F33" s="8"/>
      <c r="G33" s="24" t="str">
        <f t="shared" si="0"/>
        <v/>
      </c>
      <c r="H33" s="71"/>
      <c r="I33" s="17" t="s">
        <v>221</v>
      </c>
      <c r="J33" s="24" t="str">
        <f t="shared" si="1"/>
        <v/>
      </c>
      <c r="K33" s="71"/>
      <c r="L33" s="25" t="s">
        <v>221</v>
      </c>
      <c r="M33" s="24" t="str">
        <f t="shared" si="2"/>
        <v/>
      </c>
      <c r="N33" s="71"/>
      <c r="O33" s="25" t="s">
        <v>221</v>
      </c>
      <c r="P33" s="9"/>
      <c r="Q33" s="8"/>
    </row>
    <row r="34" spans="2:17" ht="15">
      <c r="B34" s="59" t="s">
        <v>209</v>
      </c>
      <c r="C34" s="56" t="s">
        <v>15</v>
      </c>
      <c r="D34" s="57"/>
      <c r="E34" s="58"/>
      <c r="F34" s="8"/>
      <c r="G34" s="24" t="str">
        <f t="shared" si="0"/>
        <v/>
      </c>
      <c r="H34" s="71"/>
      <c r="I34" s="17" t="s">
        <v>221</v>
      </c>
      <c r="J34" s="24" t="str">
        <f t="shared" si="1"/>
        <v/>
      </c>
      <c r="K34" s="71"/>
      <c r="L34" s="25" t="s">
        <v>221</v>
      </c>
      <c r="M34" s="24" t="str">
        <f t="shared" si="2"/>
        <v/>
      </c>
      <c r="N34" s="71"/>
      <c r="O34" s="25" t="s">
        <v>221</v>
      </c>
      <c r="P34" s="9"/>
      <c r="Q34" s="8"/>
    </row>
    <row r="35" spans="2:17" ht="15">
      <c r="B35" s="59" t="s">
        <v>209</v>
      </c>
      <c r="C35" s="56" t="s">
        <v>15</v>
      </c>
      <c r="D35" s="57"/>
      <c r="E35" s="58"/>
      <c r="F35" s="8"/>
      <c r="G35" s="24" t="str">
        <f t="shared" si="0"/>
        <v/>
      </c>
      <c r="H35" s="71"/>
      <c r="I35" s="17" t="s">
        <v>221</v>
      </c>
      <c r="J35" s="24" t="str">
        <f t="shared" si="1"/>
        <v/>
      </c>
      <c r="K35" s="71"/>
      <c r="L35" s="25" t="s">
        <v>221</v>
      </c>
      <c r="M35" s="24" t="str">
        <f t="shared" si="2"/>
        <v/>
      </c>
      <c r="N35" s="71"/>
      <c r="O35" s="25" t="s">
        <v>221</v>
      </c>
      <c r="P35" s="9"/>
      <c r="Q35" s="8"/>
    </row>
    <row r="36" spans="2:17" ht="15">
      <c r="B36" s="59" t="s">
        <v>209</v>
      </c>
      <c r="C36" s="56" t="s">
        <v>15</v>
      </c>
      <c r="D36" s="57"/>
      <c r="E36" s="58"/>
      <c r="F36" s="8"/>
      <c r="G36" s="24" t="str">
        <f t="shared" ref="G36:G56" si="3">IF(AND(Date_Av1&lt;&gt;"",OR(Date_Reg1="",Date_Reg1&gt;Date_Av1+delai_r)),Date_Av1+delai_r+Delai_supp,"")</f>
        <v/>
      </c>
      <c r="H36" s="71"/>
      <c r="I36" s="17" t="s">
        <v>221</v>
      </c>
      <c r="J36" s="24" t="str">
        <f t="shared" ref="J36:J56" si="4">IF(AND(Date_Av1&lt;&gt;"",OR(Date_Av1="",Date_Reg1="",Date_Reg1&gt;Date_Av1+delai_r2+delai_r)),Date_Av1+delai_r2+delai_r+Delai_supp+Delai_supp_1,"")</f>
        <v/>
      </c>
      <c r="K36" s="71"/>
      <c r="L36" s="25" t="s">
        <v>221</v>
      </c>
      <c r="M36" s="24" t="str">
        <f t="shared" ref="M36:M56" si="5">IF(AND(Date_Av1&lt;&gt;"",OR(Date_Av1="",Date_Reg1="",Date_Reg1&gt;Date_Av1+delai_r2+delai_r+delai_coup)),Date_Av1+delai_r2+delai_r+delai_coup+Delai_supp+Delai_supp_1+Delai_supp_3,"")</f>
        <v/>
      </c>
      <c r="N36" s="71"/>
      <c r="O36" s="25" t="s">
        <v>221</v>
      </c>
      <c r="P36" s="9"/>
      <c r="Q36" s="8"/>
    </row>
    <row r="37" spans="2:17" ht="15">
      <c r="B37" s="59" t="s">
        <v>209</v>
      </c>
      <c r="C37" s="56" t="s">
        <v>15</v>
      </c>
      <c r="D37" s="57"/>
      <c r="E37" s="58"/>
      <c r="F37" s="8"/>
      <c r="G37" s="24" t="str">
        <f t="shared" si="3"/>
        <v/>
      </c>
      <c r="H37" s="71"/>
      <c r="I37" s="17" t="s">
        <v>221</v>
      </c>
      <c r="J37" s="24" t="str">
        <f t="shared" si="4"/>
        <v/>
      </c>
      <c r="K37" s="71"/>
      <c r="L37" s="25" t="s">
        <v>221</v>
      </c>
      <c r="M37" s="24" t="str">
        <f t="shared" si="5"/>
        <v/>
      </c>
      <c r="N37" s="71"/>
      <c r="O37" s="25" t="s">
        <v>221</v>
      </c>
      <c r="P37" s="9"/>
      <c r="Q37" s="8"/>
    </row>
    <row r="38" spans="2:17" ht="15">
      <c r="B38" s="59" t="s">
        <v>209</v>
      </c>
      <c r="C38" s="56" t="s">
        <v>95</v>
      </c>
      <c r="D38" s="57"/>
      <c r="E38" s="58"/>
      <c r="F38" s="8"/>
      <c r="G38" s="24" t="str">
        <f t="shared" si="3"/>
        <v/>
      </c>
      <c r="H38" s="71"/>
      <c r="I38" s="17" t="s">
        <v>221</v>
      </c>
      <c r="J38" s="24" t="str">
        <f t="shared" si="4"/>
        <v/>
      </c>
      <c r="K38" s="71"/>
      <c r="L38" s="25" t="s">
        <v>221</v>
      </c>
      <c r="M38" s="24" t="str">
        <f t="shared" si="5"/>
        <v/>
      </c>
      <c r="N38" s="71"/>
      <c r="O38" s="25" t="s">
        <v>221</v>
      </c>
      <c r="P38" s="9"/>
      <c r="Q38" s="8"/>
    </row>
    <row r="39" spans="2:17" ht="15">
      <c r="B39" s="45" t="s">
        <v>209</v>
      </c>
      <c r="C39" s="46" t="s">
        <v>48</v>
      </c>
      <c r="D39" s="47"/>
      <c r="E39" s="48"/>
      <c r="F39" s="9"/>
      <c r="G39" s="24" t="str">
        <f t="shared" si="3"/>
        <v/>
      </c>
      <c r="H39" s="71"/>
      <c r="I39" s="17" t="s">
        <v>221</v>
      </c>
      <c r="J39" s="24" t="str">
        <f t="shared" si="4"/>
        <v/>
      </c>
      <c r="K39" s="71"/>
      <c r="L39" s="25" t="s">
        <v>221</v>
      </c>
      <c r="M39" s="24" t="str">
        <f t="shared" si="5"/>
        <v/>
      </c>
      <c r="N39" s="71"/>
      <c r="O39" s="25" t="s">
        <v>221</v>
      </c>
      <c r="P39" s="9"/>
      <c r="Q39" s="8"/>
    </row>
    <row r="40" spans="2:17" ht="15">
      <c r="B40" s="59" t="s">
        <v>209</v>
      </c>
      <c r="C40" s="56" t="s">
        <v>48</v>
      </c>
      <c r="D40" s="57"/>
      <c r="E40" s="58"/>
      <c r="F40" s="8"/>
      <c r="G40" s="24" t="str">
        <f t="shared" si="3"/>
        <v/>
      </c>
      <c r="H40" s="71"/>
      <c r="I40" s="17" t="s">
        <v>221</v>
      </c>
      <c r="J40" s="24" t="str">
        <f t="shared" si="4"/>
        <v/>
      </c>
      <c r="K40" s="71"/>
      <c r="L40" s="25" t="s">
        <v>221</v>
      </c>
      <c r="M40" s="24" t="str">
        <f t="shared" si="5"/>
        <v/>
      </c>
      <c r="N40" s="71"/>
      <c r="O40" s="25" t="s">
        <v>221</v>
      </c>
      <c r="P40" s="9"/>
      <c r="Q40" s="8"/>
    </row>
    <row r="41" spans="2:17" ht="15">
      <c r="B41" s="59" t="s">
        <v>209</v>
      </c>
      <c r="C41" s="56" t="s">
        <v>48</v>
      </c>
      <c r="D41" s="57"/>
      <c r="E41" s="58"/>
      <c r="F41" s="8"/>
      <c r="G41" s="24" t="str">
        <f t="shared" si="3"/>
        <v/>
      </c>
      <c r="H41" s="71"/>
      <c r="I41" s="17" t="s">
        <v>221</v>
      </c>
      <c r="J41" s="24" t="str">
        <f t="shared" si="4"/>
        <v/>
      </c>
      <c r="K41" s="71"/>
      <c r="L41" s="25" t="s">
        <v>221</v>
      </c>
      <c r="M41" s="24" t="str">
        <f t="shared" si="5"/>
        <v/>
      </c>
      <c r="N41" s="71"/>
      <c r="O41" s="25" t="s">
        <v>221</v>
      </c>
      <c r="P41" s="9"/>
      <c r="Q41" s="8"/>
    </row>
    <row r="42" spans="2:17" ht="15">
      <c r="B42" s="60" t="s">
        <v>209</v>
      </c>
      <c r="C42" s="56" t="s">
        <v>25</v>
      </c>
      <c r="D42" s="57"/>
      <c r="E42" s="58"/>
      <c r="F42" s="8"/>
      <c r="G42" s="24" t="str">
        <f t="shared" si="3"/>
        <v/>
      </c>
      <c r="H42" s="71"/>
      <c r="I42" s="17" t="s">
        <v>221</v>
      </c>
      <c r="J42" s="24" t="str">
        <f t="shared" si="4"/>
        <v/>
      </c>
      <c r="K42" s="71"/>
      <c r="L42" s="25" t="s">
        <v>221</v>
      </c>
      <c r="M42" s="24" t="str">
        <f t="shared" si="5"/>
        <v/>
      </c>
      <c r="N42" s="71"/>
      <c r="O42" s="25" t="s">
        <v>221</v>
      </c>
      <c r="P42" s="9"/>
      <c r="Q42" s="8"/>
    </row>
    <row r="43" spans="2:17" ht="15">
      <c r="B43" s="45" t="s">
        <v>209</v>
      </c>
      <c r="C43" s="46" t="s">
        <v>7</v>
      </c>
      <c r="D43" s="47"/>
      <c r="E43" s="48"/>
      <c r="F43" s="8"/>
      <c r="G43" s="24" t="str">
        <f t="shared" si="3"/>
        <v/>
      </c>
      <c r="H43" s="71"/>
      <c r="I43" s="17" t="s">
        <v>221</v>
      </c>
      <c r="J43" s="24" t="str">
        <f t="shared" si="4"/>
        <v/>
      </c>
      <c r="K43" s="71"/>
      <c r="L43" s="25" t="s">
        <v>221</v>
      </c>
      <c r="M43" s="24" t="str">
        <f t="shared" si="5"/>
        <v/>
      </c>
      <c r="N43" s="71"/>
      <c r="O43" s="25" t="s">
        <v>221</v>
      </c>
      <c r="P43" s="9"/>
      <c r="Q43" s="8"/>
    </row>
    <row r="44" spans="2:17" ht="15">
      <c r="B44" s="45" t="s">
        <v>209</v>
      </c>
      <c r="C44" s="46" t="s">
        <v>7</v>
      </c>
      <c r="D44" s="47"/>
      <c r="E44" s="48"/>
      <c r="F44" s="8"/>
      <c r="G44" s="24" t="str">
        <f t="shared" si="3"/>
        <v/>
      </c>
      <c r="H44" s="71"/>
      <c r="I44" s="17" t="s">
        <v>221</v>
      </c>
      <c r="J44" s="24" t="str">
        <f t="shared" si="4"/>
        <v/>
      </c>
      <c r="K44" s="71"/>
      <c r="L44" s="25" t="s">
        <v>221</v>
      </c>
      <c r="M44" s="24" t="str">
        <f t="shared" si="5"/>
        <v/>
      </c>
      <c r="N44" s="71"/>
      <c r="O44" s="25" t="s">
        <v>221</v>
      </c>
      <c r="P44" s="9"/>
      <c r="Q44" s="8"/>
    </row>
    <row r="45" spans="2:17" ht="15">
      <c r="B45" s="45" t="s">
        <v>209</v>
      </c>
      <c r="C45" s="46" t="s">
        <v>7</v>
      </c>
      <c r="D45" s="47"/>
      <c r="E45" s="48"/>
      <c r="F45" s="8"/>
      <c r="G45" s="24" t="str">
        <f t="shared" si="3"/>
        <v/>
      </c>
      <c r="H45" s="71"/>
      <c r="I45" s="17" t="s">
        <v>221</v>
      </c>
      <c r="J45" s="24" t="str">
        <f t="shared" si="4"/>
        <v/>
      </c>
      <c r="K45" s="71"/>
      <c r="L45" s="25" t="s">
        <v>221</v>
      </c>
      <c r="M45" s="24" t="str">
        <f t="shared" si="5"/>
        <v/>
      </c>
      <c r="N45" s="71"/>
      <c r="O45" s="25" t="s">
        <v>221</v>
      </c>
      <c r="P45" s="9"/>
      <c r="Q45" s="8"/>
    </row>
    <row r="46" spans="2:17" ht="15">
      <c r="B46" s="45" t="s">
        <v>209</v>
      </c>
      <c r="C46" s="46" t="s">
        <v>7</v>
      </c>
      <c r="D46" s="47"/>
      <c r="E46" s="48"/>
      <c r="F46" s="8"/>
      <c r="G46" s="24" t="str">
        <f t="shared" si="3"/>
        <v/>
      </c>
      <c r="H46" s="71"/>
      <c r="I46" s="17" t="s">
        <v>221</v>
      </c>
      <c r="J46" s="24" t="str">
        <f t="shared" si="4"/>
        <v/>
      </c>
      <c r="K46" s="71"/>
      <c r="L46" s="25" t="s">
        <v>221</v>
      </c>
      <c r="M46" s="24" t="str">
        <f t="shared" si="5"/>
        <v/>
      </c>
      <c r="N46" s="71"/>
      <c r="O46" s="25" t="s">
        <v>221</v>
      </c>
      <c r="P46" s="9"/>
      <c r="Q46" s="8"/>
    </row>
    <row r="47" spans="2:17" ht="15">
      <c r="B47" s="45" t="s">
        <v>209</v>
      </c>
      <c r="C47" s="46" t="s">
        <v>7</v>
      </c>
      <c r="D47" s="47"/>
      <c r="E47" s="48"/>
      <c r="F47" s="8"/>
      <c r="G47" s="24" t="str">
        <f t="shared" si="3"/>
        <v/>
      </c>
      <c r="H47" s="71"/>
      <c r="I47" s="17" t="s">
        <v>221</v>
      </c>
      <c r="J47" s="24" t="str">
        <f t="shared" si="4"/>
        <v/>
      </c>
      <c r="K47" s="71"/>
      <c r="L47" s="25" t="s">
        <v>221</v>
      </c>
      <c r="M47" s="24" t="str">
        <f t="shared" si="5"/>
        <v/>
      </c>
      <c r="N47" s="71"/>
      <c r="O47" s="25" t="s">
        <v>221</v>
      </c>
      <c r="P47" s="9"/>
      <c r="Q47" s="8"/>
    </row>
    <row r="48" spans="2:17" ht="15">
      <c r="B48" s="45" t="s">
        <v>209</v>
      </c>
      <c r="C48" s="46" t="s">
        <v>7</v>
      </c>
      <c r="D48" s="47"/>
      <c r="E48" s="48"/>
      <c r="F48" s="8"/>
      <c r="G48" s="24" t="str">
        <f t="shared" si="3"/>
        <v/>
      </c>
      <c r="H48" s="71"/>
      <c r="I48" s="17" t="s">
        <v>221</v>
      </c>
      <c r="J48" s="24" t="str">
        <f t="shared" si="4"/>
        <v/>
      </c>
      <c r="K48" s="71"/>
      <c r="L48" s="25" t="s">
        <v>221</v>
      </c>
      <c r="M48" s="24" t="str">
        <f t="shared" si="5"/>
        <v/>
      </c>
      <c r="N48" s="71"/>
      <c r="O48" s="25" t="s">
        <v>221</v>
      </c>
      <c r="P48" s="9"/>
      <c r="Q48" s="8"/>
    </row>
    <row r="49" spans="2:17" ht="15">
      <c r="B49" s="45" t="s">
        <v>209</v>
      </c>
      <c r="C49" s="46" t="s">
        <v>7</v>
      </c>
      <c r="D49" s="47"/>
      <c r="E49" s="48"/>
      <c r="F49" s="8"/>
      <c r="G49" s="24" t="str">
        <f t="shared" si="3"/>
        <v/>
      </c>
      <c r="H49" s="71"/>
      <c r="I49" s="17" t="s">
        <v>221</v>
      </c>
      <c r="J49" s="24" t="str">
        <f t="shared" si="4"/>
        <v/>
      </c>
      <c r="K49" s="71"/>
      <c r="L49" s="25" t="s">
        <v>221</v>
      </c>
      <c r="M49" s="24" t="str">
        <f t="shared" si="5"/>
        <v/>
      </c>
      <c r="N49" s="71"/>
      <c r="O49" s="25" t="s">
        <v>221</v>
      </c>
      <c r="P49" s="9"/>
      <c r="Q49" s="8"/>
    </row>
    <row r="50" spans="2:17" ht="15">
      <c r="B50" s="45" t="s">
        <v>209</v>
      </c>
      <c r="C50" s="46" t="s">
        <v>7</v>
      </c>
      <c r="D50" s="47"/>
      <c r="E50" s="48"/>
      <c r="F50" s="8"/>
      <c r="G50" s="24" t="str">
        <f t="shared" si="3"/>
        <v/>
      </c>
      <c r="H50" s="71"/>
      <c r="I50" s="17" t="s">
        <v>221</v>
      </c>
      <c r="J50" s="24" t="str">
        <f t="shared" si="4"/>
        <v/>
      </c>
      <c r="K50" s="71"/>
      <c r="L50" s="25" t="s">
        <v>221</v>
      </c>
      <c r="M50" s="24" t="str">
        <f t="shared" si="5"/>
        <v/>
      </c>
      <c r="N50" s="71"/>
      <c r="O50" s="25" t="s">
        <v>221</v>
      </c>
      <c r="P50" s="9"/>
      <c r="Q50" s="8"/>
    </row>
    <row r="51" spans="2:17" ht="15">
      <c r="B51" s="45" t="s">
        <v>209</v>
      </c>
      <c r="C51" s="46"/>
      <c r="D51" s="47"/>
      <c r="E51" s="48"/>
      <c r="F51" s="8"/>
      <c r="G51" s="24" t="str">
        <f t="shared" si="3"/>
        <v/>
      </c>
      <c r="H51" s="71"/>
      <c r="I51" s="17" t="s">
        <v>221</v>
      </c>
      <c r="J51" s="24" t="str">
        <f t="shared" si="4"/>
        <v/>
      </c>
      <c r="K51" s="71"/>
      <c r="L51" s="25" t="s">
        <v>221</v>
      </c>
      <c r="M51" s="24" t="str">
        <f t="shared" si="5"/>
        <v/>
      </c>
      <c r="N51" s="71"/>
      <c r="O51" s="25" t="s">
        <v>221</v>
      </c>
      <c r="P51" s="9"/>
      <c r="Q51" s="8"/>
    </row>
    <row r="52" spans="2:17" ht="15">
      <c r="B52" s="59" t="s">
        <v>209</v>
      </c>
      <c r="C52" s="56" t="s">
        <v>7</v>
      </c>
      <c r="D52" s="57"/>
      <c r="E52" s="58"/>
      <c r="F52" s="9"/>
      <c r="G52" s="24" t="str">
        <f t="shared" si="3"/>
        <v/>
      </c>
      <c r="H52" s="71"/>
      <c r="I52" s="17" t="s">
        <v>221</v>
      </c>
      <c r="J52" s="24" t="str">
        <f t="shared" si="4"/>
        <v/>
      </c>
      <c r="K52" s="71"/>
      <c r="L52" s="25" t="s">
        <v>221</v>
      </c>
      <c r="M52" s="24" t="str">
        <f t="shared" si="5"/>
        <v/>
      </c>
      <c r="N52" s="71"/>
      <c r="O52" s="25" t="s">
        <v>221</v>
      </c>
      <c r="P52" s="9"/>
      <c r="Q52" s="8"/>
    </row>
    <row r="53" spans="2:17" ht="15">
      <c r="B53" s="49" t="s">
        <v>209</v>
      </c>
      <c r="C53" s="50" t="s">
        <v>229</v>
      </c>
      <c r="D53" s="47"/>
      <c r="E53" s="48"/>
      <c r="F53" s="9"/>
      <c r="G53" s="24" t="str">
        <f t="shared" si="3"/>
        <v/>
      </c>
      <c r="H53" s="71"/>
      <c r="I53" s="17" t="s">
        <v>221</v>
      </c>
      <c r="J53" s="24" t="str">
        <f t="shared" si="4"/>
        <v/>
      </c>
      <c r="K53" s="71"/>
      <c r="L53" s="25" t="s">
        <v>221</v>
      </c>
      <c r="M53" s="24" t="str">
        <f t="shared" si="5"/>
        <v/>
      </c>
      <c r="N53" s="71"/>
      <c r="O53" s="25" t="s">
        <v>221</v>
      </c>
      <c r="P53" s="9"/>
      <c r="Q53" s="8"/>
    </row>
    <row r="54" spans="2:17" ht="15">
      <c r="B54" s="60" t="s">
        <v>209</v>
      </c>
      <c r="C54" s="56" t="s">
        <v>13</v>
      </c>
      <c r="D54" s="57"/>
      <c r="E54" s="58"/>
      <c r="F54" s="9"/>
      <c r="G54" s="24" t="str">
        <f t="shared" si="3"/>
        <v/>
      </c>
      <c r="H54" s="71"/>
      <c r="I54" s="17" t="s">
        <v>221</v>
      </c>
      <c r="J54" s="24" t="str">
        <f t="shared" si="4"/>
        <v/>
      </c>
      <c r="K54" s="71"/>
      <c r="L54" s="25" t="s">
        <v>221</v>
      </c>
      <c r="M54" s="24" t="str">
        <f t="shared" si="5"/>
        <v/>
      </c>
      <c r="N54" s="71"/>
      <c r="O54" s="25" t="s">
        <v>221</v>
      </c>
      <c r="P54" s="9"/>
      <c r="Q54" s="8"/>
    </row>
    <row r="55" spans="2:17" ht="15">
      <c r="B55" s="49" t="s">
        <v>209</v>
      </c>
      <c r="C55" s="46" t="s">
        <v>198</v>
      </c>
      <c r="D55" s="47"/>
      <c r="E55" s="48"/>
      <c r="F55" s="71"/>
      <c r="G55" s="24" t="str">
        <f t="shared" si="3"/>
        <v/>
      </c>
      <c r="H55" s="71"/>
      <c r="I55" s="17" t="s">
        <v>221</v>
      </c>
      <c r="J55" s="24" t="str">
        <f t="shared" si="4"/>
        <v/>
      </c>
      <c r="K55" s="71"/>
      <c r="L55" s="25" t="s">
        <v>221</v>
      </c>
      <c r="M55" s="24" t="str">
        <f t="shared" si="5"/>
        <v/>
      </c>
      <c r="N55" s="71"/>
      <c r="O55" s="25" t="s">
        <v>221</v>
      </c>
      <c r="P55" s="71"/>
      <c r="Q55" s="71"/>
    </row>
    <row r="56" spans="2:17" ht="15">
      <c r="B56" s="49" t="s">
        <v>209</v>
      </c>
      <c r="C56" s="50" t="s">
        <v>219</v>
      </c>
      <c r="D56" s="47"/>
      <c r="E56" s="48"/>
      <c r="F56" s="8"/>
      <c r="G56" s="24" t="str">
        <f t="shared" si="3"/>
        <v/>
      </c>
      <c r="H56" s="71"/>
      <c r="I56" s="17" t="s">
        <v>221</v>
      </c>
      <c r="J56" s="24" t="str">
        <f t="shared" si="4"/>
        <v/>
      </c>
      <c r="K56" s="71"/>
      <c r="L56" s="25" t="s">
        <v>221</v>
      </c>
      <c r="M56" s="24" t="str">
        <f t="shared" si="5"/>
        <v/>
      </c>
      <c r="N56" s="71"/>
      <c r="O56" s="25" t="s">
        <v>221</v>
      </c>
      <c r="P56" s="9"/>
      <c r="Q56" s="8"/>
    </row>
  </sheetData>
  <sheetProtection insertRows="0" deleteRows="0" selectLockedCells="1" autoFilter="0"/>
  <autoFilter ref="B1:Q56">
    <filterColumn colId="0"/>
    <filterColumn colId="6"/>
    <filterColumn colId="9"/>
    <filterColumn colId="12"/>
    <sortState ref="B2:N324">
      <sortCondition ref="B1:B324"/>
    </sortState>
  </autoFilter>
  <conditionalFormatting sqref="G2:G56">
    <cfRule type="expression" dxfId="35" priority="9" stopIfTrue="1">
      <formula>I2="Effectuée"</formula>
    </cfRule>
  </conditionalFormatting>
  <conditionalFormatting sqref="M2:M56">
    <cfRule type="expression" dxfId="34" priority="6" stopIfTrue="1">
      <formula>$O2="Effectuée"</formula>
    </cfRule>
    <cfRule type="timePeriod" dxfId="33" priority="7" timePeriod="tomorrow">
      <formula>FLOOR(M2,1)=TODAY()+1</formula>
    </cfRule>
  </conditionalFormatting>
  <conditionalFormatting sqref="G2:G56 J2:J56">
    <cfRule type="timePeriod" dxfId="32" priority="5" timePeriod="tomorrow">
      <formula>FLOOR(G2,1)=TODAY()+1</formula>
    </cfRule>
  </conditionalFormatting>
  <conditionalFormatting sqref="J2:J56">
    <cfRule type="expression" dxfId="31" priority="4" stopIfTrue="1">
      <formula>$L2="Effectuée"</formula>
    </cfRule>
  </conditionalFormatting>
  <conditionalFormatting sqref="G2:G56 J2:J56 M2:M56">
    <cfRule type="timePeriod" dxfId="30" priority="3" timePeriod="last7Days">
      <formula>AND(TODAY()-FLOOR(G2,1)&lt;=6,FLOOR(G2,1)&lt;=TODAY())</formula>
    </cfRule>
  </conditionalFormatting>
  <conditionalFormatting sqref="I1:I1048576 L1:L1048576 O1:O1048576">
    <cfRule type="cellIs" dxfId="29" priority="2" operator="equal">
      <formula>"Effectuée"</formula>
    </cfRule>
  </conditionalFormatting>
  <dataValidations count="3">
    <dataValidation type="list" allowBlank="1" showInputMessage="1" showErrorMessage="1" sqref="K57:K64">
      <formula1>#REF!</formula1>
    </dataValidation>
    <dataValidation type="list" allowBlank="1" showInputMessage="1" showErrorMessage="1" sqref="I2:I56 L2:L56 O2:O56">
      <formula1>$R$3:$R$4</formula1>
    </dataValidation>
    <dataValidation type="list" allowBlank="1" showInputMessage="1" showErrorMessage="1" sqref="H2:H56 K2:K56 N2:N56">
      <formula1>$AG$4:$AG$18</formula1>
    </dataValidation>
  </dataValidations>
  <hyperlinks>
    <hyperlink ref="G1" r:id="rId1" display="Lettre R"/>
  </hyperlinks>
  <pageMargins left="0.7" right="0.7" top="0.75" bottom="0.75" header="0.3" footer="0.3"/>
  <pageSetup paperSize="9" orientation="portrait" horizontalDpi="4294967293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>
  <dimension ref="B1:AG68"/>
  <sheetViews>
    <sheetView topLeftCell="B1" zoomScale="85" zoomScaleNormal="85" workbookViewId="0">
      <pane ySplit="1" topLeftCell="A2" activePane="bottomLeft" state="frozen"/>
      <selection activeCell="D1" sqref="D1"/>
      <selection pane="bottomLeft" activeCell="D68" sqref="D2:D68"/>
    </sheetView>
  </sheetViews>
  <sheetFormatPr baseColWidth="10" defaultRowHeight="12.75"/>
  <cols>
    <col min="1" max="1" width="3" customWidth="1"/>
    <col min="2" max="2" width="11.42578125" style="19"/>
    <col min="3" max="3" width="41.28515625" customWidth="1"/>
    <col min="4" max="4" width="8" customWidth="1"/>
    <col min="5" max="5" width="15.7109375" customWidth="1"/>
    <col min="6" max="6" width="12.7109375" customWidth="1"/>
    <col min="7" max="7" width="13.42578125" customWidth="1"/>
    <col min="8" max="8" width="5.5703125" customWidth="1"/>
    <col min="9" max="9" width="14.140625" style="18" customWidth="1"/>
    <col min="10" max="10" width="13.85546875" customWidth="1"/>
    <col min="11" max="11" width="5.5703125" customWidth="1"/>
    <col min="12" max="12" width="13.28515625" style="18" customWidth="1"/>
    <col min="13" max="13" width="12.28515625" customWidth="1"/>
    <col min="14" max="14" width="6" customWidth="1"/>
    <col min="15" max="15" width="13.42578125" style="18" customWidth="1"/>
    <col min="16" max="16" width="15.42578125" customWidth="1"/>
    <col min="17" max="17" width="27.28515625" customWidth="1"/>
    <col min="19" max="20" width="11.42578125" customWidth="1"/>
  </cols>
  <sheetData>
    <row r="1" spans="2:33" ht="51.75" thickBot="1">
      <c r="B1" s="27" t="s">
        <v>103</v>
      </c>
      <c r="C1" s="28" t="s">
        <v>104</v>
      </c>
      <c r="D1" s="28" t="s">
        <v>0</v>
      </c>
      <c r="E1" s="28" t="s">
        <v>216</v>
      </c>
      <c r="F1" s="29" t="s">
        <v>228</v>
      </c>
      <c r="G1" s="30" t="s">
        <v>222</v>
      </c>
      <c r="H1" s="87" t="s">
        <v>231</v>
      </c>
      <c r="I1" s="34" t="s">
        <v>223</v>
      </c>
      <c r="J1" s="29" t="s">
        <v>224</v>
      </c>
      <c r="K1" s="87" t="s">
        <v>231</v>
      </c>
      <c r="L1" s="31" t="s">
        <v>225</v>
      </c>
      <c r="M1" s="29" t="s">
        <v>226</v>
      </c>
      <c r="N1" s="87" t="s">
        <v>231</v>
      </c>
      <c r="O1" s="31" t="s">
        <v>227</v>
      </c>
      <c r="P1" s="32" t="s">
        <v>230</v>
      </c>
      <c r="Q1" s="33" t="s">
        <v>217</v>
      </c>
    </row>
    <row r="2" spans="2:33" ht="15">
      <c r="B2" s="67" t="s">
        <v>208</v>
      </c>
      <c r="C2" s="14" t="s">
        <v>80</v>
      </c>
      <c r="D2" s="12"/>
      <c r="E2" s="10"/>
      <c r="F2" s="73"/>
      <c r="G2" s="24" t="str">
        <f t="shared" ref="G2:G55" si="0">IF(AND(Date_Av1&lt;&gt;"",OR(Date_Reg1="",Date_Reg1&gt;Date_Av1+delai_r)),Date_Av1+delai_r+Delai_supp,"")</f>
        <v/>
      </c>
      <c r="H2" s="71"/>
      <c r="I2" s="17" t="s">
        <v>221</v>
      </c>
      <c r="J2" s="24" t="str">
        <f t="shared" ref="J2:J55" si="1">IF(AND(Date_Av1&lt;&gt;"",OR(Date_Av1="",Date_Reg1="",Date_Reg1&gt;Date_Av1+delai_r2+delai_r)),Date_Av1+delai_r2+delai_r+Delai_supp+Delai_supp_1,"")</f>
        <v/>
      </c>
      <c r="K2" s="71"/>
      <c r="L2" s="25" t="s">
        <v>221</v>
      </c>
      <c r="M2" s="24" t="str">
        <f t="shared" ref="M2:M55" si="2">IF(AND(Date_Av1&lt;&gt;"",OR(Date_Av1="",Date_Reg1="",Date_Reg1&gt;Date_Av1+delai_r2+delai_r+delai_coup)),Date_Av1+delai_r2+delai_r+delai_coup+Delai_supp+Delai_supp_1+Delai_supp_3,"")</f>
        <v/>
      </c>
      <c r="N2" s="71"/>
      <c r="O2" s="25" t="s">
        <v>221</v>
      </c>
      <c r="P2" s="71"/>
      <c r="Q2" s="71"/>
    </row>
    <row r="3" spans="2:33" ht="15">
      <c r="B3" s="66" t="s">
        <v>208</v>
      </c>
      <c r="C3" s="14" t="s">
        <v>80</v>
      </c>
      <c r="D3" s="12"/>
      <c r="E3" s="10"/>
      <c r="F3" s="73"/>
      <c r="G3" s="24" t="str">
        <f t="shared" si="0"/>
        <v/>
      </c>
      <c r="H3" s="71"/>
      <c r="I3" s="17" t="s">
        <v>221</v>
      </c>
      <c r="J3" s="24" t="str">
        <f t="shared" si="1"/>
        <v/>
      </c>
      <c r="K3" s="71"/>
      <c r="L3" s="25" t="s">
        <v>221</v>
      </c>
      <c r="M3" s="24" t="str">
        <f t="shared" si="2"/>
        <v/>
      </c>
      <c r="N3" s="71"/>
      <c r="O3" s="25" t="s">
        <v>221</v>
      </c>
      <c r="P3" s="71"/>
      <c r="Q3" s="71"/>
      <c r="R3" s="7" t="s">
        <v>221</v>
      </c>
    </row>
    <row r="4" spans="2:33" ht="15">
      <c r="B4" s="21" t="s">
        <v>208</v>
      </c>
      <c r="C4" s="3" t="s">
        <v>119</v>
      </c>
      <c r="D4" s="5"/>
      <c r="E4" s="4"/>
      <c r="F4" s="8"/>
      <c r="G4" s="24" t="str">
        <f t="shared" si="0"/>
        <v/>
      </c>
      <c r="H4" s="71"/>
      <c r="I4" s="17" t="s">
        <v>221</v>
      </c>
      <c r="J4" s="24" t="str">
        <f t="shared" si="1"/>
        <v/>
      </c>
      <c r="K4" s="71"/>
      <c r="L4" s="25" t="s">
        <v>221</v>
      </c>
      <c r="M4" s="24" t="str">
        <f t="shared" si="2"/>
        <v/>
      </c>
      <c r="N4" s="71"/>
      <c r="O4" s="25" t="s">
        <v>221</v>
      </c>
      <c r="P4" s="9"/>
      <c r="Q4" s="8"/>
      <c r="R4" s="7" t="s">
        <v>220</v>
      </c>
      <c r="AG4">
        <v>1</v>
      </c>
    </row>
    <row r="5" spans="2:33" ht="15">
      <c r="B5" s="67" t="s">
        <v>208</v>
      </c>
      <c r="C5" s="14" t="s">
        <v>99</v>
      </c>
      <c r="D5" s="12"/>
      <c r="E5" s="10"/>
      <c r="F5" s="71"/>
      <c r="G5" s="24" t="str">
        <f t="shared" si="0"/>
        <v/>
      </c>
      <c r="H5" s="71"/>
      <c r="I5" s="17" t="s">
        <v>221</v>
      </c>
      <c r="J5" s="24" t="str">
        <f t="shared" si="1"/>
        <v/>
      </c>
      <c r="K5" s="71"/>
      <c r="L5" s="25" t="s">
        <v>221</v>
      </c>
      <c r="M5" s="24" t="str">
        <f t="shared" si="2"/>
        <v/>
      </c>
      <c r="N5" s="71"/>
      <c r="O5" s="25" t="s">
        <v>221</v>
      </c>
      <c r="P5" s="71"/>
      <c r="Q5" s="71"/>
      <c r="AG5">
        <v>2</v>
      </c>
    </row>
    <row r="6" spans="2:33" ht="15">
      <c r="B6" s="67" t="s">
        <v>208</v>
      </c>
      <c r="C6" s="14" t="s">
        <v>53</v>
      </c>
      <c r="D6" s="12"/>
      <c r="E6" s="10"/>
      <c r="F6" s="71"/>
      <c r="G6" s="24" t="str">
        <f t="shared" si="0"/>
        <v/>
      </c>
      <c r="H6" s="71"/>
      <c r="I6" s="17" t="s">
        <v>221</v>
      </c>
      <c r="J6" s="24" t="str">
        <f t="shared" si="1"/>
        <v/>
      </c>
      <c r="K6" s="71"/>
      <c r="L6" s="25" t="s">
        <v>221</v>
      </c>
      <c r="M6" s="24" t="str">
        <f t="shared" si="2"/>
        <v/>
      </c>
      <c r="N6" s="71"/>
      <c r="O6" s="25" t="s">
        <v>221</v>
      </c>
      <c r="P6" s="71"/>
      <c r="Q6" s="71"/>
      <c r="AG6">
        <v>3</v>
      </c>
    </row>
    <row r="7" spans="2:33" ht="15">
      <c r="B7" s="67" t="s">
        <v>208</v>
      </c>
      <c r="C7" s="14" t="s">
        <v>92</v>
      </c>
      <c r="D7" s="12"/>
      <c r="E7" s="10"/>
      <c r="F7" s="73"/>
      <c r="G7" s="24" t="str">
        <f t="shared" si="0"/>
        <v/>
      </c>
      <c r="H7" s="71"/>
      <c r="I7" s="17" t="s">
        <v>221</v>
      </c>
      <c r="J7" s="24" t="str">
        <f t="shared" si="1"/>
        <v/>
      </c>
      <c r="K7" s="71"/>
      <c r="L7" s="25" t="s">
        <v>221</v>
      </c>
      <c r="M7" s="24" t="str">
        <f t="shared" si="2"/>
        <v/>
      </c>
      <c r="N7" s="71"/>
      <c r="O7" s="25" t="s">
        <v>221</v>
      </c>
      <c r="P7" s="71"/>
      <c r="Q7" s="71"/>
      <c r="AG7">
        <v>4</v>
      </c>
    </row>
    <row r="8" spans="2:33" ht="15">
      <c r="B8" s="20" t="s">
        <v>208</v>
      </c>
      <c r="C8" s="3" t="s">
        <v>129</v>
      </c>
      <c r="D8" s="5"/>
      <c r="E8" s="4"/>
      <c r="F8" s="8"/>
      <c r="G8" s="24" t="str">
        <f t="shared" si="0"/>
        <v/>
      </c>
      <c r="H8" s="71"/>
      <c r="I8" s="17" t="s">
        <v>221</v>
      </c>
      <c r="J8" s="24" t="str">
        <f t="shared" si="1"/>
        <v/>
      </c>
      <c r="K8" s="71"/>
      <c r="L8" s="25" t="s">
        <v>221</v>
      </c>
      <c r="M8" s="24" t="str">
        <f t="shared" si="2"/>
        <v/>
      </c>
      <c r="N8" s="71"/>
      <c r="O8" s="25" t="s">
        <v>221</v>
      </c>
      <c r="P8" s="9"/>
      <c r="Q8" s="8"/>
      <c r="AG8">
        <v>5</v>
      </c>
    </row>
    <row r="9" spans="2:33" ht="15">
      <c r="B9" s="67" t="s">
        <v>208</v>
      </c>
      <c r="C9" s="14" t="s">
        <v>79</v>
      </c>
      <c r="D9" s="12"/>
      <c r="E9" s="10"/>
      <c r="F9" s="73"/>
      <c r="G9" s="24" t="str">
        <f t="shared" si="0"/>
        <v/>
      </c>
      <c r="H9" s="71"/>
      <c r="I9" s="17" t="s">
        <v>221</v>
      </c>
      <c r="J9" s="24" t="str">
        <f t="shared" si="1"/>
        <v/>
      </c>
      <c r="K9" s="71"/>
      <c r="L9" s="25" t="s">
        <v>221</v>
      </c>
      <c r="M9" s="24" t="str">
        <f t="shared" si="2"/>
        <v/>
      </c>
      <c r="N9" s="71"/>
      <c r="O9" s="25" t="s">
        <v>221</v>
      </c>
      <c r="P9" s="71"/>
      <c r="Q9" s="71"/>
      <c r="AG9">
        <v>6</v>
      </c>
    </row>
    <row r="10" spans="2:33" ht="15">
      <c r="B10" s="21" t="s">
        <v>208</v>
      </c>
      <c r="C10" s="3" t="s">
        <v>132</v>
      </c>
      <c r="D10" s="5"/>
      <c r="E10" s="4"/>
      <c r="F10" s="8"/>
      <c r="G10" s="24" t="str">
        <f t="shared" si="0"/>
        <v/>
      </c>
      <c r="H10" s="71"/>
      <c r="I10" s="17" t="s">
        <v>221</v>
      </c>
      <c r="J10" s="24" t="str">
        <f t="shared" si="1"/>
        <v/>
      </c>
      <c r="K10" s="71"/>
      <c r="L10" s="25" t="s">
        <v>221</v>
      </c>
      <c r="M10" s="24" t="str">
        <f t="shared" si="2"/>
        <v/>
      </c>
      <c r="N10" s="71"/>
      <c r="O10" s="25" t="s">
        <v>221</v>
      </c>
      <c r="P10" s="9"/>
      <c r="Q10" s="8"/>
      <c r="AG10">
        <v>7</v>
      </c>
    </row>
    <row r="11" spans="2:33" ht="15">
      <c r="B11" s="21" t="s">
        <v>208</v>
      </c>
      <c r="C11" s="3" t="s">
        <v>148</v>
      </c>
      <c r="D11" s="5"/>
      <c r="E11" s="4"/>
      <c r="F11" s="9"/>
      <c r="G11" s="24" t="str">
        <f t="shared" si="0"/>
        <v/>
      </c>
      <c r="H11" s="71"/>
      <c r="I11" s="17" t="s">
        <v>221</v>
      </c>
      <c r="J11" s="24" t="str">
        <f t="shared" si="1"/>
        <v/>
      </c>
      <c r="K11" s="71"/>
      <c r="L11" s="25" t="s">
        <v>221</v>
      </c>
      <c r="M11" s="24" t="str">
        <f t="shared" si="2"/>
        <v/>
      </c>
      <c r="N11" s="71"/>
      <c r="O11" s="25" t="s">
        <v>221</v>
      </c>
      <c r="P11" s="9"/>
      <c r="Q11" s="8"/>
      <c r="AG11">
        <v>8</v>
      </c>
    </row>
    <row r="12" spans="2:33" ht="15">
      <c r="B12" s="21" t="s">
        <v>208</v>
      </c>
      <c r="C12" s="3" t="s">
        <v>148</v>
      </c>
      <c r="D12" s="5"/>
      <c r="E12" s="4"/>
      <c r="F12" s="9"/>
      <c r="G12" s="24" t="str">
        <f t="shared" si="0"/>
        <v/>
      </c>
      <c r="H12" s="71"/>
      <c r="I12" s="17" t="s">
        <v>221</v>
      </c>
      <c r="J12" s="24" t="str">
        <f t="shared" si="1"/>
        <v/>
      </c>
      <c r="K12" s="71"/>
      <c r="L12" s="25" t="s">
        <v>221</v>
      </c>
      <c r="M12" s="24" t="str">
        <f t="shared" si="2"/>
        <v/>
      </c>
      <c r="N12" s="71"/>
      <c r="O12" s="25" t="s">
        <v>221</v>
      </c>
      <c r="P12" s="9"/>
      <c r="Q12" s="8"/>
      <c r="AG12">
        <v>9</v>
      </c>
    </row>
    <row r="13" spans="2:33" ht="15">
      <c r="B13" s="21" t="s">
        <v>208</v>
      </c>
      <c r="C13" s="3" t="s">
        <v>148</v>
      </c>
      <c r="D13" s="5"/>
      <c r="E13" s="4"/>
      <c r="F13" s="9"/>
      <c r="G13" s="24" t="str">
        <f t="shared" si="0"/>
        <v/>
      </c>
      <c r="H13" s="71"/>
      <c r="I13" s="17" t="s">
        <v>221</v>
      </c>
      <c r="J13" s="24" t="str">
        <f t="shared" si="1"/>
        <v/>
      </c>
      <c r="K13" s="71"/>
      <c r="L13" s="25" t="s">
        <v>221</v>
      </c>
      <c r="M13" s="24" t="str">
        <f t="shared" si="2"/>
        <v/>
      </c>
      <c r="N13" s="71"/>
      <c r="O13" s="25" t="s">
        <v>221</v>
      </c>
      <c r="P13" s="9"/>
      <c r="Q13" s="8"/>
      <c r="AG13">
        <v>10</v>
      </c>
    </row>
    <row r="14" spans="2:33" ht="15">
      <c r="B14" s="21" t="s">
        <v>208</v>
      </c>
      <c r="C14" s="3" t="s">
        <v>148</v>
      </c>
      <c r="D14" s="5"/>
      <c r="E14" s="4"/>
      <c r="F14" s="9"/>
      <c r="G14" s="24" t="str">
        <f t="shared" si="0"/>
        <v/>
      </c>
      <c r="H14" s="71"/>
      <c r="I14" s="17" t="s">
        <v>221</v>
      </c>
      <c r="J14" s="24" t="str">
        <f t="shared" si="1"/>
        <v/>
      </c>
      <c r="K14" s="71"/>
      <c r="L14" s="25" t="s">
        <v>221</v>
      </c>
      <c r="M14" s="24" t="str">
        <f t="shared" si="2"/>
        <v/>
      </c>
      <c r="N14" s="71"/>
      <c r="O14" s="25" t="s">
        <v>221</v>
      </c>
      <c r="P14" s="9"/>
      <c r="Q14" s="8"/>
      <c r="AG14">
        <v>11</v>
      </c>
    </row>
    <row r="15" spans="2:33" ht="15">
      <c r="B15" s="21" t="s">
        <v>208</v>
      </c>
      <c r="C15" s="3" t="s">
        <v>149</v>
      </c>
      <c r="D15" s="5"/>
      <c r="E15" s="4"/>
      <c r="F15" s="73"/>
      <c r="G15" s="24" t="str">
        <f t="shared" si="0"/>
        <v/>
      </c>
      <c r="H15" s="71"/>
      <c r="I15" s="17" t="s">
        <v>221</v>
      </c>
      <c r="J15" s="24" t="str">
        <f t="shared" si="1"/>
        <v/>
      </c>
      <c r="K15" s="71"/>
      <c r="L15" s="25" t="s">
        <v>221</v>
      </c>
      <c r="M15" s="24" t="str">
        <f t="shared" si="2"/>
        <v/>
      </c>
      <c r="N15" s="71"/>
      <c r="O15" s="25" t="s">
        <v>221</v>
      </c>
      <c r="P15" s="71"/>
      <c r="Q15" s="71"/>
      <c r="AG15">
        <v>12</v>
      </c>
    </row>
    <row r="16" spans="2:33" ht="15">
      <c r="B16" s="21" t="s">
        <v>208</v>
      </c>
      <c r="C16" s="3" t="s">
        <v>151</v>
      </c>
      <c r="D16" s="5"/>
      <c r="E16" s="4"/>
      <c r="F16" s="8"/>
      <c r="G16" s="24" t="str">
        <f t="shared" si="0"/>
        <v/>
      </c>
      <c r="H16" s="71"/>
      <c r="I16" s="17" t="s">
        <v>221</v>
      </c>
      <c r="J16" s="24" t="str">
        <f t="shared" si="1"/>
        <v/>
      </c>
      <c r="K16" s="71"/>
      <c r="L16" s="25" t="s">
        <v>221</v>
      </c>
      <c r="M16" s="24" t="str">
        <f t="shared" si="2"/>
        <v/>
      </c>
      <c r="N16" s="71"/>
      <c r="O16" s="25" t="s">
        <v>221</v>
      </c>
      <c r="P16" s="9"/>
      <c r="Q16" s="8"/>
      <c r="AG16">
        <v>13</v>
      </c>
    </row>
    <row r="17" spans="2:33" ht="15">
      <c r="B17" s="21" t="s">
        <v>208</v>
      </c>
      <c r="C17" s="3" t="s">
        <v>152</v>
      </c>
      <c r="D17" s="5"/>
      <c r="E17" s="4"/>
      <c r="F17" s="8"/>
      <c r="G17" s="24" t="str">
        <f t="shared" si="0"/>
        <v/>
      </c>
      <c r="H17" s="71"/>
      <c r="I17" s="17" t="s">
        <v>221</v>
      </c>
      <c r="J17" s="24" t="str">
        <f t="shared" si="1"/>
        <v/>
      </c>
      <c r="K17" s="71"/>
      <c r="L17" s="25" t="s">
        <v>221</v>
      </c>
      <c r="M17" s="24" t="str">
        <f t="shared" si="2"/>
        <v/>
      </c>
      <c r="N17" s="71"/>
      <c r="O17" s="25" t="s">
        <v>221</v>
      </c>
      <c r="P17" s="9"/>
      <c r="Q17" s="8"/>
      <c r="AG17">
        <v>14</v>
      </c>
    </row>
    <row r="18" spans="2:33" ht="15">
      <c r="B18" s="20" t="s">
        <v>208</v>
      </c>
      <c r="C18" s="3" t="s">
        <v>100</v>
      </c>
      <c r="D18" s="5"/>
      <c r="E18" s="4"/>
      <c r="F18" s="8"/>
      <c r="G18" s="24" t="str">
        <f t="shared" si="0"/>
        <v/>
      </c>
      <c r="H18" s="71"/>
      <c r="I18" s="17" t="s">
        <v>221</v>
      </c>
      <c r="J18" s="24" t="str">
        <f t="shared" si="1"/>
        <v/>
      </c>
      <c r="K18" s="71"/>
      <c r="L18" s="25" t="s">
        <v>221</v>
      </c>
      <c r="M18" s="24" t="str">
        <f t="shared" si="2"/>
        <v/>
      </c>
      <c r="N18" s="71"/>
      <c r="O18" s="25" t="s">
        <v>221</v>
      </c>
      <c r="P18" s="9"/>
      <c r="Q18" s="8"/>
      <c r="AG18">
        <v>15</v>
      </c>
    </row>
    <row r="19" spans="2:33" ht="15">
      <c r="B19" s="67" t="s">
        <v>208</v>
      </c>
      <c r="C19" s="14" t="s">
        <v>100</v>
      </c>
      <c r="D19" s="12"/>
      <c r="E19" s="10"/>
      <c r="F19" s="71"/>
      <c r="G19" s="24" t="str">
        <f t="shared" si="0"/>
        <v/>
      </c>
      <c r="H19" s="71"/>
      <c r="I19" s="17" t="s">
        <v>221</v>
      </c>
      <c r="J19" s="24" t="str">
        <f t="shared" si="1"/>
        <v/>
      </c>
      <c r="K19" s="71"/>
      <c r="L19" s="25" t="s">
        <v>221</v>
      </c>
      <c r="M19" s="24" t="str">
        <f t="shared" si="2"/>
        <v/>
      </c>
      <c r="N19" s="71"/>
      <c r="O19" s="25" t="s">
        <v>221</v>
      </c>
      <c r="P19" s="71"/>
      <c r="Q19" s="71"/>
    </row>
    <row r="20" spans="2:33" ht="15">
      <c r="B20" s="20" t="s">
        <v>208</v>
      </c>
      <c r="C20" s="3" t="s">
        <v>158</v>
      </c>
      <c r="D20" s="5"/>
      <c r="E20" s="4"/>
      <c r="F20" s="8"/>
      <c r="G20" s="24" t="str">
        <f t="shared" si="0"/>
        <v/>
      </c>
      <c r="H20" s="71"/>
      <c r="I20" s="17" t="s">
        <v>221</v>
      </c>
      <c r="J20" s="24" t="str">
        <f t="shared" si="1"/>
        <v/>
      </c>
      <c r="K20" s="71"/>
      <c r="L20" s="25" t="s">
        <v>221</v>
      </c>
      <c r="M20" s="24" t="str">
        <f t="shared" si="2"/>
        <v/>
      </c>
      <c r="N20" s="71"/>
      <c r="O20" s="25" t="s">
        <v>221</v>
      </c>
      <c r="P20" s="9"/>
      <c r="Q20" s="8"/>
    </row>
    <row r="21" spans="2:33" ht="15">
      <c r="B21" s="66" t="s">
        <v>208</v>
      </c>
      <c r="C21" s="14" t="s">
        <v>68</v>
      </c>
      <c r="D21" s="12"/>
      <c r="E21" s="10"/>
      <c r="F21" s="73"/>
      <c r="G21" s="24" t="str">
        <f t="shared" si="0"/>
        <v/>
      </c>
      <c r="H21" s="71"/>
      <c r="I21" s="17" t="s">
        <v>221</v>
      </c>
      <c r="J21" s="24" t="str">
        <f t="shared" si="1"/>
        <v/>
      </c>
      <c r="K21" s="71"/>
      <c r="L21" s="25" t="s">
        <v>221</v>
      </c>
      <c r="M21" s="24" t="str">
        <f t="shared" si="2"/>
        <v/>
      </c>
      <c r="N21" s="71"/>
      <c r="O21" s="25" t="s">
        <v>221</v>
      </c>
      <c r="P21" s="71"/>
      <c r="Q21" s="71"/>
    </row>
    <row r="22" spans="2:33" ht="15">
      <c r="B22" s="20" t="s">
        <v>208</v>
      </c>
      <c r="C22" s="3" t="s">
        <v>160</v>
      </c>
      <c r="D22" s="5"/>
      <c r="E22" s="4"/>
      <c r="F22" s="9"/>
      <c r="G22" s="24" t="str">
        <f t="shared" si="0"/>
        <v/>
      </c>
      <c r="H22" s="71"/>
      <c r="I22" s="17" t="s">
        <v>221</v>
      </c>
      <c r="J22" s="24" t="str">
        <f t="shared" si="1"/>
        <v/>
      </c>
      <c r="K22" s="71"/>
      <c r="L22" s="25" t="s">
        <v>221</v>
      </c>
      <c r="M22" s="24" t="str">
        <f t="shared" si="2"/>
        <v/>
      </c>
      <c r="N22" s="71"/>
      <c r="O22" s="25" t="s">
        <v>221</v>
      </c>
      <c r="P22" s="9"/>
      <c r="Q22" s="8"/>
    </row>
    <row r="23" spans="2:33" ht="15">
      <c r="B23" s="20" t="s">
        <v>208</v>
      </c>
      <c r="C23" s="3" t="s">
        <v>160</v>
      </c>
      <c r="D23" s="5"/>
      <c r="E23" s="4"/>
      <c r="F23" s="9"/>
      <c r="G23" s="24" t="str">
        <f t="shared" si="0"/>
        <v/>
      </c>
      <c r="H23" s="71"/>
      <c r="I23" s="17" t="s">
        <v>221</v>
      </c>
      <c r="J23" s="24" t="str">
        <f t="shared" si="1"/>
        <v/>
      </c>
      <c r="K23" s="71"/>
      <c r="L23" s="25" t="s">
        <v>221</v>
      </c>
      <c r="M23" s="24" t="str">
        <f t="shared" si="2"/>
        <v/>
      </c>
      <c r="N23" s="71"/>
      <c r="O23" s="25" t="s">
        <v>221</v>
      </c>
      <c r="P23" s="9"/>
      <c r="Q23" s="8"/>
    </row>
    <row r="24" spans="2:33" ht="15">
      <c r="B24" s="20" t="s">
        <v>208</v>
      </c>
      <c r="C24" s="3" t="s">
        <v>160</v>
      </c>
      <c r="D24" s="5"/>
      <c r="E24" s="4"/>
      <c r="F24" s="9"/>
      <c r="G24" s="24" t="str">
        <f t="shared" si="0"/>
        <v/>
      </c>
      <c r="H24" s="71"/>
      <c r="I24" s="17" t="s">
        <v>221</v>
      </c>
      <c r="J24" s="24" t="str">
        <f t="shared" si="1"/>
        <v/>
      </c>
      <c r="K24" s="71"/>
      <c r="L24" s="25" t="s">
        <v>221</v>
      </c>
      <c r="M24" s="24" t="str">
        <f t="shared" si="2"/>
        <v/>
      </c>
      <c r="N24" s="71"/>
      <c r="O24" s="25" t="s">
        <v>221</v>
      </c>
      <c r="P24" s="9"/>
      <c r="Q24" s="8"/>
    </row>
    <row r="25" spans="2:33" ht="15">
      <c r="B25" s="20" t="s">
        <v>208</v>
      </c>
      <c r="C25" s="3" t="s">
        <v>160</v>
      </c>
      <c r="D25" s="5"/>
      <c r="E25" s="4"/>
      <c r="F25" s="9"/>
      <c r="G25" s="24" t="str">
        <f t="shared" si="0"/>
        <v/>
      </c>
      <c r="H25" s="71"/>
      <c r="I25" s="17" t="s">
        <v>221</v>
      </c>
      <c r="J25" s="24" t="str">
        <f t="shared" si="1"/>
        <v/>
      </c>
      <c r="K25" s="71"/>
      <c r="L25" s="25" t="s">
        <v>221</v>
      </c>
      <c r="M25" s="24" t="str">
        <f t="shared" si="2"/>
        <v/>
      </c>
      <c r="N25" s="71"/>
      <c r="O25" s="25" t="s">
        <v>221</v>
      </c>
      <c r="P25" s="9"/>
      <c r="Q25" s="8"/>
    </row>
    <row r="26" spans="2:33" ht="15">
      <c r="B26" s="20" t="s">
        <v>208</v>
      </c>
      <c r="C26" s="3" t="s">
        <v>160</v>
      </c>
      <c r="D26" s="5"/>
      <c r="E26" s="4"/>
      <c r="F26" s="9"/>
      <c r="G26" s="24" t="str">
        <f t="shared" si="0"/>
        <v/>
      </c>
      <c r="H26" s="71"/>
      <c r="I26" s="17" t="s">
        <v>221</v>
      </c>
      <c r="J26" s="24" t="str">
        <f t="shared" si="1"/>
        <v/>
      </c>
      <c r="K26" s="71"/>
      <c r="L26" s="25" t="s">
        <v>221</v>
      </c>
      <c r="M26" s="24" t="str">
        <f t="shared" si="2"/>
        <v/>
      </c>
      <c r="N26" s="71"/>
      <c r="O26" s="25" t="s">
        <v>221</v>
      </c>
      <c r="P26" s="9"/>
      <c r="Q26" s="8"/>
    </row>
    <row r="27" spans="2:33" ht="15">
      <c r="B27" s="20" t="s">
        <v>208</v>
      </c>
      <c r="C27" s="3" t="s">
        <v>160</v>
      </c>
      <c r="D27" s="5"/>
      <c r="E27" s="4"/>
      <c r="F27" s="9"/>
      <c r="G27" s="24" t="str">
        <f t="shared" si="0"/>
        <v/>
      </c>
      <c r="H27" s="71"/>
      <c r="I27" s="17" t="s">
        <v>221</v>
      </c>
      <c r="J27" s="24" t="str">
        <f t="shared" si="1"/>
        <v/>
      </c>
      <c r="K27" s="71"/>
      <c r="L27" s="25" t="s">
        <v>221</v>
      </c>
      <c r="M27" s="24" t="str">
        <f t="shared" si="2"/>
        <v/>
      </c>
      <c r="N27" s="71"/>
      <c r="O27" s="25" t="s">
        <v>221</v>
      </c>
      <c r="P27" s="9"/>
      <c r="Q27" s="8"/>
    </row>
    <row r="28" spans="2:33" ht="15">
      <c r="B28" s="20" t="s">
        <v>208</v>
      </c>
      <c r="C28" s="3" t="s">
        <v>161</v>
      </c>
      <c r="D28" s="5"/>
      <c r="E28" s="4"/>
      <c r="F28" s="8"/>
      <c r="G28" s="24" t="str">
        <f t="shared" si="0"/>
        <v/>
      </c>
      <c r="H28" s="71"/>
      <c r="I28" s="17" t="s">
        <v>221</v>
      </c>
      <c r="J28" s="24" t="str">
        <f t="shared" si="1"/>
        <v/>
      </c>
      <c r="K28" s="71"/>
      <c r="L28" s="25" t="s">
        <v>221</v>
      </c>
      <c r="M28" s="24" t="str">
        <f t="shared" si="2"/>
        <v/>
      </c>
      <c r="N28" s="71"/>
      <c r="O28" s="25" t="s">
        <v>221</v>
      </c>
      <c r="P28" s="9"/>
      <c r="Q28" s="8"/>
    </row>
    <row r="29" spans="2:33" ht="15">
      <c r="B29" s="20" t="s">
        <v>208</v>
      </c>
      <c r="C29" s="3" t="s">
        <v>162</v>
      </c>
      <c r="D29" s="5"/>
      <c r="E29" s="4"/>
      <c r="F29" s="9"/>
      <c r="G29" s="24" t="str">
        <f t="shared" si="0"/>
        <v/>
      </c>
      <c r="H29" s="71"/>
      <c r="I29" s="17" t="s">
        <v>221</v>
      </c>
      <c r="J29" s="24" t="str">
        <f t="shared" si="1"/>
        <v/>
      </c>
      <c r="K29" s="71"/>
      <c r="L29" s="25" t="s">
        <v>221</v>
      </c>
      <c r="M29" s="24" t="str">
        <f t="shared" si="2"/>
        <v/>
      </c>
      <c r="N29" s="71"/>
      <c r="O29" s="25" t="s">
        <v>221</v>
      </c>
      <c r="P29" s="9"/>
      <c r="Q29" s="8"/>
    </row>
    <row r="30" spans="2:33" ht="15">
      <c r="B30" s="20" t="s">
        <v>208</v>
      </c>
      <c r="C30" s="3" t="s">
        <v>162</v>
      </c>
      <c r="D30" s="5"/>
      <c r="E30" s="4"/>
      <c r="F30" s="9"/>
      <c r="G30" s="24" t="str">
        <f t="shared" si="0"/>
        <v/>
      </c>
      <c r="H30" s="71"/>
      <c r="I30" s="17" t="s">
        <v>221</v>
      </c>
      <c r="J30" s="24" t="str">
        <f t="shared" si="1"/>
        <v/>
      </c>
      <c r="K30" s="71"/>
      <c r="L30" s="25" t="s">
        <v>221</v>
      </c>
      <c r="M30" s="24" t="str">
        <f t="shared" si="2"/>
        <v/>
      </c>
      <c r="N30" s="71"/>
      <c r="O30" s="25" t="s">
        <v>221</v>
      </c>
      <c r="P30" s="9"/>
      <c r="Q30" s="8"/>
    </row>
    <row r="31" spans="2:33" ht="15">
      <c r="B31" s="20" t="s">
        <v>208</v>
      </c>
      <c r="C31" s="3" t="s">
        <v>162</v>
      </c>
      <c r="D31" s="5"/>
      <c r="E31" s="4"/>
      <c r="F31" s="9"/>
      <c r="G31" s="24" t="str">
        <f t="shared" si="0"/>
        <v/>
      </c>
      <c r="H31" s="71"/>
      <c r="I31" s="17" t="s">
        <v>221</v>
      </c>
      <c r="J31" s="24" t="str">
        <f t="shared" si="1"/>
        <v/>
      </c>
      <c r="K31" s="71"/>
      <c r="L31" s="25" t="s">
        <v>221</v>
      </c>
      <c r="M31" s="24" t="str">
        <f t="shared" si="2"/>
        <v/>
      </c>
      <c r="N31" s="71"/>
      <c r="O31" s="25" t="s">
        <v>221</v>
      </c>
      <c r="P31" s="9"/>
      <c r="Q31" s="8"/>
    </row>
    <row r="32" spans="2:33" ht="15">
      <c r="B32" s="20" t="s">
        <v>208</v>
      </c>
      <c r="C32" s="3" t="s">
        <v>162</v>
      </c>
      <c r="D32" s="5"/>
      <c r="E32" s="4"/>
      <c r="F32" s="9"/>
      <c r="G32" s="24" t="str">
        <f t="shared" si="0"/>
        <v/>
      </c>
      <c r="H32" s="71"/>
      <c r="I32" s="17" t="s">
        <v>221</v>
      </c>
      <c r="J32" s="24" t="str">
        <f t="shared" si="1"/>
        <v/>
      </c>
      <c r="K32" s="71"/>
      <c r="L32" s="25" t="s">
        <v>221</v>
      </c>
      <c r="M32" s="24" t="str">
        <f t="shared" si="2"/>
        <v/>
      </c>
      <c r="N32" s="71"/>
      <c r="O32" s="25" t="s">
        <v>221</v>
      </c>
      <c r="P32" s="9"/>
      <c r="Q32" s="8"/>
    </row>
    <row r="33" spans="2:17" ht="15">
      <c r="B33" s="20" t="s">
        <v>208</v>
      </c>
      <c r="C33" s="3" t="s">
        <v>162</v>
      </c>
      <c r="D33" s="5"/>
      <c r="E33" s="4"/>
      <c r="F33" s="9"/>
      <c r="G33" s="24" t="str">
        <f t="shared" si="0"/>
        <v/>
      </c>
      <c r="H33" s="71"/>
      <c r="I33" s="17" t="s">
        <v>221</v>
      </c>
      <c r="J33" s="24" t="str">
        <f t="shared" si="1"/>
        <v/>
      </c>
      <c r="K33" s="71"/>
      <c r="L33" s="25" t="s">
        <v>221</v>
      </c>
      <c r="M33" s="24" t="str">
        <f t="shared" si="2"/>
        <v/>
      </c>
      <c r="N33" s="71"/>
      <c r="O33" s="25" t="s">
        <v>221</v>
      </c>
      <c r="P33" s="9"/>
      <c r="Q33" s="8"/>
    </row>
    <row r="34" spans="2:17" ht="15">
      <c r="B34" s="20" t="s">
        <v>208</v>
      </c>
      <c r="C34" s="3" t="s">
        <v>162</v>
      </c>
      <c r="D34" s="5"/>
      <c r="E34" s="4"/>
      <c r="F34" s="9"/>
      <c r="G34" s="24" t="str">
        <f t="shared" si="0"/>
        <v/>
      </c>
      <c r="H34" s="71"/>
      <c r="I34" s="17" t="s">
        <v>221</v>
      </c>
      <c r="J34" s="24" t="str">
        <f t="shared" si="1"/>
        <v/>
      </c>
      <c r="K34" s="71"/>
      <c r="L34" s="25" t="s">
        <v>221</v>
      </c>
      <c r="M34" s="24" t="str">
        <f t="shared" si="2"/>
        <v/>
      </c>
      <c r="N34" s="71"/>
      <c r="O34" s="25" t="s">
        <v>221</v>
      </c>
      <c r="P34" s="9"/>
      <c r="Q34" s="8"/>
    </row>
    <row r="35" spans="2:17" ht="15">
      <c r="B35" s="20" t="s">
        <v>208</v>
      </c>
      <c r="C35" s="3" t="s">
        <v>16</v>
      </c>
      <c r="D35" s="5"/>
      <c r="E35" s="4"/>
      <c r="F35" s="9"/>
      <c r="G35" s="24" t="str">
        <f t="shared" si="0"/>
        <v/>
      </c>
      <c r="H35" s="71"/>
      <c r="I35" s="17" t="s">
        <v>221</v>
      </c>
      <c r="J35" s="24" t="str">
        <f t="shared" si="1"/>
        <v/>
      </c>
      <c r="K35" s="71"/>
      <c r="L35" s="25" t="s">
        <v>221</v>
      </c>
      <c r="M35" s="24" t="str">
        <f t="shared" si="2"/>
        <v/>
      </c>
      <c r="N35" s="71"/>
      <c r="O35" s="25" t="s">
        <v>221</v>
      </c>
      <c r="P35" s="9"/>
      <c r="Q35" s="8"/>
    </row>
    <row r="36" spans="2:17" ht="15">
      <c r="B36" s="20" t="s">
        <v>208</v>
      </c>
      <c r="C36" s="3" t="s">
        <v>16</v>
      </c>
      <c r="D36" s="5"/>
      <c r="E36" s="4"/>
      <c r="F36" s="9"/>
      <c r="G36" s="24" t="str">
        <f t="shared" si="0"/>
        <v/>
      </c>
      <c r="H36" s="71"/>
      <c r="I36" s="17" t="s">
        <v>221</v>
      </c>
      <c r="J36" s="24" t="str">
        <f t="shared" si="1"/>
        <v/>
      </c>
      <c r="K36" s="71"/>
      <c r="L36" s="25" t="s">
        <v>221</v>
      </c>
      <c r="M36" s="24" t="str">
        <f t="shared" si="2"/>
        <v/>
      </c>
      <c r="N36" s="71"/>
      <c r="O36" s="25" t="s">
        <v>221</v>
      </c>
      <c r="P36" s="9"/>
      <c r="Q36" s="8"/>
    </row>
    <row r="37" spans="2:17" ht="15">
      <c r="B37" s="20" t="s">
        <v>208</v>
      </c>
      <c r="C37" s="3" t="s">
        <v>16</v>
      </c>
      <c r="D37" s="5"/>
      <c r="E37" s="4"/>
      <c r="F37" s="9"/>
      <c r="G37" s="24" t="str">
        <f t="shared" si="0"/>
        <v/>
      </c>
      <c r="H37" s="71"/>
      <c r="I37" s="17" t="s">
        <v>221</v>
      </c>
      <c r="J37" s="24" t="str">
        <f t="shared" si="1"/>
        <v/>
      </c>
      <c r="K37" s="71"/>
      <c r="L37" s="25" t="s">
        <v>221</v>
      </c>
      <c r="M37" s="24" t="str">
        <f t="shared" si="2"/>
        <v/>
      </c>
      <c r="N37" s="71"/>
      <c r="O37" s="25" t="s">
        <v>221</v>
      </c>
      <c r="P37" s="9"/>
      <c r="Q37" s="8"/>
    </row>
    <row r="38" spans="2:17" ht="15">
      <c r="B38" s="20" t="s">
        <v>208</v>
      </c>
      <c r="C38" s="3" t="s">
        <v>16</v>
      </c>
      <c r="D38" s="5"/>
      <c r="E38" s="4"/>
      <c r="F38" s="9"/>
      <c r="G38" s="24" t="str">
        <f t="shared" si="0"/>
        <v/>
      </c>
      <c r="H38" s="71"/>
      <c r="I38" s="17" t="s">
        <v>221</v>
      </c>
      <c r="J38" s="24" t="str">
        <f t="shared" si="1"/>
        <v/>
      </c>
      <c r="K38" s="71"/>
      <c r="L38" s="25" t="s">
        <v>221</v>
      </c>
      <c r="M38" s="24" t="str">
        <f t="shared" si="2"/>
        <v/>
      </c>
      <c r="N38" s="71"/>
      <c r="O38" s="25" t="s">
        <v>221</v>
      </c>
      <c r="P38" s="9"/>
      <c r="Q38" s="8"/>
    </row>
    <row r="39" spans="2:17" ht="15">
      <c r="B39" s="20" t="s">
        <v>208</v>
      </c>
      <c r="C39" s="3" t="s">
        <v>16</v>
      </c>
      <c r="D39" s="5"/>
      <c r="E39" s="4"/>
      <c r="F39" s="9"/>
      <c r="G39" s="24" t="str">
        <f t="shared" si="0"/>
        <v/>
      </c>
      <c r="H39" s="71"/>
      <c r="I39" s="17" t="s">
        <v>221</v>
      </c>
      <c r="J39" s="24" t="str">
        <f t="shared" si="1"/>
        <v/>
      </c>
      <c r="K39" s="71"/>
      <c r="L39" s="25" t="s">
        <v>221</v>
      </c>
      <c r="M39" s="24" t="str">
        <f t="shared" si="2"/>
        <v/>
      </c>
      <c r="N39" s="71"/>
      <c r="O39" s="25" t="s">
        <v>221</v>
      </c>
      <c r="P39" s="9"/>
      <c r="Q39" s="8"/>
    </row>
    <row r="40" spans="2:17" ht="15">
      <c r="B40" s="20" t="s">
        <v>208</v>
      </c>
      <c r="C40" s="3" t="s">
        <v>16</v>
      </c>
      <c r="D40" s="5"/>
      <c r="E40" s="4"/>
      <c r="F40" s="9"/>
      <c r="G40" s="24" t="str">
        <f t="shared" si="0"/>
        <v/>
      </c>
      <c r="H40" s="71"/>
      <c r="I40" s="17" t="s">
        <v>221</v>
      </c>
      <c r="J40" s="24" t="str">
        <f t="shared" si="1"/>
        <v/>
      </c>
      <c r="K40" s="71"/>
      <c r="L40" s="25" t="s">
        <v>221</v>
      </c>
      <c r="M40" s="24" t="str">
        <f t="shared" si="2"/>
        <v/>
      </c>
      <c r="N40" s="71"/>
      <c r="O40" s="25" t="s">
        <v>221</v>
      </c>
      <c r="P40" s="9"/>
      <c r="Q40" s="8"/>
    </row>
    <row r="41" spans="2:17" ht="15">
      <c r="B41" s="68" t="s">
        <v>208</v>
      </c>
      <c r="C41" s="14" t="s">
        <v>16</v>
      </c>
      <c r="D41" s="12"/>
      <c r="E41" s="10"/>
      <c r="F41" s="71"/>
      <c r="G41" s="24" t="str">
        <f t="shared" si="0"/>
        <v/>
      </c>
      <c r="H41" s="71"/>
      <c r="I41" s="17" t="s">
        <v>221</v>
      </c>
      <c r="J41" s="24" t="str">
        <f t="shared" si="1"/>
        <v/>
      </c>
      <c r="K41" s="71"/>
      <c r="L41" s="25" t="s">
        <v>221</v>
      </c>
      <c r="M41" s="24" t="str">
        <f t="shared" si="2"/>
        <v/>
      </c>
      <c r="N41" s="71"/>
      <c r="O41" s="25" t="s">
        <v>221</v>
      </c>
      <c r="P41" s="71"/>
      <c r="Q41" s="71"/>
    </row>
    <row r="42" spans="2:17" ht="15">
      <c r="B42" s="20" t="s">
        <v>208</v>
      </c>
      <c r="C42" s="3" t="s">
        <v>164</v>
      </c>
      <c r="D42" s="5"/>
      <c r="E42" s="4"/>
      <c r="F42" s="8"/>
      <c r="G42" s="24" t="str">
        <f t="shared" si="0"/>
        <v/>
      </c>
      <c r="H42" s="71"/>
      <c r="I42" s="17" t="s">
        <v>221</v>
      </c>
      <c r="J42" s="24" t="str">
        <f t="shared" si="1"/>
        <v/>
      </c>
      <c r="K42" s="71"/>
      <c r="L42" s="25" t="s">
        <v>221</v>
      </c>
      <c r="M42" s="24" t="str">
        <f t="shared" si="2"/>
        <v/>
      </c>
      <c r="N42" s="71"/>
      <c r="O42" s="25" t="s">
        <v>221</v>
      </c>
      <c r="P42" s="9"/>
      <c r="Q42" s="8"/>
    </row>
    <row r="43" spans="2:17" ht="15">
      <c r="B43" s="20" t="s">
        <v>208</v>
      </c>
      <c r="C43" s="3" t="s">
        <v>164</v>
      </c>
      <c r="D43" s="5"/>
      <c r="E43" s="4"/>
      <c r="F43" s="8"/>
      <c r="G43" s="24" t="str">
        <f t="shared" si="0"/>
        <v/>
      </c>
      <c r="H43" s="71"/>
      <c r="I43" s="17" t="s">
        <v>221</v>
      </c>
      <c r="J43" s="24" t="str">
        <f t="shared" si="1"/>
        <v/>
      </c>
      <c r="K43" s="71"/>
      <c r="L43" s="25" t="s">
        <v>221</v>
      </c>
      <c r="M43" s="24" t="str">
        <f t="shared" si="2"/>
        <v/>
      </c>
      <c r="N43" s="71"/>
      <c r="O43" s="25" t="s">
        <v>221</v>
      </c>
      <c r="P43" s="9"/>
      <c r="Q43" s="8"/>
    </row>
    <row r="44" spans="2:17" ht="15">
      <c r="B44" s="20" t="s">
        <v>208</v>
      </c>
      <c r="C44" s="3" t="s">
        <v>51</v>
      </c>
      <c r="D44" s="5"/>
      <c r="E44" s="4"/>
      <c r="F44" s="8"/>
      <c r="G44" s="24" t="str">
        <f t="shared" si="0"/>
        <v/>
      </c>
      <c r="H44" s="71"/>
      <c r="I44" s="17" t="s">
        <v>221</v>
      </c>
      <c r="J44" s="24" t="str">
        <f t="shared" si="1"/>
        <v/>
      </c>
      <c r="K44" s="71"/>
      <c r="L44" s="25" t="s">
        <v>221</v>
      </c>
      <c r="M44" s="24" t="str">
        <f t="shared" si="2"/>
        <v/>
      </c>
      <c r="N44" s="71"/>
      <c r="O44" s="25" t="s">
        <v>221</v>
      </c>
      <c r="P44" s="9"/>
      <c r="Q44" s="8"/>
    </row>
    <row r="45" spans="2:17" ht="15">
      <c r="B45" s="68" t="s">
        <v>208</v>
      </c>
      <c r="C45" s="14" t="s">
        <v>51</v>
      </c>
      <c r="D45" s="12"/>
      <c r="E45" s="10"/>
      <c r="F45" s="71"/>
      <c r="G45" s="24" t="str">
        <f t="shared" si="0"/>
        <v/>
      </c>
      <c r="H45" s="71"/>
      <c r="I45" s="17" t="s">
        <v>221</v>
      </c>
      <c r="J45" s="24" t="str">
        <f t="shared" si="1"/>
        <v/>
      </c>
      <c r="K45" s="71"/>
      <c r="L45" s="25" t="s">
        <v>221</v>
      </c>
      <c r="M45" s="24" t="str">
        <f t="shared" si="2"/>
        <v/>
      </c>
      <c r="N45" s="71"/>
      <c r="O45" s="25" t="s">
        <v>221</v>
      </c>
      <c r="P45" s="71"/>
      <c r="Q45" s="71"/>
    </row>
    <row r="46" spans="2:17" ht="15">
      <c r="B46" s="20" t="s">
        <v>208</v>
      </c>
      <c r="C46" s="3" t="s">
        <v>89</v>
      </c>
      <c r="D46" s="5"/>
      <c r="E46" s="4"/>
      <c r="F46" s="8"/>
      <c r="G46" s="24" t="str">
        <f t="shared" si="0"/>
        <v/>
      </c>
      <c r="H46" s="71"/>
      <c r="I46" s="17" t="s">
        <v>221</v>
      </c>
      <c r="J46" s="24" t="str">
        <f t="shared" si="1"/>
        <v/>
      </c>
      <c r="K46" s="71"/>
      <c r="L46" s="25" t="s">
        <v>221</v>
      </c>
      <c r="M46" s="24" t="str">
        <f t="shared" si="2"/>
        <v/>
      </c>
      <c r="N46" s="71"/>
      <c r="O46" s="25" t="s">
        <v>221</v>
      </c>
      <c r="P46" s="9"/>
      <c r="Q46" s="8"/>
    </row>
    <row r="47" spans="2:17" ht="15">
      <c r="B47" s="68" t="s">
        <v>208</v>
      </c>
      <c r="C47" s="14" t="s">
        <v>89</v>
      </c>
      <c r="D47" s="12"/>
      <c r="E47" s="10"/>
      <c r="F47" s="71"/>
      <c r="G47" s="24" t="str">
        <f t="shared" si="0"/>
        <v/>
      </c>
      <c r="H47" s="71"/>
      <c r="I47" s="17" t="s">
        <v>221</v>
      </c>
      <c r="J47" s="24" t="str">
        <f t="shared" si="1"/>
        <v/>
      </c>
      <c r="K47" s="71"/>
      <c r="L47" s="25" t="s">
        <v>221</v>
      </c>
      <c r="M47" s="24" t="str">
        <f t="shared" si="2"/>
        <v/>
      </c>
      <c r="N47" s="71"/>
      <c r="O47" s="25" t="s">
        <v>221</v>
      </c>
      <c r="P47" s="71"/>
      <c r="Q47" s="71"/>
    </row>
    <row r="48" spans="2:17" ht="15">
      <c r="B48" s="68" t="s">
        <v>208</v>
      </c>
      <c r="C48" s="14" t="s">
        <v>89</v>
      </c>
      <c r="D48" s="12"/>
      <c r="E48" s="10"/>
      <c r="F48" s="73"/>
      <c r="G48" s="24" t="str">
        <f t="shared" si="0"/>
        <v/>
      </c>
      <c r="H48" s="71"/>
      <c r="I48" s="17" t="s">
        <v>221</v>
      </c>
      <c r="J48" s="24" t="str">
        <f t="shared" si="1"/>
        <v/>
      </c>
      <c r="K48" s="71"/>
      <c r="L48" s="25" t="s">
        <v>221</v>
      </c>
      <c r="M48" s="24" t="str">
        <f t="shared" si="2"/>
        <v/>
      </c>
      <c r="N48" s="71"/>
      <c r="O48" s="25" t="s">
        <v>221</v>
      </c>
      <c r="P48" s="71"/>
      <c r="Q48" s="71"/>
    </row>
    <row r="49" spans="2:17" ht="15">
      <c r="B49" s="68" t="s">
        <v>208</v>
      </c>
      <c r="C49" s="14" t="s">
        <v>89</v>
      </c>
      <c r="D49" s="12"/>
      <c r="E49" s="10"/>
      <c r="F49" s="73"/>
      <c r="G49" s="24" t="str">
        <f t="shared" si="0"/>
        <v/>
      </c>
      <c r="H49" s="71"/>
      <c r="I49" s="17" t="s">
        <v>221</v>
      </c>
      <c r="J49" s="24" t="str">
        <f t="shared" si="1"/>
        <v/>
      </c>
      <c r="K49" s="71"/>
      <c r="L49" s="25" t="s">
        <v>221</v>
      </c>
      <c r="M49" s="24" t="str">
        <f t="shared" si="2"/>
        <v/>
      </c>
      <c r="N49" s="71"/>
      <c r="O49" s="25" t="s">
        <v>221</v>
      </c>
      <c r="P49" s="71"/>
      <c r="Q49" s="71"/>
    </row>
    <row r="50" spans="2:17" ht="15">
      <c r="B50" s="68" t="s">
        <v>208</v>
      </c>
      <c r="C50" s="14" t="s">
        <v>89</v>
      </c>
      <c r="D50" s="12"/>
      <c r="E50" s="10"/>
      <c r="F50" s="73"/>
      <c r="G50" s="24" t="str">
        <f t="shared" si="0"/>
        <v/>
      </c>
      <c r="H50" s="71"/>
      <c r="I50" s="17" t="s">
        <v>221</v>
      </c>
      <c r="J50" s="24" t="str">
        <f t="shared" si="1"/>
        <v/>
      </c>
      <c r="K50" s="71"/>
      <c r="L50" s="25" t="s">
        <v>221</v>
      </c>
      <c r="M50" s="24" t="str">
        <f t="shared" si="2"/>
        <v/>
      </c>
      <c r="N50" s="71"/>
      <c r="O50" s="25" t="s">
        <v>221</v>
      </c>
      <c r="P50" s="71"/>
      <c r="Q50" s="71"/>
    </row>
    <row r="51" spans="2:17" ht="15">
      <c r="B51" s="68" t="s">
        <v>208</v>
      </c>
      <c r="C51" s="14" t="s">
        <v>89</v>
      </c>
      <c r="D51" s="12"/>
      <c r="E51" s="10"/>
      <c r="F51" s="73"/>
      <c r="G51" s="24" t="str">
        <f t="shared" si="0"/>
        <v/>
      </c>
      <c r="H51" s="71"/>
      <c r="I51" s="17" t="s">
        <v>221</v>
      </c>
      <c r="J51" s="24" t="str">
        <f t="shared" si="1"/>
        <v/>
      </c>
      <c r="K51" s="71"/>
      <c r="L51" s="25" t="s">
        <v>221</v>
      </c>
      <c r="M51" s="24" t="str">
        <f t="shared" si="2"/>
        <v/>
      </c>
      <c r="N51" s="71"/>
      <c r="O51" s="25" t="s">
        <v>221</v>
      </c>
      <c r="P51" s="71"/>
      <c r="Q51" s="71"/>
    </row>
    <row r="52" spans="2:17" ht="15">
      <c r="B52" s="20" t="s">
        <v>208</v>
      </c>
      <c r="C52" s="3" t="s">
        <v>174</v>
      </c>
      <c r="D52" s="5"/>
      <c r="E52" s="4"/>
      <c r="F52" s="8"/>
      <c r="G52" s="24" t="str">
        <f t="shared" si="0"/>
        <v/>
      </c>
      <c r="H52" s="71"/>
      <c r="I52" s="17" t="s">
        <v>221</v>
      </c>
      <c r="J52" s="24" t="str">
        <f t="shared" si="1"/>
        <v/>
      </c>
      <c r="K52" s="71"/>
      <c r="L52" s="25" t="s">
        <v>221</v>
      </c>
      <c r="M52" s="24" t="str">
        <f t="shared" si="2"/>
        <v/>
      </c>
      <c r="N52" s="71"/>
      <c r="O52" s="25" t="s">
        <v>221</v>
      </c>
      <c r="P52" s="9"/>
      <c r="Q52" s="8"/>
    </row>
    <row r="53" spans="2:17" ht="15">
      <c r="B53" s="67" t="s">
        <v>208</v>
      </c>
      <c r="C53" s="14" t="s">
        <v>26</v>
      </c>
      <c r="D53" s="12"/>
      <c r="E53" s="10"/>
      <c r="F53" s="73"/>
      <c r="G53" s="24" t="str">
        <f t="shared" si="0"/>
        <v/>
      </c>
      <c r="H53" s="71"/>
      <c r="I53" s="17" t="s">
        <v>221</v>
      </c>
      <c r="J53" s="24" t="str">
        <f t="shared" si="1"/>
        <v/>
      </c>
      <c r="K53" s="71"/>
      <c r="L53" s="25" t="s">
        <v>221</v>
      </c>
      <c r="M53" s="24" t="str">
        <f t="shared" si="2"/>
        <v/>
      </c>
      <c r="N53" s="71"/>
      <c r="O53" s="25" t="s">
        <v>221</v>
      </c>
      <c r="P53" s="71"/>
      <c r="Q53" s="71"/>
    </row>
    <row r="54" spans="2:17" ht="15">
      <c r="B54" s="21" t="s">
        <v>208</v>
      </c>
      <c r="C54" s="3" t="s">
        <v>175</v>
      </c>
      <c r="D54" s="5"/>
      <c r="E54" s="4"/>
      <c r="F54" s="71"/>
      <c r="G54" s="24" t="str">
        <f t="shared" si="0"/>
        <v/>
      </c>
      <c r="H54" s="71"/>
      <c r="I54" s="17" t="s">
        <v>221</v>
      </c>
      <c r="J54" s="24" t="str">
        <f t="shared" si="1"/>
        <v/>
      </c>
      <c r="K54" s="71"/>
      <c r="L54" s="25" t="s">
        <v>221</v>
      </c>
      <c r="M54" s="24" t="str">
        <f t="shared" si="2"/>
        <v/>
      </c>
      <c r="N54" s="71"/>
      <c r="O54" s="25" t="s">
        <v>221</v>
      </c>
      <c r="P54" s="71"/>
      <c r="Q54" s="71"/>
    </row>
    <row r="55" spans="2:17" ht="15">
      <c r="B55" s="68" t="s">
        <v>208</v>
      </c>
      <c r="C55" s="14" t="s">
        <v>58</v>
      </c>
      <c r="D55" s="12"/>
      <c r="E55" s="10"/>
      <c r="F55" s="71"/>
      <c r="G55" s="24" t="str">
        <f t="shared" si="0"/>
        <v/>
      </c>
      <c r="H55" s="71"/>
      <c r="I55" s="17" t="s">
        <v>221</v>
      </c>
      <c r="J55" s="24" t="str">
        <f t="shared" si="1"/>
        <v/>
      </c>
      <c r="K55" s="71"/>
      <c r="L55" s="25" t="s">
        <v>221</v>
      </c>
      <c r="M55" s="24" t="str">
        <f t="shared" si="2"/>
        <v/>
      </c>
      <c r="N55" s="71"/>
      <c r="O55" s="25" t="s">
        <v>221</v>
      </c>
      <c r="P55" s="71"/>
      <c r="Q55" s="71"/>
    </row>
    <row r="56" spans="2:17" ht="15">
      <c r="B56" s="21" t="s">
        <v>208</v>
      </c>
      <c r="C56" s="3" t="s">
        <v>43</v>
      </c>
      <c r="D56" s="5"/>
      <c r="E56" s="4"/>
      <c r="F56" s="71"/>
      <c r="G56" s="24" t="str">
        <f t="shared" ref="G56:G68" si="3">IF(AND(Date_Av1&lt;&gt;"",OR(Date_Reg1="",Date_Reg1&gt;Date_Av1+delai_r)),Date_Av1+delai_r+Delai_supp,"")</f>
        <v/>
      </c>
      <c r="H56" s="71"/>
      <c r="I56" s="17" t="s">
        <v>221</v>
      </c>
      <c r="J56" s="24" t="str">
        <f t="shared" ref="J56:J68" si="4">IF(AND(Date_Av1&lt;&gt;"",OR(Date_Av1="",Date_Reg1="",Date_Reg1&gt;Date_Av1+delai_r2+delai_r)),Date_Av1+delai_r2+delai_r+Delai_supp+Delai_supp_1,"")</f>
        <v/>
      </c>
      <c r="K56" s="71"/>
      <c r="L56" s="25" t="s">
        <v>221</v>
      </c>
      <c r="M56" s="24" t="str">
        <f t="shared" ref="M56:M68" si="5">IF(AND(Date_Av1&lt;&gt;"",OR(Date_Av1="",Date_Reg1="",Date_Reg1&gt;Date_Av1+delai_r2+delai_r+delai_coup)),Date_Av1+delai_r2+delai_r+delai_coup+Delai_supp+Delai_supp_1+Delai_supp_3,"")</f>
        <v/>
      </c>
      <c r="N56" s="71"/>
      <c r="O56" s="25" t="s">
        <v>221</v>
      </c>
      <c r="P56" s="71"/>
      <c r="Q56" s="71"/>
    </row>
    <row r="57" spans="2:17" ht="15">
      <c r="B57" s="68" t="s">
        <v>208</v>
      </c>
      <c r="C57" s="14" t="s">
        <v>43</v>
      </c>
      <c r="D57" s="12"/>
      <c r="E57" s="10"/>
      <c r="F57" s="71"/>
      <c r="G57" s="24" t="str">
        <f t="shared" si="3"/>
        <v/>
      </c>
      <c r="H57" s="71"/>
      <c r="I57" s="17" t="s">
        <v>221</v>
      </c>
      <c r="J57" s="24" t="str">
        <f t="shared" si="4"/>
        <v/>
      </c>
      <c r="K57" s="71"/>
      <c r="L57" s="25" t="s">
        <v>221</v>
      </c>
      <c r="M57" s="24" t="str">
        <f t="shared" si="5"/>
        <v/>
      </c>
      <c r="N57" s="71"/>
      <c r="O57" s="25" t="s">
        <v>221</v>
      </c>
      <c r="P57" s="71"/>
      <c r="Q57" s="71"/>
    </row>
    <row r="58" spans="2:17" ht="15">
      <c r="B58" s="20" t="s">
        <v>208</v>
      </c>
      <c r="C58" s="3" t="s">
        <v>180</v>
      </c>
      <c r="D58" s="5"/>
      <c r="E58" s="4"/>
      <c r="F58" s="71"/>
      <c r="G58" s="24" t="str">
        <f t="shared" si="3"/>
        <v/>
      </c>
      <c r="H58" s="71"/>
      <c r="I58" s="17" t="s">
        <v>221</v>
      </c>
      <c r="J58" s="24" t="str">
        <f t="shared" si="4"/>
        <v/>
      </c>
      <c r="K58" s="71"/>
      <c r="L58" s="25" t="s">
        <v>221</v>
      </c>
      <c r="M58" s="24" t="str">
        <f t="shared" si="5"/>
        <v/>
      </c>
      <c r="N58" s="71"/>
      <c r="O58" s="25" t="s">
        <v>221</v>
      </c>
      <c r="P58" s="71"/>
      <c r="Q58" s="71"/>
    </row>
    <row r="59" spans="2:17" ht="15">
      <c r="B59" s="20" t="s">
        <v>208</v>
      </c>
      <c r="C59" s="3" t="s">
        <v>181</v>
      </c>
      <c r="D59" s="5"/>
      <c r="E59" s="4"/>
      <c r="F59" s="8"/>
      <c r="G59" s="24" t="str">
        <f t="shared" si="3"/>
        <v/>
      </c>
      <c r="H59" s="71"/>
      <c r="I59" s="17" t="s">
        <v>221</v>
      </c>
      <c r="J59" s="24" t="str">
        <f t="shared" si="4"/>
        <v/>
      </c>
      <c r="K59" s="71"/>
      <c r="L59" s="25" t="s">
        <v>221</v>
      </c>
      <c r="M59" s="24" t="str">
        <f t="shared" si="5"/>
        <v/>
      </c>
      <c r="N59" s="71"/>
      <c r="O59" s="25" t="s">
        <v>221</v>
      </c>
      <c r="P59" s="9"/>
      <c r="Q59" s="8"/>
    </row>
    <row r="60" spans="2:17" ht="15">
      <c r="B60" s="21" t="s">
        <v>208</v>
      </c>
      <c r="C60" s="3" t="s">
        <v>193</v>
      </c>
      <c r="D60" s="5"/>
      <c r="E60" s="4"/>
      <c r="F60" s="8"/>
      <c r="G60" s="24" t="str">
        <f t="shared" si="3"/>
        <v/>
      </c>
      <c r="H60" s="71"/>
      <c r="I60" s="17" t="s">
        <v>221</v>
      </c>
      <c r="J60" s="24" t="str">
        <f t="shared" si="4"/>
        <v/>
      </c>
      <c r="K60" s="71"/>
      <c r="L60" s="25" t="s">
        <v>221</v>
      </c>
      <c r="M60" s="24" t="str">
        <f t="shared" si="5"/>
        <v/>
      </c>
      <c r="N60" s="71"/>
      <c r="O60" s="25" t="s">
        <v>221</v>
      </c>
      <c r="P60" s="9"/>
      <c r="Q60" s="8"/>
    </row>
    <row r="61" spans="2:17" ht="15">
      <c r="B61" s="21" t="s">
        <v>208</v>
      </c>
      <c r="C61" s="3" t="s">
        <v>200</v>
      </c>
      <c r="D61" s="5"/>
      <c r="E61" s="4"/>
      <c r="F61" s="71"/>
      <c r="G61" s="24" t="str">
        <f t="shared" si="3"/>
        <v/>
      </c>
      <c r="H61" s="71"/>
      <c r="I61" s="17" t="s">
        <v>221</v>
      </c>
      <c r="J61" s="24" t="str">
        <f t="shared" si="4"/>
        <v/>
      </c>
      <c r="K61" s="71"/>
      <c r="L61" s="25" t="s">
        <v>221</v>
      </c>
      <c r="M61" s="24" t="str">
        <f t="shared" si="5"/>
        <v/>
      </c>
      <c r="N61" s="71"/>
      <c r="O61" s="25" t="s">
        <v>221</v>
      </c>
      <c r="P61" s="71"/>
      <c r="Q61" s="71"/>
    </row>
    <row r="62" spans="2:17" ht="15">
      <c r="B62" s="67" t="s">
        <v>208</v>
      </c>
      <c r="C62" s="14" t="s">
        <v>72</v>
      </c>
      <c r="D62" s="12"/>
      <c r="E62" s="10"/>
      <c r="F62" s="71"/>
      <c r="G62" s="24" t="str">
        <f t="shared" si="3"/>
        <v/>
      </c>
      <c r="H62" s="71"/>
      <c r="I62" s="17" t="s">
        <v>221</v>
      </c>
      <c r="J62" s="24" t="str">
        <f t="shared" si="4"/>
        <v/>
      </c>
      <c r="K62" s="71"/>
      <c r="L62" s="25" t="s">
        <v>221</v>
      </c>
      <c r="M62" s="24" t="str">
        <f t="shared" si="5"/>
        <v/>
      </c>
      <c r="N62" s="71"/>
      <c r="O62" s="25" t="s">
        <v>221</v>
      </c>
      <c r="P62" s="71"/>
      <c r="Q62" s="71"/>
    </row>
    <row r="63" spans="2:17" ht="15">
      <c r="B63" s="67" t="s">
        <v>208</v>
      </c>
      <c r="C63" s="14" t="s">
        <v>83</v>
      </c>
      <c r="D63" s="12"/>
      <c r="E63" s="10"/>
      <c r="F63" s="73"/>
      <c r="G63" s="24" t="str">
        <f t="shared" si="3"/>
        <v/>
      </c>
      <c r="H63" s="71"/>
      <c r="I63" s="17" t="s">
        <v>221</v>
      </c>
      <c r="J63" s="24" t="str">
        <f t="shared" si="4"/>
        <v/>
      </c>
      <c r="K63" s="71"/>
      <c r="L63" s="25" t="s">
        <v>221</v>
      </c>
      <c r="M63" s="24" t="str">
        <f t="shared" si="5"/>
        <v/>
      </c>
      <c r="N63" s="71"/>
      <c r="O63" s="25" t="s">
        <v>221</v>
      </c>
      <c r="P63" s="71"/>
      <c r="Q63" s="71"/>
    </row>
    <row r="64" spans="2:17" ht="15">
      <c r="B64" s="68" t="s">
        <v>208</v>
      </c>
      <c r="C64" s="14" t="s">
        <v>67</v>
      </c>
      <c r="D64" s="12"/>
      <c r="E64" s="10"/>
      <c r="F64" s="71"/>
      <c r="G64" s="24" t="str">
        <f t="shared" si="3"/>
        <v/>
      </c>
      <c r="H64" s="71"/>
      <c r="I64" s="17" t="s">
        <v>221</v>
      </c>
      <c r="J64" s="24" t="str">
        <f t="shared" si="4"/>
        <v/>
      </c>
      <c r="K64" s="71"/>
      <c r="L64" s="25" t="s">
        <v>221</v>
      </c>
      <c r="M64" s="24" t="str">
        <f t="shared" si="5"/>
        <v/>
      </c>
      <c r="N64" s="71"/>
      <c r="O64" s="25" t="s">
        <v>221</v>
      </c>
      <c r="P64" s="71"/>
      <c r="Q64" s="71"/>
    </row>
    <row r="65" spans="2:17" ht="15">
      <c r="B65" s="20" t="s">
        <v>208</v>
      </c>
      <c r="C65" s="3" t="s">
        <v>204</v>
      </c>
      <c r="D65" s="5"/>
      <c r="E65" s="4"/>
      <c r="F65" s="8"/>
      <c r="G65" s="24" t="str">
        <f t="shared" si="3"/>
        <v/>
      </c>
      <c r="H65" s="71"/>
      <c r="I65" s="17" t="s">
        <v>221</v>
      </c>
      <c r="J65" s="24" t="str">
        <f t="shared" si="4"/>
        <v/>
      </c>
      <c r="K65" s="71"/>
      <c r="L65" s="25" t="s">
        <v>221</v>
      </c>
      <c r="M65" s="24" t="str">
        <f t="shared" si="5"/>
        <v/>
      </c>
      <c r="N65" s="71"/>
      <c r="O65" s="25" t="s">
        <v>221</v>
      </c>
      <c r="P65" s="9"/>
      <c r="Q65" s="8"/>
    </row>
    <row r="66" spans="2:17" ht="15">
      <c r="B66" s="20" t="s">
        <v>208</v>
      </c>
      <c r="C66" s="3" t="s">
        <v>205</v>
      </c>
      <c r="D66" s="5"/>
      <c r="E66" s="4"/>
      <c r="F66" s="8"/>
      <c r="G66" s="24" t="str">
        <f t="shared" si="3"/>
        <v/>
      </c>
      <c r="H66" s="71"/>
      <c r="I66" s="17" t="s">
        <v>221</v>
      </c>
      <c r="J66" s="24" t="str">
        <f t="shared" si="4"/>
        <v/>
      </c>
      <c r="K66" s="71"/>
      <c r="L66" s="25" t="s">
        <v>221</v>
      </c>
      <c r="M66" s="24" t="str">
        <f t="shared" si="5"/>
        <v/>
      </c>
      <c r="N66" s="71"/>
      <c r="O66" s="25" t="s">
        <v>221</v>
      </c>
      <c r="P66" s="9"/>
      <c r="Q66" s="8"/>
    </row>
    <row r="67" spans="2:17" ht="15">
      <c r="B67" s="66" t="s">
        <v>207</v>
      </c>
      <c r="C67" s="14" t="s">
        <v>46</v>
      </c>
      <c r="D67" s="12"/>
      <c r="E67" s="10"/>
      <c r="F67" s="71"/>
      <c r="G67" s="24" t="str">
        <f t="shared" si="3"/>
        <v/>
      </c>
      <c r="H67" s="71"/>
      <c r="I67" s="17" t="s">
        <v>221</v>
      </c>
      <c r="J67" s="24" t="str">
        <f t="shared" si="4"/>
        <v/>
      </c>
      <c r="K67" s="71"/>
      <c r="L67" s="25" t="s">
        <v>221</v>
      </c>
      <c r="M67" s="24" t="str">
        <f t="shared" si="5"/>
        <v/>
      </c>
      <c r="N67" s="71"/>
      <c r="O67" s="25" t="s">
        <v>221</v>
      </c>
      <c r="P67" s="71"/>
      <c r="Q67" s="71"/>
    </row>
    <row r="68" spans="2:17" ht="15">
      <c r="B68" s="66" t="s">
        <v>207</v>
      </c>
      <c r="C68" s="14" t="s">
        <v>77</v>
      </c>
      <c r="D68" s="12"/>
      <c r="E68" s="10"/>
      <c r="F68" s="71"/>
      <c r="G68" s="24" t="str">
        <f t="shared" si="3"/>
        <v/>
      </c>
      <c r="H68" s="71"/>
      <c r="I68" s="17" t="s">
        <v>221</v>
      </c>
      <c r="J68" s="24" t="str">
        <f t="shared" si="4"/>
        <v/>
      </c>
      <c r="K68" s="71"/>
      <c r="L68" s="25" t="s">
        <v>221</v>
      </c>
      <c r="M68" s="24" t="str">
        <f t="shared" si="5"/>
        <v/>
      </c>
      <c r="N68" s="71"/>
      <c r="O68" s="25" t="s">
        <v>221</v>
      </c>
      <c r="P68" s="71"/>
      <c r="Q68" s="71"/>
    </row>
  </sheetData>
  <sheetProtection insertRows="0" deleteRows="0" selectLockedCells="1" autoFilter="0"/>
  <autoFilter ref="B1:Q68">
    <filterColumn colId="0"/>
    <filterColumn colId="6"/>
    <filterColumn colId="9"/>
    <filterColumn colId="12"/>
    <sortState ref="B2:N324">
      <sortCondition ref="B1:B324"/>
    </sortState>
  </autoFilter>
  <conditionalFormatting sqref="G2:G68">
    <cfRule type="expression" dxfId="28" priority="9" stopIfTrue="1">
      <formula>I2="Effectuée"</formula>
    </cfRule>
  </conditionalFormatting>
  <conditionalFormatting sqref="M2:M68">
    <cfRule type="expression" dxfId="27" priority="6" stopIfTrue="1">
      <formula>$O2="Effectuée"</formula>
    </cfRule>
    <cfRule type="timePeriod" dxfId="26" priority="7" timePeriod="tomorrow">
      <formula>FLOOR(M2,1)=TODAY()+1</formula>
    </cfRule>
  </conditionalFormatting>
  <conditionalFormatting sqref="G2:G68 J2:J68">
    <cfRule type="timePeriod" dxfId="25" priority="5" timePeriod="tomorrow">
      <formula>FLOOR(G2,1)=TODAY()+1</formula>
    </cfRule>
  </conditionalFormatting>
  <conditionalFormatting sqref="J2:J68">
    <cfRule type="expression" dxfId="24" priority="4" stopIfTrue="1">
      <formula>$L2="Effectuée"</formula>
    </cfRule>
  </conditionalFormatting>
  <conditionalFormatting sqref="G2:G68 J2:J68 M2:M68">
    <cfRule type="timePeriod" dxfId="23" priority="3" timePeriod="last7Days">
      <formula>AND(TODAY()-FLOOR(G2,1)&lt;=6,FLOOR(G2,1)&lt;=TODAY())</formula>
    </cfRule>
  </conditionalFormatting>
  <conditionalFormatting sqref="I1:I1048576 L1:L1048576 O1:O1048576">
    <cfRule type="cellIs" dxfId="22" priority="2" operator="equal">
      <formula>"Effectuée"</formula>
    </cfRule>
  </conditionalFormatting>
  <dataValidations count="3">
    <dataValidation type="list" allowBlank="1" showInputMessage="1" showErrorMessage="1" sqref="K69:K76">
      <formula1>#REF!</formula1>
    </dataValidation>
    <dataValidation type="list" allowBlank="1" showInputMessage="1" showErrorMessage="1" sqref="I2:I68 L2:L68 O2:O68">
      <formula1>$R$3:$R$4</formula1>
    </dataValidation>
    <dataValidation type="list" allowBlank="1" showInputMessage="1" showErrorMessage="1" sqref="H2:H68 K2:K68 N2:N68">
      <formula1>$AG$4:$AG$18</formula1>
    </dataValidation>
  </dataValidations>
  <hyperlinks>
    <hyperlink ref="G1" r:id="rId1" display="Lettre R"/>
  </hyperlinks>
  <pageMargins left="0.7" right="0.7" top="0.75" bottom="0.75" header="0.3" footer="0.3"/>
  <pageSetup paperSize="9" orientation="portrait" horizontalDpi="4294967293"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B1:AH31"/>
  <sheetViews>
    <sheetView zoomScale="85" zoomScaleNormal="85" workbookViewId="0">
      <pane ySplit="1" topLeftCell="A10" activePane="bottomLeft" state="frozen"/>
      <selection activeCell="D1" sqref="D1"/>
      <selection pane="bottomLeft" activeCell="E24" sqref="E24"/>
    </sheetView>
  </sheetViews>
  <sheetFormatPr baseColWidth="10" defaultRowHeight="12.75"/>
  <cols>
    <col min="1" max="1" width="3" customWidth="1"/>
    <col min="2" max="2" width="11.42578125" style="19"/>
    <col min="3" max="3" width="41.28515625" customWidth="1"/>
    <col min="4" max="4" width="8" customWidth="1"/>
    <col min="5" max="5" width="15.7109375" customWidth="1"/>
    <col min="6" max="6" width="12.7109375" customWidth="1"/>
    <col min="7" max="7" width="13.42578125" customWidth="1"/>
    <col min="8" max="8" width="5.5703125" customWidth="1"/>
    <col min="9" max="9" width="14.140625" style="18" customWidth="1"/>
    <col min="10" max="10" width="13.85546875" customWidth="1"/>
    <col min="11" max="11" width="5.5703125" customWidth="1"/>
    <col min="12" max="12" width="13.28515625" style="18" customWidth="1"/>
    <col min="13" max="13" width="12.28515625" customWidth="1"/>
    <col min="14" max="14" width="6" customWidth="1"/>
    <col min="15" max="15" width="13.42578125" style="18" customWidth="1"/>
    <col min="16" max="16" width="15.42578125" customWidth="1"/>
    <col min="17" max="17" width="27.28515625" customWidth="1"/>
    <col min="19" max="20" width="11.42578125" customWidth="1"/>
  </cols>
  <sheetData>
    <row r="1" spans="2:34" ht="51.75" thickBot="1">
      <c r="B1" s="27" t="s">
        <v>103</v>
      </c>
      <c r="C1" s="28" t="s">
        <v>104</v>
      </c>
      <c r="D1" s="28" t="s">
        <v>0</v>
      </c>
      <c r="E1" s="28" t="s">
        <v>216</v>
      </c>
      <c r="F1" s="29" t="s">
        <v>228</v>
      </c>
      <c r="G1" s="30" t="s">
        <v>222</v>
      </c>
      <c r="H1" s="87" t="s">
        <v>231</v>
      </c>
      <c r="I1" s="34" t="s">
        <v>223</v>
      </c>
      <c r="J1" s="29" t="s">
        <v>224</v>
      </c>
      <c r="K1" s="87" t="s">
        <v>231</v>
      </c>
      <c r="L1" s="31" t="s">
        <v>225</v>
      </c>
      <c r="M1" s="29" t="s">
        <v>226</v>
      </c>
      <c r="N1" s="87" t="s">
        <v>231</v>
      </c>
      <c r="O1" s="31" t="s">
        <v>227</v>
      </c>
      <c r="P1" s="32" t="s">
        <v>230</v>
      </c>
      <c r="Q1" s="33" t="s">
        <v>217</v>
      </c>
    </row>
    <row r="2" spans="2:34" ht="15">
      <c r="B2" s="82" t="s">
        <v>210</v>
      </c>
      <c r="C2" s="83" t="s">
        <v>27</v>
      </c>
      <c r="D2" s="84"/>
      <c r="E2" s="85"/>
      <c r="F2" s="26"/>
      <c r="G2" s="24" t="str">
        <f t="shared" ref="G2:G31" si="0">IF(AND(Date_Av1&lt;&gt;"",OR(Date_Reg1="",Date_Reg1&gt;Date_Av1+delai_r)),Date_Av1+delai_r+Delai_supp,"")</f>
        <v/>
      </c>
      <c r="H2" s="71"/>
      <c r="I2" s="17" t="s">
        <v>221</v>
      </c>
      <c r="J2" s="24" t="str">
        <f t="shared" ref="J2:J31" si="1">IF(AND(Date_Av1&lt;&gt;"",OR(Date_Av1="",Date_Reg1="",Date_Reg1&gt;Date_Av1+delai_r2+delai_r)),Date_Av1+delai_r2+delai_r+Delai_supp+Delai_supp_1,"")</f>
        <v/>
      </c>
      <c r="K2" s="71"/>
      <c r="L2" s="25" t="s">
        <v>221</v>
      </c>
      <c r="M2" s="24" t="str">
        <f t="shared" ref="M2:M31" si="2">IF(AND(Date_Av1&lt;&gt;"",OR(Date_Av1="",Date_Reg1="",Date_Reg1&gt;Date_Av1+delai_r2+delai_r+delai_coup)),Date_Av1+delai_r2+delai_r+delai_coup+Delai_supp+Delai_supp_1+Delai_supp_3,"")</f>
        <v/>
      </c>
      <c r="N2" s="71"/>
      <c r="O2" s="25" t="s">
        <v>221</v>
      </c>
      <c r="P2" s="76"/>
      <c r="Q2" s="26"/>
    </row>
    <row r="3" spans="2:34" ht="15">
      <c r="B3" s="39" t="s">
        <v>210</v>
      </c>
      <c r="C3" s="36" t="s">
        <v>110</v>
      </c>
      <c r="D3" s="37"/>
      <c r="E3" s="38"/>
      <c r="F3" s="9"/>
      <c r="G3" s="24" t="str">
        <f t="shared" si="0"/>
        <v/>
      </c>
      <c r="H3" s="71"/>
      <c r="I3" s="17" t="s">
        <v>221</v>
      </c>
      <c r="J3" s="24" t="str">
        <f t="shared" si="1"/>
        <v/>
      </c>
      <c r="K3" s="71"/>
      <c r="L3" s="25" t="s">
        <v>221</v>
      </c>
      <c r="M3" s="24" t="str">
        <f t="shared" si="2"/>
        <v/>
      </c>
      <c r="N3" s="71"/>
      <c r="O3" s="25" t="s">
        <v>221</v>
      </c>
      <c r="P3" s="9"/>
      <c r="Q3" s="8"/>
      <c r="S3" s="7" t="s">
        <v>221</v>
      </c>
    </row>
    <row r="4" spans="2:34" ht="15">
      <c r="B4" s="54" t="s">
        <v>210</v>
      </c>
      <c r="C4" s="51" t="s">
        <v>63</v>
      </c>
      <c r="D4" s="52"/>
      <c r="E4" s="53"/>
      <c r="F4" s="9"/>
      <c r="G4" s="24" t="str">
        <f t="shared" si="0"/>
        <v/>
      </c>
      <c r="H4" s="71"/>
      <c r="I4" s="17" t="s">
        <v>221</v>
      </c>
      <c r="J4" s="24" t="str">
        <f t="shared" si="1"/>
        <v/>
      </c>
      <c r="K4" s="71"/>
      <c r="L4" s="25" t="s">
        <v>221</v>
      </c>
      <c r="M4" s="24" t="str">
        <f t="shared" si="2"/>
        <v/>
      </c>
      <c r="N4" s="71"/>
      <c r="O4" s="25" t="s">
        <v>221</v>
      </c>
      <c r="P4" s="9"/>
      <c r="Q4" s="8"/>
      <c r="S4" s="7" t="s">
        <v>220</v>
      </c>
      <c r="AH4">
        <v>1</v>
      </c>
    </row>
    <row r="5" spans="2:34" ht="15">
      <c r="B5" s="39" t="s">
        <v>210</v>
      </c>
      <c r="C5" s="36" t="s">
        <v>118</v>
      </c>
      <c r="D5" s="37"/>
      <c r="E5" s="38"/>
      <c r="F5" s="8"/>
      <c r="G5" s="24" t="str">
        <f>IF(AND(Date_Av1&lt;&gt;"",OR(Date_Reg1="",Date_Reg1&gt;Date_Av1+delai_r)),Date_Av1+delai_r+Delai_supp,"")</f>
        <v/>
      </c>
      <c r="H5" s="71"/>
      <c r="I5" s="17" t="s">
        <v>221</v>
      </c>
      <c r="J5" s="24" t="str">
        <f t="shared" si="1"/>
        <v/>
      </c>
      <c r="K5" s="71"/>
      <c r="L5" s="25" t="s">
        <v>221</v>
      </c>
      <c r="M5" s="24" t="str">
        <f t="shared" si="2"/>
        <v/>
      </c>
      <c r="N5" s="71"/>
      <c r="O5" s="25" t="s">
        <v>221</v>
      </c>
      <c r="P5" s="9"/>
      <c r="Q5" s="8"/>
      <c r="AH5">
        <v>2</v>
      </c>
    </row>
    <row r="6" spans="2:34" ht="15">
      <c r="B6" s="54" t="s">
        <v>210</v>
      </c>
      <c r="C6" s="51" t="s">
        <v>24</v>
      </c>
      <c r="D6" s="52"/>
      <c r="E6" s="53"/>
      <c r="F6" s="9"/>
      <c r="G6" s="24" t="str">
        <f>IF(AND(Date_Av1&lt;&gt;"",OR(Date_Reg1="",Date_Reg1&gt;Date_Av1+delai_r)),Date_Av1+delai_r+Delai_supp,"")</f>
        <v/>
      </c>
      <c r="H6" s="71"/>
      <c r="I6" s="17" t="s">
        <v>221</v>
      </c>
      <c r="J6" s="24" t="str">
        <f t="shared" si="1"/>
        <v/>
      </c>
      <c r="K6" s="71"/>
      <c r="L6" s="25" t="s">
        <v>221</v>
      </c>
      <c r="M6" s="24" t="str">
        <f t="shared" si="2"/>
        <v/>
      </c>
      <c r="N6" s="71"/>
      <c r="O6" s="25" t="s">
        <v>221</v>
      </c>
      <c r="P6" s="9"/>
      <c r="Q6" s="8"/>
      <c r="AH6">
        <v>3</v>
      </c>
    </row>
    <row r="7" spans="2:34" ht="15">
      <c r="B7" s="39" t="s">
        <v>210</v>
      </c>
      <c r="C7" s="36" t="s">
        <v>123</v>
      </c>
      <c r="D7" s="37"/>
      <c r="E7" s="38"/>
      <c r="F7" s="8"/>
      <c r="G7" s="24" t="str">
        <f t="shared" si="0"/>
        <v/>
      </c>
      <c r="H7" s="71"/>
      <c r="I7" s="17" t="s">
        <v>221</v>
      </c>
      <c r="J7" s="24" t="str">
        <f t="shared" si="1"/>
        <v/>
      </c>
      <c r="K7" s="71"/>
      <c r="L7" s="25" t="s">
        <v>221</v>
      </c>
      <c r="M7" s="24" t="str">
        <f t="shared" si="2"/>
        <v/>
      </c>
      <c r="N7" s="71"/>
      <c r="O7" s="25" t="s">
        <v>221</v>
      </c>
      <c r="P7" s="9"/>
      <c r="Q7" s="8"/>
      <c r="AH7">
        <v>4</v>
      </c>
    </row>
    <row r="8" spans="2:34" ht="15">
      <c r="B8" s="35" t="s">
        <v>210</v>
      </c>
      <c r="C8" s="36" t="s">
        <v>127</v>
      </c>
      <c r="D8" s="37"/>
      <c r="E8" s="38"/>
      <c r="F8" s="8"/>
      <c r="G8" s="24" t="str">
        <f t="shared" si="0"/>
        <v/>
      </c>
      <c r="H8" s="71"/>
      <c r="I8" s="17" t="s">
        <v>221</v>
      </c>
      <c r="J8" s="24" t="str">
        <f t="shared" si="1"/>
        <v/>
      </c>
      <c r="K8" s="71"/>
      <c r="L8" s="25" t="s">
        <v>221</v>
      </c>
      <c r="M8" s="24" t="str">
        <f t="shared" si="2"/>
        <v/>
      </c>
      <c r="N8" s="71"/>
      <c r="O8" s="25" t="s">
        <v>221</v>
      </c>
      <c r="P8" s="9"/>
      <c r="Q8" s="8"/>
      <c r="AH8">
        <v>5</v>
      </c>
    </row>
    <row r="9" spans="2:34" ht="15">
      <c r="B9" s="35" t="s">
        <v>210</v>
      </c>
      <c r="C9" s="36" t="s">
        <v>128</v>
      </c>
      <c r="D9" s="37"/>
      <c r="E9" s="38"/>
      <c r="F9" s="9"/>
      <c r="G9" s="24" t="str">
        <f t="shared" si="0"/>
        <v/>
      </c>
      <c r="H9" s="71"/>
      <c r="I9" s="17" t="s">
        <v>221</v>
      </c>
      <c r="J9" s="24" t="str">
        <f t="shared" si="1"/>
        <v/>
      </c>
      <c r="K9" s="71"/>
      <c r="L9" s="25" t="s">
        <v>221</v>
      </c>
      <c r="M9" s="24" t="str">
        <f t="shared" si="2"/>
        <v/>
      </c>
      <c r="N9" s="71"/>
      <c r="O9" s="25" t="s">
        <v>221</v>
      </c>
      <c r="P9" s="9"/>
      <c r="Q9" s="8"/>
      <c r="AH9">
        <v>6</v>
      </c>
    </row>
    <row r="10" spans="2:34" ht="15">
      <c r="B10" s="54" t="s">
        <v>210</v>
      </c>
      <c r="C10" s="51" t="s">
        <v>81</v>
      </c>
      <c r="D10" s="52"/>
      <c r="E10" s="53"/>
      <c r="F10" s="9"/>
      <c r="G10" s="24" t="str">
        <f t="shared" si="0"/>
        <v/>
      </c>
      <c r="H10" s="71"/>
      <c r="I10" s="17" t="s">
        <v>221</v>
      </c>
      <c r="J10" s="24" t="str">
        <f t="shared" si="1"/>
        <v/>
      </c>
      <c r="K10" s="71"/>
      <c r="L10" s="25" t="s">
        <v>221</v>
      </c>
      <c r="M10" s="24" t="str">
        <f t="shared" si="2"/>
        <v/>
      </c>
      <c r="N10" s="71"/>
      <c r="O10" s="25" t="s">
        <v>221</v>
      </c>
      <c r="P10" s="9"/>
      <c r="Q10" s="8"/>
      <c r="AH10">
        <v>7</v>
      </c>
    </row>
    <row r="11" spans="2:34" ht="15">
      <c r="B11" s="39" t="s">
        <v>210</v>
      </c>
      <c r="C11" s="36" t="s">
        <v>138</v>
      </c>
      <c r="D11" s="37"/>
      <c r="E11" s="38"/>
      <c r="F11" s="9"/>
      <c r="G11" s="24" t="str">
        <f t="shared" si="0"/>
        <v/>
      </c>
      <c r="H11" s="71"/>
      <c r="I11" s="17" t="s">
        <v>221</v>
      </c>
      <c r="J11" s="24" t="str">
        <f t="shared" si="1"/>
        <v/>
      </c>
      <c r="K11" s="71"/>
      <c r="L11" s="25" t="s">
        <v>221</v>
      </c>
      <c r="M11" s="24" t="str">
        <f t="shared" si="2"/>
        <v/>
      </c>
      <c r="N11" s="71"/>
      <c r="O11" s="25" t="s">
        <v>221</v>
      </c>
      <c r="P11" s="9"/>
      <c r="Q11" s="8"/>
      <c r="AH11">
        <v>8</v>
      </c>
    </row>
    <row r="12" spans="2:34" ht="15">
      <c r="B12" s="39" t="s">
        <v>210</v>
      </c>
      <c r="C12" s="36" t="s">
        <v>54</v>
      </c>
      <c r="D12" s="37"/>
      <c r="E12" s="38"/>
      <c r="F12" s="8"/>
      <c r="G12" s="24" t="str">
        <f t="shared" si="0"/>
        <v/>
      </c>
      <c r="H12" s="71"/>
      <c r="I12" s="17" t="s">
        <v>221</v>
      </c>
      <c r="J12" s="24" t="str">
        <f t="shared" si="1"/>
        <v/>
      </c>
      <c r="K12" s="71"/>
      <c r="L12" s="25" t="s">
        <v>221</v>
      </c>
      <c r="M12" s="24" t="str">
        <f t="shared" si="2"/>
        <v/>
      </c>
      <c r="N12" s="71"/>
      <c r="O12" s="25" t="s">
        <v>221</v>
      </c>
      <c r="P12" s="9"/>
      <c r="Q12" s="8"/>
      <c r="AH12">
        <v>9</v>
      </c>
    </row>
    <row r="13" spans="2:34" ht="15">
      <c r="B13" s="39" t="s">
        <v>210</v>
      </c>
      <c r="C13" s="36" t="s">
        <v>145</v>
      </c>
      <c r="D13" s="37"/>
      <c r="E13" s="38"/>
      <c r="F13" s="9"/>
      <c r="G13" s="24" t="str">
        <f t="shared" si="0"/>
        <v/>
      </c>
      <c r="H13" s="71"/>
      <c r="I13" s="17" t="s">
        <v>221</v>
      </c>
      <c r="J13" s="24" t="str">
        <f t="shared" si="1"/>
        <v/>
      </c>
      <c r="K13" s="71"/>
      <c r="L13" s="25" t="s">
        <v>221</v>
      </c>
      <c r="M13" s="24" t="str">
        <f t="shared" si="2"/>
        <v/>
      </c>
      <c r="N13" s="71"/>
      <c r="O13" s="25" t="s">
        <v>221</v>
      </c>
      <c r="P13" s="9"/>
      <c r="Q13" s="8"/>
      <c r="AH13">
        <v>10</v>
      </c>
    </row>
    <row r="14" spans="2:34" ht="15">
      <c r="B14" s="39" t="s">
        <v>210</v>
      </c>
      <c r="C14" s="36" t="s">
        <v>147</v>
      </c>
      <c r="D14" s="37"/>
      <c r="E14" s="38"/>
      <c r="F14" s="88"/>
      <c r="G14" s="24" t="str">
        <f t="shared" si="0"/>
        <v/>
      </c>
      <c r="H14" s="71"/>
      <c r="I14" s="17" t="s">
        <v>221</v>
      </c>
      <c r="J14" s="24" t="str">
        <f t="shared" si="1"/>
        <v/>
      </c>
      <c r="K14" s="71"/>
      <c r="L14" s="25" t="s">
        <v>221</v>
      </c>
      <c r="M14" s="24" t="str">
        <f t="shared" si="2"/>
        <v/>
      </c>
      <c r="N14" s="71"/>
      <c r="O14" s="25" t="s">
        <v>221</v>
      </c>
      <c r="P14" s="9"/>
      <c r="Q14" s="8"/>
      <c r="AH14">
        <v>11</v>
      </c>
    </row>
    <row r="15" spans="2:34" ht="15">
      <c r="B15" s="55" t="s">
        <v>210</v>
      </c>
      <c r="C15" s="51" t="s">
        <v>34</v>
      </c>
      <c r="D15" s="52"/>
      <c r="E15" s="53"/>
      <c r="F15" s="9"/>
      <c r="G15" s="24" t="str">
        <f t="shared" si="0"/>
        <v/>
      </c>
      <c r="H15" s="71"/>
      <c r="I15" s="17" t="s">
        <v>221</v>
      </c>
      <c r="J15" s="24" t="str">
        <f t="shared" si="1"/>
        <v/>
      </c>
      <c r="K15" s="71"/>
      <c r="L15" s="25" t="s">
        <v>221</v>
      </c>
      <c r="M15" s="24" t="str">
        <f t="shared" si="2"/>
        <v/>
      </c>
      <c r="N15" s="71"/>
      <c r="O15" s="25" t="s">
        <v>221</v>
      </c>
      <c r="P15" s="9"/>
      <c r="Q15" s="8"/>
      <c r="AH15">
        <v>12</v>
      </c>
    </row>
    <row r="16" spans="2:34" ht="15">
      <c r="B16" s="35" t="s">
        <v>210</v>
      </c>
      <c r="C16" s="36" t="s">
        <v>150</v>
      </c>
      <c r="D16" s="37"/>
      <c r="E16" s="38"/>
      <c r="F16" s="8"/>
      <c r="G16" s="24" t="str">
        <f t="shared" si="0"/>
        <v/>
      </c>
      <c r="H16" s="71"/>
      <c r="I16" s="17" t="s">
        <v>221</v>
      </c>
      <c r="J16" s="24" t="str">
        <f t="shared" si="1"/>
        <v/>
      </c>
      <c r="K16" s="71"/>
      <c r="L16" s="25" t="s">
        <v>221</v>
      </c>
      <c r="M16" s="24" t="str">
        <f t="shared" si="2"/>
        <v/>
      </c>
      <c r="N16" s="71"/>
      <c r="O16" s="25" t="s">
        <v>221</v>
      </c>
      <c r="P16" s="9"/>
      <c r="Q16" s="8"/>
      <c r="AH16">
        <v>13</v>
      </c>
    </row>
    <row r="17" spans="2:34" ht="15">
      <c r="B17" s="39" t="s">
        <v>210</v>
      </c>
      <c r="C17" s="36" t="s">
        <v>157</v>
      </c>
      <c r="D17" s="37"/>
      <c r="E17" s="38"/>
      <c r="F17" s="9"/>
      <c r="G17" s="24" t="str">
        <f t="shared" si="0"/>
        <v/>
      </c>
      <c r="H17" s="71"/>
      <c r="I17" s="17" t="s">
        <v>221</v>
      </c>
      <c r="J17" s="24" t="str">
        <f t="shared" si="1"/>
        <v/>
      </c>
      <c r="K17" s="71"/>
      <c r="L17" s="25" t="s">
        <v>221</v>
      </c>
      <c r="M17" s="24" t="str">
        <f t="shared" si="2"/>
        <v/>
      </c>
      <c r="N17" s="71"/>
      <c r="O17" s="25" t="s">
        <v>221</v>
      </c>
      <c r="P17" s="9"/>
      <c r="Q17" s="8"/>
      <c r="AH17">
        <v>14</v>
      </c>
    </row>
    <row r="18" spans="2:34" ht="15">
      <c r="B18" s="39" t="s">
        <v>210</v>
      </c>
      <c r="C18" s="36" t="s">
        <v>168</v>
      </c>
      <c r="D18" s="37"/>
      <c r="E18" s="38"/>
      <c r="F18" s="9"/>
      <c r="G18" s="24" t="str">
        <f t="shared" si="0"/>
        <v/>
      </c>
      <c r="H18" s="71"/>
      <c r="I18" s="17" t="s">
        <v>221</v>
      </c>
      <c r="J18" s="24" t="str">
        <f t="shared" si="1"/>
        <v/>
      </c>
      <c r="K18" s="71"/>
      <c r="L18" s="25" t="s">
        <v>221</v>
      </c>
      <c r="M18" s="24" t="str">
        <f t="shared" si="2"/>
        <v/>
      </c>
      <c r="N18" s="71"/>
      <c r="O18" s="25" t="s">
        <v>221</v>
      </c>
      <c r="P18" s="9"/>
      <c r="Q18" s="8"/>
      <c r="AH18">
        <v>15</v>
      </c>
    </row>
    <row r="19" spans="2:34" ht="15">
      <c r="B19" s="39" t="s">
        <v>210</v>
      </c>
      <c r="C19" s="36" t="s">
        <v>171</v>
      </c>
      <c r="D19" s="37"/>
      <c r="E19" s="38"/>
      <c r="F19" s="9"/>
      <c r="G19" s="24" t="str">
        <f t="shared" si="0"/>
        <v/>
      </c>
      <c r="H19" s="71"/>
      <c r="I19" s="17" t="s">
        <v>221</v>
      </c>
      <c r="J19" s="24" t="str">
        <f t="shared" si="1"/>
        <v/>
      </c>
      <c r="K19" s="71"/>
      <c r="L19" s="25" t="s">
        <v>221</v>
      </c>
      <c r="M19" s="24" t="str">
        <f t="shared" si="2"/>
        <v/>
      </c>
      <c r="N19" s="71"/>
      <c r="O19" s="25" t="s">
        <v>221</v>
      </c>
      <c r="P19" s="9"/>
      <c r="Q19" s="8"/>
    </row>
    <row r="20" spans="2:34" ht="15">
      <c r="B20" s="54" t="s">
        <v>210</v>
      </c>
      <c r="C20" s="51" t="s">
        <v>11</v>
      </c>
      <c r="D20" s="52"/>
      <c r="E20" s="53"/>
      <c r="F20" s="9"/>
      <c r="G20" s="24" t="str">
        <f t="shared" si="0"/>
        <v/>
      </c>
      <c r="H20" s="71"/>
      <c r="I20" s="17" t="s">
        <v>221</v>
      </c>
      <c r="J20" s="24" t="str">
        <f t="shared" si="1"/>
        <v/>
      </c>
      <c r="K20" s="71"/>
      <c r="L20" s="25" t="s">
        <v>221</v>
      </c>
      <c r="M20" s="24" t="str">
        <f t="shared" si="2"/>
        <v/>
      </c>
      <c r="N20" s="71"/>
      <c r="O20" s="25" t="s">
        <v>221</v>
      </c>
      <c r="P20" s="9"/>
      <c r="Q20" s="8"/>
    </row>
    <row r="21" spans="2:34" ht="15">
      <c r="B21" s="39" t="s">
        <v>210</v>
      </c>
      <c r="C21" s="36" t="s">
        <v>178</v>
      </c>
      <c r="D21" s="37"/>
      <c r="E21" s="38"/>
      <c r="F21" s="9"/>
      <c r="G21" s="24" t="str">
        <f t="shared" si="0"/>
        <v/>
      </c>
      <c r="H21" s="71"/>
      <c r="I21" s="17" t="s">
        <v>221</v>
      </c>
      <c r="J21" s="24" t="str">
        <f t="shared" si="1"/>
        <v/>
      </c>
      <c r="K21" s="71"/>
      <c r="L21" s="25" t="s">
        <v>221</v>
      </c>
      <c r="M21" s="24" t="str">
        <f t="shared" si="2"/>
        <v/>
      </c>
      <c r="N21" s="71"/>
      <c r="O21" s="25" t="s">
        <v>221</v>
      </c>
      <c r="P21" s="9"/>
      <c r="Q21" s="8"/>
    </row>
    <row r="22" spans="2:34" ht="15">
      <c r="B22" s="35" t="s">
        <v>210</v>
      </c>
      <c r="C22" s="36" t="s">
        <v>179</v>
      </c>
      <c r="D22" s="37"/>
      <c r="E22" s="38"/>
      <c r="F22" s="9"/>
      <c r="G22" s="24" t="str">
        <f t="shared" si="0"/>
        <v/>
      </c>
      <c r="H22" s="71"/>
      <c r="I22" s="17" t="s">
        <v>221</v>
      </c>
      <c r="J22" s="24" t="str">
        <f t="shared" si="1"/>
        <v/>
      </c>
      <c r="K22" s="71"/>
      <c r="L22" s="25" t="s">
        <v>221</v>
      </c>
      <c r="M22" s="24" t="str">
        <f t="shared" si="2"/>
        <v/>
      </c>
      <c r="N22" s="71"/>
      <c r="O22" s="25" t="s">
        <v>221</v>
      </c>
      <c r="P22" s="9"/>
      <c r="Q22" s="8"/>
    </row>
    <row r="23" spans="2:34" ht="15">
      <c r="B23" s="39" t="s">
        <v>210</v>
      </c>
      <c r="C23" s="36" t="s">
        <v>185</v>
      </c>
      <c r="D23" s="37"/>
      <c r="E23" s="38"/>
      <c r="F23" s="8"/>
      <c r="G23" s="24" t="str">
        <f t="shared" si="0"/>
        <v/>
      </c>
      <c r="H23" s="71"/>
      <c r="I23" s="17" t="s">
        <v>221</v>
      </c>
      <c r="J23" s="24" t="str">
        <f t="shared" si="1"/>
        <v/>
      </c>
      <c r="K23" s="71"/>
      <c r="L23" s="25" t="s">
        <v>221</v>
      </c>
      <c r="M23" s="24" t="str">
        <f t="shared" si="2"/>
        <v/>
      </c>
      <c r="N23" s="71"/>
      <c r="O23" s="25" t="s">
        <v>221</v>
      </c>
      <c r="P23" s="9"/>
      <c r="Q23" s="8"/>
    </row>
    <row r="24" spans="2:34" ht="15">
      <c r="B24" s="39" t="s">
        <v>210</v>
      </c>
      <c r="C24" s="36" t="s">
        <v>187</v>
      </c>
      <c r="D24" s="37"/>
      <c r="E24" s="38"/>
      <c r="F24" s="8"/>
      <c r="G24" s="24" t="str">
        <f t="shared" si="0"/>
        <v/>
      </c>
      <c r="H24" s="71"/>
      <c r="I24" s="17" t="s">
        <v>221</v>
      </c>
      <c r="J24" s="24" t="str">
        <f t="shared" si="1"/>
        <v/>
      </c>
      <c r="K24" s="71"/>
      <c r="L24" s="25" t="s">
        <v>221</v>
      </c>
      <c r="M24" s="24" t="str">
        <f t="shared" si="2"/>
        <v/>
      </c>
      <c r="N24" s="71"/>
      <c r="O24" s="25" t="s">
        <v>221</v>
      </c>
      <c r="P24" s="9"/>
      <c r="Q24" s="8"/>
    </row>
    <row r="25" spans="2:34" ht="15">
      <c r="B25" s="55" t="s">
        <v>210</v>
      </c>
      <c r="C25" s="51" t="s">
        <v>21</v>
      </c>
      <c r="D25" s="52"/>
      <c r="E25" s="53"/>
      <c r="F25" s="8"/>
      <c r="G25" s="24" t="str">
        <f t="shared" si="0"/>
        <v/>
      </c>
      <c r="H25" s="71"/>
      <c r="I25" s="17" t="s">
        <v>221</v>
      </c>
      <c r="J25" s="24" t="str">
        <f t="shared" si="1"/>
        <v/>
      </c>
      <c r="K25" s="71"/>
      <c r="L25" s="25" t="s">
        <v>221</v>
      </c>
      <c r="M25" s="24" t="str">
        <f t="shared" si="2"/>
        <v/>
      </c>
      <c r="N25" s="71"/>
      <c r="O25" s="25" t="s">
        <v>221</v>
      </c>
      <c r="P25" s="9"/>
      <c r="Q25" s="8"/>
    </row>
    <row r="26" spans="2:34" ht="15">
      <c r="B26" s="54" t="s">
        <v>210</v>
      </c>
      <c r="C26" s="51" t="s">
        <v>218</v>
      </c>
      <c r="D26" s="52"/>
      <c r="E26" s="53"/>
      <c r="F26" s="9"/>
      <c r="G26" s="24" t="str">
        <f t="shared" si="0"/>
        <v/>
      </c>
      <c r="H26" s="71"/>
      <c r="I26" s="17" t="s">
        <v>221</v>
      </c>
      <c r="J26" s="24" t="str">
        <f t="shared" si="1"/>
        <v/>
      </c>
      <c r="K26" s="71"/>
      <c r="L26" s="25" t="s">
        <v>221</v>
      </c>
      <c r="M26" s="24" t="str">
        <f t="shared" si="2"/>
        <v/>
      </c>
      <c r="N26" s="71"/>
      <c r="O26" s="25" t="s">
        <v>221</v>
      </c>
      <c r="P26" s="9"/>
      <c r="Q26" s="8"/>
    </row>
    <row r="27" spans="2:34" ht="15">
      <c r="B27" s="74" t="s">
        <v>210</v>
      </c>
      <c r="C27" s="36" t="s">
        <v>202</v>
      </c>
      <c r="D27" s="37"/>
      <c r="E27" s="38"/>
      <c r="F27" s="8"/>
      <c r="G27" s="24" t="str">
        <f t="shared" si="0"/>
        <v/>
      </c>
      <c r="H27" s="71"/>
      <c r="I27" s="17" t="s">
        <v>221</v>
      </c>
      <c r="J27" s="24" t="str">
        <f t="shared" si="1"/>
        <v/>
      </c>
      <c r="K27" s="71"/>
      <c r="L27" s="25" t="s">
        <v>221</v>
      </c>
      <c r="M27" s="24" t="str">
        <f t="shared" si="2"/>
        <v/>
      </c>
      <c r="N27" s="71"/>
      <c r="O27" s="25" t="s">
        <v>221</v>
      </c>
      <c r="P27" s="9"/>
      <c r="Q27" s="8"/>
    </row>
    <row r="28" spans="2:34" ht="15">
      <c r="B28" s="54" t="s">
        <v>210</v>
      </c>
      <c r="C28" s="51" t="s">
        <v>50</v>
      </c>
      <c r="D28" s="52"/>
      <c r="E28" s="53"/>
      <c r="F28" s="8"/>
      <c r="G28" s="24" t="str">
        <f t="shared" si="0"/>
        <v/>
      </c>
      <c r="H28" s="71"/>
      <c r="I28" s="17" t="s">
        <v>221</v>
      </c>
      <c r="J28" s="24" t="str">
        <f t="shared" si="1"/>
        <v/>
      </c>
      <c r="K28" s="71"/>
      <c r="L28" s="25" t="s">
        <v>221</v>
      </c>
      <c r="M28" s="24" t="str">
        <f t="shared" si="2"/>
        <v/>
      </c>
      <c r="N28" s="71"/>
      <c r="O28" s="25" t="s">
        <v>221</v>
      </c>
      <c r="P28" s="9"/>
      <c r="Q28" s="8"/>
    </row>
    <row r="29" spans="2:34" ht="15">
      <c r="B29" s="39" t="s">
        <v>210</v>
      </c>
      <c r="C29" s="36" t="s">
        <v>203</v>
      </c>
      <c r="D29" s="37"/>
      <c r="E29" s="38"/>
      <c r="F29" s="8"/>
      <c r="G29" s="24" t="str">
        <f t="shared" si="0"/>
        <v/>
      </c>
      <c r="H29" s="71"/>
      <c r="I29" s="17" t="s">
        <v>221</v>
      </c>
      <c r="J29" s="24" t="str">
        <f t="shared" si="1"/>
        <v/>
      </c>
      <c r="K29" s="71"/>
      <c r="L29" s="25" t="s">
        <v>221</v>
      </c>
      <c r="M29" s="24" t="str">
        <f t="shared" si="2"/>
        <v/>
      </c>
      <c r="N29" s="71"/>
      <c r="O29" s="25" t="s">
        <v>221</v>
      </c>
      <c r="P29" s="9"/>
      <c r="Q29" s="8"/>
    </row>
    <row r="30" spans="2:34" ht="15">
      <c r="B30" s="54" t="s">
        <v>210</v>
      </c>
      <c r="C30" s="51" t="s">
        <v>75</v>
      </c>
      <c r="D30" s="52"/>
      <c r="E30" s="53"/>
      <c r="F30" s="8"/>
      <c r="G30" s="24" t="str">
        <f t="shared" si="0"/>
        <v/>
      </c>
      <c r="H30" s="71"/>
      <c r="I30" s="17" t="s">
        <v>221</v>
      </c>
      <c r="J30" s="24" t="str">
        <f t="shared" si="1"/>
        <v/>
      </c>
      <c r="K30" s="71"/>
      <c r="L30" s="25" t="s">
        <v>221</v>
      </c>
      <c r="M30" s="24" t="str">
        <f t="shared" si="2"/>
        <v/>
      </c>
      <c r="N30" s="71"/>
      <c r="O30" s="25" t="s">
        <v>221</v>
      </c>
      <c r="P30" s="9"/>
      <c r="Q30" s="8"/>
    </row>
    <row r="31" spans="2:34" ht="15">
      <c r="B31" s="39" t="s">
        <v>210</v>
      </c>
      <c r="C31" s="36" t="s">
        <v>23</v>
      </c>
      <c r="D31" s="37"/>
      <c r="E31" s="38"/>
      <c r="F31" s="8"/>
      <c r="G31" s="24" t="str">
        <f t="shared" si="0"/>
        <v/>
      </c>
      <c r="H31" s="71"/>
      <c r="I31" s="17" t="s">
        <v>221</v>
      </c>
      <c r="J31" s="24" t="str">
        <f t="shared" si="1"/>
        <v/>
      </c>
      <c r="K31" s="71"/>
      <c r="L31" s="25" t="s">
        <v>221</v>
      </c>
      <c r="M31" s="24" t="str">
        <f t="shared" si="2"/>
        <v/>
      </c>
      <c r="N31" s="71"/>
      <c r="O31" s="25" t="s">
        <v>221</v>
      </c>
      <c r="P31" s="9"/>
      <c r="Q31" s="8"/>
    </row>
  </sheetData>
  <sheetProtection insertRows="0" deleteRows="0" selectLockedCells="1" autoFilter="0"/>
  <autoFilter ref="B1:Q31">
    <filterColumn colId="0"/>
    <filterColumn colId="6"/>
    <filterColumn colId="9"/>
    <filterColumn colId="12"/>
    <sortState ref="B2:N324">
      <sortCondition ref="B1:B324"/>
    </sortState>
  </autoFilter>
  <conditionalFormatting sqref="G2:G31">
    <cfRule type="expression" dxfId="21" priority="9" stopIfTrue="1">
      <formula>I2="Effectuée"</formula>
    </cfRule>
  </conditionalFormatting>
  <conditionalFormatting sqref="O3">
    <cfRule type="timePeriod" dxfId="20" priority="8" timePeriod="last7Days">
      <formula>AND(TODAY()-FLOOR(O3,1)&lt;=6,FLOOR(O3,1)&lt;=TODAY())</formula>
    </cfRule>
  </conditionalFormatting>
  <conditionalFormatting sqref="M2:M31">
    <cfRule type="expression" dxfId="19" priority="6" stopIfTrue="1">
      <formula>$O2="Effectuée"</formula>
    </cfRule>
    <cfRule type="timePeriod" dxfId="18" priority="7" timePeriod="tomorrow">
      <formula>FLOOR(M2,1)=TODAY()+1</formula>
    </cfRule>
  </conditionalFormatting>
  <conditionalFormatting sqref="G2:G31 J2:J31">
    <cfRule type="timePeriod" dxfId="17" priority="5" timePeriod="tomorrow">
      <formula>FLOOR(G2,1)=TODAY()+1</formula>
    </cfRule>
  </conditionalFormatting>
  <conditionalFormatting sqref="J2:J31">
    <cfRule type="expression" dxfId="16" priority="4" stopIfTrue="1">
      <formula>$L2="Effectuée"</formula>
    </cfRule>
  </conditionalFormatting>
  <conditionalFormatting sqref="G2:G31 J2:J31 M2:M31">
    <cfRule type="timePeriod" dxfId="15" priority="3" timePeriod="last7Days">
      <formula>AND(TODAY()-FLOOR(G2,1)&lt;=6,FLOOR(G2,1)&lt;=TODAY())</formula>
    </cfRule>
  </conditionalFormatting>
  <conditionalFormatting sqref="I1:I1048576 L1:L1048576 O1:O1048576">
    <cfRule type="cellIs" dxfId="14" priority="2" operator="equal">
      <formula>"Effectuée"</formula>
    </cfRule>
  </conditionalFormatting>
  <dataValidations count="2">
    <dataValidation type="list" allowBlank="1" showInputMessage="1" showErrorMessage="1" sqref="N2:N31 H2:H31 K2:K39">
      <formula1>$AH$4:$AH$18</formula1>
    </dataValidation>
    <dataValidation type="list" allowBlank="1" showInputMessage="1" showErrorMessage="1" sqref="L2:L31 O2:O31 I2:I31">
      <formula1>$S$3:$S$4</formula1>
    </dataValidation>
  </dataValidations>
  <hyperlinks>
    <hyperlink ref="G1" r:id="rId1" display="Lettre R"/>
  </hyperlinks>
  <pageMargins left="0.7" right="0.7" top="0.75" bottom="0.75" header="0.3" footer="0.3"/>
  <pageSetup paperSize="9" orientation="portrait" horizontalDpi="4294967293"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B1:AG50"/>
  <sheetViews>
    <sheetView zoomScale="85" zoomScaleNormal="85" workbookViewId="0">
      <pane ySplit="1" topLeftCell="A29" activePane="bottomLeft" state="frozen"/>
      <selection activeCell="D1" sqref="D1"/>
      <selection pane="bottomLeft"/>
    </sheetView>
  </sheetViews>
  <sheetFormatPr baseColWidth="10" defaultRowHeight="12.75"/>
  <cols>
    <col min="1" max="1" width="3" customWidth="1"/>
    <col min="2" max="2" width="11.42578125" style="19"/>
    <col min="3" max="3" width="41.28515625" customWidth="1"/>
    <col min="4" max="4" width="8" customWidth="1"/>
    <col min="5" max="5" width="15.7109375" customWidth="1"/>
    <col min="6" max="6" width="12.7109375" customWidth="1"/>
    <col min="7" max="7" width="13.42578125" customWidth="1"/>
    <col min="8" max="8" width="5.5703125" customWidth="1"/>
    <col min="9" max="9" width="14.140625" style="18" customWidth="1"/>
    <col min="10" max="10" width="13.85546875" customWidth="1"/>
    <col min="11" max="11" width="5.5703125" customWidth="1"/>
    <col min="12" max="12" width="13.28515625" style="18" customWidth="1"/>
    <col min="13" max="13" width="12.28515625" customWidth="1"/>
    <col min="14" max="14" width="6" customWidth="1"/>
    <col min="15" max="15" width="13.42578125" style="18" customWidth="1"/>
    <col min="16" max="16" width="15.42578125" customWidth="1"/>
    <col min="17" max="17" width="27.28515625" customWidth="1"/>
    <col min="19" max="20" width="11.42578125" customWidth="1"/>
  </cols>
  <sheetData>
    <row r="1" spans="2:33" ht="51.75" thickBot="1">
      <c r="B1" s="27" t="s">
        <v>103</v>
      </c>
      <c r="C1" s="28" t="s">
        <v>104</v>
      </c>
      <c r="D1" s="28" t="s">
        <v>0</v>
      </c>
      <c r="E1" s="28" t="s">
        <v>216</v>
      </c>
      <c r="F1" s="29" t="s">
        <v>228</v>
      </c>
      <c r="G1" s="30" t="s">
        <v>222</v>
      </c>
      <c r="H1" s="87" t="s">
        <v>231</v>
      </c>
      <c r="I1" s="34" t="s">
        <v>223</v>
      </c>
      <c r="J1" s="29" t="s">
        <v>224</v>
      </c>
      <c r="K1" s="87" t="s">
        <v>231</v>
      </c>
      <c r="L1" s="31" t="s">
        <v>225</v>
      </c>
      <c r="M1" s="29" t="s">
        <v>226</v>
      </c>
      <c r="N1" s="87" t="s">
        <v>231</v>
      </c>
      <c r="O1" s="31" t="s">
        <v>227</v>
      </c>
      <c r="P1" s="32" t="s">
        <v>230</v>
      </c>
      <c r="Q1" s="33" t="s">
        <v>217</v>
      </c>
    </row>
    <row r="2" spans="2:33" ht="15">
      <c r="B2" s="44" t="s">
        <v>106</v>
      </c>
      <c r="C2" s="41" t="s">
        <v>111</v>
      </c>
      <c r="D2" s="42"/>
      <c r="E2" s="43"/>
      <c r="F2" s="8"/>
      <c r="G2" s="24" t="str">
        <f t="shared" ref="G2:G40" si="0">IF(AND(Date_Av1&lt;&gt;"",OR(Date_Reg1="",Date_Reg1&gt;Date_Av1+delai_r)),Date_Av1+delai_r+Delai_supp,"")</f>
        <v/>
      </c>
      <c r="H2" s="71"/>
      <c r="I2" s="17" t="s">
        <v>221</v>
      </c>
      <c r="J2" s="24" t="str">
        <f t="shared" ref="J2:J40" si="1">IF(AND(Date_Av1&lt;&gt;"",OR(Date_Av1="",Date_Reg1="",Date_Reg1&gt;Date_Av1+delai_r2+delai_r)),Date_Av1+delai_r2+delai_r+Delai_supp+Delai_supp_1,"")</f>
        <v/>
      </c>
      <c r="K2" s="71"/>
      <c r="L2" s="25" t="s">
        <v>221</v>
      </c>
      <c r="M2" s="24" t="str">
        <f t="shared" ref="M2:M40" si="2">IF(AND(Date_Av1&lt;&gt;"",OR(Date_Av1="",Date_Reg1="",Date_Reg1&gt;Date_Av1+delai_r2+delai_r+delai_coup)),Date_Av1+delai_r2+delai_r+delai_coup+Delai_supp+Delai_supp_1+Delai_supp_3,"")</f>
        <v/>
      </c>
      <c r="N2" s="71"/>
      <c r="O2" s="25" t="s">
        <v>221</v>
      </c>
      <c r="P2" s="9"/>
      <c r="Q2" s="8"/>
    </row>
    <row r="3" spans="2:33" ht="15">
      <c r="B3" s="65" t="s">
        <v>106</v>
      </c>
      <c r="C3" s="61" t="s">
        <v>74</v>
      </c>
      <c r="D3" s="62"/>
      <c r="E3" s="63"/>
      <c r="F3" s="8"/>
      <c r="G3" s="24" t="str">
        <f t="shared" si="0"/>
        <v/>
      </c>
      <c r="H3" s="71"/>
      <c r="I3" s="17" t="s">
        <v>221</v>
      </c>
      <c r="J3" s="24" t="str">
        <f t="shared" si="1"/>
        <v/>
      </c>
      <c r="K3" s="71"/>
      <c r="L3" s="25" t="s">
        <v>221</v>
      </c>
      <c r="M3" s="24" t="str">
        <f t="shared" si="2"/>
        <v/>
      </c>
      <c r="N3" s="71"/>
      <c r="O3" s="25" t="s">
        <v>221</v>
      </c>
      <c r="P3" s="9"/>
      <c r="Q3" s="8"/>
      <c r="R3" s="7" t="s">
        <v>221</v>
      </c>
    </row>
    <row r="4" spans="2:33" ht="15">
      <c r="B4" s="44" t="s">
        <v>106</v>
      </c>
      <c r="C4" s="41" t="s">
        <v>114</v>
      </c>
      <c r="D4" s="42"/>
      <c r="E4" s="43"/>
      <c r="F4" s="8"/>
      <c r="G4" s="24" t="str">
        <f t="shared" si="0"/>
        <v/>
      </c>
      <c r="H4" s="71"/>
      <c r="I4" s="17" t="s">
        <v>221</v>
      </c>
      <c r="J4" s="24" t="str">
        <f t="shared" si="1"/>
        <v/>
      </c>
      <c r="K4" s="71"/>
      <c r="L4" s="25" t="s">
        <v>221</v>
      </c>
      <c r="M4" s="24" t="str">
        <f t="shared" si="2"/>
        <v/>
      </c>
      <c r="N4" s="71"/>
      <c r="O4" s="25" t="s">
        <v>221</v>
      </c>
      <c r="P4" s="9"/>
      <c r="Q4" s="8"/>
      <c r="R4" s="7" t="s">
        <v>220</v>
      </c>
      <c r="AG4">
        <v>1</v>
      </c>
    </row>
    <row r="5" spans="2:33" ht="15">
      <c r="B5" s="64" t="s">
        <v>106</v>
      </c>
      <c r="C5" s="61" t="s">
        <v>90</v>
      </c>
      <c r="D5" s="62"/>
      <c r="E5" s="63"/>
      <c r="F5" s="8"/>
      <c r="G5" s="24" t="str">
        <f t="shared" si="0"/>
        <v/>
      </c>
      <c r="H5" s="71"/>
      <c r="I5" s="17" t="s">
        <v>221</v>
      </c>
      <c r="J5" s="24" t="str">
        <f t="shared" si="1"/>
        <v/>
      </c>
      <c r="K5" s="71"/>
      <c r="L5" s="25" t="s">
        <v>221</v>
      </c>
      <c r="M5" s="24" t="str">
        <f t="shared" si="2"/>
        <v/>
      </c>
      <c r="N5" s="71"/>
      <c r="O5" s="25" t="s">
        <v>221</v>
      </c>
      <c r="P5" s="9"/>
      <c r="Q5" s="8"/>
      <c r="AG5">
        <v>2</v>
      </c>
    </row>
    <row r="6" spans="2:33" ht="15">
      <c r="B6" s="64" t="s">
        <v>106</v>
      </c>
      <c r="C6" s="61" t="s">
        <v>57</v>
      </c>
      <c r="D6" s="62"/>
      <c r="E6" s="63"/>
      <c r="F6" s="8"/>
      <c r="G6" s="24" t="str">
        <f t="shared" si="0"/>
        <v/>
      </c>
      <c r="H6" s="71"/>
      <c r="I6" s="17" t="s">
        <v>221</v>
      </c>
      <c r="J6" s="24" t="str">
        <f t="shared" si="1"/>
        <v/>
      </c>
      <c r="K6" s="71"/>
      <c r="L6" s="25" t="s">
        <v>221</v>
      </c>
      <c r="M6" s="24" t="str">
        <f t="shared" si="2"/>
        <v/>
      </c>
      <c r="N6" s="71"/>
      <c r="O6" s="25" t="s">
        <v>221</v>
      </c>
      <c r="P6" s="9"/>
      <c r="Q6" s="8"/>
      <c r="AG6">
        <v>3</v>
      </c>
    </row>
    <row r="7" spans="2:33" ht="15">
      <c r="B7" s="40" t="s">
        <v>106</v>
      </c>
      <c r="C7" s="41" t="s">
        <v>38</v>
      </c>
      <c r="D7" s="42"/>
      <c r="E7" s="43"/>
      <c r="F7" s="8"/>
      <c r="G7" s="24" t="str">
        <f t="shared" si="0"/>
        <v/>
      </c>
      <c r="H7" s="71"/>
      <c r="I7" s="17" t="s">
        <v>221</v>
      </c>
      <c r="J7" s="24" t="str">
        <f t="shared" si="1"/>
        <v/>
      </c>
      <c r="K7" s="71"/>
      <c r="L7" s="25" t="s">
        <v>221</v>
      </c>
      <c r="M7" s="24" t="str">
        <f t="shared" si="2"/>
        <v/>
      </c>
      <c r="N7" s="71"/>
      <c r="O7" s="25" t="s">
        <v>221</v>
      </c>
      <c r="P7" s="9"/>
      <c r="Q7" s="8"/>
      <c r="AG7">
        <v>4</v>
      </c>
    </row>
    <row r="8" spans="2:33" ht="15">
      <c r="B8" s="64" t="s">
        <v>106</v>
      </c>
      <c r="C8" s="61" t="s">
        <v>38</v>
      </c>
      <c r="D8" s="62"/>
      <c r="E8" s="63"/>
      <c r="F8" s="8"/>
      <c r="G8" s="24" t="str">
        <f t="shared" si="0"/>
        <v/>
      </c>
      <c r="H8" s="71"/>
      <c r="I8" s="17" t="s">
        <v>221</v>
      </c>
      <c r="J8" s="24" t="str">
        <f t="shared" si="1"/>
        <v/>
      </c>
      <c r="K8" s="71"/>
      <c r="L8" s="25" t="s">
        <v>221</v>
      </c>
      <c r="M8" s="24" t="str">
        <f t="shared" si="2"/>
        <v/>
      </c>
      <c r="N8" s="71"/>
      <c r="O8" s="25" t="s">
        <v>221</v>
      </c>
      <c r="P8" s="9"/>
      <c r="Q8" s="8"/>
      <c r="AG8">
        <v>5</v>
      </c>
    </row>
    <row r="9" spans="2:33" ht="15">
      <c r="B9" s="64" t="s">
        <v>106</v>
      </c>
      <c r="C9" s="61" t="s">
        <v>1</v>
      </c>
      <c r="D9" s="61"/>
      <c r="E9" s="63"/>
      <c r="F9" s="8"/>
      <c r="G9" s="24" t="str">
        <f t="shared" si="0"/>
        <v/>
      </c>
      <c r="H9" s="71"/>
      <c r="I9" s="17" t="s">
        <v>221</v>
      </c>
      <c r="J9" s="24" t="str">
        <f t="shared" si="1"/>
        <v/>
      </c>
      <c r="K9" s="71"/>
      <c r="L9" s="25" t="s">
        <v>221</v>
      </c>
      <c r="M9" s="24" t="str">
        <f t="shared" si="2"/>
        <v/>
      </c>
      <c r="N9" s="71"/>
      <c r="O9" s="25" t="s">
        <v>221</v>
      </c>
      <c r="P9" s="9"/>
      <c r="Q9" s="8"/>
      <c r="AG9">
        <v>6</v>
      </c>
    </row>
    <row r="10" spans="2:33" ht="15">
      <c r="B10" s="64" t="s">
        <v>106</v>
      </c>
      <c r="C10" s="61" t="s">
        <v>1</v>
      </c>
      <c r="D10" s="62"/>
      <c r="E10" s="63"/>
      <c r="F10" s="8"/>
      <c r="G10" s="24" t="str">
        <f t="shared" si="0"/>
        <v/>
      </c>
      <c r="H10" s="71"/>
      <c r="I10" s="17" t="s">
        <v>221</v>
      </c>
      <c r="J10" s="24" t="str">
        <f t="shared" si="1"/>
        <v/>
      </c>
      <c r="K10" s="71"/>
      <c r="L10" s="25" t="s">
        <v>221</v>
      </c>
      <c r="M10" s="24" t="str">
        <f t="shared" si="2"/>
        <v/>
      </c>
      <c r="N10" s="71"/>
      <c r="O10" s="25" t="s">
        <v>221</v>
      </c>
      <c r="P10" s="9"/>
      <c r="Q10" s="8"/>
      <c r="AG10">
        <v>7</v>
      </c>
    </row>
    <row r="11" spans="2:33" ht="15">
      <c r="B11" s="64" t="s">
        <v>106</v>
      </c>
      <c r="C11" s="61" t="s">
        <v>22</v>
      </c>
      <c r="D11" s="62"/>
      <c r="E11" s="63"/>
      <c r="F11" s="8"/>
      <c r="G11" s="24" t="str">
        <f t="shared" si="0"/>
        <v/>
      </c>
      <c r="H11" s="71"/>
      <c r="I11" s="17" t="s">
        <v>221</v>
      </c>
      <c r="J11" s="24" t="str">
        <f t="shared" si="1"/>
        <v/>
      </c>
      <c r="K11" s="71"/>
      <c r="L11" s="25" t="s">
        <v>221</v>
      </c>
      <c r="M11" s="24" t="str">
        <f t="shared" si="2"/>
        <v/>
      </c>
      <c r="N11" s="71"/>
      <c r="O11" s="25" t="s">
        <v>221</v>
      </c>
      <c r="P11" s="9"/>
      <c r="Q11" s="8"/>
      <c r="AG11">
        <v>8</v>
      </c>
    </row>
    <row r="12" spans="2:33" ht="15">
      <c r="B12" s="40" t="s">
        <v>106</v>
      </c>
      <c r="C12" s="41" t="s">
        <v>121</v>
      </c>
      <c r="D12" s="42"/>
      <c r="E12" s="43"/>
      <c r="F12" s="8"/>
      <c r="G12" s="24" t="str">
        <f t="shared" si="0"/>
        <v/>
      </c>
      <c r="H12" s="71"/>
      <c r="I12" s="17" t="s">
        <v>221</v>
      </c>
      <c r="J12" s="24" t="str">
        <f t="shared" si="1"/>
        <v/>
      </c>
      <c r="K12" s="71"/>
      <c r="L12" s="25" t="s">
        <v>221</v>
      </c>
      <c r="M12" s="24" t="str">
        <f t="shared" si="2"/>
        <v/>
      </c>
      <c r="N12" s="71"/>
      <c r="O12" s="25" t="s">
        <v>221</v>
      </c>
      <c r="P12" s="9"/>
      <c r="Q12" s="8"/>
      <c r="AG12">
        <v>9</v>
      </c>
    </row>
    <row r="13" spans="2:33" ht="15">
      <c r="B13" s="64" t="s">
        <v>106</v>
      </c>
      <c r="C13" s="61" t="s">
        <v>85</v>
      </c>
      <c r="D13" s="62"/>
      <c r="E13" s="63"/>
      <c r="F13" s="8"/>
      <c r="G13" s="24" t="str">
        <f t="shared" si="0"/>
        <v/>
      </c>
      <c r="H13" s="71"/>
      <c r="I13" s="17" t="s">
        <v>221</v>
      </c>
      <c r="J13" s="24" t="str">
        <f t="shared" si="1"/>
        <v/>
      </c>
      <c r="K13" s="71"/>
      <c r="L13" s="25" t="s">
        <v>221</v>
      </c>
      <c r="M13" s="24" t="str">
        <f t="shared" si="2"/>
        <v/>
      </c>
      <c r="N13" s="71"/>
      <c r="O13" s="25" t="s">
        <v>221</v>
      </c>
      <c r="P13" s="9"/>
      <c r="Q13" s="8"/>
      <c r="AG13">
        <v>10</v>
      </c>
    </row>
    <row r="14" spans="2:33" ht="15">
      <c r="B14" s="40" t="s">
        <v>106</v>
      </c>
      <c r="C14" s="41" t="s">
        <v>130</v>
      </c>
      <c r="D14" s="42"/>
      <c r="E14" s="43"/>
      <c r="F14" s="8"/>
      <c r="G14" s="24" t="str">
        <f t="shared" si="0"/>
        <v/>
      </c>
      <c r="H14" s="71"/>
      <c r="I14" s="17" t="s">
        <v>221</v>
      </c>
      <c r="J14" s="24" t="str">
        <f t="shared" si="1"/>
        <v/>
      </c>
      <c r="K14" s="71"/>
      <c r="L14" s="25" t="s">
        <v>221</v>
      </c>
      <c r="M14" s="24" t="str">
        <f t="shared" si="2"/>
        <v/>
      </c>
      <c r="N14" s="71"/>
      <c r="O14" s="25" t="s">
        <v>221</v>
      </c>
      <c r="P14" s="9"/>
      <c r="Q14" s="8"/>
      <c r="AG14">
        <v>11</v>
      </c>
    </row>
    <row r="15" spans="2:33" ht="15">
      <c r="B15" s="40" t="s">
        <v>106</v>
      </c>
      <c r="C15" s="41" t="s">
        <v>136</v>
      </c>
      <c r="D15" s="42"/>
      <c r="E15" s="43"/>
      <c r="F15" s="8"/>
      <c r="G15" s="24" t="str">
        <f t="shared" si="0"/>
        <v/>
      </c>
      <c r="H15" s="71"/>
      <c r="I15" s="17" t="s">
        <v>221</v>
      </c>
      <c r="J15" s="24" t="str">
        <f t="shared" si="1"/>
        <v/>
      </c>
      <c r="K15" s="71"/>
      <c r="L15" s="25" t="s">
        <v>221</v>
      </c>
      <c r="M15" s="24" t="str">
        <f t="shared" si="2"/>
        <v/>
      </c>
      <c r="N15" s="71"/>
      <c r="O15" s="25" t="s">
        <v>221</v>
      </c>
      <c r="P15" s="9"/>
      <c r="Q15" s="8"/>
      <c r="AG15">
        <v>12</v>
      </c>
    </row>
    <row r="16" spans="2:33" ht="15">
      <c r="B16" s="40" t="s">
        <v>106</v>
      </c>
      <c r="C16" s="41" t="s">
        <v>76</v>
      </c>
      <c r="D16" s="42"/>
      <c r="E16" s="43"/>
      <c r="F16" s="8"/>
      <c r="G16" s="24" t="str">
        <f t="shared" si="0"/>
        <v/>
      </c>
      <c r="H16" s="71"/>
      <c r="I16" s="17" t="s">
        <v>221</v>
      </c>
      <c r="J16" s="24" t="str">
        <f t="shared" si="1"/>
        <v/>
      </c>
      <c r="K16" s="71"/>
      <c r="L16" s="25" t="s">
        <v>221</v>
      </c>
      <c r="M16" s="24" t="str">
        <f t="shared" si="2"/>
        <v/>
      </c>
      <c r="N16" s="71"/>
      <c r="O16" s="25" t="s">
        <v>221</v>
      </c>
      <c r="P16" s="9"/>
      <c r="Q16" s="8"/>
      <c r="AG16">
        <v>13</v>
      </c>
    </row>
    <row r="17" spans="2:33" ht="15">
      <c r="B17" s="64" t="s">
        <v>106</v>
      </c>
      <c r="C17" s="61" t="s">
        <v>76</v>
      </c>
      <c r="D17" s="62"/>
      <c r="E17" s="63"/>
      <c r="F17" s="8"/>
      <c r="G17" s="24" t="str">
        <f t="shared" si="0"/>
        <v/>
      </c>
      <c r="H17" s="71"/>
      <c r="I17" s="17" t="s">
        <v>221</v>
      </c>
      <c r="J17" s="24" t="str">
        <f t="shared" si="1"/>
        <v/>
      </c>
      <c r="K17" s="71"/>
      <c r="L17" s="25" t="s">
        <v>221</v>
      </c>
      <c r="M17" s="24" t="str">
        <f t="shared" si="2"/>
        <v/>
      </c>
      <c r="N17" s="71"/>
      <c r="O17" s="25" t="s">
        <v>221</v>
      </c>
      <c r="P17" s="9"/>
      <c r="Q17" s="8"/>
      <c r="AG17">
        <v>14</v>
      </c>
    </row>
    <row r="18" spans="2:33" ht="15">
      <c r="B18" s="40" t="s">
        <v>106</v>
      </c>
      <c r="C18" s="41" t="s">
        <v>137</v>
      </c>
      <c r="D18" s="42"/>
      <c r="E18" s="43"/>
      <c r="F18" s="8"/>
      <c r="G18" s="24" t="str">
        <f t="shared" si="0"/>
        <v/>
      </c>
      <c r="H18" s="71"/>
      <c r="I18" s="17" t="s">
        <v>221</v>
      </c>
      <c r="J18" s="24" t="str">
        <f t="shared" si="1"/>
        <v/>
      </c>
      <c r="K18" s="71"/>
      <c r="L18" s="25" t="s">
        <v>221</v>
      </c>
      <c r="M18" s="24" t="str">
        <f t="shared" si="2"/>
        <v/>
      </c>
      <c r="N18" s="71"/>
      <c r="O18" s="25" t="s">
        <v>221</v>
      </c>
      <c r="P18" s="9"/>
      <c r="Q18" s="8"/>
      <c r="AG18">
        <v>15</v>
      </c>
    </row>
    <row r="19" spans="2:33" ht="15">
      <c r="B19" s="44" t="s">
        <v>106</v>
      </c>
      <c r="C19" s="41" t="s">
        <v>54</v>
      </c>
      <c r="D19" s="42"/>
      <c r="E19" s="43"/>
      <c r="F19" s="8"/>
      <c r="G19" s="24" t="str">
        <f t="shared" si="0"/>
        <v/>
      </c>
      <c r="H19" s="71"/>
      <c r="I19" s="17" t="s">
        <v>221</v>
      </c>
      <c r="J19" s="24" t="str">
        <f t="shared" si="1"/>
        <v/>
      </c>
      <c r="K19" s="71"/>
      <c r="L19" s="25" t="s">
        <v>221</v>
      </c>
      <c r="M19" s="24" t="str">
        <f t="shared" si="2"/>
        <v/>
      </c>
      <c r="N19" s="71"/>
      <c r="O19" s="25" t="s">
        <v>221</v>
      </c>
      <c r="P19" s="9"/>
      <c r="Q19" s="8"/>
    </row>
    <row r="20" spans="2:33" ht="15">
      <c r="B20" s="65" t="s">
        <v>106</v>
      </c>
      <c r="C20" s="61" t="s">
        <v>54</v>
      </c>
      <c r="D20" s="62"/>
      <c r="E20" s="63"/>
      <c r="F20" s="8"/>
      <c r="G20" s="24" t="str">
        <f t="shared" si="0"/>
        <v/>
      </c>
      <c r="H20" s="71"/>
      <c r="I20" s="17" t="s">
        <v>221</v>
      </c>
      <c r="J20" s="24" t="str">
        <f t="shared" si="1"/>
        <v/>
      </c>
      <c r="K20" s="71"/>
      <c r="L20" s="25" t="s">
        <v>221</v>
      </c>
      <c r="M20" s="24" t="str">
        <f t="shared" si="2"/>
        <v/>
      </c>
      <c r="N20" s="71"/>
      <c r="O20" s="25" t="s">
        <v>221</v>
      </c>
      <c r="P20" s="9"/>
      <c r="Q20" s="8"/>
    </row>
    <row r="21" spans="2:33" ht="15">
      <c r="B21" s="44" t="s">
        <v>106</v>
      </c>
      <c r="C21" s="41" t="s">
        <v>139</v>
      </c>
      <c r="D21" s="42"/>
      <c r="E21" s="43"/>
      <c r="F21" s="8"/>
      <c r="G21" s="24" t="str">
        <f t="shared" si="0"/>
        <v/>
      </c>
      <c r="H21" s="71"/>
      <c r="I21" s="17" t="s">
        <v>221</v>
      </c>
      <c r="J21" s="24" t="str">
        <f t="shared" si="1"/>
        <v/>
      </c>
      <c r="K21" s="71"/>
      <c r="L21" s="25" t="s">
        <v>221</v>
      </c>
      <c r="M21" s="24" t="str">
        <f t="shared" si="2"/>
        <v/>
      </c>
      <c r="N21" s="71"/>
      <c r="O21" s="25" t="s">
        <v>221</v>
      </c>
      <c r="P21" s="9"/>
      <c r="Q21" s="8"/>
    </row>
    <row r="22" spans="2:33" ht="15">
      <c r="B22" s="44" t="s">
        <v>106</v>
      </c>
      <c r="C22" s="41" t="s">
        <v>28</v>
      </c>
      <c r="D22" s="42"/>
      <c r="E22" s="43"/>
      <c r="F22" s="8"/>
      <c r="G22" s="24" t="str">
        <f t="shared" si="0"/>
        <v/>
      </c>
      <c r="H22" s="71"/>
      <c r="I22" s="17" t="s">
        <v>221</v>
      </c>
      <c r="J22" s="24" t="str">
        <f t="shared" si="1"/>
        <v/>
      </c>
      <c r="K22" s="71"/>
      <c r="L22" s="25" t="s">
        <v>221</v>
      </c>
      <c r="M22" s="24" t="str">
        <f t="shared" si="2"/>
        <v/>
      </c>
      <c r="N22" s="71"/>
      <c r="O22" s="25" t="s">
        <v>221</v>
      </c>
      <c r="P22" s="9"/>
      <c r="Q22" s="8"/>
    </row>
    <row r="23" spans="2:33" ht="15">
      <c r="B23" s="65" t="s">
        <v>106</v>
      </c>
      <c r="C23" s="61" t="s">
        <v>28</v>
      </c>
      <c r="D23" s="62"/>
      <c r="E23" s="63"/>
      <c r="F23" s="8"/>
      <c r="G23" s="24" t="str">
        <f t="shared" si="0"/>
        <v/>
      </c>
      <c r="H23" s="71"/>
      <c r="I23" s="17" t="s">
        <v>221</v>
      </c>
      <c r="J23" s="24" t="str">
        <f t="shared" si="1"/>
        <v/>
      </c>
      <c r="K23" s="71"/>
      <c r="L23" s="25" t="s">
        <v>221</v>
      </c>
      <c r="M23" s="24" t="str">
        <f t="shared" si="2"/>
        <v/>
      </c>
      <c r="N23" s="71"/>
      <c r="O23" s="25" t="s">
        <v>221</v>
      </c>
      <c r="P23" s="9"/>
      <c r="Q23" s="8"/>
    </row>
    <row r="24" spans="2:33" ht="15">
      <c r="B24" s="64" t="s">
        <v>106</v>
      </c>
      <c r="C24" s="61" t="s">
        <v>37</v>
      </c>
      <c r="D24" s="62"/>
      <c r="E24" s="63"/>
      <c r="F24" s="8"/>
      <c r="G24" s="24" t="str">
        <f t="shared" si="0"/>
        <v/>
      </c>
      <c r="H24" s="71"/>
      <c r="I24" s="17" t="s">
        <v>221</v>
      </c>
      <c r="J24" s="24" t="str">
        <f t="shared" si="1"/>
        <v/>
      </c>
      <c r="K24" s="71"/>
      <c r="L24" s="25" t="s">
        <v>221</v>
      </c>
      <c r="M24" s="24" t="str">
        <f t="shared" si="2"/>
        <v/>
      </c>
      <c r="N24" s="71"/>
      <c r="O24" s="25" t="s">
        <v>221</v>
      </c>
      <c r="P24" s="9"/>
      <c r="Q24" s="8"/>
    </row>
    <row r="25" spans="2:33" ht="15">
      <c r="B25" s="64" t="s">
        <v>106</v>
      </c>
      <c r="C25" s="61" t="s">
        <v>66</v>
      </c>
      <c r="D25" s="62"/>
      <c r="E25" s="63"/>
      <c r="F25" s="8"/>
      <c r="G25" s="24" t="str">
        <f t="shared" si="0"/>
        <v/>
      </c>
      <c r="H25" s="71"/>
      <c r="I25" s="17" t="s">
        <v>221</v>
      </c>
      <c r="J25" s="24" t="str">
        <f t="shared" si="1"/>
        <v/>
      </c>
      <c r="K25" s="71"/>
      <c r="L25" s="25" t="s">
        <v>221</v>
      </c>
      <c r="M25" s="24" t="str">
        <f t="shared" si="2"/>
        <v/>
      </c>
      <c r="N25" s="71"/>
      <c r="O25" s="25" t="s">
        <v>221</v>
      </c>
      <c r="P25" s="9"/>
      <c r="Q25" s="8"/>
    </row>
    <row r="26" spans="2:33" ht="15">
      <c r="B26" s="44" t="s">
        <v>106</v>
      </c>
      <c r="C26" s="41" t="s">
        <v>146</v>
      </c>
      <c r="D26" s="42"/>
      <c r="E26" s="43"/>
      <c r="F26" s="8"/>
      <c r="G26" s="24" t="str">
        <f t="shared" si="0"/>
        <v/>
      </c>
      <c r="H26" s="71"/>
      <c r="I26" s="17" t="s">
        <v>221</v>
      </c>
      <c r="J26" s="24" t="str">
        <f t="shared" si="1"/>
        <v/>
      </c>
      <c r="K26" s="71"/>
      <c r="L26" s="25" t="s">
        <v>221</v>
      </c>
      <c r="M26" s="24" t="str">
        <f t="shared" si="2"/>
        <v/>
      </c>
      <c r="N26" s="71"/>
      <c r="O26" s="25" t="s">
        <v>221</v>
      </c>
      <c r="P26" s="9"/>
      <c r="Q26" s="8"/>
    </row>
    <row r="27" spans="2:33" ht="15">
      <c r="B27" s="64" t="s">
        <v>106</v>
      </c>
      <c r="C27" s="61" t="s">
        <v>40</v>
      </c>
      <c r="D27" s="62"/>
      <c r="E27" s="63"/>
      <c r="F27" s="8"/>
      <c r="G27" s="24" t="str">
        <f t="shared" si="0"/>
        <v/>
      </c>
      <c r="H27" s="71"/>
      <c r="I27" s="17" t="s">
        <v>221</v>
      </c>
      <c r="J27" s="24" t="str">
        <f t="shared" si="1"/>
        <v/>
      </c>
      <c r="K27" s="71"/>
      <c r="L27" s="25" t="s">
        <v>221</v>
      </c>
      <c r="M27" s="24" t="str">
        <f t="shared" si="2"/>
        <v/>
      </c>
      <c r="N27" s="71"/>
      <c r="O27" s="25" t="s">
        <v>221</v>
      </c>
      <c r="P27" s="9"/>
      <c r="Q27" s="8"/>
    </row>
    <row r="28" spans="2:33" ht="15">
      <c r="B28" s="64" t="s">
        <v>106</v>
      </c>
      <c r="C28" s="61" t="s">
        <v>9</v>
      </c>
      <c r="D28" s="62"/>
      <c r="E28" s="63"/>
      <c r="F28" s="8"/>
      <c r="G28" s="24" t="str">
        <f t="shared" si="0"/>
        <v/>
      </c>
      <c r="H28" s="71"/>
      <c r="I28" s="17" t="s">
        <v>221</v>
      </c>
      <c r="J28" s="24" t="str">
        <f t="shared" si="1"/>
        <v/>
      </c>
      <c r="K28" s="71"/>
      <c r="L28" s="25" t="s">
        <v>221</v>
      </c>
      <c r="M28" s="24" t="str">
        <f t="shared" si="2"/>
        <v/>
      </c>
      <c r="N28" s="71"/>
      <c r="O28" s="25" t="s">
        <v>221</v>
      </c>
      <c r="P28" s="9"/>
      <c r="Q28" s="8"/>
    </row>
    <row r="29" spans="2:33" ht="15">
      <c r="B29" s="65" t="s">
        <v>106</v>
      </c>
      <c r="C29" s="61" t="s">
        <v>61</v>
      </c>
      <c r="D29" s="62"/>
      <c r="E29" s="63"/>
      <c r="F29" s="8"/>
      <c r="G29" s="24" t="str">
        <f t="shared" si="0"/>
        <v/>
      </c>
      <c r="H29" s="71"/>
      <c r="I29" s="17" t="s">
        <v>221</v>
      </c>
      <c r="J29" s="24" t="str">
        <f t="shared" si="1"/>
        <v/>
      </c>
      <c r="K29" s="71"/>
      <c r="L29" s="25" t="s">
        <v>221</v>
      </c>
      <c r="M29" s="24" t="str">
        <f t="shared" si="2"/>
        <v/>
      </c>
      <c r="N29" s="71"/>
      <c r="O29" s="25" t="s">
        <v>221</v>
      </c>
      <c r="P29" s="9"/>
      <c r="Q29" s="8"/>
    </row>
    <row r="30" spans="2:33" ht="15">
      <c r="B30" s="40" t="s">
        <v>106</v>
      </c>
      <c r="C30" s="41" t="s">
        <v>8</v>
      </c>
      <c r="D30" s="42"/>
      <c r="E30" s="43"/>
      <c r="F30" s="8"/>
      <c r="G30" s="24" t="str">
        <f t="shared" si="0"/>
        <v/>
      </c>
      <c r="H30" s="71"/>
      <c r="I30" s="17" t="s">
        <v>221</v>
      </c>
      <c r="J30" s="24" t="str">
        <f t="shared" si="1"/>
        <v/>
      </c>
      <c r="K30" s="71"/>
      <c r="L30" s="25" t="s">
        <v>221</v>
      </c>
      <c r="M30" s="24" t="str">
        <f t="shared" si="2"/>
        <v/>
      </c>
      <c r="N30" s="71"/>
      <c r="O30" s="25" t="s">
        <v>221</v>
      </c>
      <c r="P30" s="9"/>
      <c r="Q30" s="8"/>
    </row>
    <row r="31" spans="2:33" ht="15">
      <c r="B31" s="64" t="s">
        <v>106</v>
      </c>
      <c r="C31" s="61" t="s">
        <v>8</v>
      </c>
      <c r="D31" s="62"/>
      <c r="E31" s="63"/>
      <c r="F31" s="8"/>
      <c r="G31" s="24" t="str">
        <f t="shared" si="0"/>
        <v/>
      </c>
      <c r="H31" s="71"/>
      <c r="I31" s="17" t="s">
        <v>221</v>
      </c>
      <c r="J31" s="24" t="str">
        <f t="shared" si="1"/>
        <v/>
      </c>
      <c r="K31" s="71"/>
      <c r="L31" s="25" t="s">
        <v>221</v>
      </c>
      <c r="M31" s="24" t="str">
        <f t="shared" si="2"/>
        <v/>
      </c>
      <c r="N31" s="71"/>
      <c r="O31" s="25" t="s">
        <v>221</v>
      </c>
      <c r="P31" s="9"/>
      <c r="Q31" s="8"/>
    </row>
    <row r="32" spans="2:33" ht="15">
      <c r="B32" s="40" t="s">
        <v>106</v>
      </c>
      <c r="C32" s="41" t="s">
        <v>165</v>
      </c>
      <c r="D32" s="42"/>
      <c r="E32" s="43"/>
      <c r="F32" s="8"/>
      <c r="G32" s="24" t="str">
        <f t="shared" si="0"/>
        <v/>
      </c>
      <c r="H32" s="71"/>
      <c r="I32" s="17" t="s">
        <v>221</v>
      </c>
      <c r="J32" s="24" t="str">
        <f t="shared" si="1"/>
        <v/>
      </c>
      <c r="K32" s="71"/>
      <c r="L32" s="25" t="s">
        <v>221</v>
      </c>
      <c r="M32" s="24" t="str">
        <f t="shared" si="2"/>
        <v/>
      </c>
      <c r="N32" s="71"/>
      <c r="O32" s="25" t="s">
        <v>221</v>
      </c>
      <c r="P32" s="9"/>
      <c r="Q32" s="8"/>
    </row>
    <row r="33" spans="2:17" ht="15">
      <c r="B33" s="64" t="s">
        <v>106</v>
      </c>
      <c r="C33" s="61" t="s">
        <v>70</v>
      </c>
      <c r="D33" s="62"/>
      <c r="E33" s="63"/>
      <c r="F33" s="8"/>
      <c r="G33" s="24" t="str">
        <f t="shared" si="0"/>
        <v/>
      </c>
      <c r="H33" s="71"/>
      <c r="I33" s="17" t="s">
        <v>221</v>
      </c>
      <c r="J33" s="24" t="str">
        <f t="shared" si="1"/>
        <v/>
      </c>
      <c r="K33" s="71"/>
      <c r="L33" s="25" t="s">
        <v>221</v>
      </c>
      <c r="M33" s="24" t="str">
        <f t="shared" si="2"/>
        <v/>
      </c>
      <c r="N33" s="71"/>
      <c r="O33" s="25" t="s">
        <v>221</v>
      </c>
      <c r="P33" s="9"/>
      <c r="Q33" s="8"/>
    </row>
    <row r="34" spans="2:17" ht="15">
      <c r="B34" s="64" t="s">
        <v>106</v>
      </c>
      <c r="C34" s="61" t="s">
        <v>17</v>
      </c>
      <c r="D34" s="62"/>
      <c r="E34" s="63"/>
      <c r="F34" s="8"/>
      <c r="G34" s="24" t="str">
        <f t="shared" si="0"/>
        <v/>
      </c>
      <c r="H34" s="71"/>
      <c r="I34" s="17" t="s">
        <v>221</v>
      </c>
      <c r="J34" s="24" t="str">
        <f t="shared" si="1"/>
        <v/>
      </c>
      <c r="K34" s="71"/>
      <c r="L34" s="25" t="s">
        <v>221</v>
      </c>
      <c r="M34" s="24" t="str">
        <f t="shared" si="2"/>
        <v/>
      </c>
      <c r="N34" s="71"/>
      <c r="O34" s="25" t="s">
        <v>221</v>
      </c>
      <c r="P34" s="9"/>
      <c r="Q34" s="8"/>
    </row>
    <row r="35" spans="2:17" ht="15">
      <c r="B35" s="40" t="s">
        <v>106</v>
      </c>
      <c r="C35" s="41" t="s">
        <v>4</v>
      </c>
      <c r="D35" s="42"/>
      <c r="E35" s="43"/>
      <c r="F35" s="8"/>
      <c r="G35" s="24" t="str">
        <f t="shared" si="0"/>
        <v/>
      </c>
      <c r="H35" s="71"/>
      <c r="I35" s="17" t="s">
        <v>221</v>
      </c>
      <c r="J35" s="24" t="str">
        <f t="shared" si="1"/>
        <v/>
      </c>
      <c r="K35" s="71"/>
      <c r="L35" s="25" t="s">
        <v>221</v>
      </c>
      <c r="M35" s="24" t="str">
        <f t="shared" si="2"/>
        <v/>
      </c>
      <c r="N35" s="71"/>
      <c r="O35" s="25" t="s">
        <v>221</v>
      </c>
      <c r="P35" s="9"/>
      <c r="Q35" s="8"/>
    </row>
    <row r="36" spans="2:17" ht="15">
      <c r="B36" s="64" t="s">
        <v>106</v>
      </c>
      <c r="C36" s="61" t="s">
        <v>4</v>
      </c>
      <c r="D36" s="62"/>
      <c r="E36" s="63"/>
      <c r="F36" s="8"/>
      <c r="G36" s="24" t="str">
        <f t="shared" si="0"/>
        <v/>
      </c>
      <c r="H36" s="71"/>
      <c r="I36" s="17" t="s">
        <v>221</v>
      </c>
      <c r="J36" s="24" t="str">
        <f t="shared" si="1"/>
        <v/>
      </c>
      <c r="K36" s="71"/>
      <c r="L36" s="25" t="s">
        <v>221</v>
      </c>
      <c r="M36" s="24" t="str">
        <f t="shared" si="2"/>
        <v/>
      </c>
      <c r="N36" s="71"/>
      <c r="O36" s="25" t="s">
        <v>221</v>
      </c>
      <c r="P36" s="9"/>
      <c r="Q36" s="8"/>
    </row>
    <row r="37" spans="2:17" ht="15">
      <c r="B37" s="64" t="s">
        <v>106</v>
      </c>
      <c r="C37" s="61" t="s">
        <v>10</v>
      </c>
      <c r="D37" s="62"/>
      <c r="E37" s="63"/>
      <c r="F37" s="8"/>
      <c r="G37" s="24" t="str">
        <f t="shared" si="0"/>
        <v/>
      </c>
      <c r="H37" s="71"/>
      <c r="I37" s="17" t="s">
        <v>221</v>
      </c>
      <c r="J37" s="24" t="str">
        <f t="shared" si="1"/>
        <v/>
      </c>
      <c r="K37" s="71"/>
      <c r="L37" s="25" t="s">
        <v>221</v>
      </c>
      <c r="M37" s="24" t="str">
        <f t="shared" si="2"/>
        <v/>
      </c>
      <c r="N37" s="71"/>
      <c r="O37" s="25" t="s">
        <v>221</v>
      </c>
      <c r="P37" s="9"/>
      <c r="Q37" s="8"/>
    </row>
    <row r="38" spans="2:17" ht="15">
      <c r="B38" s="64" t="s">
        <v>106</v>
      </c>
      <c r="C38" s="61" t="s">
        <v>14</v>
      </c>
      <c r="D38" s="62"/>
      <c r="E38" s="63"/>
      <c r="F38" s="8"/>
      <c r="G38" s="24" t="str">
        <f t="shared" si="0"/>
        <v/>
      </c>
      <c r="H38" s="71"/>
      <c r="I38" s="17" t="s">
        <v>221</v>
      </c>
      <c r="J38" s="24" t="str">
        <f t="shared" si="1"/>
        <v/>
      </c>
      <c r="K38" s="71"/>
      <c r="L38" s="25" t="s">
        <v>221</v>
      </c>
      <c r="M38" s="24" t="str">
        <f t="shared" si="2"/>
        <v/>
      </c>
      <c r="N38" s="71"/>
      <c r="O38" s="25" t="s">
        <v>221</v>
      </c>
      <c r="P38" s="9"/>
      <c r="Q38" s="8"/>
    </row>
    <row r="39" spans="2:17" ht="15">
      <c r="B39" s="40" t="s">
        <v>106</v>
      </c>
      <c r="C39" s="41" t="s">
        <v>173</v>
      </c>
      <c r="D39" s="42"/>
      <c r="E39" s="43"/>
      <c r="F39" s="8"/>
      <c r="G39" s="24" t="str">
        <f t="shared" si="0"/>
        <v/>
      </c>
      <c r="H39" s="71"/>
      <c r="I39" s="17" t="s">
        <v>221</v>
      </c>
      <c r="J39" s="24" t="str">
        <f t="shared" si="1"/>
        <v/>
      </c>
      <c r="K39" s="71"/>
      <c r="L39" s="25" t="s">
        <v>221</v>
      </c>
      <c r="M39" s="24" t="str">
        <f t="shared" si="2"/>
        <v/>
      </c>
      <c r="N39" s="71"/>
      <c r="O39" s="25" t="s">
        <v>221</v>
      </c>
      <c r="P39" s="9"/>
      <c r="Q39" s="8"/>
    </row>
    <row r="40" spans="2:17" ht="15">
      <c r="B40" s="40" t="s">
        <v>106</v>
      </c>
      <c r="C40" s="41" t="s">
        <v>41</v>
      </c>
      <c r="D40" s="42"/>
      <c r="E40" s="43"/>
      <c r="F40" s="8"/>
      <c r="G40" s="24" t="str">
        <f t="shared" si="0"/>
        <v/>
      </c>
      <c r="H40" s="71"/>
      <c r="I40" s="17" t="s">
        <v>221</v>
      </c>
      <c r="J40" s="24" t="str">
        <f t="shared" si="1"/>
        <v/>
      </c>
      <c r="K40" s="71"/>
      <c r="L40" s="25" t="s">
        <v>221</v>
      </c>
      <c r="M40" s="24" t="str">
        <f t="shared" si="2"/>
        <v/>
      </c>
      <c r="N40" s="71"/>
      <c r="O40" s="25" t="s">
        <v>221</v>
      </c>
      <c r="P40" s="9"/>
      <c r="Q40" s="8"/>
    </row>
    <row r="41" spans="2:17" ht="15">
      <c r="B41" s="64" t="s">
        <v>106</v>
      </c>
      <c r="C41" s="61" t="s">
        <v>41</v>
      </c>
      <c r="D41" s="62"/>
      <c r="E41" s="63"/>
      <c r="F41" s="8"/>
      <c r="G41" s="24" t="str">
        <f t="shared" ref="G41:G50" si="3">IF(AND(Date_Av1&lt;&gt;"",OR(Date_Reg1="",Date_Reg1&gt;Date_Av1+delai_r)),Date_Av1+delai_r+Delai_supp,"")</f>
        <v/>
      </c>
      <c r="H41" s="71"/>
      <c r="I41" s="17" t="s">
        <v>221</v>
      </c>
      <c r="J41" s="24" t="str">
        <f t="shared" ref="J41:J50" si="4">IF(AND(Date_Av1&lt;&gt;"",OR(Date_Av1="",Date_Reg1="",Date_Reg1&gt;Date_Av1+delai_r2+delai_r)),Date_Av1+delai_r2+delai_r+Delai_supp+Delai_supp_1,"")</f>
        <v/>
      </c>
      <c r="K41" s="71"/>
      <c r="L41" s="25" t="s">
        <v>221</v>
      </c>
      <c r="M41" s="24" t="str">
        <f t="shared" ref="M41:M50" si="5">IF(AND(Date_Av1&lt;&gt;"",OR(Date_Av1="",Date_Reg1="",Date_Reg1&gt;Date_Av1+delai_r2+delai_r+delai_coup)),Date_Av1+delai_r2+delai_r+delai_coup+Delai_supp+Delai_supp_1+Delai_supp_3,"")</f>
        <v/>
      </c>
      <c r="N41" s="71"/>
      <c r="O41" s="25" t="s">
        <v>221</v>
      </c>
      <c r="P41" s="9"/>
      <c r="Q41" s="8"/>
    </row>
    <row r="42" spans="2:17" ht="15">
      <c r="B42" s="44" t="s">
        <v>106</v>
      </c>
      <c r="C42" s="41" t="s">
        <v>182</v>
      </c>
      <c r="D42" s="42"/>
      <c r="E42" s="43"/>
      <c r="F42" s="8"/>
      <c r="G42" s="24" t="str">
        <f t="shared" si="3"/>
        <v/>
      </c>
      <c r="H42" s="71"/>
      <c r="I42" s="17" t="s">
        <v>221</v>
      </c>
      <c r="J42" s="24" t="str">
        <f t="shared" si="4"/>
        <v/>
      </c>
      <c r="K42" s="71"/>
      <c r="L42" s="25" t="s">
        <v>221</v>
      </c>
      <c r="M42" s="24" t="str">
        <f t="shared" si="5"/>
        <v/>
      </c>
      <c r="N42" s="71"/>
      <c r="O42" s="25" t="s">
        <v>221</v>
      </c>
      <c r="P42" s="9"/>
      <c r="Q42" s="8"/>
    </row>
    <row r="43" spans="2:17" ht="15">
      <c r="B43" s="40" t="s">
        <v>106</v>
      </c>
      <c r="C43" s="41" t="s">
        <v>184</v>
      </c>
      <c r="D43" s="42"/>
      <c r="E43" s="43"/>
      <c r="F43" s="8"/>
      <c r="G43" s="24" t="str">
        <f t="shared" si="3"/>
        <v/>
      </c>
      <c r="H43" s="71"/>
      <c r="I43" s="17" t="s">
        <v>221</v>
      </c>
      <c r="J43" s="24" t="str">
        <f t="shared" si="4"/>
        <v/>
      </c>
      <c r="K43" s="71"/>
      <c r="L43" s="25" t="s">
        <v>221</v>
      </c>
      <c r="M43" s="24" t="str">
        <f t="shared" si="5"/>
        <v/>
      </c>
      <c r="N43" s="71"/>
      <c r="O43" s="25" t="s">
        <v>221</v>
      </c>
      <c r="P43" s="9"/>
      <c r="Q43" s="8"/>
    </row>
    <row r="44" spans="2:17" ht="15">
      <c r="B44" s="64" t="s">
        <v>106</v>
      </c>
      <c r="C44" s="61" t="s">
        <v>12</v>
      </c>
      <c r="D44" s="62"/>
      <c r="E44" s="63"/>
      <c r="F44" s="8"/>
      <c r="G44" s="24" t="str">
        <f t="shared" si="3"/>
        <v/>
      </c>
      <c r="H44" s="71"/>
      <c r="I44" s="17" t="s">
        <v>221</v>
      </c>
      <c r="J44" s="24" t="str">
        <f t="shared" si="4"/>
        <v/>
      </c>
      <c r="K44" s="71"/>
      <c r="L44" s="25" t="s">
        <v>221</v>
      </c>
      <c r="M44" s="24" t="str">
        <f t="shared" si="5"/>
        <v/>
      </c>
      <c r="N44" s="71"/>
      <c r="O44" s="25" t="s">
        <v>221</v>
      </c>
      <c r="P44" s="9"/>
      <c r="Q44" s="8"/>
    </row>
    <row r="45" spans="2:17" ht="15">
      <c r="B45" s="40" t="s">
        <v>106</v>
      </c>
      <c r="C45" s="41" t="s">
        <v>186</v>
      </c>
      <c r="D45" s="42"/>
      <c r="E45" s="43"/>
      <c r="F45" s="8"/>
      <c r="G45" s="24" t="str">
        <f t="shared" si="3"/>
        <v/>
      </c>
      <c r="H45" s="71"/>
      <c r="I45" s="17" t="s">
        <v>221</v>
      </c>
      <c r="J45" s="24" t="str">
        <f t="shared" si="4"/>
        <v/>
      </c>
      <c r="K45" s="71"/>
      <c r="L45" s="25" t="s">
        <v>221</v>
      </c>
      <c r="M45" s="24" t="str">
        <f t="shared" si="5"/>
        <v/>
      </c>
      <c r="N45" s="71"/>
      <c r="O45" s="25" t="s">
        <v>221</v>
      </c>
      <c r="P45" s="9"/>
      <c r="Q45" s="8"/>
    </row>
    <row r="46" spans="2:17" ht="15">
      <c r="B46" s="65" t="s">
        <v>106</v>
      </c>
      <c r="C46" s="61" t="s">
        <v>44</v>
      </c>
      <c r="D46" s="62"/>
      <c r="E46" s="63"/>
      <c r="F46" s="8"/>
      <c r="G46" s="24" t="str">
        <f t="shared" si="3"/>
        <v/>
      </c>
      <c r="H46" s="71"/>
      <c r="I46" s="17" t="s">
        <v>221</v>
      </c>
      <c r="J46" s="24" t="str">
        <f t="shared" si="4"/>
        <v/>
      </c>
      <c r="K46" s="71"/>
      <c r="L46" s="25" t="s">
        <v>221</v>
      </c>
      <c r="M46" s="24" t="str">
        <f t="shared" si="5"/>
        <v/>
      </c>
      <c r="N46" s="71"/>
      <c r="O46" s="25" t="s">
        <v>221</v>
      </c>
      <c r="P46" s="9"/>
      <c r="Q46" s="8"/>
    </row>
    <row r="47" spans="2:17" ht="15">
      <c r="B47" s="44" t="s">
        <v>106</v>
      </c>
      <c r="C47" s="41" t="s">
        <v>195</v>
      </c>
      <c r="D47" s="42"/>
      <c r="E47" s="43"/>
      <c r="F47" s="8"/>
      <c r="G47" s="24" t="str">
        <f t="shared" si="3"/>
        <v/>
      </c>
      <c r="H47" s="71"/>
      <c r="I47" s="17" t="s">
        <v>221</v>
      </c>
      <c r="J47" s="24" t="str">
        <f t="shared" si="4"/>
        <v/>
      </c>
      <c r="K47" s="71"/>
      <c r="L47" s="25" t="s">
        <v>221</v>
      </c>
      <c r="M47" s="24" t="str">
        <f t="shared" si="5"/>
        <v/>
      </c>
      <c r="N47" s="71"/>
      <c r="O47" s="25" t="s">
        <v>221</v>
      </c>
      <c r="P47" s="9"/>
      <c r="Q47" s="8"/>
    </row>
    <row r="48" spans="2:17" ht="15">
      <c r="B48" s="64" t="s">
        <v>106</v>
      </c>
      <c r="C48" s="61" t="s">
        <v>88</v>
      </c>
      <c r="D48" s="62"/>
      <c r="E48" s="63"/>
      <c r="F48" s="8"/>
      <c r="G48" s="24" t="str">
        <f t="shared" si="3"/>
        <v/>
      </c>
      <c r="H48" s="71"/>
      <c r="I48" s="17" t="s">
        <v>221</v>
      </c>
      <c r="J48" s="24" t="str">
        <f t="shared" si="4"/>
        <v/>
      </c>
      <c r="K48" s="71"/>
      <c r="L48" s="25" t="s">
        <v>221</v>
      </c>
      <c r="M48" s="24" t="str">
        <f t="shared" si="5"/>
        <v/>
      </c>
      <c r="N48" s="71"/>
      <c r="O48" s="25" t="s">
        <v>221</v>
      </c>
      <c r="P48" s="9"/>
      <c r="Q48" s="8"/>
    </row>
    <row r="49" spans="2:17" ht="15">
      <c r="B49" s="64" t="s">
        <v>106</v>
      </c>
      <c r="C49" s="61" t="s">
        <v>73</v>
      </c>
      <c r="D49" s="62"/>
      <c r="E49" s="63"/>
      <c r="F49" s="8"/>
      <c r="G49" s="24" t="str">
        <f t="shared" si="3"/>
        <v/>
      </c>
      <c r="H49" s="71"/>
      <c r="I49" s="17" t="s">
        <v>221</v>
      </c>
      <c r="J49" s="24" t="str">
        <f t="shared" si="4"/>
        <v/>
      </c>
      <c r="K49" s="71"/>
      <c r="L49" s="25" t="s">
        <v>221</v>
      </c>
      <c r="M49" s="24" t="str">
        <f t="shared" si="5"/>
        <v/>
      </c>
      <c r="N49" s="71"/>
      <c r="O49" s="25" t="s">
        <v>221</v>
      </c>
      <c r="P49" s="9"/>
      <c r="Q49" s="8"/>
    </row>
    <row r="50" spans="2:17" ht="15">
      <c r="B50" s="40" t="s">
        <v>106</v>
      </c>
      <c r="C50" s="41" t="s">
        <v>206</v>
      </c>
      <c r="D50" s="42"/>
      <c r="E50" s="43"/>
      <c r="F50" s="8"/>
      <c r="G50" s="24" t="str">
        <f t="shared" si="3"/>
        <v/>
      </c>
      <c r="H50" s="71"/>
      <c r="I50" s="17" t="s">
        <v>221</v>
      </c>
      <c r="J50" s="24" t="str">
        <f t="shared" si="4"/>
        <v/>
      </c>
      <c r="K50" s="71"/>
      <c r="L50" s="25" t="s">
        <v>221</v>
      </c>
      <c r="M50" s="24" t="str">
        <f t="shared" si="5"/>
        <v/>
      </c>
      <c r="N50" s="71"/>
      <c r="O50" s="25" t="s">
        <v>221</v>
      </c>
      <c r="P50" s="9"/>
      <c r="Q50" s="8"/>
    </row>
  </sheetData>
  <sheetProtection insertRows="0" deleteRows="0" selectLockedCells="1" autoFilter="0"/>
  <autoFilter ref="B1:Q50">
    <filterColumn colId="0"/>
    <filterColumn colId="6"/>
    <filterColumn colId="9"/>
    <filterColumn colId="12"/>
    <sortState ref="B2:N324">
      <sortCondition ref="B1:B324"/>
    </sortState>
  </autoFilter>
  <conditionalFormatting sqref="G2:G50">
    <cfRule type="expression" dxfId="13" priority="9" stopIfTrue="1">
      <formula>I2="Effectuée"</formula>
    </cfRule>
  </conditionalFormatting>
  <conditionalFormatting sqref="M2:M50">
    <cfRule type="expression" dxfId="12" priority="6" stopIfTrue="1">
      <formula>$O2="Effectuée"</formula>
    </cfRule>
    <cfRule type="timePeriod" dxfId="11" priority="7" timePeriod="tomorrow">
      <formula>FLOOR(M2,1)=TODAY()+1</formula>
    </cfRule>
  </conditionalFormatting>
  <conditionalFormatting sqref="G2:G50 J2:J50">
    <cfRule type="timePeriod" dxfId="10" priority="5" timePeriod="tomorrow">
      <formula>FLOOR(G2,1)=TODAY()+1</formula>
    </cfRule>
  </conditionalFormatting>
  <conditionalFormatting sqref="J2:J50">
    <cfRule type="expression" dxfId="9" priority="4" stopIfTrue="1">
      <formula>$L2="Effectuée"</formula>
    </cfRule>
  </conditionalFormatting>
  <conditionalFormatting sqref="G2:G50 J2:J50 M2:M50">
    <cfRule type="timePeriod" dxfId="8" priority="3" timePeriod="last7Days">
      <formula>AND(TODAY()-FLOOR(G2,1)&lt;=6,FLOOR(G2,1)&lt;=TODAY())</formula>
    </cfRule>
  </conditionalFormatting>
  <conditionalFormatting sqref="O1:O1048576 L1:L1048576 I1:I1048576">
    <cfRule type="cellIs" dxfId="7" priority="2" operator="equal">
      <formula>"Effectuée"</formula>
    </cfRule>
  </conditionalFormatting>
  <dataValidations count="3">
    <dataValidation type="list" allowBlank="1" showInputMessage="1" showErrorMessage="1" sqref="K51:K58">
      <formula1>#REF!</formula1>
    </dataValidation>
    <dataValidation type="list" allowBlank="1" showInputMessage="1" showErrorMessage="1" sqref="H2:H50 K2:K50 N2:N50">
      <formula1>$AG$4:$AG$18</formula1>
    </dataValidation>
    <dataValidation type="list" allowBlank="1" showInputMessage="1" showErrorMessage="1" sqref="I2:I50 L2:L50 O2:O50">
      <formula1>$R$3:$R$4</formula1>
    </dataValidation>
  </dataValidations>
  <hyperlinks>
    <hyperlink ref="G1" r:id="rId1" display="Lettre R"/>
  </hyperlinks>
  <pageMargins left="0.7" right="0.7" top="0.75" bottom="0.75" header="0.3" footer="0.3"/>
  <pageSetup paperSize="9" orientation="portrait" horizontalDpi="4294967293"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B1:AG96"/>
  <sheetViews>
    <sheetView zoomScale="85" zoomScaleNormal="85" workbookViewId="0">
      <pane ySplit="1" topLeftCell="A2" activePane="bottomLeft" state="frozen"/>
      <selection activeCell="D1" sqref="D1"/>
      <selection pane="bottomLeft" activeCell="C8" sqref="C8"/>
    </sheetView>
  </sheetViews>
  <sheetFormatPr baseColWidth="10" defaultRowHeight="12.75"/>
  <cols>
    <col min="1" max="1" width="3" customWidth="1"/>
    <col min="2" max="2" width="11.42578125" style="19"/>
    <col min="3" max="3" width="41.28515625" customWidth="1"/>
    <col min="4" max="4" width="8" customWidth="1"/>
    <col min="5" max="5" width="15.7109375" customWidth="1"/>
    <col min="6" max="6" width="12.7109375" customWidth="1"/>
    <col min="7" max="7" width="13.42578125" customWidth="1"/>
    <col min="8" max="8" width="5.5703125" customWidth="1"/>
    <col min="9" max="9" width="14.140625" style="18" customWidth="1"/>
    <col min="10" max="10" width="13.85546875" customWidth="1"/>
    <col min="11" max="11" width="5.5703125" customWidth="1"/>
    <col min="12" max="12" width="13.28515625" style="18" customWidth="1"/>
    <col min="13" max="13" width="12.28515625" customWidth="1"/>
    <col min="14" max="14" width="6" customWidth="1"/>
    <col min="15" max="15" width="13.42578125" style="18" customWidth="1"/>
    <col min="16" max="16" width="15.42578125" customWidth="1"/>
    <col min="17" max="17" width="27.28515625" customWidth="1"/>
    <col min="19" max="20" width="11.42578125" customWidth="1"/>
  </cols>
  <sheetData>
    <row r="1" spans="2:33" ht="51.75" thickBot="1">
      <c r="B1" s="27"/>
      <c r="C1" s="28" t="s">
        <v>242</v>
      </c>
      <c r="D1" s="28" t="s">
        <v>0</v>
      </c>
      <c r="E1" s="28" t="s">
        <v>216</v>
      </c>
      <c r="F1" s="29" t="s">
        <v>228</v>
      </c>
      <c r="G1" s="30" t="s">
        <v>222</v>
      </c>
      <c r="H1" s="87" t="s">
        <v>231</v>
      </c>
      <c r="I1" s="34" t="s">
        <v>223</v>
      </c>
      <c r="J1" s="29" t="s">
        <v>224</v>
      </c>
      <c r="K1" s="87" t="s">
        <v>231</v>
      </c>
      <c r="L1" s="31" t="s">
        <v>225</v>
      </c>
      <c r="M1" s="29" t="s">
        <v>226</v>
      </c>
      <c r="N1" s="87" t="s">
        <v>231</v>
      </c>
      <c r="O1" s="31" t="s">
        <v>227</v>
      </c>
      <c r="P1" s="32" t="s">
        <v>230</v>
      </c>
      <c r="Q1" s="33" t="s">
        <v>217</v>
      </c>
    </row>
    <row r="2" spans="2:33" ht="15">
      <c r="B2" s="79" t="s">
        <v>207</v>
      </c>
      <c r="C2" s="15" t="s">
        <v>46</v>
      </c>
      <c r="D2" s="13"/>
      <c r="E2" s="11"/>
      <c r="F2" s="71"/>
      <c r="G2" s="24" t="str">
        <f t="shared" ref="G2:G54" si="0">IF(AND(Date_Av1&lt;&gt;"",OR(Date_Reg1="",Date_Reg1&gt;Date_Av1+delai_r)),Date_Av1+delai_r+Delai_supp,"")</f>
        <v/>
      </c>
      <c r="H2" s="71"/>
      <c r="I2" s="17" t="s">
        <v>221</v>
      </c>
      <c r="J2" s="24" t="str">
        <f t="shared" ref="J2:J54" si="1">IF(AND(Date_Av1&lt;&gt;"",OR(Date_Av1="",Date_Reg1="",Date_Reg1&gt;Date_Av1+delai_r2+delai_r)),Date_Av1+delai_r2+delai_r+Delai_supp+Delai_supp_1,"")</f>
        <v/>
      </c>
      <c r="K2" s="71"/>
      <c r="L2" s="17" t="s">
        <v>221</v>
      </c>
      <c r="M2" s="24" t="str">
        <f t="shared" ref="M2:M54" si="2">IF(AND(Date_Av1&lt;&gt;"",OR(Date_Av1="",Date_Reg1="",Date_Reg1&gt;Date_Av1+delai_r2+delai_r+delai_coup)),Date_Av1+delai_r2+delai_r+delai_coup+Delai_supp+Delai_supp_1+Delai_supp_3,"")</f>
        <v/>
      </c>
      <c r="N2" s="71"/>
      <c r="O2" s="17" t="s">
        <v>221</v>
      </c>
      <c r="P2" s="71"/>
      <c r="Q2" s="71"/>
    </row>
    <row r="3" spans="2:33" ht="15">
      <c r="B3" s="79" t="s">
        <v>207</v>
      </c>
      <c r="C3" s="15" t="s">
        <v>77</v>
      </c>
      <c r="D3" s="13"/>
      <c r="E3" s="11"/>
      <c r="F3" s="71"/>
      <c r="G3" s="24" t="str">
        <f t="shared" si="0"/>
        <v/>
      </c>
      <c r="H3" s="71"/>
      <c r="I3" s="17" t="s">
        <v>221</v>
      </c>
      <c r="J3" s="24" t="str">
        <f t="shared" si="1"/>
        <v/>
      </c>
      <c r="K3" s="71"/>
      <c r="L3" s="17" t="s">
        <v>221</v>
      </c>
      <c r="M3" s="24" t="str">
        <f t="shared" si="2"/>
        <v/>
      </c>
      <c r="N3" s="71"/>
      <c r="O3" s="17" t="s">
        <v>221</v>
      </c>
      <c r="P3" s="71"/>
      <c r="Q3" s="71"/>
      <c r="R3" s="7" t="s">
        <v>221</v>
      </c>
    </row>
    <row r="4" spans="2:33" ht="15">
      <c r="B4" s="70" t="s">
        <v>207</v>
      </c>
      <c r="C4" s="15" t="s">
        <v>30</v>
      </c>
      <c r="D4" s="13"/>
      <c r="E4" s="11"/>
      <c r="F4" s="71"/>
      <c r="G4" s="24" t="str">
        <f t="shared" si="0"/>
        <v/>
      </c>
      <c r="H4" s="71"/>
      <c r="I4" s="17" t="s">
        <v>221</v>
      </c>
      <c r="J4" s="24" t="str">
        <f t="shared" si="1"/>
        <v/>
      </c>
      <c r="K4" s="71"/>
      <c r="L4" s="17" t="s">
        <v>221</v>
      </c>
      <c r="M4" s="24" t="str">
        <f t="shared" si="2"/>
        <v/>
      </c>
      <c r="N4" s="71"/>
      <c r="O4" s="17" t="s">
        <v>221</v>
      </c>
      <c r="P4" s="71"/>
      <c r="Q4" s="71"/>
      <c r="R4" s="7" t="s">
        <v>220</v>
      </c>
      <c r="AG4">
        <v>1</v>
      </c>
    </row>
    <row r="5" spans="2:33" ht="15">
      <c r="B5" s="22" t="s">
        <v>207</v>
      </c>
      <c r="C5" s="1" t="s">
        <v>107</v>
      </c>
      <c r="D5" s="6"/>
      <c r="E5" s="2"/>
      <c r="F5" s="71"/>
      <c r="G5" s="24" t="str">
        <f t="shared" si="0"/>
        <v/>
      </c>
      <c r="H5" s="71"/>
      <c r="I5" s="17" t="s">
        <v>221</v>
      </c>
      <c r="J5" s="24" t="str">
        <f t="shared" si="1"/>
        <v/>
      </c>
      <c r="K5" s="71"/>
      <c r="L5" s="17" t="s">
        <v>221</v>
      </c>
      <c r="M5" s="24" t="str">
        <f t="shared" si="2"/>
        <v/>
      </c>
      <c r="N5" s="71"/>
      <c r="O5" s="17" t="s">
        <v>221</v>
      </c>
      <c r="P5" s="71"/>
      <c r="Q5" s="71"/>
      <c r="AG5">
        <v>2</v>
      </c>
    </row>
    <row r="6" spans="2:33" ht="15">
      <c r="B6" s="22" t="s">
        <v>207</v>
      </c>
      <c r="C6" s="1" t="s">
        <v>108</v>
      </c>
      <c r="D6" s="6"/>
      <c r="E6" s="2"/>
      <c r="F6" s="71"/>
      <c r="G6" s="24" t="str">
        <f t="shared" si="0"/>
        <v/>
      </c>
      <c r="H6" s="71"/>
      <c r="I6" s="17" t="s">
        <v>221</v>
      </c>
      <c r="J6" s="24" t="str">
        <f t="shared" si="1"/>
        <v/>
      </c>
      <c r="K6" s="71"/>
      <c r="L6" s="17" t="s">
        <v>221</v>
      </c>
      <c r="M6" s="24" t="str">
        <f t="shared" si="2"/>
        <v/>
      </c>
      <c r="N6" s="71"/>
      <c r="O6" s="17" t="s">
        <v>221</v>
      </c>
      <c r="P6" s="71"/>
      <c r="Q6" s="71"/>
      <c r="AG6">
        <v>3</v>
      </c>
    </row>
    <row r="7" spans="2:33" ht="15">
      <c r="B7" s="22" t="s">
        <v>207</v>
      </c>
      <c r="C7" s="1" t="s">
        <v>109</v>
      </c>
      <c r="D7" s="6"/>
      <c r="E7" s="2"/>
      <c r="F7" s="71"/>
      <c r="G7" s="24" t="str">
        <f t="shared" si="0"/>
        <v/>
      </c>
      <c r="H7" s="71"/>
      <c r="I7" s="17" t="s">
        <v>221</v>
      </c>
      <c r="J7" s="24" t="str">
        <f t="shared" si="1"/>
        <v/>
      </c>
      <c r="K7" s="71"/>
      <c r="L7" s="17" t="s">
        <v>221</v>
      </c>
      <c r="M7" s="24" t="str">
        <f t="shared" si="2"/>
        <v/>
      </c>
      <c r="N7" s="71"/>
      <c r="O7" s="17" t="s">
        <v>221</v>
      </c>
      <c r="P7" s="71"/>
      <c r="Q7" s="71"/>
      <c r="AG7">
        <v>4</v>
      </c>
    </row>
    <row r="8" spans="2:33" ht="15">
      <c r="B8" s="23" t="s">
        <v>207</v>
      </c>
      <c r="C8" s="1" t="s">
        <v>112</v>
      </c>
      <c r="D8" s="6"/>
      <c r="E8" s="2"/>
      <c r="F8" s="72"/>
      <c r="G8" s="24" t="str">
        <f t="shared" si="0"/>
        <v/>
      </c>
      <c r="H8" s="71"/>
      <c r="I8" s="17" t="s">
        <v>221</v>
      </c>
      <c r="J8" s="24" t="str">
        <f t="shared" si="1"/>
        <v/>
      </c>
      <c r="K8" s="71"/>
      <c r="L8" s="17" t="s">
        <v>221</v>
      </c>
      <c r="M8" s="24" t="str">
        <f t="shared" si="2"/>
        <v/>
      </c>
      <c r="N8" s="71"/>
      <c r="O8" s="17" t="s">
        <v>221</v>
      </c>
      <c r="P8" s="72"/>
      <c r="Q8" s="8"/>
      <c r="AG8">
        <v>5</v>
      </c>
    </row>
    <row r="9" spans="2:33" ht="15">
      <c r="B9" s="69" t="s">
        <v>207</v>
      </c>
      <c r="C9" s="15" t="s">
        <v>78</v>
      </c>
      <c r="D9" s="13"/>
      <c r="E9" s="11"/>
      <c r="F9" s="71"/>
      <c r="G9" s="24" t="str">
        <f t="shared" si="0"/>
        <v/>
      </c>
      <c r="H9" s="71"/>
      <c r="I9" s="17" t="s">
        <v>221</v>
      </c>
      <c r="J9" s="24" t="str">
        <f t="shared" si="1"/>
        <v/>
      </c>
      <c r="K9" s="71"/>
      <c r="L9" s="17" t="s">
        <v>221</v>
      </c>
      <c r="M9" s="24" t="str">
        <f t="shared" si="2"/>
        <v/>
      </c>
      <c r="N9" s="71"/>
      <c r="O9" s="17" t="s">
        <v>221</v>
      </c>
      <c r="P9" s="71"/>
      <c r="Q9" s="71"/>
      <c r="AG9">
        <v>6</v>
      </c>
    </row>
    <row r="10" spans="2:33" ht="15">
      <c r="B10" s="22" t="s">
        <v>207</v>
      </c>
      <c r="C10" s="1" t="s">
        <v>113</v>
      </c>
      <c r="D10" s="6"/>
      <c r="E10" s="2"/>
      <c r="F10" s="71"/>
      <c r="G10" s="24" t="str">
        <f t="shared" si="0"/>
        <v/>
      </c>
      <c r="H10" s="71"/>
      <c r="I10" s="17" t="s">
        <v>221</v>
      </c>
      <c r="J10" s="24" t="str">
        <f t="shared" si="1"/>
        <v/>
      </c>
      <c r="K10" s="71"/>
      <c r="L10" s="17" t="s">
        <v>221</v>
      </c>
      <c r="M10" s="24" t="str">
        <f t="shared" si="2"/>
        <v/>
      </c>
      <c r="N10" s="71"/>
      <c r="O10" s="17" t="s">
        <v>221</v>
      </c>
      <c r="P10" s="71"/>
      <c r="Q10" s="71"/>
      <c r="AG10">
        <v>7</v>
      </c>
    </row>
    <row r="11" spans="2:33" ht="15">
      <c r="B11" s="22" t="s">
        <v>207</v>
      </c>
      <c r="C11" s="1" t="s">
        <v>113</v>
      </c>
      <c r="D11" s="6"/>
      <c r="E11" s="2"/>
      <c r="F11" s="71"/>
      <c r="G11" s="24" t="str">
        <f t="shared" si="0"/>
        <v/>
      </c>
      <c r="H11" s="71"/>
      <c r="I11" s="17" t="s">
        <v>221</v>
      </c>
      <c r="J11" s="24" t="str">
        <f t="shared" si="1"/>
        <v/>
      </c>
      <c r="K11" s="71"/>
      <c r="L11" s="17" t="s">
        <v>221</v>
      </c>
      <c r="M11" s="24" t="str">
        <f t="shared" si="2"/>
        <v/>
      </c>
      <c r="N11" s="71"/>
      <c r="O11" s="17" t="s">
        <v>221</v>
      </c>
      <c r="P11" s="71"/>
      <c r="Q11" s="71"/>
      <c r="AG11">
        <v>8</v>
      </c>
    </row>
    <row r="12" spans="2:33" ht="15">
      <c r="B12" s="22" t="s">
        <v>207</v>
      </c>
      <c r="C12" s="1" t="s">
        <v>115</v>
      </c>
      <c r="D12" s="6"/>
      <c r="E12" s="2"/>
      <c r="F12" s="71"/>
      <c r="G12" s="24" t="str">
        <f t="shared" si="0"/>
        <v/>
      </c>
      <c r="H12" s="71"/>
      <c r="I12" s="17" t="s">
        <v>221</v>
      </c>
      <c r="J12" s="24" t="str">
        <f t="shared" si="1"/>
        <v/>
      </c>
      <c r="K12" s="71"/>
      <c r="L12" s="17" t="s">
        <v>221</v>
      </c>
      <c r="M12" s="24" t="str">
        <f t="shared" si="2"/>
        <v/>
      </c>
      <c r="N12" s="71"/>
      <c r="O12" s="17" t="s">
        <v>221</v>
      </c>
      <c r="P12" s="71"/>
      <c r="Q12" s="71"/>
      <c r="AG12">
        <v>9</v>
      </c>
    </row>
    <row r="13" spans="2:33" ht="15">
      <c r="B13" s="69" t="s">
        <v>207</v>
      </c>
      <c r="C13" s="15" t="s">
        <v>62</v>
      </c>
      <c r="D13" s="13"/>
      <c r="E13" s="11"/>
      <c r="F13" s="71"/>
      <c r="G13" s="24" t="str">
        <f t="shared" si="0"/>
        <v/>
      </c>
      <c r="H13" s="71"/>
      <c r="I13" s="17" t="s">
        <v>221</v>
      </c>
      <c r="J13" s="24" t="str">
        <f t="shared" si="1"/>
        <v/>
      </c>
      <c r="K13" s="71"/>
      <c r="L13" s="17" t="s">
        <v>221</v>
      </c>
      <c r="M13" s="24" t="str">
        <f t="shared" si="2"/>
        <v/>
      </c>
      <c r="N13" s="71"/>
      <c r="O13" s="17" t="s">
        <v>221</v>
      </c>
      <c r="P13" s="71"/>
      <c r="Q13" s="71"/>
      <c r="AG13">
        <v>10</v>
      </c>
    </row>
    <row r="14" spans="2:33" ht="15">
      <c r="B14" s="69" t="s">
        <v>207</v>
      </c>
      <c r="C14" s="15" t="s">
        <v>39</v>
      </c>
      <c r="D14" s="13"/>
      <c r="E14" s="11"/>
      <c r="F14" s="71"/>
      <c r="G14" s="24" t="str">
        <f t="shared" si="0"/>
        <v/>
      </c>
      <c r="H14" s="71"/>
      <c r="I14" s="17" t="s">
        <v>221</v>
      </c>
      <c r="J14" s="24" t="str">
        <f t="shared" si="1"/>
        <v/>
      </c>
      <c r="K14" s="71"/>
      <c r="L14" s="17" t="s">
        <v>221</v>
      </c>
      <c r="M14" s="24" t="str">
        <f t="shared" si="2"/>
        <v/>
      </c>
      <c r="N14" s="71"/>
      <c r="O14" s="17" t="s">
        <v>221</v>
      </c>
      <c r="P14" s="71"/>
      <c r="Q14" s="71"/>
      <c r="AG14">
        <v>11</v>
      </c>
    </row>
    <row r="15" spans="2:33" ht="15">
      <c r="B15" s="69" t="s">
        <v>207</v>
      </c>
      <c r="C15" s="15" t="s">
        <v>18</v>
      </c>
      <c r="D15" s="13"/>
      <c r="E15" s="11"/>
      <c r="F15" s="71"/>
      <c r="G15" s="24" t="str">
        <f t="shared" si="0"/>
        <v/>
      </c>
      <c r="H15" s="71"/>
      <c r="I15" s="17" t="s">
        <v>221</v>
      </c>
      <c r="J15" s="24" t="str">
        <f t="shared" si="1"/>
        <v/>
      </c>
      <c r="K15" s="71"/>
      <c r="L15" s="17" t="s">
        <v>221</v>
      </c>
      <c r="M15" s="24" t="str">
        <f t="shared" si="2"/>
        <v/>
      </c>
      <c r="N15" s="71"/>
      <c r="O15" s="17" t="s">
        <v>221</v>
      </c>
      <c r="P15" s="71"/>
      <c r="Q15" s="71"/>
      <c r="AG15">
        <v>12</v>
      </c>
    </row>
    <row r="16" spans="2:33" ht="15">
      <c r="B16" s="69" t="s">
        <v>207</v>
      </c>
      <c r="C16" s="15" t="s">
        <v>64</v>
      </c>
      <c r="D16" s="13"/>
      <c r="E16" s="11"/>
      <c r="F16" s="71"/>
      <c r="G16" s="24" t="str">
        <f t="shared" si="0"/>
        <v/>
      </c>
      <c r="H16" s="71"/>
      <c r="I16" s="17" t="s">
        <v>221</v>
      </c>
      <c r="J16" s="24" t="str">
        <f t="shared" si="1"/>
        <v/>
      </c>
      <c r="K16" s="71"/>
      <c r="L16" s="17" t="s">
        <v>221</v>
      </c>
      <c r="M16" s="24" t="str">
        <f t="shared" si="2"/>
        <v/>
      </c>
      <c r="N16" s="71"/>
      <c r="O16" s="17" t="s">
        <v>221</v>
      </c>
      <c r="P16" s="71"/>
      <c r="Q16" s="71"/>
      <c r="AG16">
        <v>13</v>
      </c>
    </row>
    <row r="17" spans="2:33" ht="15">
      <c r="B17" s="69" t="s">
        <v>207</v>
      </c>
      <c r="C17" s="15" t="s">
        <v>42</v>
      </c>
      <c r="D17" s="13"/>
      <c r="E17" s="11"/>
      <c r="F17" s="71"/>
      <c r="G17" s="24" t="str">
        <f t="shared" si="0"/>
        <v/>
      </c>
      <c r="H17" s="71"/>
      <c r="I17" s="17" t="s">
        <v>221</v>
      </c>
      <c r="J17" s="24" t="str">
        <f t="shared" si="1"/>
        <v/>
      </c>
      <c r="K17" s="71"/>
      <c r="L17" s="17" t="s">
        <v>221</v>
      </c>
      <c r="M17" s="24" t="str">
        <f t="shared" si="2"/>
        <v/>
      </c>
      <c r="N17" s="71"/>
      <c r="O17" s="17" t="s">
        <v>221</v>
      </c>
      <c r="P17" s="71"/>
      <c r="Q17" s="71"/>
      <c r="AG17">
        <v>14</v>
      </c>
    </row>
    <row r="18" spans="2:33" ht="15">
      <c r="B18" s="22" t="s">
        <v>207</v>
      </c>
      <c r="C18" s="1" t="s">
        <v>102</v>
      </c>
      <c r="D18" s="6"/>
      <c r="E18" s="2"/>
      <c r="F18" s="71"/>
      <c r="G18" s="24" t="str">
        <f t="shared" si="0"/>
        <v/>
      </c>
      <c r="H18" s="71"/>
      <c r="I18" s="17" t="s">
        <v>221</v>
      </c>
      <c r="J18" s="24" t="str">
        <f t="shared" si="1"/>
        <v/>
      </c>
      <c r="K18" s="71"/>
      <c r="L18" s="17" t="s">
        <v>221</v>
      </c>
      <c r="M18" s="24" t="str">
        <f t="shared" si="2"/>
        <v/>
      </c>
      <c r="N18" s="71"/>
      <c r="O18" s="17" t="s">
        <v>221</v>
      </c>
      <c r="P18" s="71"/>
      <c r="Q18" s="71"/>
      <c r="AG18">
        <v>15</v>
      </c>
    </row>
    <row r="19" spans="2:33" ht="15">
      <c r="B19" s="69" t="s">
        <v>207</v>
      </c>
      <c r="C19" s="15" t="s">
        <v>102</v>
      </c>
      <c r="D19" s="13"/>
      <c r="E19" s="11"/>
      <c r="F19" s="71"/>
      <c r="G19" s="24" t="str">
        <f t="shared" si="0"/>
        <v/>
      </c>
      <c r="H19" s="71"/>
      <c r="I19" s="17" t="s">
        <v>221</v>
      </c>
      <c r="J19" s="24" t="str">
        <f t="shared" si="1"/>
        <v/>
      </c>
      <c r="K19" s="71"/>
      <c r="L19" s="17" t="s">
        <v>221</v>
      </c>
      <c r="M19" s="24" t="str">
        <f t="shared" si="2"/>
        <v/>
      </c>
      <c r="N19" s="71"/>
      <c r="O19" s="17" t="s">
        <v>221</v>
      </c>
      <c r="P19" s="71"/>
      <c r="Q19" s="71"/>
    </row>
    <row r="20" spans="2:33" ht="15">
      <c r="B20" s="69" t="s">
        <v>207</v>
      </c>
      <c r="C20" s="15" t="s">
        <v>65</v>
      </c>
      <c r="D20" s="13"/>
      <c r="E20" s="11"/>
      <c r="F20" s="71"/>
      <c r="G20" s="24" t="str">
        <f t="shared" si="0"/>
        <v/>
      </c>
      <c r="H20" s="71"/>
      <c r="I20" s="17" t="s">
        <v>221</v>
      </c>
      <c r="J20" s="24" t="str">
        <f t="shared" si="1"/>
        <v/>
      </c>
      <c r="K20" s="71"/>
      <c r="L20" s="17" t="s">
        <v>221</v>
      </c>
      <c r="M20" s="24" t="str">
        <f t="shared" si="2"/>
        <v/>
      </c>
      <c r="N20" s="71"/>
      <c r="O20" s="17" t="s">
        <v>221</v>
      </c>
      <c r="P20" s="71"/>
      <c r="Q20" s="71"/>
    </row>
    <row r="21" spans="2:33" ht="15">
      <c r="B21" s="69" t="s">
        <v>207</v>
      </c>
      <c r="C21" s="15" t="s">
        <v>52</v>
      </c>
      <c r="D21" s="13"/>
      <c r="E21" s="11"/>
      <c r="F21" s="71"/>
      <c r="G21" s="24" t="str">
        <f t="shared" si="0"/>
        <v/>
      </c>
      <c r="H21" s="71"/>
      <c r="I21" s="17" t="s">
        <v>221</v>
      </c>
      <c r="J21" s="24" t="str">
        <f t="shared" si="1"/>
        <v/>
      </c>
      <c r="K21" s="71"/>
      <c r="L21" s="17" t="s">
        <v>221</v>
      </c>
      <c r="M21" s="24" t="str">
        <f t="shared" si="2"/>
        <v/>
      </c>
      <c r="N21" s="71"/>
      <c r="O21" s="17" t="s">
        <v>221</v>
      </c>
      <c r="P21" s="71"/>
      <c r="Q21" s="71"/>
    </row>
    <row r="22" spans="2:33" ht="15">
      <c r="B22" s="23" t="s">
        <v>207</v>
      </c>
      <c r="C22" s="1" t="s">
        <v>120</v>
      </c>
      <c r="D22" s="6"/>
      <c r="E22" s="2"/>
      <c r="F22" s="71"/>
      <c r="G22" s="24" t="str">
        <f t="shared" si="0"/>
        <v/>
      </c>
      <c r="H22" s="71"/>
      <c r="I22" s="17" t="s">
        <v>221</v>
      </c>
      <c r="J22" s="24" t="str">
        <f t="shared" si="1"/>
        <v/>
      </c>
      <c r="K22" s="71"/>
      <c r="L22" s="17" t="s">
        <v>221</v>
      </c>
      <c r="M22" s="24" t="str">
        <f t="shared" si="2"/>
        <v/>
      </c>
      <c r="N22" s="71"/>
      <c r="O22" s="17" t="s">
        <v>221</v>
      </c>
      <c r="P22" s="71"/>
      <c r="Q22" s="71"/>
    </row>
    <row r="23" spans="2:33" ht="15">
      <c r="B23" s="78" t="s">
        <v>207</v>
      </c>
      <c r="C23" s="1" t="s">
        <v>122</v>
      </c>
      <c r="D23" s="6"/>
      <c r="E23" s="2"/>
      <c r="F23" s="9"/>
      <c r="G23" s="24" t="str">
        <f t="shared" si="0"/>
        <v/>
      </c>
      <c r="H23" s="71"/>
      <c r="I23" s="17" t="s">
        <v>221</v>
      </c>
      <c r="J23" s="24" t="str">
        <f t="shared" si="1"/>
        <v/>
      </c>
      <c r="K23" s="71"/>
      <c r="L23" s="17" t="s">
        <v>221</v>
      </c>
      <c r="M23" s="24" t="str">
        <f t="shared" si="2"/>
        <v/>
      </c>
      <c r="N23" s="71"/>
      <c r="O23" s="17" t="s">
        <v>221</v>
      </c>
      <c r="P23" s="9"/>
      <c r="Q23" s="8"/>
    </row>
    <row r="24" spans="2:33" ht="15">
      <c r="B24" s="22" t="s">
        <v>207</v>
      </c>
      <c r="C24" s="1" t="s">
        <v>124</v>
      </c>
      <c r="D24" s="6"/>
      <c r="E24" s="2"/>
      <c r="F24" s="71"/>
      <c r="G24" s="24" t="str">
        <f t="shared" si="0"/>
        <v/>
      </c>
      <c r="H24" s="71"/>
      <c r="I24" s="17" t="s">
        <v>221</v>
      </c>
      <c r="J24" s="24" t="str">
        <f t="shared" si="1"/>
        <v/>
      </c>
      <c r="K24" s="71"/>
      <c r="L24" s="17" t="s">
        <v>221</v>
      </c>
      <c r="M24" s="24" t="str">
        <f t="shared" si="2"/>
        <v/>
      </c>
      <c r="N24" s="71"/>
      <c r="O24" s="17" t="s">
        <v>221</v>
      </c>
      <c r="P24" s="71"/>
      <c r="Q24" s="71"/>
    </row>
    <row r="25" spans="2:33" ht="15">
      <c r="B25" s="22" t="s">
        <v>207</v>
      </c>
      <c r="C25" s="1" t="s">
        <v>125</v>
      </c>
      <c r="D25" s="6"/>
      <c r="E25" s="2"/>
      <c r="F25" s="73"/>
      <c r="G25" s="24" t="str">
        <f t="shared" si="0"/>
        <v/>
      </c>
      <c r="H25" s="71"/>
      <c r="I25" s="17" t="s">
        <v>221</v>
      </c>
      <c r="J25" s="24" t="str">
        <f t="shared" si="1"/>
        <v/>
      </c>
      <c r="K25" s="71"/>
      <c r="L25" s="17" t="s">
        <v>221</v>
      </c>
      <c r="M25" s="24" t="str">
        <f t="shared" si="2"/>
        <v/>
      </c>
      <c r="N25" s="71"/>
      <c r="O25" s="17" t="s">
        <v>221</v>
      </c>
      <c r="P25" s="71"/>
      <c r="Q25" s="71"/>
    </row>
    <row r="26" spans="2:33" ht="15">
      <c r="B26" s="69" t="s">
        <v>207</v>
      </c>
      <c r="C26" s="15" t="s">
        <v>33</v>
      </c>
      <c r="D26" s="13"/>
      <c r="E26" s="11"/>
      <c r="F26" s="71"/>
      <c r="G26" s="24" t="str">
        <f t="shared" si="0"/>
        <v/>
      </c>
      <c r="H26" s="71"/>
      <c r="I26" s="17" t="s">
        <v>221</v>
      </c>
      <c r="J26" s="24" t="str">
        <f t="shared" si="1"/>
        <v/>
      </c>
      <c r="K26" s="71"/>
      <c r="L26" s="17" t="s">
        <v>221</v>
      </c>
      <c r="M26" s="24" t="str">
        <f t="shared" si="2"/>
        <v/>
      </c>
      <c r="N26" s="71"/>
      <c r="O26" s="17" t="s">
        <v>221</v>
      </c>
      <c r="P26" s="71"/>
      <c r="Q26" s="71"/>
    </row>
    <row r="27" spans="2:33" ht="15">
      <c r="B27" s="22" t="s">
        <v>207</v>
      </c>
      <c r="C27" s="1" t="s">
        <v>84</v>
      </c>
      <c r="D27" s="6"/>
      <c r="E27" s="2"/>
      <c r="F27" s="73"/>
      <c r="G27" s="24" t="str">
        <f t="shared" si="0"/>
        <v/>
      </c>
      <c r="H27" s="71"/>
      <c r="I27" s="17" t="s">
        <v>221</v>
      </c>
      <c r="J27" s="24" t="str">
        <f t="shared" si="1"/>
        <v/>
      </c>
      <c r="K27" s="71"/>
      <c r="L27" s="17" t="s">
        <v>221</v>
      </c>
      <c r="M27" s="24" t="str">
        <f t="shared" si="2"/>
        <v/>
      </c>
      <c r="N27" s="71"/>
      <c r="O27" s="17" t="s">
        <v>221</v>
      </c>
      <c r="P27" s="71"/>
      <c r="Q27" s="71"/>
    </row>
    <row r="28" spans="2:33" ht="15">
      <c r="B28" s="69" t="s">
        <v>207</v>
      </c>
      <c r="C28" s="15" t="s">
        <v>84</v>
      </c>
      <c r="D28" s="13"/>
      <c r="E28" s="11"/>
      <c r="F28" s="71"/>
      <c r="G28" s="24" t="str">
        <f t="shared" si="0"/>
        <v/>
      </c>
      <c r="H28" s="71"/>
      <c r="I28" s="17" t="s">
        <v>221</v>
      </c>
      <c r="J28" s="24" t="str">
        <f t="shared" si="1"/>
        <v/>
      </c>
      <c r="K28" s="71"/>
      <c r="L28" s="17" t="s">
        <v>221</v>
      </c>
      <c r="M28" s="24" t="str">
        <f t="shared" si="2"/>
        <v/>
      </c>
      <c r="N28" s="71"/>
      <c r="O28" s="17" t="s">
        <v>221</v>
      </c>
      <c r="P28" s="71"/>
      <c r="Q28" s="71"/>
    </row>
    <row r="29" spans="2:33" ht="15">
      <c r="B29" s="22" t="s">
        <v>207</v>
      </c>
      <c r="C29" s="1" t="s">
        <v>133</v>
      </c>
      <c r="D29" s="6"/>
      <c r="E29" s="2"/>
      <c r="F29" s="73"/>
      <c r="G29" s="24" t="str">
        <f t="shared" si="0"/>
        <v/>
      </c>
      <c r="H29" s="71"/>
      <c r="I29" s="17" t="s">
        <v>221</v>
      </c>
      <c r="J29" s="24" t="str">
        <f t="shared" si="1"/>
        <v/>
      </c>
      <c r="K29" s="71"/>
      <c r="L29" s="17" t="s">
        <v>221</v>
      </c>
      <c r="M29" s="24" t="str">
        <f t="shared" si="2"/>
        <v/>
      </c>
      <c r="N29" s="71"/>
      <c r="O29" s="17" t="s">
        <v>221</v>
      </c>
      <c r="P29" s="71"/>
      <c r="Q29" s="71"/>
    </row>
    <row r="30" spans="2:33" ht="15">
      <c r="B30" s="22" t="s">
        <v>207</v>
      </c>
      <c r="C30" s="1" t="s">
        <v>134</v>
      </c>
      <c r="D30" s="6"/>
      <c r="E30" s="2"/>
      <c r="F30" s="73"/>
      <c r="G30" s="24" t="str">
        <f t="shared" si="0"/>
        <v/>
      </c>
      <c r="H30" s="71"/>
      <c r="I30" s="17" t="s">
        <v>221</v>
      </c>
      <c r="J30" s="24" t="str">
        <f t="shared" si="1"/>
        <v/>
      </c>
      <c r="K30" s="71"/>
      <c r="L30" s="17" t="s">
        <v>221</v>
      </c>
      <c r="M30" s="24" t="str">
        <f t="shared" si="2"/>
        <v/>
      </c>
      <c r="N30" s="71"/>
      <c r="O30" s="17" t="s">
        <v>221</v>
      </c>
      <c r="P30" s="71"/>
      <c r="Q30" s="71"/>
    </row>
    <row r="31" spans="2:33" ht="15">
      <c r="B31" s="22" t="s">
        <v>207</v>
      </c>
      <c r="C31" s="1" t="s">
        <v>135</v>
      </c>
      <c r="D31" s="6"/>
      <c r="E31" s="2"/>
      <c r="F31" s="71"/>
      <c r="G31" s="24" t="str">
        <f t="shared" si="0"/>
        <v/>
      </c>
      <c r="H31" s="71"/>
      <c r="I31" s="17" t="s">
        <v>221</v>
      </c>
      <c r="J31" s="24" t="str">
        <f t="shared" si="1"/>
        <v/>
      </c>
      <c r="K31" s="71"/>
      <c r="L31" s="17" t="s">
        <v>221</v>
      </c>
      <c r="M31" s="24" t="str">
        <f t="shared" si="2"/>
        <v/>
      </c>
      <c r="N31" s="71"/>
      <c r="O31" s="17" t="s">
        <v>221</v>
      </c>
      <c r="P31" s="71"/>
      <c r="Q31" s="71"/>
    </row>
    <row r="32" spans="2:33" ht="15">
      <c r="B32" s="23" t="s">
        <v>207</v>
      </c>
      <c r="C32" s="1" t="s">
        <v>143</v>
      </c>
      <c r="D32" s="6"/>
      <c r="E32" s="2"/>
      <c r="F32" s="71"/>
      <c r="G32" s="24" t="str">
        <f t="shared" si="0"/>
        <v/>
      </c>
      <c r="H32" s="71"/>
      <c r="I32" s="17" t="s">
        <v>221</v>
      </c>
      <c r="J32" s="24" t="str">
        <f t="shared" si="1"/>
        <v/>
      </c>
      <c r="K32" s="71"/>
      <c r="L32" s="17" t="s">
        <v>221</v>
      </c>
      <c r="M32" s="24" t="str">
        <f t="shared" si="2"/>
        <v/>
      </c>
      <c r="N32" s="71"/>
      <c r="O32" s="17" t="s">
        <v>221</v>
      </c>
      <c r="P32" s="71"/>
      <c r="Q32" s="71"/>
    </row>
    <row r="33" spans="2:17" ht="15">
      <c r="B33" s="79" t="s">
        <v>207</v>
      </c>
      <c r="C33" s="15" t="s">
        <v>36</v>
      </c>
      <c r="D33" s="13"/>
      <c r="E33" s="11"/>
      <c r="F33" s="8"/>
      <c r="G33" s="24" t="str">
        <f t="shared" si="0"/>
        <v/>
      </c>
      <c r="H33" s="71"/>
      <c r="I33" s="17" t="s">
        <v>221</v>
      </c>
      <c r="J33" s="24" t="str">
        <f t="shared" si="1"/>
        <v/>
      </c>
      <c r="K33" s="71"/>
      <c r="L33" s="17" t="s">
        <v>221</v>
      </c>
      <c r="M33" s="24" t="str">
        <f t="shared" si="2"/>
        <v/>
      </c>
      <c r="N33" s="71"/>
      <c r="O33" s="17" t="s">
        <v>221</v>
      </c>
      <c r="P33" s="9"/>
      <c r="Q33" s="8"/>
    </row>
    <row r="34" spans="2:17" ht="15">
      <c r="B34" s="69" t="s">
        <v>207</v>
      </c>
      <c r="C34" s="15" t="s">
        <v>59</v>
      </c>
      <c r="D34" s="13"/>
      <c r="E34" s="11"/>
      <c r="F34" s="71"/>
      <c r="G34" s="24" t="str">
        <f t="shared" si="0"/>
        <v/>
      </c>
      <c r="H34" s="71"/>
      <c r="I34" s="17" t="s">
        <v>221</v>
      </c>
      <c r="J34" s="24" t="str">
        <f t="shared" si="1"/>
        <v/>
      </c>
      <c r="K34" s="71"/>
      <c r="L34" s="17" t="s">
        <v>221</v>
      </c>
      <c r="M34" s="24" t="str">
        <f t="shared" si="2"/>
        <v/>
      </c>
      <c r="N34" s="71"/>
      <c r="O34" s="17" t="s">
        <v>221</v>
      </c>
      <c r="P34" s="71"/>
      <c r="Q34" s="71"/>
    </row>
    <row r="35" spans="2:17" ht="15">
      <c r="B35" s="69" t="s">
        <v>207</v>
      </c>
      <c r="C35" s="15" t="s">
        <v>91</v>
      </c>
      <c r="D35" s="13"/>
      <c r="E35" s="11"/>
      <c r="F35" s="71"/>
      <c r="G35" s="24" t="str">
        <f t="shared" si="0"/>
        <v/>
      </c>
      <c r="H35" s="71"/>
      <c r="I35" s="17" t="s">
        <v>221</v>
      </c>
      <c r="J35" s="24" t="str">
        <f t="shared" si="1"/>
        <v/>
      </c>
      <c r="K35" s="71"/>
      <c r="L35" s="17" t="s">
        <v>221</v>
      </c>
      <c r="M35" s="24" t="str">
        <f t="shared" si="2"/>
        <v/>
      </c>
      <c r="N35" s="71"/>
      <c r="O35" s="17" t="s">
        <v>221</v>
      </c>
      <c r="P35" s="71"/>
      <c r="Q35" s="71"/>
    </row>
    <row r="36" spans="2:17" ht="15">
      <c r="B36" s="22" t="s">
        <v>207</v>
      </c>
      <c r="C36" s="1" t="s">
        <v>35</v>
      </c>
      <c r="D36" s="6"/>
      <c r="E36" s="2"/>
      <c r="F36" s="71"/>
      <c r="G36" s="24" t="str">
        <f t="shared" si="0"/>
        <v/>
      </c>
      <c r="H36" s="71"/>
      <c r="I36" s="17" t="s">
        <v>221</v>
      </c>
      <c r="J36" s="24" t="str">
        <f t="shared" si="1"/>
        <v/>
      </c>
      <c r="K36" s="71"/>
      <c r="L36" s="17" t="s">
        <v>221</v>
      </c>
      <c r="M36" s="24" t="str">
        <f t="shared" si="2"/>
        <v/>
      </c>
      <c r="N36" s="71"/>
      <c r="O36" s="17" t="s">
        <v>221</v>
      </c>
      <c r="P36" s="71"/>
      <c r="Q36" s="71"/>
    </row>
    <row r="37" spans="2:17" ht="15">
      <c r="B37" s="69" t="s">
        <v>207</v>
      </c>
      <c r="C37" s="15" t="s">
        <v>35</v>
      </c>
      <c r="D37" s="13"/>
      <c r="E37" s="11"/>
      <c r="F37" s="71"/>
      <c r="G37" s="24" t="str">
        <f t="shared" si="0"/>
        <v/>
      </c>
      <c r="H37" s="71"/>
      <c r="I37" s="17" t="s">
        <v>221</v>
      </c>
      <c r="J37" s="24" t="str">
        <f t="shared" si="1"/>
        <v/>
      </c>
      <c r="K37" s="71"/>
      <c r="L37" s="17" t="s">
        <v>221</v>
      </c>
      <c r="M37" s="24" t="str">
        <f t="shared" si="2"/>
        <v/>
      </c>
      <c r="N37" s="71"/>
      <c r="O37" s="17" t="s">
        <v>221</v>
      </c>
      <c r="P37" s="71"/>
      <c r="Q37" s="71"/>
    </row>
    <row r="38" spans="2:17" ht="15">
      <c r="B38" s="69" t="s">
        <v>207</v>
      </c>
      <c r="C38" s="15" t="s">
        <v>101</v>
      </c>
      <c r="D38" s="13"/>
      <c r="E38" s="11"/>
      <c r="F38" s="71"/>
      <c r="G38" s="24" t="str">
        <f t="shared" si="0"/>
        <v/>
      </c>
      <c r="H38" s="71"/>
      <c r="I38" s="17" t="s">
        <v>221</v>
      </c>
      <c r="J38" s="24" t="str">
        <f t="shared" si="1"/>
        <v/>
      </c>
      <c r="K38" s="71"/>
      <c r="L38" s="17" t="s">
        <v>221</v>
      </c>
      <c r="M38" s="24" t="str">
        <f t="shared" si="2"/>
        <v/>
      </c>
      <c r="N38" s="71"/>
      <c r="O38" s="17" t="s">
        <v>221</v>
      </c>
      <c r="P38" s="71"/>
      <c r="Q38" s="71"/>
    </row>
    <row r="39" spans="2:17" ht="15">
      <c r="B39" s="69" t="s">
        <v>207</v>
      </c>
      <c r="C39" s="15" t="s">
        <v>45</v>
      </c>
      <c r="D39" s="13"/>
      <c r="E39" s="11"/>
      <c r="F39" s="71"/>
      <c r="G39" s="24" t="str">
        <f t="shared" si="0"/>
        <v/>
      </c>
      <c r="H39" s="71"/>
      <c r="I39" s="17" t="s">
        <v>221</v>
      </c>
      <c r="J39" s="24" t="str">
        <f t="shared" si="1"/>
        <v/>
      </c>
      <c r="K39" s="71"/>
      <c r="L39" s="17" t="s">
        <v>221</v>
      </c>
      <c r="M39" s="24" t="str">
        <f t="shared" si="2"/>
        <v/>
      </c>
      <c r="N39" s="71"/>
      <c r="O39" s="17" t="s">
        <v>221</v>
      </c>
      <c r="P39" s="71"/>
      <c r="Q39" s="71"/>
    </row>
    <row r="40" spans="2:17" ht="15">
      <c r="B40" s="23" t="s">
        <v>207</v>
      </c>
      <c r="C40" s="1" t="s">
        <v>155</v>
      </c>
      <c r="D40" s="6"/>
      <c r="E40" s="2"/>
      <c r="F40" s="71"/>
      <c r="G40" s="24" t="str">
        <f t="shared" si="0"/>
        <v/>
      </c>
      <c r="H40" s="71"/>
      <c r="I40" s="17" t="s">
        <v>221</v>
      </c>
      <c r="J40" s="24" t="str">
        <f t="shared" si="1"/>
        <v/>
      </c>
      <c r="K40" s="71"/>
      <c r="L40" s="17" t="s">
        <v>221</v>
      </c>
      <c r="M40" s="24" t="str">
        <f t="shared" si="2"/>
        <v/>
      </c>
      <c r="N40" s="71"/>
      <c r="O40" s="17" t="s">
        <v>221</v>
      </c>
      <c r="P40" s="71"/>
      <c r="Q40" s="71"/>
    </row>
    <row r="41" spans="2:17" ht="15">
      <c r="B41" s="22" t="s">
        <v>207</v>
      </c>
      <c r="C41" s="1" t="s">
        <v>5</v>
      </c>
      <c r="D41" s="6"/>
      <c r="E41" s="2"/>
      <c r="F41" s="71"/>
      <c r="G41" s="24" t="str">
        <f t="shared" si="0"/>
        <v/>
      </c>
      <c r="H41" s="71"/>
      <c r="I41" s="17" t="s">
        <v>221</v>
      </c>
      <c r="J41" s="24" t="str">
        <f t="shared" si="1"/>
        <v/>
      </c>
      <c r="K41" s="71"/>
      <c r="L41" s="17" t="s">
        <v>221</v>
      </c>
      <c r="M41" s="24" t="str">
        <f t="shared" si="2"/>
        <v/>
      </c>
      <c r="N41" s="71"/>
      <c r="O41" s="17" t="s">
        <v>221</v>
      </c>
      <c r="P41" s="71"/>
      <c r="Q41" s="71"/>
    </row>
    <row r="42" spans="2:17" ht="15">
      <c r="B42" s="70" t="s">
        <v>207</v>
      </c>
      <c r="C42" s="15" t="s">
        <v>5</v>
      </c>
      <c r="D42" s="13"/>
      <c r="E42" s="11"/>
      <c r="F42" s="71"/>
      <c r="G42" s="24" t="str">
        <f t="shared" si="0"/>
        <v/>
      </c>
      <c r="H42" s="71"/>
      <c r="I42" s="17" t="s">
        <v>221</v>
      </c>
      <c r="J42" s="24" t="str">
        <f t="shared" si="1"/>
        <v/>
      </c>
      <c r="K42" s="71"/>
      <c r="L42" s="17" t="s">
        <v>221</v>
      </c>
      <c r="M42" s="24" t="str">
        <f t="shared" si="2"/>
        <v/>
      </c>
      <c r="N42" s="71"/>
      <c r="O42" s="17" t="s">
        <v>221</v>
      </c>
      <c r="P42" s="71"/>
      <c r="Q42" s="71"/>
    </row>
    <row r="43" spans="2:17" ht="15">
      <c r="B43" s="70" t="s">
        <v>207</v>
      </c>
      <c r="C43" s="15" t="s">
        <v>71</v>
      </c>
      <c r="D43" s="13"/>
      <c r="E43" s="11"/>
      <c r="F43" s="71"/>
      <c r="G43" s="24" t="str">
        <f t="shared" si="0"/>
        <v/>
      </c>
      <c r="H43" s="71"/>
      <c r="I43" s="17" t="s">
        <v>221</v>
      </c>
      <c r="J43" s="24" t="str">
        <f t="shared" si="1"/>
        <v/>
      </c>
      <c r="K43" s="71"/>
      <c r="L43" s="17" t="s">
        <v>221</v>
      </c>
      <c r="M43" s="24" t="str">
        <f t="shared" si="2"/>
        <v/>
      </c>
      <c r="N43" s="71"/>
      <c r="O43" s="17" t="s">
        <v>221</v>
      </c>
      <c r="P43" s="71"/>
      <c r="Q43" s="71"/>
    </row>
    <row r="44" spans="2:17" ht="15">
      <c r="B44" s="70" t="s">
        <v>207</v>
      </c>
      <c r="C44" s="15" t="s">
        <v>71</v>
      </c>
      <c r="D44" s="13"/>
      <c r="E44" s="11"/>
      <c r="F44" s="71"/>
      <c r="G44" s="24" t="str">
        <f t="shared" si="0"/>
        <v/>
      </c>
      <c r="H44" s="71"/>
      <c r="I44" s="17" t="s">
        <v>221</v>
      </c>
      <c r="J44" s="24" t="str">
        <f t="shared" si="1"/>
        <v/>
      </c>
      <c r="K44" s="71"/>
      <c r="L44" s="17" t="s">
        <v>221</v>
      </c>
      <c r="M44" s="24" t="str">
        <f t="shared" si="2"/>
        <v/>
      </c>
      <c r="N44" s="71"/>
      <c r="O44" s="17" t="s">
        <v>221</v>
      </c>
      <c r="P44" s="71"/>
      <c r="Q44" s="71"/>
    </row>
    <row r="45" spans="2:17" ht="15">
      <c r="B45" s="70" t="s">
        <v>207</v>
      </c>
      <c r="C45" s="15" t="s">
        <v>71</v>
      </c>
      <c r="D45" s="13"/>
      <c r="E45" s="11"/>
      <c r="F45" s="71"/>
      <c r="G45" s="24" t="str">
        <f t="shared" si="0"/>
        <v/>
      </c>
      <c r="H45" s="71"/>
      <c r="I45" s="17" t="s">
        <v>221</v>
      </c>
      <c r="J45" s="24" t="str">
        <f t="shared" si="1"/>
        <v/>
      </c>
      <c r="K45" s="71"/>
      <c r="L45" s="17" t="s">
        <v>221</v>
      </c>
      <c r="M45" s="24" t="str">
        <f t="shared" si="2"/>
        <v/>
      </c>
      <c r="N45" s="71"/>
      <c r="O45" s="17" t="s">
        <v>221</v>
      </c>
      <c r="P45" s="71"/>
      <c r="Q45" s="71"/>
    </row>
    <row r="46" spans="2:17" ht="15">
      <c r="B46" s="78" t="s">
        <v>207</v>
      </c>
      <c r="C46" s="1" t="s">
        <v>82</v>
      </c>
      <c r="D46" s="6"/>
      <c r="E46" s="2"/>
      <c r="F46" s="71"/>
      <c r="G46" s="24" t="str">
        <f t="shared" si="0"/>
        <v/>
      </c>
      <c r="H46" s="71"/>
      <c r="I46" s="17" t="s">
        <v>221</v>
      </c>
      <c r="J46" s="24" t="str">
        <f t="shared" si="1"/>
        <v/>
      </c>
      <c r="K46" s="71"/>
      <c r="L46" s="17" t="s">
        <v>221</v>
      </c>
      <c r="M46" s="24" t="str">
        <f t="shared" si="2"/>
        <v/>
      </c>
      <c r="N46" s="71"/>
      <c r="O46" s="17" t="s">
        <v>221</v>
      </c>
      <c r="P46" s="71"/>
      <c r="Q46" s="71"/>
    </row>
    <row r="47" spans="2:17" ht="15">
      <c r="B47" s="69" t="s">
        <v>207</v>
      </c>
      <c r="C47" s="15" t="s">
        <v>82</v>
      </c>
      <c r="D47" s="13"/>
      <c r="E47" s="11"/>
      <c r="F47" s="71"/>
      <c r="G47" s="24" t="str">
        <f t="shared" si="0"/>
        <v/>
      </c>
      <c r="H47" s="71"/>
      <c r="I47" s="17" t="s">
        <v>221</v>
      </c>
      <c r="J47" s="24" t="str">
        <f t="shared" si="1"/>
        <v/>
      </c>
      <c r="K47" s="71"/>
      <c r="L47" s="17" t="s">
        <v>221</v>
      </c>
      <c r="M47" s="24" t="str">
        <f t="shared" si="2"/>
        <v/>
      </c>
      <c r="N47" s="71"/>
      <c r="O47" s="17" t="s">
        <v>221</v>
      </c>
      <c r="P47" s="71"/>
      <c r="Q47" s="71"/>
    </row>
    <row r="48" spans="2:17" ht="15">
      <c r="B48" s="22" t="s">
        <v>207</v>
      </c>
      <c r="C48" s="1" t="s">
        <v>163</v>
      </c>
      <c r="D48" s="6"/>
      <c r="E48" s="2"/>
      <c r="F48" s="71"/>
      <c r="G48" s="24" t="str">
        <f t="shared" si="0"/>
        <v/>
      </c>
      <c r="H48" s="71"/>
      <c r="I48" s="17" t="s">
        <v>221</v>
      </c>
      <c r="J48" s="24" t="str">
        <f t="shared" si="1"/>
        <v/>
      </c>
      <c r="K48" s="71"/>
      <c r="L48" s="17" t="s">
        <v>221</v>
      </c>
      <c r="M48" s="24" t="str">
        <f t="shared" si="2"/>
        <v/>
      </c>
      <c r="N48" s="71"/>
      <c r="O48" s="17" t="s">
        <v>221</v>
      </c>
      <c r="P48" s="71"/>
      <c r="Q48" s="71"/>
    </row>
    <row r="49" spans="2:17" ht="15">
      <c r="B49" s="78" t="s">
        <v>207</v>
      </c>
      <c r="C49" s="1" t="s">
        <v>166</v>
      </c>
      <c r="D49" s="6"/>
      <c r="E49" s="2"/>
      <c r="F49" s="8"/>
      <c r="G49" s="24" t="str">
        <f t="shared" si="0"/>
        <v/>
      </c>
      <c r="H49" s="71"/>
      <c r="I49" s="17" t="s">
        <v>221</v>
      </c>
      <c r="J49" s="24" t="str">
        <f t="shared" si="1"/>
        <v/>
      </c>
      <c r="K49" s="71"/>
      <c r="L49" s="17" t="s">
        <v>221</v>
      </c>
      <c r="M49" s="24" t="str">
        <f t="shared" si="2"/>
        <v/>
      </c>
      <c r="N49" s="71"/>
      <c r="O49" s="17" t="s">
        <v>221</v>
      </c>
      <c r="P49" s="9"/>
      <c r="Q49" s="8"/>
    </row>
    <row r="50" spans="2:17" ht="15">
      <c r="B50" s="78" t="s">
        <v>207</v>
      </c>
      <c r="C50" s="1" t="s">
        <v>167</v>
      </c>
      <c r="D50" s="6"/>
      <c r="E50" s="2"/>
      <c r="F50" s="71"/>
      <c r="G50" s="24" t="str">
        <f t="shared" si="0"/>
        <v/>
      </c>
      <c r="H50" s="71"/>
      <c r="I50" s="17" t="s">
        <v>221</v>
      </c>
      <c r="J50" s="24" t="str">
        <f t="shared" si="1"/>
        <v/>
      </c>
      <c r="K50" s="71"/>
      <c r="L50" s="17" t="s">
        <v>221</v>
      </c>
      <c r="M50" s="24" t="str">
        <f t="shared" si="2"/>
        <v/>
      </c>
      <c r="N50" s="71"/>
      <c r="O50" s="17" t="s">
        <v>221</v>
      </c>
      <c r="P50" s="71"/>
      <c r="Q50" s="71"/>
    </row>
    <row r="51" spans="2:17" ht="15">
      <c r="B51" s="78" t="s">
        <v>207</v>
      </c>
      <c r="C51" s="80" t="s">
        <v>3</v>
      </c>
      <c r="D51" s="6"/>
      <c r="E51" s="2"/>
      <c r="F51" s="71"/>
      <c r="G51" s="24" t="str">
        <f t="shared" si="0"/>
        <v/>
      </c>
      <c r="H51" s="71"/>
      <c r="I51" s="17" t="s">
        <v>221</v>
      </c>
      <c r="J51" s="24" t="str">
        <f t="shared" si="1"/>
        <v/>
      </c>
      <c r="K51" s="71"/>
      <c r="L51" s="17" t="s">
        <v>221</v>
      </c>
      <c r="M51" s="24" t="str">
        <f t="shared" si="2"/>
        <v/>
      </c>
      <c r="N51" s="71"/>
      <c r="O51" s="17" t="s">
        <v>221</v>
      </c>
      <c r="P51" s="71"/>
      <c r="Q51" s="71"/>
    </row>
    <row r="52" spans="2:17" ht="15">
      <c r="B52" s="22" t="s">
        <v>207</v>
      </c>
      <c r="C52" s="1" t="s">
        <v>3</v>
      </c>
      <c r="D52" s="6"/>
      <c r="E52" s="2"/>
      <c r="F52" s="71"/>
      <c r="G52" s="24" t="str">
        <f t="shared" si="0"/>
        <v/>
      </c>
      <c r="H52" s="71"/>
      <c r="I52" s="17" t="s">
        <v>221</v>
      </c>
      <c r="J52" s="24" t="str">
        <f t="shared" si="1"/>
        <v/>
      </c>
      <c r="K52" s="71"/>
      <c r="L52" s="17" t="s">
        <v>221</v>
      </c>
      <c r="M52" s="24" t="str">
        <f t="shared" si="2"/>
        <v/>
      </c>
      <c r="N52" s="71"/>
      <c r="O52" s="17" t="s">
        <v>221</v>
      </c>
      <c r="P52" s="71"/>
      <c r="Q52" s="71"/>
    </row>
    <row r="53" spans="2:17" ht="15">
      <c r="B53" s="69" t="s">
        <v>207</v>
      </c>
      <c r="C53" s="15" t="s">
        <v>3</v>
      </c>
      <c r="D53" s="13"/>
      <c r="E53" s="11"/>
      <c r="F53" s="71"/>
      <c r="G53" s="24" t="str">
        <f t="shared" si="0"/>
        <v/>
      </c>
      <c r="H53" s="71"/>
      <c r="I53" s="17" t="s">
        <v>221</v>
      </c>
      <c r="J53" s="24" t="str">
        <f t="shared" si="1"/>
        <v/>
      </c>
      <c r="K53" s="71"/>
      <c r="L53" s="17" t="s">
        <v>221</v>
      </c>
      <c r="M53" s="24" t="str">
        <f t="shared" si="2"/>
        <v/>
      </c>
      <c r="N53" s="71"/>
      <c r="O53" s="17" t="s">
        <v>221</v>
      </c>
      <c r="P53" s="71"/>
      <c r="Q53" s="71"/>
    </row>
    <row r="54" spans="2:17" ht="15">
      <c r="B54" s="69" t="s">
        <v>207</v>
      </c>
      <c r="C54" s="15" t="s">
        <v>3</v>
      </c>
      <c r="D54" s="13"/>
      <c r="E54" s="11"/>
      <c r="F54" s="71"/>
      <c r="G54" s="24" t="str">
        <f t="shared" si="0"/>
        <v/>
      </c>
      <c r="H54" s="71"/>
      <c r="I54" s="17" t="s">
        <v>221</v>
      </c>
      <c r="J54" s="24" t="str">
        <f t="shared" si="1"/>
        <v/>
      </c>
      <c r="K54" s="71"/>
      <c r="L54" s="17" t="s">
        <v>221</v>
      </c>
      <c r="M54" s="24" t="str">
        <f t="shared" si="2"/>
        <v/>
      </c>
      <c r="N54" s="71"/>
      <c r="O54" s="17" t="s">
        <v>221</v>
      </c>
      <c r="P54" s="71"/>
      <c r="Q54" s="71"/>
    </row>
    <row r="55" spans="2:17" ht="15">
      <c r="B55" s="22" t="s">
        <v>207</v>
      </c>
      <c r="C55" s="1" t="s">
        <v>169</v>
      </c>
      <c r="D55" s="6"/>
      <c r="E55" s="2"/>
      <c r="F55" s="71"/>
      <c r="G55" s="24" t="str">
        <f t="shared" ref="G55:G96" si="3">IF(AND(Date_Av1&lt;&gt;"",OR(Date_Reg1="",Date_Reg1&gt;Date_Av1+delai_r)),Date_Av1+delai_r+Delai_supp,"")</f>
        <v/>
      </c>
      <c r="H55" s="71"/>
      <c r="I55" s="17" t="s">
        <v>221</v>
      </c>
      <c r="J55" s="24" t="str">
        <f t="shared" ref="J55:J96" si="4">IF(AND(Date_Av1&lt;&gt;"",OR(Date_Av1="",Date_Reg1="",Date_Reg1&gt;Date_Av1+delai_r2+delai_r)),Date_Av1+delai_r2+delai_r+Delai_supp+Delai_supp_1,"")</f>
        <v/>
      </c>
      <c r="K55" s="71"/>
      <c r="L55" s="17" t="s">
        <v>221</v>
      </c>
      <c r="M55" s="24" t="str">
        <f t="shared" ref="M55:M96" si="5">IF(AND(Date_Av1&lt;&gt;"",OR(Date_Av1="",Date_Reg1="",Date_Reg1&gt;Date_Av1+delai_r2+delai_r+delai_coup)),Date_Av1+delai_r2+delai_r+delai_coup+Delai_supp+Delai_supp_1+Delai_supp_3,"")</f>
        <v/>
      </c>
      <c r="N55" s="71"/>
      <c r="O55" s="17" t="s">
        <v>221</v>
      </c>
      <c r="P55" s="71"/>
      <c r="Q55" s="71"/>
    </row>
    <row r="56" spans="2:17" ht="15">
      <c r="B56" s="22" t="s">
        <v>207</v>
      </c>
      <c r="C56" s="1" t="s">
        <v>19</v>
      </c>
      <c r="D56" s="6"/>
      <c r="E56" s="2"/>
      <c r="F56" s="71"/>
      <c r="G56" s="24" t="str">
        <f t="shared" si="3"/>
        <v/>
      </c>
      <c r="H56" s="71"/>
      <c r="I56" s="17" t="s">
        <v>221</v>
      </c>
      <c r="J56" s="24" t="str">
        <f t="shared" si="4"/>
        <v/>
      </c>
      <c r="K56" s="71"/>
      <c r="L56" s="17" t="s">
        <v>221</v>
      </c>
      <c r="M56" s="24" t="str">
        <f t="shared" si="5"/>
        <v/>
      </c>
      <c r="N56" s="71"/>
      <c r="O56" s="17" t="s">
        <v>221</v>
      </c>
      <c r="P56" s="71"/>
      <c r="Q56" s="71"/>
    </row>
    <row r="57" spans="2:17" ht="15">
      <c r="B57" s="69" t="s">
        <v>207</v>
      </c>
      <c r="C57" s="15" t="s">
        <v>19</v>
      </c>
      <c r="D57" s="13"/>
      <c r="E57" s="11"/>
      <c r="F57" s="73"/>
      <c r="G57" s="24" t="str">
        <f t="shared" si="3"/>
        <v/>
      </c>
      <c r="H57" s="71"/>
      <c r="I57" s="17" t="s">
        <v>221</v>
      </c>
      <c r="J57" s="24" t="str">
        <f t="shared" si="4"/>
        <v/>
      </c>
      <c r="K57" s="71"/>
      <c r="L57" s="17" t="s">
        <v>221</v>
      </c>
      <c r="M57" s="24" t="str">
        <f t="shared" si="5"/>
        <v/>
      </c>
      <c r="N57" s="71"/>
      <c r="O57" s="17" t="s">
        <v>221</v>
      </c>
      <c r="P57" s="71"/>
      <c r="Q57" s="71"/>
    </row>
    <row r="58" spans="2:17" ht="15">
      <c r="B58" s="69" t="s">
        <v>207</v>
      </c>
      <c r="C58" s="15" t="s">
        <v>19</v>
      </c>
      <c r="D58" s="13"/>
      <c r="E58" s="11"/>
      <c r="F58" s="73"/>
      <c r="G58" s="24" t="str">
        <f t="shared" si="3"/>
        <v/>
      </c>
      <c r="H58" s="71"/>
      <c r="I58" s="17" t="s">
        <v>221</v>
      </c>
      <c r="J58" s="24" t="str">
        <f t="shared" si="4"/>
        <v/>
      </c>
      <c r="K58" s="71"/>
      <c r="L58" s="17" t="s">
        <v>221</v>
      </c>
      <c r="M58" s="24" t="str">
        <f t="shared" si="5"/>
        <v/>
      </c>
      <c r="N58" s="71"/>
      <c r="O58" s="17" t="s">
        <v>221</v>
      </c>
      <c r="P58" s="71"/>
      <c r="Q58" s="71"/>
    </row>
    <row r="59" spans="2:17" ht="15">
      <c r="B59" s="81" t="s">
        <v>207</v>
      </c>
      <c r="C59" s="15" t="s">
        <v>19</v>
      </c>
      <c r="D59" s="13"/>
      <c r="E59" s="11"/>
      <c r="F59" s="73"/>
      <c r="G59" s="24" t="str">
        <f t="shared" si="3"/>
        <v/>
      </c>
      <c r="H59" s="71"/>
      <c r="I59" s="17" t="s">
        <v>221</v>
      </c>
      <c r="J59" s="24" t="str">
        <f t="shared" si="4"/>
        <v/>
      </c>
      <c r="K59" s="71"/>
      <c r="L59" s="17" t="s">
        <v>221</v>
      </c>
      <c r="M59" s="24" t="str">
        <f t="shared" si="5"/>
        <v/>
      </c>
      <c r="N59" s="71"/>
      <c r="O59" s="17" t="s">
        <v>221</v>
      </c>
      <c r="P59" s="71"/>
      <c r="Q59" s="71"/>
    </row>
    <row r="60" spans="2:17" ht="15">
      <c r="B60" s="69" t="s">
        <v>207</v>
      </c>
      <c r="C60" s="15" t="s">
        <v>19</v>
      </c>
      <c r="D60" s="13"/>
      <c r="E60" s="11"/>
      <c r="F60" s="73"/>
      <c r="G60" s="24" t="str">
        <f t="shared" si="3"/>
        <v/>
      </c>
      <c r="H60" s="71"/>
      <c r="I60" s="17" t="s">
        <v>221</v>
      </c>
      <c r="J60" s="24" t="str">
        <f t="shared" si="4"/>
        <v/>
      </c>
      <c r="K60" s="71"/>
      <c r="L60" s="17" t="s">
        <v>221</v>
      </c>
      <c r="M60" s="24" t="str">
        <f t="shared" si="5"/>
        <v/>
      </c>
      <c r="N60" s="71"/>
      <c r="O60" s="17" t="s">
        <v>221</v>
      </c>
      <c r="P60" s="71"/>
      <c r="Q60" s="71"/>
    </row>
    <row r="61" spans="2:17" ht="15">
      <c r="B61" s="69" t="s">
        <v>207</v>
      </c>
      <c r="C61" s="15" t="s">
        <v>19</v>
      </c>
      <c r="D61" s="13"/>
      <c r="E61" s="11"/>
      <c r="F61" s="73"/>
      <c r="G61" s="24" t="str">
        <f t="shared" si="3"/>
        <v/>
      </c>
      <c r="H61" s="71"/>
      <c r="I61" s="17" t="s">
        <v>221</v>
      </c>
      <c r="J61" s="24" t="str">
        <f t="shared" si="4"/>
        <v/>
      </c>
      <c r="K61" s="71"/>
      <c r="L61" s="17" t="s">
        <v>221</v>
      </c>
      <c r="M61" s="24" t="str">
        <f t="shared" si="5"/>
        <v/>
      </c>
      <c r="N61" s="71"/>
      <c r="O61" s="17" t="s">
        <v>221</v>
      </c>
      <c r="P61" s="71"/>
      <c r="Q61" s="71"/>
    </row>
    <row r="62" spans="2:17" ht="15">
      <c r="B62" s="22" t="s">
        <v>207</v>
      </c>
      <c r="C62" s="1" t="s">
        <v>6</v>
      </c>
      <c r="D62" s="6"/>
      <c r="E62" s="2"/>
      <c r="F62" s="71"/>
      <c r="G62" s="24" t="str">
        <f t="shared" si="3"/>
        <v/>
      </c>
      <c r="H62" s="71"/>
      <c r="I62" s="17" t="s">
        <v>221</v>
      </c>
      <c r="J62" s="24" t="str">
        <f t="shared" si="4"/>
        <v/>
      </c>
      <c r="K62" s="71"/>
      <c r="L62" s="17" t="s">
        <v>221</v>
      </c>
      <c r="M62" s="24" t="str">
        <f t="shared" si="5"/>
        <v/>
      </c>
      <c r="N62" s="71"/>
      <c r="O62" s="17" t="s">
        <v>221</v>
      </c>
      <c r="P62" s="71"/>
      <c r="Q62" s="71"/>
    </row>
    <row r="63" spans="2:17" ht="15">
      <c r="B63" s="69" t="s">
        <v>207</v>
      </c>
      <c r="C63" s="15" t="s">
        <v>6</v>
      </c>
      <c r="D63" s="13"/>
      <c r="E63" s="11"/>
      <c r="F63" s="71"/>
      <c r="G63" s="24" t="str">
        <f t="shared" si="3"/>
        <v/>
      </c>
      <c r="H63" s="71"/>
      <c r="I63" s="17" t="s">
        <v>221</v>
      </c>
      <c r="J63" s="24" t="str">
        <f t="shared" si="4"/>
        <v/>
      </c>
      <c r="K63" s="71"/>
      <c r="L63" s="17" t="s">
        <v>221</v>
      </c>
      <c r="M63" s="24" t="str">
        <f t="shared" si="5"/>
        <v/>
      </c>
      <c r="N63" s="71"/>
      <c r="O63" s="17" t="s">
        <v>221</v>
      </c>
      <c r="P63" s="71"/>
      <c r="Q63" s="71"/>
    </row>
    <row r="64" spans="2:17" ht="15">
      <c r="B64" s="69" t="s">
        <v>207</v>
      </c>
      <c r="C64" s="15" t="s">
        <v>6</v>
      </c>
      <c r="D64" s="13"/>
      <c r="E64" s="11"/>
      <c r="F64" s="71"/>
      <c r="G64" s="24" t="str">
        <f t="shared" si="3"/>
        <v/>
      </c>
      <c r="H64" s="71"/>
      <c r="I64" s="17" t="s">
        <v>221</v>
      </c>
      <c r="J64" s="24" t="str">
        <f t="shared" si="4"/>
        <v/>
      </c>
      <c r="K64" s="71"/>
      <c r="L64" s="17" t="s">
        <v>221</v>
      </c>
      <c r="M64" s="24" t="str">
        <f t="shared" si="5"/>
        <v/>
      </c>
      <c r="N64" s="71"/>
      <c r="O64" s="17" t="s">
        <v>221</v>
      </c>
      <c r="P64" s="71"/>
      <c r="Q64" s="71"/>
    </row>
    <row r="65" spans="2:17" ht="15">
      <c r="B65" s="69" t="s">
        <v>207</v>
      </c>
      <c r="C65" s="15" t="s">
        <v>6</v>
      </c>
      <c r="D65" s="13"/>
      <c r="E65" s="11"/>
      <c r="F65" s="71"/>
      <c r="G65" s="24" t="str">
        <f t="shared" si="3"/>
        <v/>
      </c>
      <c r="H65" s="71"/>
      <c r="I65" s="17" t="s">
        <v>221</v>
      </c>
      <c r="J65" s="24" t="str">
        <f t="shared" si="4"/>
        <v/>
      </c>
      <c r="K65" s="71"/>
      <c r="L65" s="17" t="s">
        <v>221</v>
      </c>
      <c r="M65" s="24" t="str">
        <f t="shared" si="5"/>
        <v/>
      </c>
      <c r="N65" s="71"/>
      <c r="O65" s="17" t="s">
        <v>221</v>
      </c>
      <c r="P65" s="71"/>
      <c r="Q65" s="71"/>
    </row>
    <row r="66" spans="2:17" ht="15">
      <c r="B66" s="69" t="s">
        <v>207</v>
      </c>
      <c r="C66" s="15" t="s">
        <v>6</v>
      </c>
      <c r="D66" s="13"/>
      <c r="E66" s="11"/>
      <c r="F66" s="71"/>
      <c r="G66" s="24" t="str">
        <f t="shared" si="3"/>
        <v/>
      </c>
      <c r="H66" s="71"/>
      <c r="I66" s="17" t="s">
        <v>221</v>
      </c>
      <c r="J66" s="24" t="str">
        <f t="shared" si="4"/>
        <v/>
      </c>
      <c r="K66" s="71"/>
      <c r="L66" s="17" t="s">
        <v>221</v>
      </c>
      <c r="M66" s="24" t="str">
        <f t="shared" si="5"/>
        <v/>
      </c>
      <c r="N66" s="71"/>
      <c r="O66" s="17" t="s">
        <v>221</v>
      </c>
      <c r="P66" s="71"/>
      <c r="Q66" s="71"/>
    </row>
    <row r="67" spans="2:17" ht="15">
      <c r="B67" s="69" t="s">
        <v>207</v>
      </c>
      <c r="C67" s="15" t="s">
        <v>6</v>
      </c>
      <c r="D67" s="13"/>
      <c r="E67" s="11"/>
      <c r="F67" s="71"/>
      <c r="G67" s="24" t="str">
        <f t="shared" si="3"/>
        <v/>
      </c>
      <c r="H67" s="71"/>
      <c r="I67" s="17" t="s">
        <v>221</v>
      </c>
      <c r="J67" s="24" t="str">
        <f t="shared" si="4"/>
        <v/>
      </c>
      <c r="K67" s="71"/>
      <c r="L67" s="17" t="s">
        <v>221</v>
      </c>
      <c r="M67" s="24" t="str">
        <f t="shared" si="5"/>
        <v/>
      </c>
      <c r="N67" s="71"/>
      <c r="O67" s="17" t="s">
        <v>221</v>
      </c>
      <c r="P67" s="71"/>
      <c r="Q67" s="71"/>
    </row>
    <row r="68" spans="2:17" ht="15">
      <c r="B68" s="69" t="s">
        <v>207</v>
      </c>
      <c r="C68" s="15" t="s">
        <v>6</v>
      </c>
      <c r="D68" s="13"/>
      <c r="E68" s="11"/>
      <c r="F68" s="71"/>
      <c r="G68" s="24" t="str">
        <f t="shared" si="3"/>
        <v/>
      </c>
      <c r="H68" s="71"/>
      <c r="I68" s="17" t="s">
        <v>221</v>
      </c>
      <c r="J68" s="24" t="str">
        <f t="shared" si="4"/>
        <v/>
      </c>
      <c r="K68" s="71"/>
      <c r="L68" s="17" t="s">
        <v>221</v>
      </c>
      <c r="M68" s="24" t="str">
        <f t="shared" si="5"/>
        <v/>
      </c>
      <c r="N68" s="71"/>
      <c r="O68" s="17" t="s">
        <v>221</v>
      </c>
      <c r="P68" s="71"/>
      <c r="Q68" s="71"/>
    </row>
    <row r="69" spans="2:17" ht="15">
      <c r="B69" s="22" t="s">
        <v>207</v>
      </c>
      <c r="C69" s="1" t="s">
        <v>170</v>
      </c>
      <c r="D69" s="6"/>
      <c r="E69" s="2"/>
      <c r="F69" s="71"/>
      <c r="G69" s="24" t="str">
        <f t="shared" si="3"/>
        <v/>
      </c>
      <c r="H69" s="71"/>
      <c r="I69" s="17" t="s">
        <v>221</v>
      </c>
      <c r="J69" s="24" t="str">
        <f t="shared" si="4"/>
        <v/>
      </c>
      <c r="K69" s="71"/>
      <c r="L69" s="17" t="s">
        <v>221</v>
      </c>
      <c r="M69" s="24" t="str">
        <f t="shared" si="5"/>
        <v/>
      </c>
      <c r="N69" s="71"/>
      <c r="O69" s="17" t="s">
        <v>221</v>
      </c>
      <c r="P69" s="71"/>
      <c r="Q69" s="71"/>
    </row>
    <row r="70" spans="2:17" ht="15">
      <c r="B70" s="69" t="s">
        <v>207</v>
      </c>
      <c r="C70" s="15" t="s">
        <v>2</v>
      </c>
      <c r="D70" s="13"/>
      <c r="E70" s="11"/>
      <c r="F70" s="71"/>
      <c r="G70" s="24" t="str">
        <f t="shared" si="3"/>
        <v/>
      </c>
      <c r="H70" s="71"/>
      <c r="I70" s="17" t="s">
        <v>221</v>
      </c>
      <c r="J70" s="24" t="str">
        <f t="shared" si="4"/>
        <v/>
      </c>
      <c r="K70" s="71"/>
      <c r="L70" s="17" t="s">
        <v>221</v>
      </c>
      <c r="M70" s="24" t="str">
        <f t="shared" si="5"/>
        <v/>
      </c>
      <c r="N70" s="71"/>
      <c r="O70" s="17" t="s">
        <v>221</v>
      </c>
      <c r="P70" s="71"/>
      <c r="Q70" s="71"/>
    </row>
    <row r="71" spans="2:17" ht="15">
      <c r="B71" s="69" t="s">
        <v>207</v>
      </c>
      <c r="C71" s="15" t="s">
        <v>2</v>
      </c>
      <c r="D71" s="13"/>
      <c r="E71" s="11"/>
      <c r="F71" s="71"/>
      <c r="G71" s="24" t="str">
        <f t="shared" si="3"/>
        <v/>
      </c>
      <c r="H71" s="71"/>
      <c r="I71" s="17" t="s">
        <v>221</v>
      </c>
      <c r="J71" s="24" t="str">
        <f t="shared" si="4"/>
        <v/>
      </c>
      <c r="K71" s="71"/>
      <c r="L71" s="17" t="s">
        <v>221</v>
      </c>
      <c r="M71" s="24" t="str">
        <f t="shared" si="5"/>
        <v/>
      </c>
      <c r="N71" s="71"/>
      <c r="O71" s="17" t="s">
        <v>221</v>
      </c>
      <c r="P71" s="71"/>
      <c r="Q71" s="71"/>
    </row>
    <row r="72" spans="2:17" ht="15">
      <c r="B72" s="69" t="s">
        <v>207</v>
      </c>
      <c r="C72" s="15" t="s">
        <v>2</v>
      </c>
      <c r="D72" s="13"/>
      <c r="E72" s="11"/>
      <c r="F72" s="71"/>
      <c r="G72" s="24" t="str">
        <f t="shared" si="3"/>
        <v/>
      </c>
      <c r="H72" s="71"/>
      <c r="I72" s="17" t="s">
        <v>221</v>
      </c>
      <c r="J72" s="24" t="str">
        <f t="shared" si="4"/>
        <v/>
      </c>
      <c r="K72" s="71"/>
      <c r="L72" s="17" t="s">
        <v>221</v>
      </c>
      <c r="M72" s="24" t="str">
        <f t="shared" si="5"/>
        <v/>
      </c>
      <c r="N72" s="71"/>
      <c r="O72" s="17" t="s">
        <v>221</v>
      </c>
      <c r="P72" s="71"/>
      <c r="Q72" s="71"/>
    </row>
    <row r="73" spans="2:17" ht="15">
      <c r="B73" s="69" t="s">
        <v>207</v>
      </c>
      <c r="C73" s="15" t="s">
        <v>2</v>
      </c>
      <c r="D73" s="13"/>
      <c r="E73" s="11"/>
      <c r="F73" s="71"/>
      <c r="G73" s="24" t="str">
        <f t="shared" si="3"/>
        <v/>
      </c>
      <c r="H73" s="71"/>
      <c r="I73" s="17" t="s">
        <v>221</v>
      </c>
      <c r="J73" s="24" t="str">
        <f t="shared" si="4"/>
        <v/>
      </c>
      <c r="K73" s="71"/>
      <c r="L73" s="17" t="s">
        <v>221</v>
      </c>
      <c r="M73" s="24" t="str">
        <f t="shared" si="5"/>
        <v/>
      </c>
      <c r="N73" s="71"/>
      <c r="O73" s="17" t="s">
        <v>221</v>
      </c>
      <c r="P73" s="71"/>
      <c r="Q73" s="71"/>
    </row>
    <row r="74" spans="2:17" ht="15">
      <c r="B74" s="69" t="s">
        <v>207</v>
      </c>
      <c r="C74" s="15" t="s">
        <v>2</v>
      </c>
      <c r="D74" s="13"/>
      <c r="E74" s="11"/>
      <c r="F74" s="71"/>
      <c r="G74" s="24" t="str">
        <f t="shared" si="3"/>
        <v/>
      </c>
      <c r="H74" s="71"/>
      <c r="I74" s="17" t="s">
        <v>221</v>
      </c>
      <c r="J74" s="24" t="str">
        <f t="shared" si="4"/>
        <v/>
      </c>
      <c r="K74" s="71"/>
      <c r="L74" s="17" t="s">
        <v>221</v>
      </c>
      <c r="M74" s="24" t="str">
        <f t="shared" si="5"/>
        <v/>
      </c>
      <c r="N74" s="71"/>
      <c r="O74" s="17" t="s">
        <v>221</v>
      </c>
      <c r="P74" s="71"/>
      <c r="Q74" s="71"/>
    </row>
    <row r="75" spans="2:17" ht="15">
      <c r="B75" s="69" t="s">
        <v>207</v>
      </c>
      <c r="C75" s="15" t="s">
        <v>2</v>
      </c>
      <c r="D75" s="13"/>
      <c r="E75" s="11"/>
      <c r="F75" s="71"/>
      <c r="G75" s="24" t="str">
        <f t="shared" si="3"/>
        <v/>
      </c>
      <c r="H75" s="71"/>
      <c r="I75" s="17" t="s">
        <v>221</v>
      </c>
      <c r="J75" s="24" t="str">
        <f t="shared" si="4"/>
        <v/>
      </c>
      <c r="K75" s="71"/>
      <c r="L75" s="17" t="s">
        <v>221</v>
      </c>
      <c r="M75" s="24" t="str">
        <f t="shared" si="5"/>
        <v/>
      </c>
      <c r="N75" s="71"/>
      <c r="O75" s="17" t="s">
        <v>221</v>
      </c>
      <c r="P75" s="71"/>
      <c r="Q75" s="71"/>
    </row>
    <row r="76" spans="2:17" ht="15">
      <c r="B76" s="69" t="s">
        <v>207</v>
      </c>
      <c r="C76" s="15" t="s">
        <v>2</v>
      </c>
      <c r="D76" s="13"/>
      <c r="E76" s="11"/>
      <c r="F76" s="71"/>
      <c r="G76" s="24" t="str">
        <f t="shared" si="3"/>
        <v/>
      </c>
      <c r="H76" s="71"/>
      <c r="I76" s="17" t="s">
        <v>221</v>
      </c>
      <c r="J76" s="24" t="str">
        <f t="shared" si="4"/>
        <v/>
      </c>
      <c r="K76" s="71"/>
      <c r="L76" s="17" t="s">
        <v>221</v>
      </c>
      <c r="M76" s="24" t="str">
        <f t="shared" si="5"/>
        <v/>
      </c>
      <c r="N76" s="71"/>
      <c r="O76" s="17" t="s">
        <v>221</v>
      </c>
      <c r="P76" s="71"/>
      <c r="Q76" s="71"/>
    </row>
    <row r="77" spans="2:17" ht="15">
      <c r="B77" s="22" t="s">
        <v>207</v>
      </c>
      <c r="C77" s="1" t="s">
        <v>172</v>
      </c>
      <c r="D77" s="6"/>
      <c r="E77" s="2"/>
      <c r="F77" s="71"/>
      <c r="G77" s="24" t="str">
        <f t="shared" si="3"/>
        <v/>
      </c>
      <c r="H77" s="71"/>
      <c r="I77" s="17" t="s">
        <v>221</v>
      </c>
      <c r="J77" s="24" t="str">
        <f t="shared" si="4"/>
        <v/>
      </c>
      <c r="K77" s="71"/>
      <c r="L77" s="17" t="s">
        <v>221</v>
      </c>
      <c r="M77" s="24" t="str">
        <f t="shared" si="5"/>
        <v/>
      </c>
      <c r="N77" s="71"/>
      <c r="O77" s="17" t="s">
        <v>221</v>
      </c>
      <c r="P77" s="71"/>
      <c r="Q77" s="71"/>
    </row>
    <row r="78" spans="2:17" ht="15">
      <c r="B78" s="22" t="s">
        <v>207</v>
      </c>
      <c r="C78" s="1" t="s">
        <v>176</v>
      </c>
      <c r="D78" s="6"/>
      <c r="E78" s="2"/>
      <c r="F78" s="71"/>
      <c r="G78" s="24" t="str">
        <f t="shared" si="3"/>
        <v/>
      </c>
      <c r="H78" s="71"/>
      <c r="I78" s="17" t="s">
        <v>221</v>
      </c>
      <c r="J78" s="24" t="str">
        <f t="shared" si="4"/>
        <v/>
      </c>
      <c r="K78" s="71"/>
      <c r="L78" s="17" t="s">
        <v>221</v>
      </c>
      <c r="M78" s="24" t="str">
        <f t="shared" si="5"/>
        <v/>
      </c>
      <c r="N78" s="71"/>
      <c r="O78" s="17" t="s">
        <v>221</v>
      </c>
      <c r="P78" s="71"/>
      <c r="Q78" s="71"/>
    </row>
    <row r="79" spans="2:17" ht="15">
      <c r="B79" s="22" t="s">
        <v>207</v>
      </c>
      <c r="C79" s="1" t="s">
        <v>177</v>
      </c>
      <c r="D79" s="6"/>
      <c r="E79" s="2"/>
      <c r="F79" s="71"/>
      <c r="G79" s="24" t="str">
        <f t="shared" si="3"/>
        <v/>
      </c>
      <c r="H79" s="71"/>
      <c r="I79" s="17" t="s">
        <v>221</v>
      </c>
      <c r="J79" s="24" t="str">
        <f t="shared" si="4"/>
        <v/>
      </c>
      <c r="K79" s="71"/>
      <c r="L79" s="17" t="s">
        <v>221</v>
      </c>
      <c r="M79" s="24" t="str">
        <f t="shared" si="5"/>
        <v/>
      </c>
      <c r="N79" s="71"/>
      <c r="O79" s="17" t="s">
        <v>221</v>
      </c>
      <c r="P79" s="71"/>
      <c r="Q79" s="71"/>
    </row>
    <row r="80" spans="2:17" ht="15">
      <c r="B80" s="78" t="s">
        <v>207</v>
      </c>
      <c r="C80" s="1" t="s">
        <v>183</v>
      </c>
      <c r="D80" s="6"/>
      <c r="E80" s="2"/>
      <c r="F80" s="8"/>
      <c r="G80" s="24" t="str">
        <f t="shared" si="3"/>
        <v/>
      </c>
      <c r="H80" s="71"/>
      <c r="I80" s="17" t="s">
        <v>221</v>
      </c>
      <c r="J80" s="24" t="str">
        <f t="shared" si="4"/>
        <v/>
      </c>
      <c r="K80" s="71"/>
      <c r="L80" s="17" t="s">
        <v>221</v>
      </c>
      <c r="M80" s="24" t="str">
        <f t="shared" si="5"/>
        <v/>
      </c>
      <c r="N80" s="71"/>
      <c r="O80" s="17" t="s">
        <v>221</v>
      </c>
      <c r="P80" s="9"/>
      <c r="Q80" s="8"/>
    </row>
    <row r="81" spans="2:17" ht="15">
      <c r="B81" s="79" t="s">
        <v>207</v>
      </c>
      <c r="C81" s="15" t="s">
        <v>60</v>
      </c>
      <c r="D81" s="13"/>
      <c r="E81" s="11"/>
      <c r="F81" s="9"/>
      <c r="G81" s="24" t="str">
        <f t="shared" si="3"/>
        <v/>
      </c>
      <c r="H81" s="71"/>
      <c r="I81" s="17" t="s">
        <v>221</v>
      </c>
      <c r="J81" s="24" t="str">
        <f t="shared" si="4"/>
        <v/>
      </c>
      <c r="K81" s="71"/>
      <c r="L81" s="17" t="s">
        <v>221</v>
      </c>
      <c r="M81" s="24" t="str">
        <f t="shared" si="5"/>
        <v/>
      </c>
      <c r="N81" s="71"/>
      <c r="O81" s="17" t="s">
        <v>221</v>
      </c>
      <c r="P81" s="9"/>
      <c r="Q81" s="8"/>
    </row>
    <row r="82" spans="2:17" ht="15">
      <c r="B82" s="23" t="s">
        <v>207</v>
      </c>
      <c r="C82" s="1" t="s">
        <v>188</v>
      </c>
      <c r="D82" s="6"/>
      <c r="E82" s="2"/>
      <c r="F82" s="71"/>
      <c r="G82" s="24" t="str">
        <f t="shared" si="3"/>
        <v/>
      </c>
      <c r="H82" s="71"/>
      <c r="I82" s="17" t="s">
        <v>221</v>
      </c>
      <c r="J82" s="24" t="str">
        <f t="shared" si="4"/>
        <v/>
      </c>
      <c r="K82" s="71"/>
      <c r="L82" s="17" t="s">
        <v>221</v>
      </c>
      <c r="M82" s="24" t="str">
        <f t="shared" si="5"/>
        <v/>
      </c>
      <c r="N82" s="71"/>
      <c r="O82" s="17" t="s">
        <v>221</v>
      </c>
      <c r="P82" s="71"/>
      <c r="Q82" s="71"/>
    </row>
    <row r="83" spans="2:17" ht="15">
      <c r="B83" s="23" t="s">
        <v>207</v>
      </c>
      <c r="C83" s="1" t="s">
        <v>96</v>
      </c>
      <c r="D83" s="6"/>
      <c r="E83" s="2"/>
      <c r="F83" s="71"/>
      <c r="G83" s="24" t="str">
        <f t="shared" si="3"/>
        <v/>
      </c>
      <c r="H83" s="71"/>
      <c r="I83" s="17" t="s">
        <v>221</v>
      </c>
      <c r="J83" s="24" t="str">
        <f t="shared" si="4"/>
        <v/>
      </c>
      <c r="K83" s="71"/>
      <c r="L83" s="17" t="s">
        <v>221</v>
      </c>
      <c r="M83" s="24" t="str">
        <f t="shared" si="5"/>
        <v/>
      </c>
      <c r="N83" s="71"/>
      <c r="O83" s="17" t="s">
        <v>221</v>
      </c>
      <c r="P83" s="71"/>
      <c r="Q83" s="71"/>
    </row>
    <row r="84" spans="2:17" ht="15">
      <c r="B84" s="70" t="s">
        <v>207</v>
      </c>
      <c r="C84" s="15" t="s">
        <v>96</v>
      </c>
      <c r="D84" s="13"/>
      <c r="E84" s="11"/>
      <c r="F84" s="71"/>
      <c r="G84" s="24" t="str">
        <f t="shared" si="3"/>
        <v/>
      </c>
      <c r="H84" s="71"/>
      <c r="I84" s="17" t="s">
        <v>221</v>
      </c>
      <c r="J84" s="24" t="str">
        <f t="shared" si="4"/>
        <v/>
      </c>
      <c r="K84" s="71"/>
      <c r="L84" s="17" t="s">
        <v>221</v>
      </c>
      <c r="M84" s="24" t="str">
        <f t="shared" si="5"/>
        <v/>
      </c>
      <c r="N84" s="71"/>
      <c r="O84" s="17" t="s">
        <v>221</v>
      </c>
      <c r="P84" s="71"/>
      <c r="Q84" s="71"/>
    </row>
    <row r="85" spans="2:17" ht="15">
      <c r="B85" s="23" t="s">
        <v>207</v>
      </c>
      <c r="C85" s="1" t="s">
        <v>189</v>
      </c>
      <c r="D85" s="6"/>
      <c r="E85" s="2"/>
      <c r="F85" s="71"/>
      <c r="G85" s="24" t="str">
        <f t="shared" si="3"/>
        <v/>
      </c>
      <c r="H85" s="71"/>
      <c r="I85" s="17" t="s">
        <v>221</v>
      </c>
      <c r="J85" s="24" t="str">
        <f t="shared" si="4"/>
        <v/>
      </c>
      <c r="K85" s="71"/>
      <c r="L85" s="17" t="s">
        <v>221</v>
      </c>
      <c r="M85" s="24" t="str">
        <f t="shared" si="5"/>
        <v/>
      </c>
      <c r="N85" s="71"/>
      <c r="O85" s="17" t="s">
        <v>221</v>
      </c>
      <c r="P85" s="71"/>
      <c r="Q85" s="71"/>
    </row>
    <row r="86" spans="2:17" ht="15">
      <c r="B86" s="23" t="s">
        <v>207</v>
      </c>
      <c r="C86" s="1" t="s">
        <v>190</v>
      </c>
      <c r="D86" s="6"/>
      <c r="E86" s="2"/>
      <c r="F86" s="71"/>
      <c r="G86" s="24" t="str">
        <f t="shared" si="3"/>
        <v/>
      </c>
      <c r="H86" s="71"/>
      <c r="I86" s="17" t="s">
        <v>221</v>
      </c>
      <c r="J86" s="24" t="str">
        <f t="shared" si="4"/>
        <v/>
      </c>
      <c r="K86" s="71"/>
      <c r="L86" s="17" t="s">
        <v>221</v>
      </c>
      <c r="M86" s="24" t="str">
        <f t="shared" si="5"/>
        <v/>
      </c>
      <c r="N86" s="71"/>
      <c r="O86" s="17" t="s">
        <v>221</v>
      </c>
      <c r="P86" s="71"/>
      <c r="Q86" s="71"/>
    </row>
    <row r="87" spans="2:17" ht="15">
      <c r="B87" s="23" t="s">
        <v>207</v>
      </c>
      <c r="C87" s="1" t="s">
        <v>191</v>
      </c>
      <c r="D87" s="6"/>
      <c r="E87" s="2"/>
      <c r="F87" s="71"/>
      <c r="G87" s="24" t="str">
        <f t="shared" si="3"/>
        <v/>
      </c>
      <c r="H87" s="71"/>
      <c r="I87" s="17" t="s">
        <v>221</v>
      </c>
      <c r="J87" s="24" t="str">
        <f t="shared" si="4"/>
        <v/>
      </c>
      <c r="K87" s="71"/>
      <c r="L87" s="17" t="s">
        <v>221</v>
      </c>
      <c r="M87" s="24" t="str">
        <f t="shared" si="5"/>
        <v/>
      </c>
      <c r="N87" s="71"/>
      <c r="O87" s="17" t="s">
        <v>221</v>
      </c>
      <c r="P87" s="71"/>
      <c r="Q87" s="71"/>
    </row>
    <row r="88" spans="2:17" ht="15">
      <c r="B88" s="23" t="s">
        <v>207</v>
      </c>
      <c r="C88" s="1" t="s">
        <v>192</v>
      </c>
      <c r="D88" s="6"/>
      <c r="E88" s="2"/>
      <c r="F88" s="71"/>
      <c r="G88" s="24" t="str">
        <f t="shared" si="3"/>
        <v/>
      </c>
      <c r="H88" s="71"/>
      <c r="I88" s="17" t="s">
        <v>221</v>
      </c>
      <c r="J88" s="24" t="str">
        <f t="shared" si="4"/>
        <v/>
      </c>
      <c r="K88" s="71"/>
      <c r="L88" s="17" t="s">
        <v>221</v>
      </c>
      <c r="M88" s="24" t="str">
        <f t="shared" si="5"/>
        <v/>
      </c>
      <c r="N88" s="71"/>
      <c r="O88" s="17" t="s">
        <v>221</v>
      </c>
      <c r="P88" s="71"/>
      <c r="Q88" s="71"/>
    </row>
    <row r="89" spans="2:17" ht="15">
      <c r="B89" s="23" t="s">
        <v>207</v>
      </c>
      <c r="C89" s="1" t="s">
        <v>194</v>
      </c>
      <c r="D89" s="6"/>
      <c r="E89" s="2"/>
      <c r="F89" s="71"/>
      <c r="G89" s="24" t="str">
        <f t="shared" si="3"/>
        <v/>
      </c>
      <c r="H89" s="71"/>
      <c r="I89" s="17" t="s">
        <v>221</v>
      </c>
      <c r="J89" s="24" t="str">
        <f t="shared" si="4"/>
        <v/>
      </c>
      <c r="K89" s="71"/>
      <c r="L89" s="17" t="s">
        <v>221</v>
      </c>
      <c r="M89" s="24" t="str">
        <f t="shared" si="5"/>
        <v/>
      </c>
      <c r="N89" s="71"/>
      <c r="O89" s="17" t="s">
        <v>221</v>
      </c>
      <c r="P89" s="71"/>
      <c r="Q89" s="71"/>
    </row>
    <row r="90" spans="2:17" ht="15">
      <c r="B90" s="22" t="s">
        <v>207</v>
      </c>
      <c r="C90" s="1" t="s">
        <v>196</v>
      </c>
      <c r="D90" s="6"/>
      <c r="E90" s="2"/>
      <c r="F90" s="71"/>
      <c r="G90" s="24" t="str">
        <f t="shared" si="3"/>
        <v/>
      </c>
      <c r="H90" s="71"/>
      <c r="I90" s="17" t="s">
        <v>221</v>
      </c>
      <c r="J90" s="24" t="str">
        <f t="shared" si="4"/>
        <v/>
      </c>
      <c r="K90" s="71"/>
      <c r="L90" s="17" t="s">
        <v>221</v>
      </c>
      <c r="M90" s="24" t="str">
        <f t="shared" si="5"/>
        <v/>
      </c>
      <c r="N90" s="71"/>
      <c r="O90" s="17" t="s">
        <v>221</v>
      </c>
      <c r="P90" s="71"/>
      <c r="Q90" s="71"/>
    </row>
    <row r="91" spans="2:17" ht="15">
      <c r="B91" s="22" t="s">
        <v>207</v>
      </c>
      <c r="C91" s="1" t="s">
        <v>197</v>
      </c>
      <c r="D91" s="6"/>
      <c r="E91" s="2"/>
      <c r="F91" s="71"/>
      <c r="G91" s="24" t="str">
        <f t="shared" si="3"/>
        <v/>
      </c>
      <c r="H91" s="71"/>
      <c r="I91" s="17" t="s">
        <v>221</v>
      </c>
      <c r="J91" s="24" t="str">
        <f t="shared" si="4"/>
        <v/>
      </c>
      <c r="K91" s="71"/>
      <c r="L91" s="17" t="s">
        <v>221</v>
      </c>
      <c r="M91" s="24" t="str">
        <f t="shared" si="5"/>
        <v/>
      </c>
      <c r="N91" s="71"/>
      <c r="O91" s="17" t="s">
        <v>221</v>
      </c>
      <c r="P91" s="71"/>
      <c r="Q91" s="71"/>
    </row>
    <row r="92" spans="2:17" ht="15">
      <c r="B92" s="23" t="s">
        <v>207</v>
      </c>
      <c r="C92" s="1" t="s">
        <v>199</v>
      </c>
      <c r="D92" s="6"/>
      <c r="E92" s="2"/>
      <c r="F92" s="71"/>
      <c r="G92" s="24" t="str">
        <f t="shared" si="3"/>
        <v/>
      </c>
      <c r="H92" s="71"/>
      <c r="I92" s="17" t="s">
        <v>221</v>
      </c>
      <c r="J92" s="24" t="str">
        <f t="shared" si="4"/>
        <v/>
      </c>
      <c r="K92" s="71"/>
      <c r="L92" s="17" t="s">
        <v>221</v>
      </c>
      <c r="M92" s="24" t="str">
        <f t="shared" si="5"/>
        <v/>
      </c>
      <c r="N92" s="71"/>
      <c r="O92" s="17" t="s">
        <v>221</v>
      </c>
      <c r="P92" s="71"/>
      <c r="Q92" s="71"/>
    </row>
    <row r="93" spans="2:17" ht="15">
      <c r="B93" s="22" t="s">
        <v>207</v>
      </c>
      <c r="C93" s="1" t="s">
        <v>201</v>
      </c>
      <c r="D93" s="6"/>
      <c r="E93" s="2"/>
      <c r="F93" s="71"/>
      <c r="G93" s="24" t="str">
        <f t="shared" si="3"/>
        <v/>
      </c>
      <c r="H93" s="71"/>
      <c r="I93" s="17" t="s">
        <v>221</v>
      </c>
      <c r="J93" s="24" t="str">
        <f t="shared" si="4"/>
        <v/>
      </c>
      <c r="K93" s="71"/>
      <c r="L93" s="17" t="s">
        <v>221</v>
      </c>
      <c r="M93" s="24" t="str">
        <f t="shared" si="5"/>
        <v/>
      </c>
      <c r="N93" s="71"/>
      <c r="O93" s="17" t="s">
        <v>221</v>
      </c>
      <c r="P93" s="71"/>
      <c r="Q93" s="71"/>
    </row>
    <row r="94" spans="2:17" ht="15">
      <c r="B94" s="69" t="s">
        <v>207</v>
      </c>
      <c r="C94" s="15" t="s">
        <v>23</v>
      </c>
      <c r="D94" s="13"/>
      <c r="E94" s="11"/>
      <c r="F94" s="71"/>
      <c r="G94" s="24" t="str">
        <f t="shared" si="3"/>
        <v/>
      </c>
      <c r="H94" s="71"/>
      <c r="I94" s="17" t="s">
        <v>221</v>
      </c>
      <c r="J94" s="24" t="str">
        <f t="shared" si="4"/>
        <v/>
      </c>
      <c r="K94" s="71"/>
      <c r="L94" s="17" t="s">
        <v>221</v>
      </c>
      <c r="M94" s="24" t="str">
        <f t="shared" si="5"/>
        <v/>
      </c>
      <c r="N94" s="71"/>
      <c r="O94" s="17" t="s">
        <v>221</v>
      </c>
      <c r="P94" s="71"/>
      <c r="Q94" s="71"/>
    </row>
    <row r="95" spans="2:17" ht="15">
      <c r="B95" s="69" t="s">
        <v>207</v>
      </c>
      <c r="C95" s="15" t="s">
        <v>69</v>
      </c>
      <c r="D95" s="13"/>
      <c r="E95" s="11"/>
      <c r="F95" s="71"/>
      <c r="G95" s="24" t="str">
        <f t="shared" si="3"/>
        <v/>
      </c>
      <c r="H95" s="71"/>
      <c r="I95" s="17" t="s">
        <v>221</v>
      </c>
      <c r="J95" s="24" t="str">
        <f t="shared" si="4"/>
        <v/>
      </c>
      <c r="K95" s="71"/>
      <c r="L95" s="17" t="s">
        <v>221</v>
      </c>
      <c r="M95" s="24" t="str">
        <f t="shared" si="5"/>
        <v/>
      </c>
      <c r="N95" s="71"/>
      <c r="O95" s="17" t="s">
        <v>221</v>
      </c>
      <c r="P95" s="71"/>
      <c r="Q95" s="71"/>
    </row>
    <row r="96" spans="2:17" ht="15">
      <c r="B96" s="70" t="s">
        <v>207</v>
      </c>
      <c r="C96" s="15" t="s">
        <v>20</v>
      </c>
      <c r="D96" s="13"/>
      <c r="E96" s="11"/>
      <c r="F96" s="71"/>
      <c r="G96" s="24" t="str">
        <f t="shared" si="3"/>
        <v/>
      </c>
      <c r="H96" s="71"/>
      <c r="I96" s="17" t="s">
        <v>221</v>
      </c>
      <c r="J96" s="24" t="str">
        <f t="shared" si="4"/>
        <v/>
      </c>
      <c r="K96" s="71"/>
      <c r="L96" s="17" t="s">
        <v>221</v>
      </c>
      <c r="M96" s="24" t="str">
        <f t="shared" si="5"/>
        <v/>
      </c>
      <c r="N96" s="71"/>
      <c r="O96" s="17" t="s">
        <v>221</v>
      </c>
      <c r="P96" s="71"/>
      <c r="Q96" s="71"/>
    </row>
  </sheetData>
  <sheetProtection insertRows="0" deleteRows="0" selectLockedCells="1" autoFilter="0"/>
  <autoFilter ref="B1:Q96">
    <filterColumn colId="0"/>
    <filterColumn colId="6"/>
    <filterColumn colId="9"/>
    <filterColumn colId="12"/>
    <sortState ref="B2:N324">
      <sortCondition ref="B1:B324"/>
    </sortState>
  </autoFilter>
  <conditionalFormatting sqref="G2:G96">
    <cfRule type="expression" dxfId="6" priority="9" stopIfTrue="1">
      <formula>I2="Effectuée"</formula>
    </cfRule>
  </conditionalFormatting>
  <conditionalFormatting sqref="M2:M96">
    <cfRule type="expression" dxfId="5" priority="6" stopIfTrue="1">
      <formula>$O2="Effectuée"</formula>
    </cfRule>
    <cfRule type="timePeriod" dxfId="4" priority="7" timePeriod="tomorrow">
      <formula>FLOOR(M2,1)=TODAY()+1</formula>
    </cfRule>
  </conditionalFormatting>
  <conditionalFormatting sqref="G2:G96 J2:J96">
    <cfRule type="timePeriod" dxfId="3" priority="5" timePeriod="tomorrow">
      <formula>FLOOR(G2,1)=TODAY()+1</formula>
    </cfRule>
  </conditionalFormatting>
  <conditionalFormatting sqref="J2:J96">
    <cfRule type="expression" dxfId="2" priority="4" stopIfTrue="1">
      <formula>$L2="Effectuée"</formula>
    </cfRule>
  </conditionalFormatting>
  <conditionalFormatting sqref="G2:G96 J2:J96 M2:M96">
    <cfRule type="timePeriod" dxfId="1" priority="3" timePeriod="last7Days">
      <formula>AND(TODAY()-FLOOR(G2,1)&lt;=6,FLOOR(G2,1)&lt;=TODAY())</formula>
    </cfRule>
  </conditionalFormatting>
  <conditionalFormatting sqref="I1:I1048576 L1:L1048576 O1:O1048576">
    <cfRule type="cellIs" dxfId="0" priority="2" operator="equal">
      <formula>"Effectuée"</formula>
    </cfRule>
  </conditionalFormatting>
  <dataValidations count="3">
    <dataValidation type="list" allowBlank="1" showInputMessage="1" showErrorMessage="1" sqref="K97:K104">
      <formula1>#REF!</formula1>
    </dataValidation>
    <dataValidation type="list" allowBlank="1" showInputMessage="1" showErrorMessage="1" sqref="H2:H96 N2:N96 K2:K96">
      <formula1>$AG$4:$AG$18</formula1>
    </dataValidation>
    <dataValidation type="list" allowBlank="1" showInputMessage="1" showErrorMessage="1" sqref="I2:I96 O2:O96 L2:L96">
      <formula1>$R$3:$R$4</formula1>
    </dataValidation>
  </dataValidations>
  <hyperlinks>
    <hyperlink ref="G1" r:id="rId1" display="Lettre R"/>
  </hyperlinks>
  <pageMargins left="0.7" right="0.7" top="0.75" bottom="0.75" header="0.3" footer="0.3"/>
  <pageSetup paperSize="9" orientation="portrait" horizontalDpi="4294967293"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B3:N10"/>
  <sheetViews>
    <sheetView workbookViewId="0">
      <selection activeCell="G13" sqref="G13"/>
    </sheetView>
  </sheetViews>
  <sheetFormatPr baseColWidth="10" defaultRowHeight="12.75"/>
  <cols>
    <col min="1" max="1" width="3.7109375" customWidth="1"/>
    <col min="2" max="2" width="22" customWidth="1"/>
    <col min="3" max="3" width="14.7109375" customWidth="1"/>
    <col min="4" max="4" width="13.5703125" customWidth="1"/>
    <col min="5" max="5" width="12.85546875" customWidth="1"/>
    <col min="6" max="6" width="13.42578125" customWidth="1"/>
    <col min="7" max="7" width="13.140625" customWidth="1"/>
    <col min="9" max="9" width="19.5703125" customWidth="1"/>
  </cols>
  <sheetData>
    <row r="3" spans="2:14">
      <c r="B3" s="97" t="s">
        <v>232</v>
      </c>
      <c r="C3" s="97"/>
      <c r="D3" s="97"/>
      <c r="E3" s="97"/>
      <c r="F3" s="97"/>
      <c r="G3" s="97"/>
      <c r="I3" s="98" t="s">
        <v>233</v>
      </c>
      <c r="J3" s="99"/>
      <c r="K3" s="99"/>
      <c r="L3" s="99"/>
      <c r="M3" s="99"/>
      <c r="N3" s="99"/>
    </row>
    <row r="5" spans="2:14" ht="25.5">
      <c r="B5" s="89" t="s">
        <v>234</v>
      </c>
      <c r="C5" s="96" t="s">
        <v>237</v>
      </c>
      <c r="D5" s="96" t="s">
        <v>238</v>
      </c>
      <c r="E5" s="96" t="s">
        <v>239</v>
      </c>
      <c r="F5" s="96" t="s">
        <v>240</v>
      </c>
      <c r="G5" s="96" t="s">
        <v>241</v>
      </c>
      <c r="I5" s="90" t="s">
        <v>234</v>
      </c>
      <c r="J5" s="96" t="s">
        <v>237</v>
      </c>
      <c r="K5" s="96" t="s">
        <v>238</v>
      </c>
      <c r="L5" s="96" t="s">
        <v>239</v>
      </c>
      <c r="M5" s="96" t="s">
        <v>240</v>
      </c>
      <c r="N5" s="96" t="s">
        <v>241</v>
      </c>
    </row>
    <row r="6" spans="2:14" ht="38.25">
      <c r="B6" s="91">
        <f ca="1">TODAY()</f>
        <v>41010</v>
      </c>
      <c r="C6" s="100" t="s">
        <v>243</v>
      </c>
      <c r="D6" s="100" t="s">
        <v>243</v>
      </c>
      <c r="E6" s="100" t="s">
        <v>243</v>
      </c>
      <c r="F6" s="100" t="s">
        <v>243</v>
      </c>
      <c r="G6" s="100" t="s">
        <v>243</v>
      </c>
      <c r="I6" s="93">
        <v>41029</v>
      </c>
      <c r="J6" s="92"/>
      <c r="K6" s="92"/>
      <c r="L6" s="92"/>
      <c r="M6" s="92"/>
      <c r="N6" s="92"/>
    </row>
    <row r="7" spans="2:14">
      <c r="B7" s="94" t="s">
        <v>235</v>
      </c>
      <c r="C7" s="75" t="e">
        <f>RANK(C6,C6:G6,1)</f>
        <v>#VALUE!</v>
      </c>
      <c r="D7" s="75" t="e">
        <f>RANK(D6,C6:G6,1)</f>
        <v>#VALUE!</v>
      </c>
      <c r="E7" s="75" t="e">
        <f>RANK(E6,C6:G6,1)</f>
        <v>#VALUE!</v>
      </c>
      <c r="F7" s="75" t="e">
        <f>RANK(F6,C6:G6,1)</f>
        <v>#VALUE!</v>
      </c>
      <c r="G7" s="75" t="e">
        <f>RANK(G6,C6:G6,1)</f>
        <v>#VALUE!</v>
      </c>
      <c r="I7" s="95">
        <v>41059</v>
      </c>
      <c r="J7" s="71"/>
      <c r="K7" s="71"/>
      <c r="L7" s="71"/>
      <c r="M7" s="71"/>
      <c r="N7" s="71"/>
    </row>
    <row r="8" spans="2:14" ht="25.5">
      <c r="B8" s="90" t="s">
        <v>236</v>
      </c>
      <c r="C8" s="71"/>
      <c r="D8" s="71"/>
      <c r="E8" s="71"/>
      <c r="F8" s="71"/>
      <c r="G8" s="71"/>
      <c r="I8" s="95">
        <v>41090</v>
      </c>
      <c r="J8" s="71"/>
      <c r="K8" s="71"/>
      <c r="L8" s="71"/>
      <c r="M8" s="71"/>
      <c r="N8" s="71"/>
    </row>
    <row r="9" spans="2:14">
      <c r="I9" s="95">
        <v>41120</v>
      </c>
      <c r="J9" s="71"/>
      <c r="K9" s="71"/>
      <c r="L9" s="71"/>
      <c r="M9" s="71"/>
      <c r="N9" s="71"/>
    </row>
    <row r="10" spans="2:14">
      <c r="I10" s="95">
        <v>41151</v>
      </c>
      <c r="J10" s="71"/>
      <c r="K10" s="71"/>
      <c r="L10" s="71"/>
      <c r="M10" s="71"/>
      <c r="N10" s="71"/>
    </row>
  </sheetData>
  <mergeCells count="2">
    <mergeCell ref="B3:G3"/>
    <mergeCell ref="I3:N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dimension ref="B2:E21"/>
  <sheetViews>
    <sheetView workbookViewId="0"/>
  </sheetViews>
  <sheetFormatPr baseColWidth="10" defaultRowHeight="12.75"/>
  <cols>
    <col min="2" max="2" width="22.5703125" customWidth="1"/>
    <col min="3" max="3" width="2.140625" bestFit="1" customWidth="1"/>
    <col min="4" max="4" width="3" bestFit="1" customWidth="1"/>
    <col min="5" max="5" width="5" bestFit="1" customWidth="1"/>
  </cols>
  <sheetData>
    <row r="2" spans="2:5">
      <c r="B2" s="7" t="s">
        <v>213</v>
      </c>
      <c r="C2" s="16" t="s">
        <v>212</v>
      </c>
      <c r="D2">
        <v>10</v>
      </c>
      <c r="E2" s="7" t="s">
        <v>211</v>
      </c>
    </row>
    <row r="3" spans="2:5">
      <c r="B3" s="7" t="s">
        <v>214</v>
      </c>
      <c r="C3" s="16" t="s">
        <v>212</v>
      </c>
      <c r="D3">
        <v>10</v>
      </c>
      <c r="E3" s="7" t="s">
        <v>211</v>
      </c>
    </row>
    <row r="4" spans="2:5">
      <c r="B4" s="7" t="s">
        <v>215</v>
      </c>
      <c r="C4" s="16" t="s">
        <v>212</v>
      </c>
      <c r="D4">
        <v>2</v>
      </c>
      <c r="E4" s="7" t="s">
        <v>211</v>
      </c>
    </row>
    <row r="7" spans="2:5">
      <c r="D7">
        <v>1</v>
      </c>
    </row>
    <row r="8" spans="2:5">
      <c r="D8">
        <v>2</v>
      </c>
    </row>
    <row r="9" spans="2:5">
      <c r="D9">
        <v>3</v>
      </c>
    </row>
    <row r="10" spans="2:5">
      <c r="D10">
        <v>4</v>
      </c>
    </row>
    <row r="11" spans="2:5">
      <c r="D11">
        <v>5</v>
      </c>
    </row>
    <row r="12" spans="2:5">
      <c r="D12">
        <v>6</v>
      </c>
    </row>
    <row r="13" spans="2:5">
      <c r="D13">
        <v>7</v>
      </c>
    </row>
    <row r="14" spans="2:5">
      <c r="D14">
        <v>8</v>
      </c>
    </row>
    <row r="15" spans="2:5">
      <c r="D15">
        <v>9</v>
      </c>
    </row>
    <row r="16" spans="2:5">
      <c r="D16">
        <v>10</v>
      </c>
    </row>
    <row r="17" spans="4:4">
      <c r="D17">
        <v>11</v>
      </c>
    </row>
    <row r="18" spans="4:4">
      <c r="D18">
        <v>12</v>
      </c>
    </row>
    <row r="19" spans="4:4">
      <c r="D19">
        <v>13</v>
      </c>
    </row>
    <row r="20" spans="4:4">
      <c r="D20">
        <v>14</v>
      </c>
    </row>
    <row r="21" spans="4:4">
      <c r="D21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33</vt:i4>
      </vt:variant>
    </vt:vector>
  </HeadingPairs>
  <TitlesOfParts>
    <vt:vector size="41" baseType="lpstr">
      <vt:lpstr>TABLE DES MATIERES</vt:lpstr>
      <vt:lpstr>A</vt:lpstr>
      <vt:lpstr>B</vt:lpstr>
      <vt:lpstr>C</vt:lpstr>
      <vt:lpstr>D</vt:lpstr>
      <vt:lpstr>E</vt:lpstr>
      <vt:lpstr>Statistiques</vt:lpstr>
      <vt:lpstr>Parametres</vt:lpstr>
      <vt:lpstr>A!Date_Av1</vt:lpstr>
      <vt:lpstr>B!Date_Av1</vt:lpstr>
      <vt:lpstr>'C'!Date_Av1</vt:lpstr>
      <vt:lpstr>D!Date_Av1</vt:lpstr>
      <vt:lpstr>E!Date_Av1</vt:lpstr>
      <vt:lpstr>A!Date_Reg1</vt:lpstr>
      <vt:lpstr>B!Date_Reg1</vt:lpstr>
      <vt:lpstr>'C'!Date_Reg1</vt:lpstr>
      <vt:lpstr>D!Date_Reg1</vt:lpstr>
      <vt:lpstr>E!Date_Reg1</vt:lpstr>
      <vt:lpstr>delai_coup</vt:lpstr>
      <vt:lpstr>delai_r</vt:lpstr>
      <vt:lpstr>delai_r2</vt:lpstr>
      <vt:lpstr>A!Delai_supp</vt:lpstr>
      <vt:lpstr>B!Delai_supp</vt:lpstr>
      <vt:lpstr>'C'!Delai_supp</vt:lpstr>
      <vt:lpstr>D!Delai_supp</vt:lpstr>
      <vt:lpstr>E!Delai_supp</vt:lpstr>
      <vt:lpstr>A!Delai_supp_1</vt:lpstr>
      <vt:lpstr>B!Delai_supp_1</vt:lpstr>
      <vt:lpstr>'C'!Delai_supp_1</vt:lpstr>
      <vt:lpstr>D!Delai_supp_1</vt:lpstr>
      <vt:lpstr>E!Delai_supp_1</vt:lpstr>
      <vt:lpstr>A!Delai_supp_2</vt:lpstr>
      <vt:lpstr>B!Delai_supp_2</vt:lpstr>
      <vt:lpstr>'C'!Delai_supp_2</vt:lpstr>
      <vt:lpstr>D!Delai_supp_2</vt:lpstr>
      <vt:lpstr>E!Delai_supp_2</vt:lpstr>
      <vt:lpstr>A!Delai_supp_3</vt:lpstr>
      <vt:lpstr>B!Delai_supp_3</vt:lpstr>
      <vt:lpstr>'C'!Delai_supp_3</vt:lpstr>
      <vt:lpstr>D!Delai_supp_3</vt:lpstr>
      <vt:lpstr>E!Delai_supp_3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Marion</cp:lastModifiedBy>
  <dcterms:created xsi:type="dcterms:W3CDTF">2012-03-07T20:03:30Z</dcterms:created>
  <dcterms:modified xsi:type="dcterms:W3CDTF">2012-04-12T01:49:41Z</dcterms:modified>
</cp:coreProperties>
</file>