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\\fs01\Organisation\4 - DOP\40 -  DOP Général\suivi d'activité\PCA\2. ORGANISATION PCA\Temps passé NBL\TEST\"/>
    </mc:Choice>
  </mc:AlternateContent>
  <xr:revisionPtr revIDLastSave="0" documentId="8_{3E513942-A225-4F64-AC21-6565923505C2}" xr6:coauthVersionLast="44" xr6:coauthVersionMax="44" xr10:uidLastSave="{00000000-0000-0000-0000-000000000000}"/>
  <bookViews>
    <workbookView xWindow="-108" yWindow="-108" windowWidth="23256" windowHeight="12576" activeTab="1" xr2:uid="{A67DB3B0-2F31-4D8B-82DC-25219989D016}"/>
  </bookViews>
  <sheets>
    <sheet name="Données" sheetId="1" r:id="rId1"/>
    <sheet name="Analyse" sheetId="2" r:id="rId2"/>
  </sheets>
  <calcPr calcId="191029"/>
  <pivotCaches>
    <pivotCache cacheId="6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3" i="1" l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I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" i="1" l="1"/>
  <c r="H2" i="1"/>
</calcChain>
</file>

<file path=xl/sharedStrings.xml><?xml version="1.0" encoding="utf-8"?>
<sst xmlns="http://schemas.openxmlformats.org/spreadsheetml/2006/main" count="126" uniqueCount="40">
  <si>
    <t>Objet</t>
  </si>
  <si>
    <t>Début</t>
  </si>
  <si>
    <t>Fin</t>
  </si>
  <si>
    <t>Opération</t>
  </si>
  <si>
    <t>Catégorie</t>
  </si>
  <si>
    <t>Nombre heures</t>
  </si>
  <si>
    <t>MOIS</t>
  </si>
  <si>
    <t>Début2</t>
  </si>
  <si>
    <t>Fin3</t>
  </si>
  <si>
    <t>(Tous)</t>
  </si>
  <si>
    <t>Étiquettes de lignes</t>
  </si>
  <si>
    <t>(vide)</t>
  </si>
  <si>
    <t>Total général</t>
  </si>
  <si>
    <t>CITRONNELLES</t>
  </si>
  <si>
    <t>CHANTIER</t>
  </si>
  <si>
    <t>LA CURE 1</t>
  </si>
  <si>
    <t>Bellevue</t>
  </si>
  <si>
    <t>BELLEVUE</t>
  </si>
  <si>
    <t>ADMINISTRATIF</t>
  </si>
  <si>
    <t>La Cure 1</t>
  </si>
  <si>
    <t>Bougainvillées</t>
  </si>
  <si>
    <t>BOUGAINVILLEES</t>
  </si>
  <si>
    <t>Indigo</t>
  </si>
  <si>
    <t>INDIGO 1 et 2</t>
  </si>
  <si>
    <t>Caramboles</t>
  </si>
  <si>
    <t>CARAMBOLES</t>
  </si>
  <si>
    <t>Poinsétias</t>
  </si>
  <si>
    <t>POINSETIAS</t>
  </si>
  <si>
    <t>Canal Lilis</t>
  </si>
  <si>
    <t>CANAL LILIS</t>
  </si>
  <si>
    <t>Hubert Delisle</t>
  </si>
  <si>
    <t>HUBERT DELISLE</t>
  </si>
  <si>
    <t>Citronnelles</t>
  </si>
  <si>
    <t>Bras des Etangs</t>
  </si>
  <si>
    <t>BRAS DES ETANGS</t>
  </si>
  <si>
    <t>Hubert delisle</t>
  </si>
  <si>
    <t>Poinsétias viso</t>
  </si>
  <si>
    <t>réunion tableau de la vacance</t>
  </si>
  <si>
    <t>Bras des etangs</t>
  </si>
  <si>
    <t>Somme de Nombre heures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</si>
</sst>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h:mm;@"/>
    <numFmt numFmtId="165" formatCode="dd/mm/yy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64" fontId="0" fillId="0" borderId="0" xfId="0" applyNumberFormat="1"/>
    <xf numFmtId="165" fontId="0" fillId="0" borderId="0" xfId="0" applyNumberFormat="1"/>
    <xf numFmtId="14" fontId="0" fillId="0" borderId="0" xfId="0" applyNumberFormat="1"/>
    <xf numFmtId="21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</cellXfs>
  <cellStyles count="1">
    <cellStyle name="Normal" xfId="0" builtinId="0"/>
  </cellStyles>
  <dxfs count="14">
    <dxf>
      <numFmt numFmtId="1" formatCode="0"/>
    </dxf>
    <dxf>
      <numFmt numFmtId="0" formatCode="General"/>
    </dxf>
    <dxf>
      <numFmt numFmtId="164" formatCode="h:mm;@"/>
    </dxf>
    <dxf>
      <numFmt numFmtId="0" formatCode="General"/>
    </dxf>
    <dxf>
      <numFmt numFmtId="1" formatCode="0"/>
    </dxf>
    <dxf>
      <numFmt numFmtId="164" formatCode="h:mm;@"/>
    </dxf>
    <dxf>
      <numFmt numFmtId="1" formatCode="0"/>
    </dxf>
    <dxf>
      <numFmt numFmtId="164" formatCode="h:mm;@"/>
    </dxf>
    <dxf>
      <numFmt numFmtId="164" formatCode="h:mm;@"/>
    </dxf>
    <dxf>
      <numFmt numFmtId="164" formatCode="h:mm;@"/>
    </dxf>
    <dxf>
      <numFmt numFmtId="26" formatCode="hh:mm:ss"/>
    </dxf>
    <dxf>
      <numFmt numFmtId="19" formatCode="dd/mm/yyyy"/>
    </dxf>
    <dxf>
      <numFmt numFmtId="26" formatCode="hh:mm:ss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Nathalie BLANDINO" refreshedDate="43987.379972685187" createdVersion="6" refreshedVersion="6" minRefreshableVersion="3" recordCount="27" xr:uid="{BBD18EE7-5296-4EE3-8CF4-1BC45202DDCA}">
  <cacheSource type="worksheet">
    <worksheetSource name="Tableau1"/>
  </cacheSource>
  <cacheFields count="10">
    <cacheField name="Objet" numFmtId="0">
      <sharedItems/>
    </cacheField>
    <cacheField name="Début" numFmtId="14">
      <sharedItems containsSemiMixedTypes="0" containsNonDate="0" containsDate="1" containsString="0" minDate="2020-06-02T00:00:00" maxDate="2020-06-06T00:00:00"/>
    </cacheField>
    <cacheField name="Début2" numFmtId="21">
      <sharedItems containsSemiMixedTypes="0" containsNonDate="0" containsDate="1" containsString="0" minDate="1899-12-30T07:30:00" maxDate="1899-12-30T16:30:00"/>
    </cacheField>
    <cacheField name="Fin" numFmtId="14">
      <sharedItems containsSemiMixedTypes="0" containsNonDate="0" containsDate="1" containsString="0" minDate="2020-06-02T00:00:00" maxDate="2020-06-06T00:00:00"/>
    </cacheField>
    <cacheField name="Fin3" numFmtId="21">
      <sharedItems containsSemiMixedTypes="0" containsNonDate="0" containsDate="1" containsString="0" minDate="1899-12-30T08:00:00" maxDate="1899-12-30T17:00:00"/>
    </cacheField>
    <cacheField name="Opération" numFmtId="0">
      <sharedItems containsBlank="1" count="21">
        <s v="CITRONNELLES"/>
        <s v="LA CURE 1"/>
        <s v="BELLEVUE"/>
        <s v="BOUGAINVILLEES"/>
        <s v="INDIGO 1 et 2"/>
        <s v="CARAMBOLES"/>
        <s v="POINSETIAS"/>
        <s v="CANAL LILIS"/>
        <s v="HUBERT DELISLE"/>
        <s v="BRAS DES ETANGS"/>
        <s v="ADMINISTRATIF"/>
        <m u="1"/>
        <s v="REHAB" u="1"/>
        <s v="COORDINATION" u="1"/>
        <s v="FORMATION" u="1"/>
        <s v="MGMT" u="1"/>
        <s v="METIER" u="1"/>
        <s v="MIAMI" u="1"/>
        <s v="FINANCES" u="1"/>
        <s v="A FAIRE" u="1"/>
        <s v="CHANTIER" u="1"/>
      </sharedItems>
    </cacheField>
    <cacheField name="Catégorie" numFmtId="0">
      <sharedItems containsBlank="1" count="8">
        <s v="CHANTIER"/>
        <s v="ADMINISTRATIF"/>
        <m/>
        <s v="A FAIRE" u="1"/>
        <s v="MGMT" u="1"/>
        <s v="FINANCES" u="1"/>
        <s v="ALVERDY" u="1"/>
        <s v="Management" u="1"/>
      </sharedItems>
    </cacheField>
    <cacheField name="Nombre heures" numFmtId="164">
      <sharedItems containsSemiMixedTypes="0" containsNonDate="0" containsDate="1" containsString="0" minDate="1899-12-30T00:30:00" maxDate="1899-12-30T04:00:00" count="6">
        <d v="1899-12-30T01:30:00"/>
        <d v="1899-12-30T03:00:00"/>
        <d v="1899-12-30T01:00:00"/>
        <d v="1899-12-30T00:30:00"/>
        <d v="1899-12-30T04:00:00"/>
        <d v="1899-12-30T02:30:00"/>
      </sharedItems>
      <fieldGroup par="9" base="7">
        <rangePr groupBy="minutes" startDate="1899-12-30T00:30:00" endDate="1899-12-30T04:00:00"/>
        <groupItems count="62">
          <s v="&lt;00/01/1900"/>
          <s v=":00"/>
          <s v=":01"/>
          <s v=":02"/>
          <s v=":03"/>
          <s v=":04"/>
          <s v=":05"/>
          <s v=":06"/>
          <s v=":07"/>
          <s v=":08"/>
          <s v=":09"/>
          <s v=":10"/>
          <s v=":11"/>
          <s v=":12"/>
          <s v=":13"/>
          <s v=":14"/>
          <s v=":15"/>
          <s v=":16"/>
          <s v=":17"/>
          <s v=":18"/>
          <s v=":19"/>
          <s v=":20"/>
          <s v=":21"/>
          <s v=":22"/>
          <s v=":23"/>
          <s v=":24"/>
          <s v=":25"/>
          <s v=":26"/>
          <s v=":27"/>
          <s v=":28"/>
          <s v=":29"/>
          <s v=":30"/>
          <s v=":31"/>
          <s v=":32"/>
          <s v=":33"/>
          <s v=":34"/>
          <s v=":35"/>
          <s v=":36"/>
          <s v=":37"/>
          <s v=":38"/>
          <s v=":39"/>
          <s v=":40"/>
          <s v=":41"/>
          <s v=":42"/>
          <s v=":43"/>
          <s v=":44"/>
          <s v=":45"/>
          <s v=":46"/>
          <s v=":47"/>
          <s v=":48"/>
          <s v=":49"/>
          <s v=":50"/>
          <s v=":51"/>
          <s v=":52"/>
          <s v=":53"/>
          <s v=":54"/>
          <s v=":55"/>
          <s v=":56"/>
          <s v=":57"/>
          <s v=":58"/>
          <s v=":59"/>
          <s v="&gt;00/01/1900"/>
        </groupItems>
      </fieldGroup>
    </cacheField>
    <cacheField name="MOIS" numFmtId="0">
      <sharedItems containsBlank="1" count="4">
        <s v="JUIN"/>
        <s v="JANV" u="1"/>
        <m u="1"/>
        <s v="MAI" u="1"/>
      </sharedItems>
    </cacheField>
    <cacheField name="Heures" numFmtId="0" databaseField="0">
      <fieldGroup base="7">
        <rangePr groupBy="hours" startDate="1899-12-30T00:30:00" endDate="1899-12-30T04:00:00"/>
        <groupItems count="26">
          <s v="&lt;00/01/1900"/>
          <s v="00"/>
          <s v="01"/>
          <s v="02"/>
          <s v="03"/>
          <s v="04"/>
          <s v="05"/>
          <s v="06"/>
          <s v="07"/>
          <s v="08"/>
          <s v="09"/>
          <s v="10"/>
          <s v="11"/>
          <s v="12"/>
          <s v="13"/>
          <s v="14"/>
          <s v="15"/>
          <s v="16"/>
          <s v="17"/>
          <s v="18"/>
          <s v="19"/>
          <s v="20"/>
          <s v="21"/>
          <s v="22"/>
          <s v="23"/>
          <s v="&gt;00/01/1900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7">
  <r>
    <s v="CITRONNELLES"/>
    <d v="2020-06-02T00:00:00"/>
    <d v="1899-12-30T14:00:00"/>
    <d v="2020-06-02T00:00:00"/>
    <d v="1899-12-30T15:30:00"/>
    <x v="0"/>
    <x v="0"/>
    <x v="0"/>
    <x v="0"/>
  </r>
  <r>
    <s v="LA CURE 1"/>
    <d v="2020-06-03T00:00:00"/>
    <d v="1899-12-30T14:00:00"/>
    <d v="2020-06-03T00:00:00"/>
    <d v="1899-12-30T17:00:00"/>
    <x v="1"/>
    <x v="0"/>
    <x v="1"/>
    <x v="0"/>
  </r>
  <r>
    <s v="Bellevue"/>
    <d v="2020-06-02T00:00:00"/>
    <d v="1899-12-30T08:00:00"/>
    <d v="2020-06-02T00:00:00"/>
    <d v="1899-12-30T09:00:00"/>
    <x v="2"/>
    <x v="1"/>
    <x v="2"/>
    <x v="0"/>
  </r>
  <r>
    <s v="LA CURE 1"/>
    <d v="2020-06-02T00:00:00"/>
    <d v="1899-12-30T09:00:00"/>
    <d v="2020-06-02T00:00:00"/>
    <d v="1899-12-30T09:30:00"/>
    <x v="1"/>
    <x v="1"/>
    <x v="3"/>
    <x v="0"/>
  </r>
  <r>
    <s v="Bougainvillées"/>
    <d v="2020-06-02T00:00:00"/>
    <d v="1899-12-30T09:30:00"/>
    <d v="2020-06-02T00:00:00"/>
    <d v="1899-12-30T10:00:00"/>
    <x v="3"/>
    <x v="1"/>
    <x v="3"/>
    <x v="0"/>
  </r>
  <r>
    <s v="Indigo"/>
    <d v="2020-06-02T00:00:00"/>
    <d v="1899-12-30T07:30:00"/>
    <d v="2020-06-02T00:00:00"/>
    <d v="1899-12-30T08:00:00"/>
    <x v="4"/>
    <x v="1"/>
    <x v="3"/>
    <x v="0"/>
  </r>
  <r>
    <s v="Caramboles"/>
    <d v="2020-06-02T00:00:00"/>
    <d v="1899-12-30T10:00:00"/>
    <d v="2020-06-02T00:00:00"/>
    <d v="1899-12-30T10:30:00"/>
    <x v="5"/>
    <x v="1"/>
    <x v="3"/>
    <x v="0"/>
  </r>
  <r>
    <s v="Poinsétias"/>
    <d v="2020-06-02T00:00:00"/>
    <d v="1899-12-30T10:30:00"/>
    <d v="2020-06-02T00:00:00"/>
    <d v="1899-12-30T11:30:00"/>
    <x v="6"/>
    <x v="1"/>
    <x v="2"/>
    <x v="0"/>
  </r>
  <r>
    <s v="Canal Lilis"/>
    <d v="2020-06-03T00:00:00"/>
    <d v="1899-12-30T09:30:00"/>
    <d v="2020-06-03T00:00:00"/>
    <d v="1899-12-30T11:00:00"/>
    <x v="7"/>
    <x v="0"/>
    <x v="0"/>
    <x v="0"/>
  </r>
  <r>
    <s v="Hubert Delisle"/>
    <d v="2020-06-02T00:00:00"/>
    <d v="1899-12-30T11:30:00"/>
    <d v="2020-06-02T00:00:00"/>
    <d v="1899-12-30T12:00:00"/>
    <x v="8"/>
    <x v="1"/>
    <x v="3"/>
    <x v="0"/>
  </r>
  <r>
    <s v="Indigo"/>
    <d v="2020-06-02T00:00:00"/>
    <d v="1899-12-30T13:00:00"/>
    <d v="2020-06-02T00:00:00"/>
    <d v="1899-12-30T13:30:00"/>
    <x v="4"/>
    <x v="1"/>
    <x v="3"/>
    <x v="0"/>
  </r>
  <r>
    <s v="CITRONNELLES"/>
    <d v="2020-06-02T00:00:00"/>
    <d v="1899-12-30T13:30:00"/>
    <d v="2020-06-02T00:00:00"/>
    <d v="1899-12-30T14:00:00"/>
    <x v="0"/>
    <x v="1"/>
    <x v="3"/>
    <x v="0"/>
  </r>
  <r>
    <s v="Bras des Etangs"/>
    <d v="2020-06-02T00:00:00"/>
    <d v="1899-12-30T15:30:00"/>
    <d v="2020-06-02T00:00:00"/>
    <d v="1899-12-30T16:00:00"/>
    <x v="9"/>
    <x v="1"/>
    <x v="3"/>
    <x v="0"/>
  </r>
  <r>
    <s v="Bellevue"/>
    <d v="2020-06-02T00:00:00"/>
    <d v="1899-12-30T16:00:00"/>
    <d v="2020-06-02T00:00:00"/>
    <d v="1899-12-30T16:30:00"/>
    <x v="2"/>
    <x v="1"/>
    <x v="3"/>
    <x v="0"/>
  </r>
  <r>
    <s v="Hubert Delisle"/>
    <d v="2020-06-02T00:00:00"/>
    <d v="1899-12-30T16:30:00"/>
    <d v="2020-06-02T00:00:00"/>
    <d v="1899-12-30T17:00:00"/>
    <x v="8"/>
    <x v="1"/>
    <x v="3"/>
    <x v="0"/>
  </r>
  <r>
    <s v="Indigo"/>
    <d v="2020-06-03T00:00:00"/>
    <d v="1899-12-30T08:00:00"/>
    <d v="2020-06-03T00:00:00"/>
    <d v="1899-12-30T09:00:00"/>
    <x v="4"/>
    <x v="1"/>
    <x v="2"/>
    <x v="0"/>
  </r>
  <r>
    <s v="Bras des Etangs"/>
    <d v="2020-06-04T00:00:00"/>
    <d v="1899-12-30T08:00:00"/>
    <d v="2020-06-04T00:00:00"/>
    <d v="1899-12-30T12:00:00"/>
    <x v="9"/>
    <x v="0"/>
    <x v="4"/>
    <x v="0"/>
  </r>
  <r>
    <s v="Canal Lilis"/>
    <d v="2020-06-03T00:00:00"/>
    <d v="1899-12-30T09:00:00"/>
    <d v="2020-06-03T00:00:00"/>
    <d v="1899-12-30T09:30:00"/>
    <x v="7"/>
    <x v="1"/>
    <x v="3"/>
    <x v="0"/>
  </r>
  <r>
    <s v="Hubert Delisle"/>
    <d v="2020-06-03T00:00:00"/>
    <d v="1899-12-30T11:00:00"/>
    <d v="2020-06-03T00:00:00"/>
    <d v="1899-12-30T11:30:00"/>
    <x v="8"/>
    <x v="1"/>
    <x v="3"/>
    <x v="0"/>
  </r>
  <r>
    <s v="Indigo"/>
    <d v="2020-06-03T00:00:00"/>
    <d v="1899-12-30T11:30:00"/>
    <d v="2020-06-03T00:00:00"/>
    <d v="1899-12-30T12:00:00"/>
    <x v="4"/>
    <x v="1"/>
    <x v="3"/>
    <x v="0"/>
  </r>
  <r>
    <s v="Hubert Delisle"/>
    <d v="2020-06-03T00:00:00"/>
    <d v="1899-12-30T13:00:00"/>
    <d v="2020-06-03T00:00:00"/>
    <d v="1899-12-30T13:30:00"/>
    <x v="8"/>
    <x v="1"/>
    <x v="3"/>
    <x v="0"/>
  </r>
  <r>
    <s v="LA CURE 1"/>
    <d v="2020-06-03T00:00:00"/>
    <d v="1899-12-30T13:30:00"/>
    <d v="2020-06-03T00:00:00"/>
    <d v="1899-12-30T14:00:00"/>
    <x v="1"/>
    <x v="1"/>
    <x v="3"/>
    <x v="0"/>
  </r>
  <r>
    <s v="Poinsétias viso"/>
    <d v="2020-06-05T00:00:00"/>
    <d v="1899-12-30T14:00:00"/>
    <d v="2020-06-05T00:00:00"/>
    <d v="1899-12-30T15:30:00"/>
    <x v="6"/>
    <x v="1"/>
    <x v="0"/>
    <x v="0"/>
  </r>
  <r>
    <s v="Indigo"/>
    <d v="2020-06-04T00:00:00"/>
    <d v="1899-12-30T13:00:00"/>
    <d v="2020-06-04T00:00:00"/>
    <d v="1899-12-30T15:30:00"/>
    <x v="4"/>
    <x v="1"/>
    <x v="5"/>
    <x v="0"/>
  </r>
  <r>
    <s v="Bellevue"/>
    <d v="2020-06-04T00:00:00"/>
    <d v="1899-12-30T15:30:00"/>
    <d v="2020-06-04T00:00:00"/>
    <d v="1899-12-30T16:00:00"/>
    <x v="2"/>
    <x v="1"/>
    <x v="3"/>
    <x v="0"/>
  </r>
  <r>
    <s v="réunion tableau de la vacance"/>
    <d v="2020-06-05T00:00:00"/>
    <d v="1899-12-30T08:00:00"/>
    <d v="2020-06-05T00:00:00"/>
    <d v="1899-12-30T11:00:00"/>
    <x v="10"/>
    <x v="2"/>
    <x v="1"/>
    <x v="0"/>
  </r>
  <r>
    <s v="Bras des Etangs"/>
    <d v="2020-06-04T00:00:00"/>
    <d v="1899-12-30T16:00:00"/>
    <d v="2020-06-04T00:00:00"/>
    <d v="1899-12-30T17:00:00"/>
    <x v="9"/>
    <x v="1"/>
    <x v="2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7DCB85A-1266-4184-AC2A-299CCE32AF28}" name="Tableau croisé dynamique9" cacheId="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B30" firstHeaderRow="1" firstDataRow="1" firstDataCol="1"/>
  <pivotFields count="10">
    <pivotField showAll="0"/>
    <pivotField showAll="0"/>
    <pivotField showAll="0"/>
    <pivotField showAll="0"/>
    <pivotField showAll="0"/>
    <pivotField axis="axisRow" showAll="0">
      <items count="22">
        <item m="1" x="11"/>
        <item m="1" x="15"/>
        <item m="1" x="16"/>
        <item m="1" x="13"/>
        <item x="10"/>
        <item m="1" x="19"/>
        <item m="1" x="18"/>
        <item m="1" x="14"/>
        <item m="1" x="17"/>
        <item m="1" x="20"/>
        <item m="1" x="12"/>
        <item x="0"/>
        <item x="1"/>
        <item x="2"/>
        <item x="3"/>
        <item x="4"/>
        <item x="5"/>
        <item x="6"/>
        <item x="7"/>
        <item x="8"/>
        <item x="9"/>
        <item t="default"/>
      </items>
    </pivotField>
    <pivotField axis="axisRow" showAll="0">
      <items count="9">
        <item x="2"/>
        <item m="1" x="7"/>
        <item m="1" x="4"/>
        <item m="1" x="6"/>
        <item m="1" x="3"/>
        <item m="1" x="5"/>
        <item x="1"/>
        <item x="0"/>
        <item t="default"/>
      </items>
    </pivotField>
    <pivotField dataField="1" showAll="0">
      <items count="6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t="default"/>
      </items>
    </pivotField>
    <pivotField showAll="0"/>
    <pivotField showAll="0">
      <items count="27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sd="0" x="14"/>
        <item sd="0" x="15"/>
        <item sd="0" x="16"/>
        <item sd="0" x="17"/>
        <item sd="0" x="18"/>
        <item sd="0" x="19"/>
        <item sd="0" x="20"/>
        <item sd="0" x="21"/>
        <item sd="0" x="22"/>
        <item sd="0" x="23"/>
        <item sd="0" x="24"/>
        <item sd="0" x="25"/>
        <item t="default"/>
      </items>
    </pivotField>
  </pivotFields>
  <rowFields count="2">
    <field x="5"/>
    <field x="6"/>
  </rowFields>
  <rowItems count="27">
    <i>
      <x v="4"/>
    </i>
    <i r="1">
      <x/>
    </i>
    <i>
      <x v="11"/>
    </i>
    <i r="1">
      <x v="6"/>
    </i>
    <i r="1">
      <x v="7"/>
    </i>
    <i>
      <x v="12"/>
    </i>
    <i r="1">
      <x v="6"/>
    </i>
    <i r="1">
      <x v="7"/>
    </i>
    <i>
      <x v="13"/>
    </i>
    <i r="1">
      <x v="6"/>
    </i>
    <i>
      <x v="14"/>
    </i>
    <i r="1">
      <x v="6"/>
    </i>
    <i>
      <x v="15"/>
    </i>
    <i r="1">
      <x v="6"/>
    </i>
    <i>
      <x v="16"/>
    </i>
    <i r="1">
      <x v="6"/>
    </i>
    <i>
      <x v="17"/>
    </i>
    <i r="1">
      <x v="6"/>
    </i>
    <i>
      <x v="18"/>
    </i>
    <i r="1">
      <x v="6"/>
    </i>
    <i r="1">
      <x v="7"/>
    </i>
    <i>
      <x v="19"/>
    </i>
    <i r="1">
      <x v="6"/>
    </i>
    <i>
      <x v="20"/>
    </i>
    <i r="1">
      <x v="6"/>
    </i>
    <i r="1">
      <x v="7"/>
    </i>
    <i t="grand">
      <x/>
    </i>
  </rowItems>
  <colItems count="1">
    <i/>
  </colItems>
  <dataFields count="1">
    <dataField name="Somme de Nombre heures" fld="7" baseField="5" baseItem="4" numFmtId="164"/>
  </dataFields>
  <formats count="2">
    <format dxfId="4">
      <pivotArea outline="0" collapsedLevelsAreSubtotals="1" fieldPosition="0"/>
    </format>
    <format dxfId="5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558D006-8C4A-40B0-A385-7985BDDBECD1}" name="Tableau croisé dynamique10" cacheId="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H3:I7" firstHeaderRow="1" firstDataRow="1" firstDataCol="1" rowPageCount="1" colPageCount="1"/>
  <pivotFields count="10">
    <pivotField showAll="0"/>
    <pivotField showAll="0"/>
    <pivotField showAll="0"/>
    <pivotField showAll="0"/>
    <pivotField showAll="0"/>
    <pivotField showAll="0"/>
    <pivotField axis="axisRow" showAll="0">
      <items count="9">
        <item x="2"/>
        <item m="1" x="7"/>
        <item m="1" x="4"/>
        <item m="1" x="6"/>
        <item m="1" x="3"/>
        <item m="1" x="5"/>
        <item x="1"/>
        <item x="0"/>
        <item t="default"/>
      </items>
    </pivotField>
    <pivotField dataField="1" showAll="0">
      <items count="6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t="default"/>
      </items>
    </pivotField>
    <pivotField axis="axisPage" showAll="0">
      <items count="5">
        <item m="1" x="2"/>
        <item m="1" x="3"/>
        <item m="1" x="1"/>
        <item x="0"/>
        <item t="default"/>
      </items>
    </pivotField>
    <pivotField showAll="0">
      <items count="2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t="default"/>
      </items>
    </pivotField>
  </pivotFields>
  <rowFields count="1">
    <field x="6"/>
  </rowFields>
  <rowItems count="4">
    <i>
      <x/>
    </i>
    <i>
      <x v="6"/>
    </i>
    <i>
      <x v="7"/>
    </i>
    <i t="grand">
      <x/>
    </i>
  </rowItems>
  <colItems count="1">
    <i/>
  </colItems>
  <pageFields count="1">
    <pageField fld="8" hier="-1"/>
  </pageFields>
  <dataFields count="1">
    <dataField name="Somme de Nombre heures" fld="7" baseField="6" baseItem="6" numFmtId="16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E7F4979-9474-4FD3-9E54-E19716725168}" name="Tableau1" displayName="Tableau1" ref="A1:I28" totalsRowShown="0">
  <autoFilter ref="A1:I28" xr:uid="{F923A253-4445-4CBF-8079-6CEB2FB454F7}"/>
  <tableColumns count="9">
    <tableColumn id="1" xr3:uid="{577E3E0E-730F-4683-93EA-C90CF5D437E5}" name="Objet"/>
    <tableColumn id="2" xr3:uid="{91B729A8-6CAB-46E2-A539-5492EA8666AC}" name="Début" dataDxfId="13"/>
    <tableColumn id="3" xr3:uid="{50955605-53B4-4B04-859F-63464F9B482E}" name="Début2" dataDxfId="12"/>
    <tableColumn id="4" xr3:uid="{7E7A292D-B704-4095-9B6D-5FC2ABA12A2B}" name="Fin" dataDxfId="11"/>
    <tableColumn id="5" xr3:uid="{63FA6CB0-B9FD-42EB-9FB6-8EBCB8ED196D}" name="Fin3" dataDxfId="10"/>
    <tableColumn id="6" xr3:uid="{EF4AE09F-B2CA-4ADA-99C1-153EF4463F28}" name="Opération"/>
    <tableColumn id="7" xr3:uid="{F8774E62-3405-4BFB-91A4-9D01EAC148B9}" name="Catégorie"/>
    <tableColumn id="8" xr3:uid="{71750DC3-8E60-4070-8918-DFCBBD0A6855}" name="Nombre heures" dataDxfId="9">
      <calculatedColumnFormula>Tableau1[[#This Row],[Fin3]]-Tableau1[[#This Row],[Début2]]</calculatedColumnFormula>
    </tableColumn>
    <tableColumn id="9" xr3:uid="{54582276-044C-4279-95C8-B21704B4052E}" name="MOIS">
      <calculatedColumnFormula>IF(MONTH(B2)=1,"JANV",IF(MONTH(B2)=2,"FEV",IF(MONTH(B2)=3,"MARS",IF(MONTH(B2)=4,"AVR",IF(MONTH(B2)=5,"MAI",IF(MONTH(B2)=6,"JUIN",IF(MONTH(B2)=7,"JUILL",IF(MONTH(B2)=8,"AOU",IF(MONTH(B2)=9,"SEPT",IF(MONTH(B2)=10,"OCT",IF(MONTH(B2)=11,"NOV",IF(MONTH(B2)=12,"DEC",""))))))))))))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5F1A73-FB4A-4AFA-9DC4-70EDD5DE1529}">
  <dimension ref="A1:I28"/>
  <sheetViews>
    <sheetView zoomScale="85" zoomScaleNormal="85" workbookViewId="0">
      <selection activeCell="H2" sqref="H2:H28"/>
    </sheetView>
  </sheetViews>
  <sheetFormatPr baseColWidth="10" defaultRowHeight="14.4" x14ac:dyDescent="0.3"/>
  <cols>
    <col min="2" max="2" width="10.88671875" style="2"/>
    <col min="3" max="3" width="10.88671875" style="1"/>
    <col min="4" max="4" width="10.88671875" style="2"/>
    <col min="5" max="5" width="10.88671875" style="1"/>
    <col min="6" max="6" width="16.44140625" bestFit="1" customWidth="1"/>
    <col min="7" max="7" width="14.21875" bestFit="1" customWidth="1"/>
    <col min="8" max="8" width="15.77734375" style="1" customWidth="1"/>
    <col min="12" max="12" width="20.6640625" bestFit="1" customWidth="1"/>
    <col min="13" max="13" width="24.33203125" bestFit="1" customWidth="1"/>
  </cols>
  <sheetData>
    <row r="1" spans="1:9" x14ac:dyDescent="0.3">
      <c r="A1" t="s">
        <v>0</v>
      </c>
      <c r="B1" s="2" t="s">
        <v>1</v>
      </c>
      <c r="C1" s="1" t="s">
        <v>7</v>
      </c>
      <c r="D1" s="2" t="s">
        <v>2</v>
      </c>
      <c r="E1" s="1" t="s">
        <v>8</v>
      </c>
      <c r="F1" t="s">
        <v>3</v>
      </c>
      <c r="G1" t="s">
        <v>4</v>
      </c>
      <c r="H1" s="1" t="s">
        <v>5</v>
      </c>
      <c r="I1" t="s">
        <v>6</v>
      </c>
    </row>
    <row r="2" spans="1:9" x14ac:dyDescent="0.3">
      <c r="A2" t="s">
        <v>13</v>
      </c>
      <c r="B2" s="3">
        <v>43984</v>
      </c>
      <c r="C2" s="4">
        <v>0.58333333333333337</v>
      </c>
      <c r="D2" s="3">
        <v>43984</v>
      </c>
      <c r="E2" s="4">
        <v>0.64583333333333337</v>
      </c>
      <c r="F2" t="s">
        <v>13</v>
      </c>
      <c r="G2" t="s">
        <v>14</v>
      </c>
      <c r="H2" s="1">
        <f>Tableau1[[#This Row],[Fin3]]-Tableau1[[#This Row],[Début2]]</f>
        <v>6.25E-2</v>
      </c>
      <c r="I2" t="str">
        <f>IF(MONTH(B2)=1,"JANV",IF(MONTH(B2)=2,"FEV",IF(MONTH(B2)=3,"MARS",IF(MONTH(B2)=4,"AVR",IF(MONTH(B2)=5,"MAI",IF(MONTH(B2)=6,"JUIN",IF(MONTH(B2)=7,"JUILL",IF(MONTH(B2)=8,"AOU",IF(MONTH(B2)=9,"SEPT",IF(MONTH(B2)=10,"OCT",IF(MONTH(B2)=11,"NOV",IF(MONTH(B2)=12,"DEC",""))))))))))))</f>
        <v>JUIN</v>
      </c>
    </row>
    <row r="3" spans="1:9" x14ac:dyDescent="0.3">
      <c r="A3" t="s">
        <v>15</v>
      </c>
      <c r="B3" s="3">
        <v>43985</v>
      </c>
      <c r="C3" s="4">
        <v>0.58333333333333337</v>
      </c>
      <c r="D3" s="3">
        <v>43985</v>
      </c>
      <c r="E3" s="4">
        <v>0.70833333333333337</v>
      </c>
      <c r="F3" t="s">
        <v>15</v>
      </c>
      <c r="G3" t="s">
        <v>14</v>
      </c>
      <c r="H3" s="1">
        <f>Tableau1[[#This Row],[Fin3]]-Tableau1[[#This Row],[Début2]]</f>
        <v>0.125</v>
      </c>
      <c r="I3" t="str">
        <f t="shared" ref="I3:I28" si="0">IF(MONTH(B3)=1,"JANV",IF(MONTH(B3)=2,"FEV",IF(MONTH(B3)=3,"MARS",IF(MONTH(B3)=4,"AVR",IF(MONTH(B3)=5,"MAI",IF(MONTH(B3)=6,"JUIN",IF(MONTH(B3)=7,"JUILL",IF(MONTH(B3)=8,"AOU",IF(MONTH(B3)=9,"SEPT",IF(MONTH(B3)=10,"OCT",IF(MONTH(B3)=11,"NOV",IF(MONTH(B3)=12,"DEC",""))))))))))))</f>
        <v>JUIN</v>
      </c>
    </row>
    <row r="4" spans="1:9" x14ac:dyDescent="0.3">
      <c r="A4" t="s">
        <v>16</v>
      </c>
      <c r="B4" s="3">
        <v>43984</v>
      </c>
      <c r="C4" s="4">
        <v>0.33333333333333331</v>
      </c>
      <c r="D4" s="3">
        <v>43984</v>
      </c>
      <c r="E4" s="4">
        <v>0.375</v>
      </c>
      <c r="F4" t="s">
        <v>17</v>
      </c>
      <c r="G4" t="s">
        <v>18</v>
      </c>
      <c r="H4" s="1">
        <f>Tableau1[[#This Row],[Fin3]]-Tableau1[[#This Row],[Début2]]</f>
        <v>4.1666666666666685E-2</v>
      </c>
      <c r="I4" t="str">
        <f t="shared" si="0"/>
        <v>JUIN</v>
      </c>
    </row>
    <row r="5" spans="1:9" x14ac:dyDescent="0.3">
      <c r="A5" t="s">
        <v>19</v>
      </c>
      <c r="B5" s="3">
        <v>43984</v>
      </c>
      <c r="C5" s="4">
        <v>0.375</v>
      </c>
      <c r="D5" s="3">
        <v>43984</v>
      </c>
      <c r="E5" s="4">
        <v>0.39583333333333331</v>
      </c>
      <c r="F5" t="s">
        <v>15</v>
      </c>
      <c r="G5" t="s">
        <v>18</v>
      </c>
      <c r="H5" s="1">
        <f>Tableau1[[#This Row],[Fin3]]-Tableau1[[#This Row],[Début2]]</f>
        <v>2.0833333333333315E-2</v>
      </c>
      <c r="I5" t="str">
        <f t="shared" si="0"/>
        <v>JUIN</v>
      </c>
    </row>
    <row r="6" spans="1:9" x14ac:dyDescent="0.3">
      <c r="A6" t="s">
        <v>20</v>
      </c>
      <c r="B6" s="3">
        <v>43984</v>
      </c>
      <c r="C6" s="4">
        <v>0.39583333333333331</v>
      </c>
      <c r="D6" s="3">
        <v>43984</v>
      </c>
      <c r="E6" s="4">
        <v>0.41666666666666669</v>
      </c>
      <c r="F6" t="s">
        <v>21</v>
      </c>
      <c r="G6" t="s">
        <v>18</v>
      </c>
      <c r="H6" s="1">
        <f>Tableau1[[#This Row],[Fin3]]-Tableau1[[#This Row],[Début2]]</f>
        <v>2.083333333333337E-2</v>
      </c>
      <c r="I6" t="str">
        <f t="shared" si="0"/>
        <v>JUIN</v>
      </c>
    </row>
    <row r="7" spans="1:9" x14ac:dyDescent="0.3">
      <c r="A7" t="s">
        <v>22</v>
      </c>
      <c r="B7" s="3">
        <v>43984</v>
      </c>
      <c r="C7" s="4">
        <v>0.3125</v>
      </c>
      <c r="D7" s="3">
        <v>43984</v>
      </c>
      <c r="E7" s="4">
        <v>0.33333333333333331</v>
      </c>
      <c r="F7" t="s">
        <v>23</v>
      </c>
      <c r="G7" t="s">
        <v>18</v>
      </c>
      <c r="H7" s="1">
        <f>Tableau1[[#This Row],[Fin3]]-Tableau1[[#This Row],[Début2]]</f>
        <v>2.0833333333333315E-2</v>
      </c>
      <c r="I7" t="str">
        <f t="shared" si="0"/>
        <v>JUIN</v>
      </c>
    </row>
    <row r="8" spans="1:9" x14ac:dyDescent="0.3">
      <c r="A8" t="s">
        <v>24</v>
      </c>
      <c r="B8" s="3">
        <v>43984</v>
      </c>
      <c r="C8" s="4">
        <v>0.41666666666666669</v>
      </c>
      <c r="D8" s="3">
        <v>43984</v>
      </c>
      <c r="E8" s="4">
        <v>0.4375</v>
      </c>
      <c r="F8" t="s">
        <v>25</v>
      </c>
      <c r="G8" t="s">
        <v>18</v>
      </c>
      <c r="H8" s="1">
        <f>Tableau1[[#This Row],[Fin3]]-Tableau1[[#This Row],[Début2]]</f>
        <v>2.0833333333333315E-2</v>
      </c>
      <c r="I8" t="str">
        <f t="shared" si="0"/>
        <v>JUIN</v>
      </c>
    </row>
    <row r="9" spans="1:9" x14ac:dyDescent="0.3">
      <c r="A9" t="s">
        <v>26</v>
      </c>
      <c r="B9" s="3">
        <v>43984</v>
      </c>
      <c r="C9" s="4">
        <v>0.4375</v>
      </c>
      <c r="D9" s="3">
        <v>43984</v>
      </c>
      <c r="E9" s="4">
        <v>0.47916666666666669</v>
      </c>
      <c r="F9" t="s">
        <v>27</v>
      </c>
      <c r="G9" t="s">
        <v>18</v>
      </c>
      <c r="H9" s="1">
        <f>Tableau1[[#This Row],[Fin3]]-Tableau1[[#This Row],[Début2]]</f>
        <v>4.1666666666666685E-2</v>
      </c>
      <c r="I9" t="str">
        <f t="shared" si="0"/>
        <v>JUIN</v>
      </c>
    </row>
    <row r="10" spans="1:9" x14ac:dyDescent="0.3">
      <c r="A10" t="s">
        <v>28</v>
      </c>
      <c r="B10" s="3">
        <v>43985</v>
      </c>
      <c r="C10" s="4">
        <v>0.39583333333333331</v>
      </c>
      <c r="D10" s="3">
        <v>43985</v>
      </c>
      <c r="E10" s="4">
        <v>0.45833333333333331</v>
      </c>
      <c r="F10" t="s">
        <v>29</v>
      </c>
      <c r="G10" t="s">
        <v>14</v>
      </c>
      <c r="H10" s="1">
        <f>Tableau1[[#This Row],[Fin3]]-Tableau1[[#This Row],[Début2]]</f>
        <v>6.25E-2</v>
      </c>
      <c r="I10" t="str">
        <f t="shared" si="0"/>
        <v>JUIN</v>
      </c>
    </row>
    <row r="11" spans="1:9" x14ac:dyDescent="0.3">
      <c r="A11" t="s">
        <v>30</v>
      </c>
      <c r="B11" s="3">
        <v>43984</v>
      </c>
      <c r="C11" s="4">
        <v>0.47916666666666669</v>
      </c>
      <c r="D11" s="3">
        <v>43984</v>
      </c>
      <c r="E11" s="4">
        <v>0.5</v>
      </c>
      <c r="F11" t="s">
        <v>31</v>
      </c>
      <c r="G11" t="s">
        <v>18</v>
      </c>
      <c r="H11" s="1">
        <f>Tableau1[[#This Row],[Fin3]]-Tableau1[[#This Row],[Début2]]</f>
        <v>2.0833333333333315E-2</v>
      </c>
      <c r="I11" t="str">
        <f t="shared" si="0"/>
        <v>JUIN</v>
      </c>
    </row>
    <row r="12" spans="1:9" x14ac:dyDescent="0.3">
      <c r="A12" t="s">
        <v>22</v>
      </c>
      <c r="B12" s="3">
        <v>43984</v>
      </c>
      <c r="C12" s="4">
        <v>0.54166666666666663</v>
      </c>
      <c r="D12" s="3">
        <v>43984</v>
      </c>
      <c r="E12" s="4">
        <v>0.5625</v>
      </c>
      <c r="F12" t="s">
        <v>23</v>
      </c>
      <c r="G12" t="s">
        <v>18</v>
      </c>
      <c r="H12" s="1">
        <f>Tableau1[[#This Row],[Fin3]]-Tableau1[[#This Row],[Début2]]</f>
        <v>2.083333333333337E-2</v>
      </c>
      <c r="I12" t="str">
        <f t="shared" si="0"/>
        <v>JUIN</v>
      </c>
    </row>
    <row r="13" spans="1:9" x14ac:dyDescent="0.3">
      <c r="A13" t="s">
        <v>32</v>
      </c>
      <c r="B13" s="3">
        <v>43984</v>
      </c>
      <c r="C13" s="4">
        <v>0.5625</v>
      </c>
      <c r="D13" s="3">
        <v>43984</v>
      </c>
      <c r="E13" s="4">
        <v>0.58333333333333337</v>
      </c>
      <c r="F13" t="s">
        <v>13</v>
      </c>
      <c r="G13" t="s">
        <v>18</v>
      </c>
      <c r="H13" s="1">
        <f>Tableau1[[#This Row],[Fin3]]-Tableau1[[#This Row],[Début2]]</f>
        <v>2.083333333333337E-2</v>
      </c>
      <c r="I13" t="str">
        <f t="shared" si="0"/>
        <v>JUIN</v>
      </c>
    </row>
    <row r="14" spans="1:9" x14ac:dyDescent="0.3">
      <c r="A14" t="s">
        <v>33</v>
      </c>
      <c r="B14" s="3">
        <v>43984</v>
      </c>
      <c r="C14" s="4">
        <v>0.64583333333333337</v>
      </c>
      <c r="D14" s="3">
        <v>43984</v>
      </c>
      <c r="E14" s="4">
        <v>0.66666666666666663</v>
      </c>
      <c r="F14" t="s">
        <v>34</v>
      </c>
      <c r="G14" t="s">
        <v>18</v>
      </c>
      <c r="H14" s="1">
        <f>Tableau1[[#This Row],[Fin3]]-Tableau1[[#This Row],[Début2]]</f>
        <v>2.0833333333333259E-2</v>
      </c>
      <c r="I14" t="str">
        <f t="shared" si="0"/>
        <v>JUIN</v>
      </c>
    </row>
    <row r="15" spans="1:9" x14ac:dyDescent="0.3">
      <c r="A15" t="s">
        <v>16</v>
      </c>
      <c r="B15" s="3">
        <v>43984</v>
      </c>
      <c r="C15" s="4">
        <v>0.66666666666666663</v>
      </c>
      <c r="D15" s="3">
        <v>43984</v>
      </c>
      <c r="E15" s="4">
        <v>0.6875</v>
      </c>
      <c r="F15" t="s">
        <v>17</v>
      </c>
      <c r="G15" t="s">
        <v>18</v>
      </c>
      <c r="H15" s="1">
        <f>Tableau1[[#This Row],[Fin3]]-Tableau1[[#This Row],[Début2]]</f>
        <v>2.083333333333337E-2</v>
      </c>
      <c r="I15" t="str">
        <f t="shared" si="0"/>
        <v>JUIN</v>
      </c>
    </row>
    <row r="16" spans="1:9" x14ac:dyDescent="0.3">
      <c r="A16" t="s">
        <v>35</v>
      </c>
      <c r="B16" s="3">
        <v>43984</v>
      </c>
      <c r="C16" s="4">
        <v>0.6875</v>
      </c>
      <c r="D16" s="3">
        <v>43984</v>
      </c>
      <c r="E16" s="4">
        <v>0.70833333333333337</v>
      </c>
      <c r="F16" t="s">
        <v>31</v>
      </c>
      <c r="G16" t="s">
        <v>18</v>
      </c>
      <c r="H16" s="1">
        <f>Tableau1[[#This Row],[Fin3]]-Tableau1[[#This Row],[Début2]]</f>
        <v>2.083333333333337E-2</v>
      </c>
      <c r="I16" t="str">
        <f t="shared" si="0"/>
        <v>JUIN</v>
      </c>
    </row>
    <row r="17" spans="1:9" x14ac:dyDescent="0.3">
      <c r="A17" t="s">
        <v>22</v>
      </c>
      <c r="B17" s="3">
        <v>43985</v>
      </c>
      <c r="C17" s="4">
        <v>0.33333333333333331</v>
      </c>
      <c r="D17" s="3">
        <v>43985</v>
      </c>
      <c r="E17" s="4">
        <v>0.375</v>
      </c>
      <c r="F17" t="s">
        <v>23</v>
      </c>
      <c r="G17" t="s">
        <v>18</v>
      </c>
      <c r="H17" s="1">
        <f>Tableau1[[#This Row],[Fin3]]-Tableau1[[#This Row],[Début2]]</f>
        <v>4.1666666666666685E-2</v>
      </c>
      <c r="I17" t="str">
        <f t="shared" si="0"/>
        <v>JUIN</v>
      </c>
    </row>
    <row r="18" spans="1:9" x14ac:dyDescent="0.3">
      <c r="A18" t="s">
        <v>33</v>
      </c>
      <c r="B18" s="3">
        <v>43986</v>
      </c>
      <c r="C18" s="4">
        <v>0.33333333333333331</v>
      </c>
      <c r="D18" s="3">
        <v>43986</v>
      </c>
      <c r="E18" s="4">
        <v>0.5</v>
      </c>
      <c r="F18" t="s">
        <v>34</v>
      </c>
      <c r="G18" t="s">
        <v>14</v>
      </c>
      <c r="H18" s="1">
        <f>Tableau1[[#This Row],[Fin3]]-Tableau1[[#This Row],[Début2]]</f>
        <v>0.16666666666666669</v>
      </c>
      <c r="I18" t="str">
        <f t="shared" si="0"/>
        <v>JUIN</v>
      </c>
    </row>
    <row r="19" spans="1:9" x14ac:dyDescent="0.3">
      <c r="A19" t="s">
        <v>28</v>
      </c>
      <c r="B19" s="3">
        <v>43985</v>
      </c>
      <c r="C19" s="4">
        <v>0.375</v>
      </c>
      <c r="D19" s="3">
        <v>43985</v>
      </c>
      <c r="E19" s="4">
        <v>0.39583333333333331</v>
      </c>
      <c r="F19" t="s">
        <v>29</v>
      </c>
      <c r="G19" t="s">
        <v>18</v>
      </c>
      <c r="H19" s="1">
        <f>Tableau1[[#This Row],[Fin3]]-Tableau1[[#This Row],[Début2]]</f>
        <v>2.0833333333333315E-2</v>
      </c>
      <c r="I19" t="str">
        <f t="shared" si="0"/>
        <v>JUIN</v>
      </c>
    </row>
    <row r="20" spans="1:9" x14ac:dyDescent="0.3">
      <c r="A20" t="s">
        <v>30</v>
      </c>
      <c r="B20" s="3">
        <v>43985</v>
      </c>
      <c r="C20" s="4">
        <v>0.45833333333333331</v>
      </c>
      <c r="D20" s="3">
        <v>43985</v>
      </c>
      <c r="E20" s="4">
        <v>0.47916666666666669</v>
      </c>
      <c r="F20" t="s">
        <v>31</v>
      </c>
      <c r="G20" t="s">
        <v>18</v>
      </c>
      <c r="H20" s="1">
        <f>Tableau1[[#This Row],[Fin3]]-Tableau1[[#This Row],[Début2]]</f>
        <v>2.083333333333337E-2</v>
      </c>
      <c r="I20" t="str">
        <f t="shared" si="0"/>
        <v>JUIN</v>
      </c>
    </row>
    <row r="21" spans="1:9" x14ac:dyDescent="0.3">
      <c r="A21" t="s">
        <v>22</v>
      </c>
      <c r="B21" s="3">
        <v>43985</v>
      </c>
      <c r="C21" s="4">
        <v>0.47916666666666669</v>
      </c>
      <c r="D21" s="3">
        <v>43985</v>
      </c>
      <c r="E21" s="4">
        <v>0.5</v>
      </c>
      <c r="F21" t="s">
        <v>23</v>
      </c>
      <c r="G21" t="s">
        <v>18</v>
      </c>
      <c r="H21" s="1">
        <f>Tableau1[[#This Row],[Fin3]]-Tableau1[[#This Row],[Début2]]</f>
        <v>2.0833333333333315E-2</v>
      </c>
      <c r="I21" t="str">
        <f t="shared" si="0"/>
        <v>JUIN</v>
      </c>
    </row>
    <row r="22" spans="1:9" x14ac:dyDescent="0.3">
      <c r="A22" t="s">
        <v>30</v>
      </c>
      <c r="B22" s="3">
        <v>43985</v>
      </c>
      <c r="C22" s="4">
        <v>0.54166666666666663</v>
      </c>
      <c r="D22" s="3">
        <v>43985</v>
      </c>
      <c r="E22" s="4">
        <v>0.5625</v>
      </c>
      <c r="F22" t="s">
        <v>31</v>
      </c>
      <c r="G22" t="s">
        <v>18</v>
      </c>
      <c r="H22" s="1">
        <f>Tableau1[[#This Row],[Fin3]]-Tableau1[[#This Row],[Début2]]</f>
        <v>2.083333333333337E-2</v>
      </c>
      <c r="I22" t="str">
        <f t="shared" si="0"/>
        <v>JUIN</v>
      </c>
    </row>
    <row r="23" spans="1:9" x14ac:dyDescent="0.3">
      <c r="A23" t="s">
        <v>19</v>
      </c>
      <c r="B23" s="3">
        <v>43985</v>
      </c>
      <c r="C23" s="4">
        <v>0.5625</v>
      </c>
      <c r="D23" s="3">
        <v>43985</v>
      </c>
      <c r="E23" s="4">
        <v>0.58333333333333337</v>
      </c>
      <c r="F23" t="s">
        <v>15</v>
      </c>
      <c r="G23" t="s">
        <v>18</v>
      </c>
      <c r="H23" s="1">
        <f>Tableau1[[#This Row],[Fin3]]-Tableau1[[#This Row],[Début2]]</f>
        <v>2.083333333333337E-2</v>
      </c>
      <c r="I23" t="str">
        <f t="shared" si="0"/>
        <v>JUIN</v>
      </c>
    </row>
    <row r="24" spans="1:9" x14ac:dyDescent="0.3">
      <c r="A24" t="s">
        <v>36</v>
      </c>
      <c r="B24" s="3">
        <v>43987</v>
      </c>
      <c r="C24" s="4">
        <v>0.58333333333333337</v>
      </c>
      <c r="D24" s="3">
        <v>43987</v>
      </c>
      <c r="E24" s="4">
        <v>0.64583333333333337</v>
      </c>
      <c r="F24" t="s">
        <v>27</v>
      </c>
      <c r="G24" t="s">
        <v>18</v>
      </c>
      <c r="H24" s="1">
        <f>Tableau1[[#This Row],[Fin3]]-Tableau1[[#This Row],[Début2]]</f>
        <v>6.25E-2</v>
      </c>
      <c r="I24" t="str">
        <f t="shared" si="0"/>
        <v>JUIN</v>
      </c>
    </row>
    <row r="25" spans="1:9" x14ac:dyDescent="0.3">
      <c r="A25" t="s">
        <v>22</v>
      </c>
      <c r="B25" s="3">
        <v>43986</v>
      </c>
      <c r="C25" s="4">
        <v>0.54166666666666663</v>
      </c>
      <c r="D25" s="3">
        <v>43986</v>
      </c>
      <c r="E25" s="4">
        <v>0.64583333333333337</v>
      </c>
      <c r="F25" t="s">
        <v>23</v>
      </c>
      <c r="G25" t="s">
        <v>18</v>
      </c>
      <c r="H25" s="1">
        <f>Tableau1[[#This Row],[Fin3]]-Tableau1[[#This Row],[Début2]]</f>
        <v>0.10416666666666674</v>
      </c>
      <c r="I25" t="str">
        <f t="shared" si="0"/>
        <v>JUIN</v>
      </c>
    </row>
    <row r="26" spans="1:9" x14ac:dyDescent="0.3">
      <c r="A26" t="s">
        <v>16</v>
      </c>
      <c r="B26" s="3">
        <v>43986</v>
      </c>
      <c r="C26" s="4">
        <v>0.64583333333333337</v>
      </c>
      <c r="D26" s="3">
        <v>43986</v>
      </c>
      <c r="E26" s="4">
        <v>0.66666666666666663</v>
      </c>
      <c r="F26" t="s">
        <v>17</v>
      </c>
      <c r="G26" t="s">
        <v>18</v>
      </c>
      <c r="H26" s="1">
        <f>Tableau1[[#This Row],[Fin3]]-Tableau1[[#This Row],[Début2]]</f>
        <v>2.0833333333333259E-2</v>
      </c>
      <c r="I26" t="str">
        <f t="shared" si="0"/>
        <v>JUIN</v>
      </c>
    </row>
    <row r="27" spans="1:9" x14ac:dyDescent="0.3">
      <c r="A27" t="s">
        <v>37</v>
      </c>
      <c r="B27" s="3">
        <v>43987</v>
      </c>
      <c r="C27" s="4">
        <v>0.33333333333333331</v>
      </c>
      <c r="D27" s="3">
        <v>43987</v>
      </c>
      <c r="E27" s="4">
        <v>0.45833333333333331</v>
      </c>
      <c r="F27" t="s">
        <v>18</v>
      </c>
      <c r="H27" s="1">
        <f>Tableau1[[#This Row],[Fin3]]-Tableau1[[#This Row],[Début2]]</f>
        <v>0.125</v>
      </c>
      <c r="I27" t="str">
        <f t="shared" si="0"/>
        <v>JUIN</v>
      </c>
    </row>
    <row r="28" spans="1:9" x14ac:dyDescent="0.3">
      <c r="A28" t="s">
        <v>38</v>
      </c>
      <c r="B28" s="3">
        <v>43986</v>
      </c>
      <c r="C28" s="4">
        <v>0.66666666666666663</v>
      </c>
      <c r="D28" s="3">
        <v>43986</v>
      </c>
      <c r="E28" s="4">
        <v>0.70833333333333337</v>
      </c>
      <c r="F28" t="s">
        <v>34</v>
      </c>
      <c r="G28" t="s">
        <v>18</v>
      </c>
      <c r="H28" s="1">
        <f>Tableau1[[#This Row],[Fin3]]-Tableau1[[#This Row],[Début2]]</f>
        <v>4.1666666666666741E-2</v>
      </c>
      <c r="I28" t="str">
        <f t="shared" si="0"/>
        <v>JUIN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C212E7-AFF7-46AC-8406-BDD2AB24998E}">
  <dimension ref="A1:I30"/>
  <sheetViews>
    <sheetView tabSelected="1" workbookViewId="0">
      <selection activeCell="B4" activeCellId="10" sqref="B27 B25 B22 B20 B18 B16 B14 B12 B9 B6 B4"/>
    </sheetView>
  </sheetViews>
  <sheetFormatPr baseColWidth="10" defaultRowHeight="14.4" x14ac:dyDescent="0.3"/>
  <cols>
    <col min="1" max="1" width="19.5546875" bestFit="1" customWidth="1"/>
    <col min="2" max="2" width="23.6640625" bestFit="1" customWidth="1"/>
    <col min="3" max="3" width="3.5546875" bestFit="1" customWidth="1"/>
    <col min="4" max="4" width="11.88671875" bestFit="1" customWidth="1"/>
    <col min="8" max="8" width="19.5546875" bestFit="1" customWidth="1"/>
    <col min="9" max="9" width="23.6640625" bestFit="1" customWidth="1"/>
  </cols>
  <sheetData>
    <row r="1" spans="1:9" x14ac:dyDescent="0.3">
      <c r="H1" s="5" t="s">
        <v>6</v>
      </c>
      <c r="I1" t="s">
        <v>9</v>
      </c>
    </row>
    <row r="3" spans="1:9" x14ac:dyDescent="0.3">
      <c r="A3" s="5" t="s">
        <v>10</v>
      </c>
      <c r="B3" t="s">
        <v>39</v>
      </c>
      <c r="H3" s="5" t="s">
        <v>10</v>
      </c>
      <c r="I3" t="s">
        <v>39</v>
      </c>
    </row>
    <row r="4" spans="1:9" x14ac:dyDescent="0.3">
      <c r="A4" s="6" t="s">
        <v>18</v>
      </c>
      <c r="B4" s="1">
        <v>0.125</v>
      </c>
      <c r="H4" s="6" t="s">
        <v>11</v>
      </c>
      <c r="I4" s="1">
        <v>0.125</v>
      </c>
    </row>
    <row r="5" spans="1:9" x14ac:dyDescent="0.3">
      <c r="A5" s="7" t="s">
        <v>11</v>
      </c>
      <c r="B5" s="1">
        <v>0.125</v>
      </c>
      <c r="H5" s="6" t="s">
        <v>18</v>
      </c>
      <c r="I5" s="1">
        <v>0.66666666666666652</v>
      </c>
    </row>
    <row r="6" spans="1:9" x14ac:dyDescent="0.3">
      <c r="A6" s="6" t="s">
        <v>13</v>
      </c>
      <c r="B6" s="1">
        <v>8.3333333333333329E-2</v>
      </c>
      <c r="H6" s="6" t="s">
        <v>14</v>
      </c>
      <c r="I6" s="1">
        <v>0.41666666666666663</v>
      </c>
    </row>
    <row r="7" spans="1:9" x14ac:dyDescent="0.3">
      <c r="A7" s="7" t="s">
        <v>18</v>
      </c>
      <c r="B7" s="1">
        <v>2.0833333333333332E-2</v>
      </c>
      <c r="H7" s="6" t="s">
        <v>12</v>
      </c>
      <c r="I7" s="1">
        <v>1.208333333333333</v>
      </c>
    </row>
    <row r="8" spans="1:9" x14ac:dyDescent="0.3">
      <c r="A8" s="7" t="s">
        <v>14</v>
      </c>
      <c r="B8" s="1">
        <v>6.25E-2</v>
      </c>
    </row>
    <row r="9" spans="1:9" x14ac:dyDescent="0.3">
      <c r="A9" s="6" t="s">
        <v>15</v>
      </c>
      <c r="B9" s="1">
        <v>0.16666666666666666</v>
      </c>
    </row>
    <row r="10" spans="1:9" x14ac:dyDescent="0.3">
      <c r="A10" s="7" t="s">
        <v>18</v>
      </c>
      <c r="B10" s="1">
        <v>4.1666666666666664E-2</v>
      </c>
    </row>
    <row r="11" spans="1:9" x14ac:dyDescent="0.3">
      <c r="A11" s="7" t="s">
        <v>14</v>
      </c>
      <c r="B11" s="1">
        <v>0.125</v>
      </c>
    </row>
    <row r="12" spans="1:9" x14ac:dyDescent="0.3">
      <c r="A12" s="6" t="s">
        <v>17</v>
      </c>
      <c r="B12" s="1">
        <v>8.3333333333333329E-2</v>
      </c>
    </row>
    <row r="13" spans="1:9" x14ac:dyDescent="0.3">
      <c r="A13" s="7" t="s">
        <v>18</v>
      </c>
      <c r="B13" s="1">
        <v>8.3333333333333329E-2</v>
      </c>
    </row>
    <row r="14" spans="1:9" x14ac:dyDescent="0.3">
      <c r="A14" s="6" t="s">
        <v>21</v>
      </c>
      <c r="B14" s="1">
        <v>2.0833333333333332E-2</v>
      </c>
    </row>
    <row r="15" spans="1:9" x14ac:dyDescent="0.3">
      <c r="A15" s="7" t="s">
        <v>18</v>
      </c>
      <c r="B15" s="1">
        <v>2.0833333333333332E-2</v>
      </c>
    </row>
    <row r="16" spans="1:9" x14ac:dyDescent="0.3">
      <c r="A16" s="6" t="s">
        <v>23</v>
      </c>
      <c r="B16" s="1">
        <v>0.20833333333333331</v>
      </c>
    </row>
    <row r="17" spans="1:2" x14ac:dyDescent="0.3">
      <c r="A17" s="7" t="s">
        <v>18</v>
      </c>
      <c r="B17" s="1">
        <v>0.20833333333333331</v>
      </c>
    </row>
    <row r="18" spans="1:2" x14ac:dyDescent="0.3">
      <c r="A18" s="6" t="s">
        <v>25</v>
      </c>
      <c r="B18" s="1">
        <v>2.0833333333333332E-2</v>
      </c>
    </row>
    <row r="19" spans="1:2" x14ac:dyDescent="0.3">
      <c r="A19" s="7" t="s">
        <v>18</v>
      </c>
      <c r="B19" s="1">
        <v>2.0833333333333332E-2</v>
      </c>
    </row>
    <row r="20" spans="1:2" x14ac:dyDescent="0.3">
      <c r="A20" s="6" t="s">
        <v>27</v>
      </c>
      <c r="B20" s="1">
        <v>0.10416666666666666</v>
      </c>
    </row>
    <row r="21" spans="1:2" x14ac:dyDescent="0.3">
      <c r="A21" s="7" t="s">
        <v>18</v>
      </c>
      <c r="B21" s="1">
        <v>0.10416666666666666</v>
      </c>
    </row>
    <row r="22" spans="1:2" x14ac:dyDescent="0.3">
      <c r="A22" s="6" t="s">
        <v>29</v>
      </c>
      <c r="B22" s="1">
        <v>8.3333333333333329E-2</v>
      </c>
    </row>
    <row r="23" spans="1:2" x14ac:dyDescent="0.3">
      <c r="A23" s="7" t="s">
        <v>18</v>
      </c>
      <c r="B23" s="1">
        <v>2.0833333333333332E-2</v>
      </c>
    </row>
    <row r="24" spans="1:2" x14ac:dyDescent="0.3">
      <c r="A24" s="7" t="s">
        <v>14</v>
      </c>
      <c r="B24" s="1">
        <v>6.25E-2</v>
      </c>
    </row>
    <row r="25" spans="1:2" x14ac:dyDescent="0.3">
      <c r="A25" s="6" t="s">
        <v>31</v>
      </c>
      <c r="B25" s="1">
        <v>8.3333333333333329E-2</v>
      </c>
    </row>
    <row r="26" spans="1:2" x14ac:dyDescent="0.3">
      <c r="A26" s="7" t="s">
        <v>18</v>
      </c>
      <c r="B26" s="1">
        <v>8.3333333333333329E-2</v>
      </c>
    </row>
    <row r="27" spans="1:2" x14ac:dyDescent="0.3">
      <c r="A27" s="6" t="s">
        <v>34</v>
      </c>
      <c r="B27" s="1">
        <v>0.22916666666666666</v>
      </c>
    </row>
    <row r="28" spans="1:2" x14ac:dyDescent="0.3">
      <c r="A28" s="7" t="s">
        <v>18</v>
      </c>
      <c r="B28" s="1">
        <v>6.25E-2</v>
      </c>
    </row>
    <row r="29" spans="1:2" x14ac:dyDescent="0.3">
      <c r="A29" s="7" t="s">
        <v>14</v>
      </c>
      <c r="B29" s="1">
        <v>0.16666666666666666</v>
      </c>
    </row>
    <row r="30" spans="1:2" x14ac:dyDescent="0.3">
      <c r="A30" s="6" t="s">
        <v>12</v>
      </c>
      <c r="B30" s="1">
        <v>1.2083333333333335</v>
      </c>
    </row>
  </sheetData>
  <pageMargins left="0.7" right="0.7" top="0.75" bottom="0.75" header="0.3" footer="0.3"/>
  <pageSetup paperSize="9" orientation="portrait" verticalDpi="0" r:id="rId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93514CC551855C4F9F03259EB19B7BE0" ma:contentTypeVersion="2" ma:contentTypeDescription="Create a new document." ma:contentTypeScope="" ma:versionID="7ea8b796087c0582d4f051b5d037a711">
  <xsd:schema xmlns:xsd="http://www.w3.org/2001/XMLSchema" xmlns:xs="http://www.w3.org/2001/XMLSchema" xmlns:p="http://schemas.microsoft.com/office/2006/metadata/properties" xmlns:ns3="7df6dbb0-9eb0-4d6f-b387-47871c16a320" targetNamespace="http://schemas.microsoft.com/office/2006/metadata/properties" ma:root="true" ma:fieldsID="539fb428e5f8bd5fe96280776255e8c9" ns3:_="">
    <xsd:import namespace="7df6dbb0-9eb0-4d6f-b387-47871c16a320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df6dbb0-9eb0-4d6f-b387-47871c16a320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EFECD440-54DC-430B-9D8A-C1760852508B}">
  <ds:schemaRefs>
    <ds:schemaRef ds:uri="http://schemas.microsoft.com/office/2006/documentManagement/types"/>
    <ds:schemaRef ds:uri="http://purl.org/dc/elements/1.1/"/>
    <ds:schemaRef ds:uri="http://schemas.microsoft.com/office/infopath/2007/PartnerControls"/>
    <ds:schemaRef ds:uri="http://purl.org/dc/terms/"/>
    <ds:schemaRef ds:uri="http://schemas.microsoft.com/office/2006/metadata/properties"/>
    <ds:schemaRef ds:uri="http://schemas.openxmlformats.org/package/2006/metadata/core-properties"/>
    <ds:schemaRef ds:uri="http://www.w3.org/XML/1998/namespace"/>
    <ds:schemaRef ds:uri="7df6dbb0-9eb0-4d6f-b387-47871c16a320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701011EE-D82A-4ADA-963C-71A9504B2B3D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F62FC426-0C57-4198-B9CF-5E79FA8BAEDE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7df6dbb0-9eb0-4d6f-b387-47871c16a320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Analyse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BLANDINO</dc:creator>
  <cp:lastModifiedBy>Nathalie BLANDINO</cp:lastModifiedBy>
  <dcterms:created xsi:type="dcterms:W3CDTF">2020-05-26T07:40:17Z</dcterms:created>
  <dcterms:modified xsi:type="dcterms:W3CDTF">2020-06-05T05:12:44Z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0x01010093514CC551855C4F9F03259EB19B7BE0</vt:lpwstr>
  </property>
</Properties>
</file>