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FICS-01\Organisation\4 - DOP\40 -  DOP Général\suivi d'activité\PCA\Notation\Fournisseurs\2015\"/>
    </mc:Choice>
  </mc:AlternateContent>
  <bookViews>
    <workbookView xWindow="0" yWindow="0" windowWidth="20490" windowHeight="7155" activeTab="1"/>
  </bookViews>
  <sheets>
    <sheet name="Synthèse SERVICE" sheetId="9" r:id="rId1"/>
    <sheet name="Synthèse TRAVAUX" sheetId="10" r:id="rId2"/>
    <sheet name="SERVICE" sheetId="7" r:id="rId3"/>
    <sheet name="TRAVAUX" sheetId="8" r:id="rId4"/>
  </sheets>
  <definedNames>
    <definedName name="_xlnm._FilterDatabase" localSheetId="2" hidden="1">SERVICE!$A$1:$L$35</definedName>
    <definedName name="_xlnm._FilterDatabase" localSheetId="3" hidden="1">TRAVAUX!$A$1:$I$45</definedName>
    <definedName name="Segment_PRESTATION">#N/A</definedName>
    <definedName name="Segment_RO">#N/A</definedName>
    <definedName name="_xlnm.Print_Area" localSheetId="2">SERVICE!$A$1:$AC$68</definedName>
    <definedName name="_xlnm.Print_Area" localSheetId="3">TRAVAUX!$A$1:$Z$45</definedName>
  </definedNames>
  <calcPr calcId="152511"/>
  <pivotCaches>
    <pivotCache cacheId="5" r:id="rId5"/>
    <pivotCache cacheId="20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K4" i="7" l="1"/>
  <c r="K36" i="7"/>
  <c r="K33" i="7"/>
  <c r="K2" i="7"/>
  <c r="K31" i="7"/>
  <c r="K27" i="7"/>
  <c r="K41" i="7"/>
  <c r="H4" i="8" l="1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H7" i="8"/>
  <c r="H6" i="8"/>
  <c r="H5" i="8"/>
  <c r="H3" i="8"/>
  <c r="H2" i="8"/>
  <c r="H40" i="8" l="1"/>
  <c r="H43" i="8"/>
  <c r="K9" i="7" l="1"/>
  <c r="K38" i="7"/>
  <c r="K24" i="7"/>
  <c r="K5" i="7"/>
  <c r="K32" i="7"/>
  <c r="K6" i="7"/>
  <c r="K18" i="7"/>
  <c r="K29" i="7"/>
  <c r="K16" i="7"/>
  <c r="K42" i="7"/>
  <c r="K3" i="7"/>
  <c r="K39" i="7"/>
  <c r="K20" i="7"/>
  <c r="K8" i="7"/>
  <c r="K25" i="7"/>
  <c r="K30" i="7"/>
  <c r="K35" i="7"/>
  <c r="K34" i="7"/>
  <c r="K40" i="7"/>
  <c r="K28" i="7" l="1"/>
  <c r="K23" i="7"/>
  <c r="K11" i="7"/>
  <c r="K15" i="7"/>
  <c r="K12" i="7"/>
  <c r="K26" i="7"/>
  <c r="K7" i="7"/>
  <c r="K19" i="7"/>
  <c r="K10" i="7"/>
  <c r="K14" i="7"/>
  <c r="K37" i="7"/>
  <c r="K21" i="7"/>
  <c r="K13" i="7"/>
  <c r="K17" i="7"/>
  <c r="H29" i="8" l="1"/>
  <c r="H36" i="8"/>
  <c r="H41" i="8"/>
  <c r="H32" i="8"/>
  <c r="H42" i="8"/>
  <c r="H35" i="8"/>
  <c r="H44" i="8"/>
  <c r="H22" i="8" l="1"/>
  <c r="H33" i="8" l="1"/>
  <c r="H30" i="8" l="1"/>
  <c r="H28" i="8" l="1"/>
  <c r="H27" i="8" l="1"/>
  <c r="H39" i="8" l="1"/>
  <c r="H26" i="8" l="1"/>
  <c r="H25" i="8" l="1"/>
  <c r="H34" i="8" l="1"/>
  <c r="K22" i="7" l="1"/>
  <c r="O13" i="7" l="1"/>
  <c r="O12" i="7"/>
  <c r="O11" i="7"/>
  <c r="H38" i="8"/>
  <c r="H24" i="8"/>
  <c r="H37" i="8"/>
  <c r="H21" i="8"/>
  <c r="O14" i="7" l="1"/>
  <c r="H23" i="8"/>
  <c r="H31" i="8"/>
  <c r="H45" i="8"/>
  <c r="L12" i="8" l="1"/>
  <c r="L11" i="8"/>
  <c r="L10" i="8"/>
  <c r="L13" i="8" l="1"/>
</calcChain>
</file>

<file path=xl/sharedStrings.xml><?xml version="1.0" encoding="utf-8"?>
<sst xmlns="http://schemas.openxmlformats.org/spreadsheetml/2006/main" count="466" uniqueCount="164">
  <si>
    <t>Délais</t>
  </si>
  <si>
    <t>DELAIS</t>
  </si>
  <si>
    <t xml:space="preserve">SERVICE </t>
  </si>
  <si>
    <t>A</t>
  </si>
  <si>
    <t>B</t>
  </si>
  <si>
    <t>C</t>
  </si>
  <si>
    <t>Total</t>
  </si>
  <si>
    <t>FOURNISSEURS</t>
  </si>
  <si>
    <t>Sécurité</t>
  </si>
  <si>
    <t>LOT</t>
  </si>
  <si>
    <t>au dessus de 15 inclus</t>
  </si>
  <si>
    <t>RO</t>
  </si>
  <si>
    <t>Respect des délais</t>
  </si>
  <si>
    <t>Efficacité, rapidité, réactivité du prestataire</t>
  </si>
  <si>
    <t xml:space="preserve">Disponibilité de l'interlocuteur </t>
  </si>
  <si>
    <t>Professionnalisme du prestataire</t>
  </si>
  <si>
    <t>Qualité de la communication</t>
  </si>
  <si>
    <t>QUALITE</t>
  </si>
  <si>
    <t>Respect des clauses du contrat</t>
  </si>
  <si>
    <t>Qualité des rendus</t>
  </si>
  <si>
    <t>SECURITE</t>
  </si>
  <si>
    <t>Respect des règles générales de sécurité (agrément sous-traitant, accident …)</t>
  </si>
  <si>
    <t>Qualité A</t>
  </si>
  <si>
    <t>Qualité B</t>
  </si>
  <si>
    <t>moins de 10</t>
  </si>
  <si>
    <t>Délais A</t>
  </si>
  <si>
    <t>Délais B</t>
  </si>
  <si>
    <t>Service A</t>
  </si>
  <si>
    <t>Service B</t>
  </si>
  <si>
    <t>Service C</t>
  </si>
  <si>
    <t>PRESTATION</t>
  </si>
  <si>
    <t>entre 11 et 14</t>
  </si>
  <si>
    <t>Satisfaisant</t>
  </si>
  <si>
    <t>Acceptable</t>
  </si>
  <si>
    <t>Médiocre</t>
  </si>
  <si>
    <t>Inacceptable</t>
  </si>
  <si>
    <t>réaction dans la journée</t>
  </si>
  <si>
    <t>réaction sous 1 semaine</t>
  </si>
  <si>
    <t>réaction sous 2 semaines</t>
  </si>
  <si>
    <t>réaction &gt; 2 semaines</t>
  </si>
  <si>
    <t>respect total, RAS</t>
  </si>
  <si>
    <t>lettre simple de rappel à l'ordre</t>
  </si>
  <si>
    <t>incident, LRAR de rappel, sous-traitant pas agréé avant intervention …</t>
  </si>
  <si>
    <t>accident, sous-traitant non déclaré …</t>
  </si>
  <si>
    <t>pas de relance à faire</t>
  </si>
  <si>
    <t>relancer de manière exceptionnelle par téléphone</t>
  </si>
  <si>
    <t>relances mail ou téléphones récurrentes, courrier d'alerte</t>
  </si>
  <si>
    <t>mise en demeure</t>
  </si>
  <si>
    <t>critère subjectif</t>
  </si>
  <si>
    <t>pas de retard, retard &lt; 1 semaine</t>
  </si>
  <si>
    <t>retard jusqu'à 2 semaines</t>
  </si>
  <si>
    <t>retard jusqu'à 4 semaines</t>
  </si>
  <si>
    <t>retard &gt; 4 semaines</t>
  </si>
  <si>
    <t>est-il toujours joignable (lui ou un collègue qu'il aura désigné pour le remplacer au cas ou), se rend t'il disponible en cas d'urgence ?</t>
  </si>
  <si>
    <t>courtoisie vis-à-vis du client et des autres interlocuteurs du projet / faut-il le relancer souvent ?</t>
  </si>
  <si>
    <t>échange avec l'interlocuteur ? Facile / transparente / tenu informé de tous les aléas …</t>
  </si>
  <si>
    <t>Observations</t>
  </si>
  <si>
    <t>INTEGRALE INGENIERIE</t>
  </si>
  <si>
    <t>BET</t>
  </si>
  <si>
    <t>BBL</t>
  </si>
  <si>
    <t>DS AVOCATS</t>
  </si>
  <si>
    <t>juridique</t>
  </si>
  <si>
    <t>CREATEUR</t>
  </si>
  <si>
    <t>HYDRETUDES</t>
  </si>
  <si>
    <t>SCOOPS</t>
  </si>
  <si>
    <t>OPC</t>
  </si>
  <si>
    <t>DECLERCK</t>
  </si>
  <si>
    <t>géomètre</t>
  </si>
  <si>
    <t>BRABANT Architecte</t>
  </si>
  <si>
    <t>Architecte</t>
  </si>
  <si>
    <t>ETRE</t>
  </si>
  <si>
    <t>BECYM</t>
  </si>
  <si>
    <t>L'INGENIEUR</t>
  </si>
  <si>
    <t>CONCEPT</t>
  </si>
  <si>
    <t>DET</t>
  </si>
  <si>
    <t>CIBTP</t>
  </si>
  <si>
    <t>INTERFAC'S SARL</t>
  </si>
  <si>
    <t>SINAMAN Architecte</t>
  </si>
  <si>
    <t>QUINOT</t>
  </si>
  <si>
    <t>bet structure</t>
  </si>
  <si>
    <t>Denis Devaux, expert amiante</t>
  </si>
  <si>
    <t>Bet fluides et VRD</t>
  </si>
  <si>
    <t>chantier qui dérape à tous points de vue</t>
  </si>
  <si>
    <t>n'assume pas son rôle de Direction du chantier</t>
  </si>
  <si>
    <t>notaire qui met 1,5 an à déposer un acte à la publication</t>
  </si>
  <si>
    <t>VALGO</t>
  </si>
  <si>
    <t>désamiantage</t>
  </si>
  <si>
    <t>AUSTRAL TP</t>
  </si>
  <si>
    <t>1.1</t>
  </si>
  <si>
    <t>S2R</t>
  </si>
  <si>
    <t>2.1</t>
  </si>
  <si>
    <t>SMOI</t>
  </si>
  <si>
    <t>MBDT</t>
  </si>
  <si>
    <t>MPOI</t>
  </si>
  <si>
    <t>CMR</t>
  </si>
  <si>
    <t>2.3</t>
  </si>
  <si>
    <t>SAPEF</t>
  </si>
  <si>
    <t>GOINDINPONY</t>
  </si>
  <si>
    <t>SIB</t>
  </si>
  <si>
    <t>SRPSE</t>
  </si>
  <si>
    <t>CEGELEC</t>
  </si>
  <si>
    <t>SAS</t>
  </si>
  <si>
    <t>GTOI</t>
  </si>
  <si>
    <t>ESPACE ALUMINIUM</t>
  </si>
  <si>
    <t>EPSC</t>
  </si>
  <si>
    <t>PPR</t>
  </si>
  <si>
    <t>SBTPC</t>
  </si>
  <si>
    <t>RAVAUX</t>
  </si>
  <si>
    <t>FBR</t>
  </si>
  <si>
    <t>NABEE</t>
  </si>
  <si>
    <t>JAVELAUD</t>
  </si>
  <si>
    <t>BERTIN</t>
  </si>
  <si>
    <t>GROUARD</t>
  </si>
  <si>
    <t>SEGC</t>
  </si>
  <si>
    <t>géotechnique</t>
  </si>
  <si>
    <t>ARCHITEX</t>
  </si>
  <si>
    <t>SPS</t>
  </si>
  <si>
    <t>VEYLAND</t>
  </si>
  <si>
    <t>DIDES</t>
  </si>
  <si>
    <t>CT</t>
  </si>
  <si>
    <t>FHO</t>
  </si>
  <si>
    <t>E. Lebas</t>
  </si>
  <si>
    <t>Atelier Grouard</t>
  </si>
  <si>
    <t>Nwa-run</t>
  </si>
  <si>
    <t>Atelier d'Architecte</t>
  </si>
  <si>
    <t>BET Chadrin</t>
  </si>
  <si>
    <t>M2Brun</t>
  </si>
  <si>
    <t>BTB</t>
  </si>
  <si>
    <t>G.M.F.</t>
  </si>
  <si>
    <t>LD Plomberie</t>
  </si>
  <si>
    <t>A.P.S.</t>
  </si>
  <si>
    <t>Ent. PAYET</t>
  </si>
  <si>
    <t>1.2</t>
  </si>
  <si>
    <t>TPMIB</t>
  </si>
  <si>
    <t>2.2</t>
  </si>
  <si>
    <t>B&amp;M Structure</t>
  </si>
  <si>
    <t>PVC des 400</t>
  </si>
  <si>
    <t>TTPM</t>
  </si>
  <si>
    <t>CPR</t>
  </si>
  <si>
    <t>M. Peinture</t>
  </si>
  <si>
    <t>NCIS</t>
  </si>
  <si>
    <t>AUSTRAL T.P.</t>
  </si>
  <si>
    <t>YFR</t>
  </si>
  <si>
    <t>OPC CPC</t>
  </si>
  <si>
    <t>AGENCE A</t>
  </si>
  <si>
    <t>Néo architecte</t>
  </si>
  <si>
    <t>VERITAS</t>
  </si>
  <si>
    <t>CH2D</t>
  </si>
  <si>
    <t>G ET C TRAVAUX</t>
  </si>
  <si>
    <t>APOI</t>
  </si>
  <si>
    <t>MARINE PEINTURE</t>
  </si>
  <si>
    <t>HJP</t>
  </si>
  <si>
    <t>DYELL</t>
  </si>
  <si>
    <t>Entreprise PAYET</t>
  </si>
  <si>
    <t>Moyenne</t>
  </si>
  <si>
    <t>Total général</t>
  </si>
  <si>
    <t>Nombre</t>
  </si>
  <si>
    <t>Min</t>
  </si>
  <si>
    <t>Max</t>
  </si>
  <si>
    <t>Fournisseur/Prestation</t>
  </si>
  <si>
    <t>Étiquettes de lignes</t>
  </si>
  <si>
    <t>(vide)</t>
  </si>
  <si>
    <t>Nombre de Total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</si>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</sst>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0"/>
      <name val="Arial"/>
    </font>
    <font>
      <sz val="10"/>
      <name val="ScalaSansPro-CondRegular"/>
      <family val="3"/>
    </font>
    <font>
      <sz val="9"/>
      <name val="ScalaSansPro-Light"/>
      <family val="3"/>
    </font>
    <font>
      <sz val="10"/>
      <name val="ScalaSansPro-Light"/>
      <family val="3"/>
    </font>
    <font>
      <b/>
      <sz val="11"/>
      <name val="ScalaSansPro-Light"/>
      <family val="3"/>
    </font>
    <font>
      <b/>
      <sz val="9"/>
      <name val="ScalaSansPro-Light"/>
      <family val="3"/>
    </font>
    <font>
      <b/>
      <sz val="10"/>
      <name val="Arial"/>
      <family val="2"/>
    </font>
    <font>
      <b/>
      <sz val="10"/>
      <name val="ScalaSansPro-CondRegular"/>
      <family val="3"/>
    </font>
    <font>
      <b/>
      <sz val="10"/>
      <name val="ScalaSansPro-Light"/>
      <family val="3"/>
    </font>
    <font>
      <b/>
      <sz val="11"/>
      <color indexed="36"/>
      <name val="ScalaSansPro-CondRegular"/>
      <family val="3"/>
    </font>
    <font>
      <b/>
      <sz val="9"/>
      <color indexed="30"/>
      <name val="ScalaSansPro-Light"/>
      <family val="3"/>
    </font>
    <font>
      <b/>
      <sz val="9"/>
      <color indexed="17"/>
      <name val="ScalaSansPro-Light"/>
      <family val="3"/>
    </font>
    <font>
      <b/>
      <sz val="9"/>
      <color indexed="10"/>
      <name val="ScalaSansPro-Light"/>
      <family val="3"/>
    </font>
    <font>
      <b/>
      <sz val="9"/>
      <color indexed="53"/>
      <name val="ScalaSansPro-Light"/>
      <family val="3"/>
    </font>
    <font>
      <sz val="11"/>
      <name val="ScalaSansPro-Light"/>
      <family val="3"/>
    </font>
    <font>
      <sz val="11"/>
      <name val="ScalaSansPro-CondRegular"/>
      <family val="3"/>
    </font>
    <font>
      <b/>
      <sz val="11"/>
      <name val="ScalaSansPro-CondRegular"/>
      <family val="3"/>
    </font>
    <font>
      <sz val="11"/>
      <color indexed="36"/>
      <name val="ScalaSansPro-CondRegular"/>
      <family val="3"/>
    </font>
    <font>
      <sz val="11"/>
      <color rgb="FF0070C0"/>
      <name val="ScalaSansPro-CondRegular"/>
      <family val="3"/>
    </font>
    <font>
      <b/>
      <sz val="11"/>
      <color rgb="FFFF0000"/>
      <name val="ScalaSansPro-CondRegular"/>
      <family val="3"/>
    </font>
    <font>
      <sz val="11"/>
      <color rgb="FFFF0000"/>
      <name val="ScalaSansPro-CondRegular"/>
      <family val="3"/>
    </font>
    <font>
      <sz val="11"/>
      <color rgb="FF00B050"/>
      <name val="ScalaSansPro-CondRegular"/>
      <family val="3"/>
    </font>
    <font>
      <b/>
      <sz val="11"/>
      <color rgb="FF00B050"/>
      <name val="ScalaSansPro-CondRegular"/>
      <family val="3"/>
    </font>
    <font>
      <i/>
      <sz val="8"/>
      <name val="ScalaSansPro-Light"/>
      <family val="3"/>
    </font>
    <font>
      <b/>
      <sz val="11"/>
      <color rgb="FF0070C0"/>
      <name val="ScalaSansPro-CondRegular"/>
      <family val="3"/>
    </font>
    <font>
      <sz val="11"/>
      <color indexed="8"/>
      <name val="ScalaSansPro-Light"/>
      <family val="3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C7572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194">
    <xf numFmtId="0" fontId="0" fillId="0" borderId="0" xfId="0"/>
    <xf numFmtId="0" fontId="9" fillId="0" borderId="0" xfId="0" applyFont="1"/>
    <xf numFmtId="0" fontId="1" fillId="0" borderId="0" xfId="0" applyFont="1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Border="1" applyAlignment="1"/>
    <xf numFmtId="0" fontId="2" fillId="0" borderId="3" xfId="0" applyFont="1" applyBorder="1"/>
    <xf numFmtId="0" fontId="2" fillId="0" borderId="0" xfId="0" applyFont="1" applyBorder="1"/>
    <xf numFmtId="0" fontId="3" fillId="0" borderId="0" xfId="0" applyFont="1"/>
    <xf numFmtId="0" fontId="2" fillId="0" borderId="4" xfId="0" applyFont="1" applyBorder="1"/>
    <xf numFmtId="0" fontId="4" fillId="0" borderId="2" xfId="0" applyFont="1" applyBorder="1" applyAlignment="1">
      <alignment horizontal="center"/>
    </xf>
    <xf numFmtId="0" fontId="6" fillId="0" borderId="0" xfId="0" applyFont="1"/>
    <xf numFmtId="0" fontId="7" fillId="0" borderId="0" xfId="0" applyFont="1"/>
    <xf numFmtId="0" fontId="13" fillId="0" borderId="0" xfId="0" applyFont="1" applyFill="1" applyBorder="1"/>
    <xf numFmtId="0" fontId="2" fillId="0" borderId="0" xfId="0" applyFont="1" applyFill="1" applyBorder="1"/>
    <xf numFmtId="0" fontId="3" fillId="0" borderId="0" xfId="0" applyFont="1" applyFill="1" applyBorder="1"/>
    <xf numFmtId="0" fontId="8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3" fillId="0" borderId="0" xfId="0" applyFont="1" applyFill="1"/>
    <xf numFmtId="0" fontId="2" fillId="0" borderId="13" xfId="0" applyFont="1" applyFill="1" applyBorder="1"/>
    <xf numFmtId="0" fontId="2" fillId="0" borderId="4" xfId="0" applyFont="1" applyFill="1" applyBorder="1"/>
    <xf numFmtId="0" fontId="14" fillId="0" borderId="0" xfId="0" applyFont="1" applyFill="1" applyBorder="1"/>
    <xf numFmtId="0" fontId="4" fillId="0" borderId="0" xfId="0" applyFont="1" applyFill="1" applyBorder="1"/>
    <xf numFmtId="0" fontId="14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0" xfId="0" applyFont="1" applyFill="1"/>
    <xf numFmtId="0" fontId="14" fillId="0" borderId="0" xfId="0" applyFont="1"/>
    <xf numFmtId="0" fontId="4" fillId="0" borderId="0" xfId="0" applyFont="1"/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0" fontId="15" fillId="0" borderId="0" xfId="0" applyFont="1"/>
    <xf numFmtId="0" fontId="16" fillId="0" borderId="0" xfId="0" applyFont="1"/>
    <xf numFmtId="0" fontId="15" fillId="0" borderId="0" xfId="0" applyFont="1" applyAlignment="1">
      <alignment horizontal="center"/>
    </xf>
    <xf numFmtId="0" fontId="15" fillId="0" borderId="0" xfId="0" applyFont="1" applyAlignment="1">
      <alignment horizontal="left"/>
    </xf>
    <xf numFmtId="0" fontId="17" fillId="0" borderId="0" xfId="0" applyFont="1"/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left"/>
    </xf>
    <xf numFmtId="2" fontId="5" fillId="0" borderId="10" xfId="0" applyNumberFormat="1" applyFont="1" applyBorder="1"/>
    <xf numFmtId="2" fontId="5" fillId="0" borderId="10" xfId="0" applyNumberFormat="1" applyFont="1" applyFill="1" applyBorder="1"/>
    <xf numFmtId="2" fontId="2" fillId="0" borderId="0" xfId="0" applyNumberFormat="1" applyFont="1" applyFill="1" applyBorder="1" applyAlignment="1">
      <alignment horizontal="center"/>
    </xf>
    <xf numFmtId="0" fontId="2" fillId="0" borderId="13" xfId="0" applyFont="1" applyBorder="1"/>
    <xf numFmtId="0" fontId="2" fillId="0" borderId="4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2" fontId="5" fillId="0" borderId="11" xfId="0" applyNumberFormat="1" applyFont="1" applyFill="1" applyBorder="1"/>
    <xf numFmtId="0" fontId="8" fillId="3" borderId="1" xfId="0" applyFont="1" applyFill="1" applyBorder="1" applyAlignment="1">
      <alignment horizontal="center" vertical="center"/>
    </xf>
    <xf numFmtId="0" fontId="5" fillId="4" borderId="18" xfId="0" applyFont="1" applyFill="1" applyBorder="1"/>
    <xf numFmtId="0" fontId="8" fillId="4" borderId="18" xfId="0" applyFont="1" applyFill="1" applyBorder="1" applyAlignment="1">
      <alignment horizontal="center"/>
    </xf>
    <xf numFmtId="0" fontId="5" fillId="5" borderId="12" xfId="0" applyFont="1" applyFill="1" applyBorder="1"/>
    <xf numFmtId="0" fontId="8" fillId="5" borderId="12" xfId="0" applyFont="1" applyFill="1" applyBorder="1" applyAlignment="1">
      <alignment horizontal="center"/>
    </xf>
    <xf numFmtId="0" fontId="2" fillId="0" borderId="13" xfId="0" applyFont="1" applyFill="1" applyBorder="1" applyAlignment="1">
      <alignment vertical="center"/>
    </xf>
    <xf numFmtId="2" fontId="5" fillId="0" borderId="10" xfId="0" applyNumberFormat="1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5" fillId="3" borderId="1" xfId="0" applyFont="1" applyFill="1" applyBorder="1" applyAlignment="1">
      <alignment vertical="center" wrapText="1"/>
    </xf>
    <xf numFmtId="0" fontId="12" fillId="0" borderId="16" xfId="0" applyFont="1" applyBorder="1" applyAlignment="1">
      <alignment horizontal="center" vertical="center" wrapText="1"/>
    </xf>
    <xf numFmtId="0" fontId="12" fillId="0" borderId="21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8" fillId="5" borderId="12" xfId="0" applyFont="1" applyFill="1" applyBorder="1"/>
    <xf numFmtId="0" fontId="8" fillId="4" borderId="18" xfId="0" applyFont="1" applyFill="1" applyBorder="1"/>
    <xf numFmtId="0" fontId="2" fillId="0" borderId="4" xfId="0" applyFont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0" fontId="10" fillId="0" borderId="16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5" fillId="0" borderId="15" xfId="0" applyFont="1" applyBorder="1" applyAlignment="1">
      <alignment horizontal="center" vertical="center"/>
    </xf>
    <xf numFmtId="1" fontId="23" fillId="0" borderId="0" xfId="0" applyNumberFormat="1" applyFont="1" applyFill="1" applyBorder="1" applyAlignment="1">
      <alignment horizontal="center"/>
    </xf>
    <xf numFmtId="1" fontId="23" fillId="0" borderId="0" xfId="0" applyNumberFormat="1" applyFont="1" applyFill="1" applyBorder="1"/>
    <xf numFmtId="0" fontId="2" fillId="2" borderId="10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22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8" fillId="0" borderId="26" xfId="0" applyFont="1" applyBorder="1"/>
    <xf numFmtId="0" fontId="19" fillId="0" borderId="2" xfId="0" applyFont="1" applyBorder="1"/>
    <xf numFmtId="0" fontId="20" fillId="0" borderId="27" xfId="0" applyFont="1" applyBorder="1"/>
    <xf numFmtId="0" fontId="20" fillId="0" borderId="28" xfId="0" applyFont="1" applyBorder="1"/>
    <xf numFmtId="0" fontId="21" fillId="0" borderId="26" xfId="0" applyFont="1" applyBorder="1"/>
    <xf numFmtId="0" fontId="18" fillId="0" borderId="1" xfId="0" applyFont="1" applyBorder="1"/>
    <xf numFmtId="0" fontId="21" fillId="0" borderId="1" xfId="0" applyFont="1" applyBorder="1"/>
    <xf numFmtId="0" fontId="22" fillId="0" borderId="31" xfId="0" applyFont="1" applyBorder="1"/>
    <xf numFmtId="0" fontId="19" fillId="0" borderId="31" xfId="0" applyFont="1" applyBorder="1"/>
    <xf numFmtId="0" fontId="24" fillId="0" borderId="1" xfId="0" applyFont="1" applyBorder="1"/>
    <xf numFmtId="0" fontId="24" fillId="0" borderId="31" xfId="0" applyFont="1" applyBorder="1"/>
    <xf numFmtId="0" fontId="22" fillId="0" borderId="1" xfId="0" applyFont="1" applyBorder="1"/>
    <xf numFmtId="0" fontId="19" fillId="0" borderId="12" xfId="0" applyFont="1" applyBorder="1"/>
    <xf numFmtId="0" fontId="3" fillId="0" borderId="0" xfId="0" applyFont="1" applyFill="1" applyBorder="1" applyAlignment="1"/>
    <xf numFmtId="0" fontId="14" fillId="0" borderId="0" xfId="0" applyFont="1" applyFill="1" applyBorder="1" applyAlignment="1"/>
    <xf numFmtId="0" fontId="14" fillId="0" borderId="0" xfId="0" applyFont="1" applyAlignment="1"/>
    <xf numFmtId="0" fontId="15" fillId="0" borderId="0" xfId="0" applyFont="1" applyAlignment="1"/>
    <xf numFmtId="0" fontId="1" fillId="0" borderId="0" xfId="0" applyFont="1" applyAlignment="1"/>
    <xf numFmtId="0" fontId="0" fillId="0" borderId="0" xfId="0" applyAlignment="1"/>
    <xf numFmtId="0" fontId="18" fillId="0" borderId="26" xfId="0" applyFont="1" applyBorder="1" applyAlignment="1">
      <alignment vertical="center"/>
    </xf>
    <xf numFmtId="0" fontId="22" fillId="0" borderId="28" xfId="0" applyFont="1" applyBorder="1"/>
    <xf numFmtId="0" fontId="21" fillId="0" borderId="30" xfId="0" applyFont="1" applyBorder="1"/>
    <xf numFmtId="0" fontId="18" fillId="0" borderId="1" xfId="0" applyFont="1" applyBorder="1" applyAlignment="1">
      <alignment vertical="center"/>
    </xf>
    <xf numFmtId="0" fontId="20" fillId="0" borderId="31" xfId="0" applyFont="1" applyBorder="1"/>
    <xf numFmtId="0" fontId="24" fillId="0" borderId="25" xfId="0" applyFont="1" applyBorder="1" applyAlignment="1">
      <alignment vertical="center"/>
    </xf>
    <xf numFmtId="0" fontId="22" fillId="0" borderId="25" xfId="0" applyFont="1" applyBorder="1"/>
    <xf numFmtId="0" fontId="18" fillId="0" borderId="20" xfId="0" applyFont="1" applyBorder="1" applyAlignment="1"/>
    <xf numFmtId="0" fontId="18" fillId="0" borderId="32" xfId="0" applyFont="1" applyBorder="1"/>
    <xf numFmtId="0" fontId="21" fillId="0" borderId="20" xfId="0" applyFont="1" applyBorder="1"/>
    <xf numFmtId="0" fontId="21" fillId="0" borderId="32" xfId="0" applyFont="1" applyBorder="1"/>
    <xf numFmtId="0" fontId="20" fillId="0" borderId="33" xfId="0" applyFont="1" applyBorder="1"/>
    <xf numFmtId="0" fontId="20" fillId="0" borderId="34" xfId="0" applyFont="1" applyBorder="1"/>
    <xf numFmtId="0" fontId="25" fillId="0" borderId="24" xfId="0" applyFont="1" applyBorder="1" applyAlignment="1">
      <alignment horizontal="center" vertical="center"/>
    </xf>
    <xf numFmtId="0" fontId="25" fillId="0" borderId="35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/>
    </xf>
    <xf numFmtId="0" fontId="25" fillId="0" borderId="26" xfId="0" applyFont="1" applyBorder="1" applyAlignment="1">
      <alignment horizontal="center" vertical="center"/>
    </xf>
    <xf numFmtId="0" fontId="25" fillId="0" borderId="26" xfId="0" applyFont="1" applyBorder="1" applyAlignment="1">
      <alignment horizontal="center" vertical="center" wrapText="1"/>
    </xf>
    <xf numFmtId="0" fontId="25" fillId="0" borderId="12" xfId="0" applyFont="1" applyBorder="1" applyAlignment="1">
      <alignment horizontal="center" vertical="center"/>
    </xf>
    <xf numFmtId="0" fontId="25" fillId="0" borderId="30" xfId="0" applyFont="1" applyBorder="1" applyAlignment="1">
      <alignment horizontal="center" vertical="center"/>
    </xf>
    <xf numFmtId="0" fontId="25" fillId="0" borderId="30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 wrapText="1"/>
    </xf>
    <xf numFmtId="0" fontId="25" fillId="0" borderId="36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20" fillId="0" borderId="31" xfId="0" applyFont="1" applyBorder="1" applyAlignment="1">
      <alignment vertical="center"/>
    </xf>
    <xf numFmtId="0" fontId="20" fillId="0" borderId="27" xfId="0" applyFont="1" applyBorder="1" applyAlignment="1">
      <alignment vertical="center"/>
    </xf>
    <xf numFmtId="0" fontId="4" fillId="5" borderId="24" xfId="0" applyFont="1" applyFill="1" applyBorder="1" applyAlignment="1">
      <alignment horizontal="center" vertical="center" wrapText="1"/>
    </xf>
    <xf numFmtId="0" fontId="4" fillId="3" borderId="24" xfId="0" applyFont="1" applyFill="1" applyBorder="1" applyAlignment="1">
      <alignment horizontal="center" vertical="center" wrapText="1"/>
    </xf>
    <xf numFmtId="0" fontId="4" fillId="6" borderId="24" xfId="0" applyFont="1" applyFill="1" applyBorder="1" applyAlignment="1">
      <alignment horizontal="center" vertical="center" wrapText="1"/>
    </xf>
    <xf numFmtId="0" fontId="4" fillId="7" borderId="24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2" fillId="0" borderId="31" xfId="0" applyFont="1" applyBorder="1" applyAlignment="1"/>
    <xf numFmtId="0" fontId="3" fillId="0" borderId="31" xfId="0" applyFont="1" applyFill="1" applyBorder="1"/>
    <xf numFmtId="0" fontId="3" fillId="0" borderId="31" xfId="0" applyFont="1" applyFill="1" applyBorder="1" applyAlignment="1">
      <alignment vertical="center"/>
    </xf>
    <xf numFmtId="0" fontId="5" fillId="0" borderId="23" xfId="0" applyFont="1" applyBorder="1" applyAlignment="1">
      <alignment horizontal="center" vertical="center"/>
    </xf>
    <xf numFmtId="0" fontId="3" fillId="0" borderId="10" xfId="0" applyFont="1" applyBorder="1"/>
    <xf numFmtId="0" fontId="3" fillId="0" borderId="10" xfId="0" applyFont="1" applyFill="1" applyBorder="1"/>
    <xf numFmtId="0" fontId="3" fillId="0" borderId="10" xfId="0" applyFont="1" applyFill="1" applyBorder="1" applyAlignment="1">
      <alignment vertical="center"/>
    </xf>
    <xf numFmtId="0" fontId="3" fillId="0" borderId="44" xfId="0" applyFont="1" applyFill="1" applyBorder="1"/>
    <xf numFmtId="0" fontId="3" fillId="0" borderId="2" xfId="0" applyFont="1" applyBorder="1"/>
    <xf numFmtId="0" fontId="3" fillId="0" borderId="0" xfId="0" applyFont="1" applyBorder="1"/>
    <xf numFmtId="0" fontId="2" fillId="2" borderId="17" xfId="0" applyFont="1" applyFill="1" applyBorder="1" applyAlignment="1">
      <alignment horizontal="center" vertical="center"/>
    </xf>
    <xf numFmtId="0" fontId="2" fillId="0" borderId="10" xfId="0" applyFont="1" applyBorder="1" applyAlignment="1"/>
    <xf numFmtId="0" fontId="2" fillId="0" borderId="4" xfId="0" applyFont="1" applyFill="1" applyBorder="1" applyAlignment="1">
      <alignment vertical="center"/>
    </xf>
    <xf numFmtId="0" fontId="2" fillId="0" borderId="16" xfId="0" applyFont="1" applyFill="1" applyBorder="1"/>
    <xf numFmtId="0" fontId="2" fillId="0" borderId="16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45" xfId="0" applyFont="1" applyFill="1" applyBorder="1" applyAlignment="1">
      <alignment horizontal="center"/>
    </xf>
    <xf numFmtId="0" fontId="4" fillId="0" borderId="46" xfId="0" applyFont="1" applyBorder="1" applyAlignment="1">
      <alignment horizontal="center" vertical="center"/>
    </xf>
    <xf numFmtId="0" fontId="10" fillId="0" borderId="46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2" fillId="0" borderId="46" xfId="0" applyFont="1" applyBorder="1" applyAlignment="1">
      <alignment horizontal="center" vertical="center" wrapText="1"/>
    </xf>
    <xf numFmtId="0" fontId="12" fillId="0" borderId="47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0" fillId="0" borderId="0" xfId="0" pivotButton="1"/>
    <xf numFmtId="0" fontId="0" fillId="0" borderId="0" xfId="0" applyAlignment="1">
      <alignment horizontal="left" indent="1"/>
    </xf>
    <xf numFmtId="2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25" fillId="0" borderId="39" xfId="0" applyFont="1" applyBorder="1" applyAlignment="1">
      <alignment horizontal="center" vertical="center" wrapText="1"/>
    </xf>
    <xf numFmtId="0" fontId="25" fillId="0" borderId="40" xfId="0" applyFont="1" applyBorder="1" applyAlignment="1">
      <alignment horizontal="center" vertical="center" wrapText="1"/>
    </xf>
    <xf numFmtId="0" fontId="25" fillId="0" borderId="36" xfId="0" applyFont="1" applyBorder="1" applyAlignment="1">
      <alignment horizontal="center" vertical="center" wrapText="1"/>
    </xf>
    <xf numFmtId="0" fontId="25" fillId="0" borderId="41" xfId="0" applyFont="1" applyBorder="1" applyAlignment="1">
      <alignment horizontal="center" vertical="center"/>
    </xf>
    <xf numFmtId="0" fontId="25" fillId="0" borderId="42" xfId="0" applyFont="1" applyBorder="1" applyAlignment="1">
      <alignment horizontal="center" vertical="center"/>
    </xf>
    <xf numFmtId="0" fontId="25" fillId="0" borderId="43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25" fillId="0" borderId="38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21" fillId="0" borderId="1" xfId="0" applyFont="1" applyBorder="1" applyAlignment="1">
      <alignment horizontal="left" wrapText="1"/>
    </xf>
    <xf numFmtId="0" fontId="21" fillId="0" borderId="12" xfId="0" applyFont="1" applyBorder="1" applyAlignment="1">
      <alignment horizontal="left" wrapText="1"/>
    </xf>
    <xf numFmtId="0" fontId="25" fillId="0" borderId="28" xfId="0" applyFont="1" applyBorder="1" applyAlignment="1">
      <alignment horizontal="center" vertical="center"/>
    </xf>
    <xf numFmtId="0" fontId="25" fillId="0" borderId="29" xfId="0" applyFont="1" applyBorder="1" applyAlignment="1">
      <alignment horizontal="center" vertical="center"/>
    </xf>
    <xf numFmtId="0" fontId="25" fillId="0" borderId="30" xfId="0" applyFont="1" applyBorder="1" applyAlignment="1">
      <alignment horizontal="center" vertical="center"/>
    </xf>
    <xf numFmtId="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31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alignment horizontal="center" readingOrder="0"/>
    </dxf>
    <dxf>
      <alignment horizontal="center" readingOrder="0"/>
    </dxf>
    <dxf>
      <numFmt numFmtId="2" formatCode="0.00"/>
    </dxf>
    <dxf>
      <numFmt numFmtId="2" formatCode="0.00"/>
    </dxf>
  </dxfs>
  <tableStyles count="0" defaultTableStyle="TableStyleMedium2" defaultPivotStyle="PivotStyleLight16"/>
  <colors>
    <mruColors>
      <color rgb="FFFC757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371475</xdr:colOff>
      <xdr:row>2</xdr:row>
      <xdr:rowOff>38100</xdr:rowOff>
    </xdr:from>
    <xdr:to>
      <xdr:col>7</xdr:col>
      <xdr:colOff>676275</xdr:colOff>
      <xdr:row>16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REST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76800" y="36195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19050</xdr:colOff>
      <xdr:row>2</xdr:row>
      <xdr:rowOff>28575</xdr:rowOff>
    </xdr:from>
    <xdr:to>
      <xdr:col>10</xdr:col>
      <xdr:colOff>323850</xdr:colOff>
      <xdr:row>16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RO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O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10375" y="35242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656.525910416669" createdVersion="4" refreshedVersion="4" minRefreshableVersion="3" recordCount="41">
  <cacheSource type="worksheet">
    <worksheetSource ref="A1:L42" sheet="SERVICE"/>
  </cacheSource>
  <cacheFields count="12">
    <cacheField name="FOURNISSEURS" numFmtId="0">
      <sharedItems count="35">
        <s v="AGENCE A"/>
        <s v="ARCHITEX"/>
        <s v="Atelier d'Architecte"/>
        <s v="Atelier Grouard"/>
        <s v="BECYM"/>
        <s v="BERTIN"/>
        <s v="BET Chadrin"/>
        <s v="BRABANT Architecte"/>
        <s v="CIBTP"/>
        <s v="CONCEPT"/>
        <s v="CREATEUR"/>
        <s v="DECLERCK"/>
        <s v="DET"/>
        <s v="DIDES"/>
        <s v="DS AVOCATS"/>
        <s v="E. Lebas"/>
        <s v="ETRE"/>
        <s v="GROUARD"/>
        <s v="HYDRETUDES"/>
        <s v="INTEGRALE INGENIERIE"/>
        <s v="INTERFAC'S SARL"/>
        <s v="JAVELAUD"/>
        <s v="L'INGENIEUR"/>
        <s v="M2Brun"/>
        <s v="NABEE"/>
        <s v="Néo architecte"/>
        <s v="Nwa-run"/>
        <s v="OPC CPC"/>
        <s v="QUINOT"/>
        <s v="RAVAUX"/>
        <s v="SCOOPS"/>
        <s v="SEGC"/>
        <s v="SINAMAN Architecte"/>
        <s v="VERITAS"/>
        <s v="VEYLAND"/>
      </sharedItems>
    </cacheField>
    <cacheField name="PRESTATION" numFmtId="0">
      <sharedItems count="8">
        <s v="Architecte"/>
        <s v="SPS"/>
        <s v="BET"/>
        <s v="OPC"/>
        <s v="géomètre"/>
        <s v="CT"/>
        <s v="juridique"/>
        <s v="géotechnique"/>
      </sharedItems>
    </cacheField>
    <cacheField name="RO" numFmtId="0">
      <sharedItems count="4">
        <s v="YFR"/>
        <s v="FBR"/>
        <s v="FHO"/>
        <s v="BBL"/>
      </sharedItems>
    </cacheField>
    <cacheField name="Délais A" numFmtId="0">
      <sharedItems containsSemiMixedTypes="0" containsString="0" containsNumber="1" containsInteger="1" minValue="0" maxValue="3"/>
    </cacheField>
    <cacheField name="Délais B" numFmtId="0">
      <sharedItems containsSemiMixedTypes="0" containsString="0" containsNumber="1" containsInteger="1" minValue="0" maxValue="3"/>
    </cacheField>
    <cacheField name="Service A" numFmtId="0">
      <sharedItems containsSemiMixedTypes="0" containsString="0" containsNumber="1" containsInteger="1" minValue="0" maxValue="3"/>
    </cacheField>
    <cacheField name="Service B" numFmtId="0">
      <sharedItems containsSemiMixedTypes="0" containsString="0" containsNumber="1" containsInteger="1" minValue="0" maxValue="3"/>
    </cacheField>
    <cacheField name="Service C" numFmtId="0">
      <sharedItems containsSemiMixedTypes="0" containsString="0" containsNumber="1" containsInteger="1" minValue="0" maxValue="3"/>
    </cacheField>
    <cacheField name="Qualité A" numFmtId="0">
      <sharedItems containsSemiMixedTypes="0" containsString="0" containsNumber="1" containsInteger="1" minValue="0" maxValue="3"/>
    </cacheField>
    <cacheField name="Qualité B" numFmtId="0">
      <sharedItems containsSemiMixedTypes="0" containsString="0" containsNumber="1" containsInteger="1" minValue="0" maxValue="3"/>
    </cacheField>
    <cacheField name="Total" numFmtId="2">
      <sharedItems containsSemiMixedTypes="0" containsString="0" containsNumber="1" minValue="0.95238095238095233" maxValue="20"/>
    </cacheField>
    <cacheField name="Observations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Nathalie BLANDINO" refreshedDate="42660.68074502315" createdVersion="5" refreshedVersion="5" minRefreshableVersion="3" recordCount="44">
  <cacheSource type="worksheet">
    <worksheetSource ref="A1:H45" sheet="TRAVAUX"/>
  </cacheSource>
  <cacheFields count="8">
    <cacheField name="FOURNISSEURS" numFmtId="0">
      <sharedItems containsBlank="1" count="39">
        <s v="VALGO"/>
        <s v="AUSTRAL TP"/>
        <s v="S2R"/>
        <s v="SMOI"/>
        <s v="MBDT"/>
        <s v="MPOI"/>
        <s v="CMR"/>
        <s v="SAPEF"/>
        <s v="GOINDINPONY"/>
        <s v="SIB"/>
        <s v="SRPSE"/>
        <s v="CEGELEC"/>
        <s v="SAS"/>
        <s v="GTOI"/>
        <s v="ESPACE ALUMINIUM"/>
        <s v="EPSC"/>
        <s v="PPR"/>
        <s v="SBTPC"/>
        <s v="BTB"/>
        <s v="G.M.F."/>
        <s v="LD Plomberie"/>
        <s v="A.P.S."/>
        <s v="Ent. PAYET"/>
        <s v="TPMIB"/>
        <s v="B&amp;M Structure"/>
        <s v="PVC des 400"/>
        <s v="TTPM"/>
        <s v="CPR"/>
        <s v="M. Peinture"/>
        <s v="NCIS"/>
        <s v="AUSTRAL T.P."/>
        <s v="CH2D"/>
        <s v="G ET C TRAVAUX"/>
        <s v="APOI"/>
        <s v="MARINE PEINTURE"/>
        <s v="HJP"/>
        <s v="DYELL"/>
        <s v="Entreprise PAYET"/>
        <m/>
      </sharedItems>
    </cacheField>
    <cacheField name="LOT" numFmtId="0">
      <sharedItems containsBlank="1" containsMixedTypes="1" containsNumber="1" containsInteger="1" minValue="4" maxValue="15" count="16">
        <s v="désamiantage"/>
        <s v="1.1"/>
        <s v="2.1"/>
        <n v="4"/>
        <n v="6"/>
        <n v="8"/>
        <s v="2.3"/>
        <n v="15"/>
        <n v="9"/>
        <n v="10"/>
        <n v="14"/>
        <n v="7"/>
        <s v="1.2"/>
        <s v="2.2"/>
        <n v="11"/>
        <m/>
      </sharedItems>
    </cacheField>
    <cacheField name="RO" numFmtId="0">
      <sharedItems containsBlank="1"/>
    </cacheField>
    <cacheField name="Délais" numFmtId="0">
      <sharedItems containsString="0" containsBlank="1" containsNumber="1" containsInteger="1" minValue="0" maxValue="3" count="5">
        <n v="0"/>
        <n v="1"/>
        <n v="2"/>
        <n v="3"/>
        <m/>
      </sharedItems>
    </cacheField>
    <cacheField name="Sécurité" numFmtId="0">
      <sharedItems containsString="0" containsBlank="1" containsNumber="1" containsInteger="1" minValue="1" maxValue="3" count="4">
        <n v="3"/>
        <n v="2"/>
        <n v="1"/>
        <m/>
      </sharedItems>
    </cacheField>
    <cacheField name="Qualité A" numFmtId="0">
      <sharedItems containsString="0" containsBlank="1" containsNumber="1" containsInteger="1" minValue="0" maxValue="3" count="5">
        <n v="1"/>
        <n v="2"/>
        <n v="3"/>
        <n v="0"/>
        <m/>
      </sharedItems>
    </cacheField>
    <cacheField name="Qualité B" numFmtId="0">
      <sharedItems containsString="0" containsBlank="1" containsNumber="1" containsInteger="1" minValue="0" maxValue="3" count="5">
        <n v="2"/>
        <n v="3"/>
        <n v="1"/>
        <n v="0"/>
        <m/>
      </sharedItems>
    </cacheField>
    <cacheField name="Total" numFmtId="2">
      <sharedItems containsSemiMixedTypes="0" containsString="0" containsNumber="1" minValue="0" maxValue="20" count="11">
        <n v="10"/>
        <n v="15"/>
        <n v="18.333333333333332"/>
        <n v="13.333333333333334"/>
        <n v="16.666666666666668"/>
        <n v="20"/>
        <n v="11.666666666666666"/>
        <n v="8.3333333333333339"/>
        <n v="6.666666666666667"/>
        <n v="5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x v="0"/>
    <n v="1"/>
    <n v="1"/>
    <n v="2"/>
    <n v="2"/>
    <n v="1"/>
    <n v="2"/>
    <n v="1"/>
    <n v="9.5238095238095237"/>
    <m/>
  </r>
  <r>
    <x v="1"/>
    <x v="1"/>
    <x v="1"/>
    <n v="2"/>
    <n v="2"/>
    <n v="2"/>
    <n v="2"/>
    <n v="2"/>
    <n v="2"/>
    <n v="2"/>
    <n v="13.333333333333334"/>
    <m/>
  </r>
  <r>
    <x v="1"/>
    <x v="1"/>
    <x v="2"/>
    <n v="1"/>
    <n v="1"/>
    <n v="1"/>
    <n v="2"/>
    <n v="1"/>
    <n v="2"/>
    <n v="2"/>
    <n v="9.5238095238095237"/>
    <m/>
  </r>
  <r>
    <x v="2"/>
    <x v="0"/>
    <x v="2"/>
    <n v="1"/>
    <n v="1"/>
    <n v="2"/>
    <n v="2"/>
    <n v="1"/>
    <n v="1"/>
    <n v="2"/>
    <n v="9.5238095238095237"/>
    <m/>
  </r>
  <r>
    <x v="3"/>
    <x v="0"/>
    <x v="2"/>
    <n v="2"/>
    <n v="2"/>
    <n v="2"/>
    <n v="2"/>
    <n v="2"/>
    <n v="2"/>
    <n v="2"/>
    <n v="13.333333333333334"/>
    <m/>
  </r>
  <r>
    <x v="4"/>
    <x v="2"/>
    <x v="3"/>
    <n v="2"/>
    <n v="2"/>
    <n v="2"/>
    <n v="2"/>
    <n v="2"/>
    <n v="3"/>
    <n v="2"/>
    <n v="14.285714285714286"/>
    <s v="bet structure"/>
  </r>
  <r>
    <x v="5"/>
    <x v="0"/>
    <x v="1"/>
    <n v="2"/>
    <n v="3"/>
    <n v="2"/>
    <n v="3"/>
    <n v="2"/>
    <n v="3"/>
    <n v="3"/>
    <n v="17.142857142857142"/>
    <m/>
  </r>
  <r>
    <x v="6"/>
    <x v="3"/>
    <x v="2"/>
    <n v="2"/>
    <n v="3"/>
    <n v="3"/>
    <n v="2"/>
    <n v="2"/>
    <n v="3"/>
    <n v="3"/>
    <n v="17.142857142857142"/>
    <m/>
  </r>
  <r>
    <x v="7"/>
    <x v="0"/>
    <x v="3"/>
    <n v="0"/>
    <n v="2"/>
    <n v="3"/>
    <n v="3"/>
    <n v="2"/>
    <n v="2"/>
    <n v="3"/>
    <n v="14.285714285714286"/>
    <m/>
  </r>
  <r>
    <x v="8"/>
    <x v="2"/>
    <x v="3"/>
    <n v="1"/>
    <n v="1"/>
    <n v="2"/>
    <n v="2"/>
    <n v="1"/>
    <n v="2"/>
    <n v="1"/>
    <n v="9.5238095238095237"/>
    <s v="Bet fluides et VRD"/>
  </r>
  <r>
    <x v="9"/>
    <x v="2"/>
    <x v="3"/>
    <n v="1"/>
    <n v="1"/>
    <n v="3"/>
    <n v="2"/>
    <n v="1"/>
    <n v="2"/>
    <n v="2"/>
    <n v="11.428571428571429"/>
    <m/>
  </r>
  <r>
    <x v="10"/>
    <x v="2"/>
    <x v="3"/>
    <n v="3"/>
    <n v="3"/>
    <n v="3"/>
    <n v="3"/>
    <n v="3"/>
    <n v="2"/>
    <n v="3"/>
    <n v="19.047619047619047"/>
    <m/>
  </r>
  <r>
    <x v="11"/>
    <x v="4"/>
    <x v="3"/>
    <n v="1"/>
    <n v="2"/>
    <n v="3"/>
    <n v="3"/>
    <n v="3"/>
    <n v="2"/>
    <n v="3"/>
    <n v="16.19047619047619"/>
    <m/>
  </r>
  <r>
    <x v="12"/>
    <x v="2"/>
    <x v="3"/>
    <n v="2"/>
    <n v="1"/>
    <n v="1"/>
    <n v="1"/>
    <n v="2"/>
    <n v="2"/>
    <n v="2"/>
    <n v="10.476190476190476"/>
    <s v="Denis Devaux, expert amiante"/>
  </r>
  <r>
    <x v="13"/>
    <x v="5"/>
    <x v="1"/>
    <n v="3"/>
    <n v="3"/>
    <n v="3"/>
    <n v="3"/>
    <n v="3"/>
    <n v="3"/>
    <n v="3"/>
    <n v="20"/>
    <m/>
  </r>
  <r>
    <x v="14"/>
    <x v="6"/>
    <x v="3"/>
    <n v="3"/>
    <n v="2"/>
    <n v="3"/>
    <n v="3"/>
    <n v="3"/>
    <n v="3"/>
    <n v="3"/>
    <n v="19.047619047619047"/>
    <m/>
  </r>
  <r>
    <x v="15"/>
    <x v="0"/>
    <x v="2"/>
    <n v="1"/>
    <n v="1"/>
    <n v="1"/>
    <n v="1"/>
    <n v="1"/>
    <n v="1"/>
    <n v="1"/>
    <n v="6.666666666666667"/>
    <m/>
  </r>
  <r>
    <x v="16"/>
    <x v="2"/>
    <x v="3"/>
    <n v="2"/>
    <n v="2"/>
    <n v="2"/>
    <n v="2"/>
    <n v="3"/>
    <n v="2"/>
    <n v="2"/>
    <n v="14.285714285714286"/>
    <m/>
  </r>
  <r>
    <x v="17"/>
    <x v="0"/>
    <x v="1"/>
    <n v="2"/>
    <n v="3"/>
    <n v="2"/>
    <n v="3"/>
    <n v="2"/>
    <n v="2"/>
    <n v="3"/>
    <n v="16.19047619047619"/>
    <m/>
  </r>
  <r>
    <x v="18"/>
    <x v="2"/>
    <x v="3"/>
    <n v="2"/>
    <n v="2"/>
    <n v="3"/>
    <n v="3"/>
    <n v="3"/>
    <n v="2"/>
    <n v="3"/>
    <n v="17.142857142857142"/>
    <m/>
  </r>
  <r>
    <x v="19"/>
    <x v="2"/>
    <x v="3"/>
    <n v="3"/>
    <n v="2"/>
    <n v="3"/>
    <n v="3"/>
    <n v="3"/>
    <n v="3"/>
    <n v="3"/>
    <n v="19.047619047619047"/>
    <m/>
  </r>
  <r>
    <x v="20"/>
    <x v="3"/>
    <x v="3"/>
    <n v="0"/>
    <n v="2"/>
    <n v="3"/>
    <n v="1"/>
    <n v="0"/>
    <n v="0"/>
    <n v="1"/>
    <n v="6.666666666666667"/>
    <s v="chantier qui dérape à tous points de vue"/>
  </r>
  <r>
    <x v="21"/>
    <x v="0"/>
    <x v="2"/>
    <n v="2"/>
    <n v="2"/>
    <n v="2"/>
    <n v="2"/>
    <n v="2"/>
    <n v="2"/>
    <n v="2"/>
    <n v="13.333333333333334"/>
    <m/>
  </r>
  <r>
    <x v="21"/>
    <x v="0"/>
    <x v="1"/>
    <n v="2"/>
    <n v="3"/>
    <n v="2"/>
    <n v="3"/>
    <n v="2"/>
    <n v="2"/>
    <n v="3"/>
    <n v="16.19047619047619"/>
    <m/>
  </r>
  <r>
    <x v="22"/>
    <x v="2"/>
    <x v="3"/>
    <n v="0"/>
    <n v="2"/>
    <n v="3"/>
    <n v="2"/>
    <n v="3"/>
    <n v="1"/>
    <n v="2"/>
    <n v="12.380952380952381"/>
    <m/>
  </r>
  <r>
    <x v="23"/>
    <x v="1"/>
    <x v="0"/>
    <n v="2"/>
    <n v="2"/>
    <n v="3"/>
    <n v="2"/>
    <n v="2"/>
    <n v="2"/>
    <n v="2"/>
    <n v="14.285714285714286"/>
    <m/>
  </r>
  <r>
    <x v="23"/>
    <x v="3"/>
    <x v="2"/>
    <n v="2"/>
    <n v="3"/>
    <n v="3"/>
    <n v="2"/>
    <n v="2"/>
    <n v="3"/>
    <n v="3"/>
    <n v="17.142857142857142"/>
    <m/>
  </r>
  <r>
    <x v="24"/>
    <x v="0"/>
    <x v="2"/>
    <n v="2"/>
    <n v="1"/>
    <n v="2"/>
    <n v="2"/>
    <n v="2"/>
    <n v="1"/>
    <n v="2"/>
    <n v="11.428571428571429"/>
    <m/>
  </r>
  <r>
    <x v="24"/>
    <x v="0"/>
    <x v="1"/>
    <n v="3"/>
    <n v="3"/>
    <n v="2"/>
    <n v="3"/>
    <n v="2"/>
    <n v="3"/>
    <n v="3"/>
    <n v="18.095238095238095"/>
    <m/>
  </r>
  <r>
    <x v="25"/>
    <x v="0"/>
    <x v="0"/>
    <n v="1"/>
    <n v="1"/>
    <n v="1"/>
    <n v="1"/>
    <n v="1"/>
    <n v="2"/>
    <n v="2"/>
    <n v="8.5714285714285712"/>
    <m/>
  </r>
  <r>
    <x v="26"/>
    <x v="0"/>
    <x v="2"/>
    <n v="2"/>
    <n v="1"/>
    <n v="2"/>
    <n v="2"/>
    <n v="1"/>
    <n v="2"/>
    <n v="2"/>
    <n v="11.428571428571429"/>
    <m/>
  </r>
  <r>
    <x v="27"/>
    <x v="3"/>
    <x v="0"/>
    <n v="2"/>
    <n v="2"/>
    <n v="2"/>
    <n v="2"/>
    <n v="2"/>
    <n v="2"/>
    <n v="2"/>
    <n v="13.333333333333334"/>
    <m/>
  </r>
  <r>
    <x v="28"/>
    <x v="6"/>
    <x v="3"/>
    <n v="0"/>
    <n v="0"/>
    <n v="0"/>
    <n v="0"/>
    <n v="0"/>
    <n v="0"/>
    <n v="2"/>
    <n v="1.9047619047619047"/>
    <s v="notaire qui met 1,5 an à déposer un acte à la publication"/>
  </r>
  <r>
    <x v="29"/>
    <x v="0"/>
    <x v="1"/>
    <n v="0"/>
    <n v="0"/>
    <n v="0"/>
    <n v="0"/>
    <n v="1"/>
    <n v="0"/>
    <n v="0"/>
    <n v="0.95238095238095233"/>
    <m/>
  </r>
  <r>
    <x v="30"/>
    <x v="3"/>
    <x v="0"/>
    <n v="1"/>
    <n v="1"/>
    <n v="2"/>
    <n v="2"/>
    <n v="1"/>
    <n v="2"/>
    <n v="1"/>
    <n v="9.5238095238095237"/>
    <m/>
  </r>
  <r>
    <x v="30"/>
    <x v="3"/>
    <x v="3"/>
    <n v="3"/>
    <n v="3"/>
    <n v="3"/>
    <n v="2"/>
    <n v="3"/>
    <n v="2"/>
    <n v="2"/>
    <n v="17.142857142857142"/>
    <m/>
  </r>
  <r>
    <x v="30"/>
    <x v="3"/>
    <x v="2"/>
    <n v="2"/>
    <n v="1"/>
    <n v="2"/>
    <n v="2"/>
    <n v="1"/>
    <n v="2"/>
    <n v="1"/>
    <n v="10.476190476190476"/>
    <m/>
  </r>
  <r>
    <x v="31"/>
    <x v="7"/>
    <x v="1"/>
    <n v="3"/>
    <n v="3"/>
    <n v="3"/>
    <n v="2"/>
    <n v="2"/>
    <n v="2"/>
    <n v="1"/>
    <n v="15.238095238095237"/>
    <m/>
  </r>
  <r>
    <x v="32"/>
    <x v="0"/>
    <x v="3"/>
    <n v="0"/>
    <n v="1"/>
    <n v="3"/>
    <n v="1"/>
    <n v="0"/>
    <n v="0"/>
    <n v="1"/>
    <n v="5.7142857142857144"/>
    <s v="n'assume pas son rôle de Direction du chantier"/>
  </r>
  <r>
    <x v="33"/>
    <x v="5"/>
    <x v="0"/>
    <n v="1"/>
    <n v="1"/>
    <n v="1"/>
    <n v="1"/>
    <n v="1"/>
    <n v="2"/>
    <n v="2"/>
    <n v="8.5714285714285712"/>
    <m/>
  </r>
  <r>
    <x v="34"/>
    <x v="4"/>
    <x v="1"/>
    <n v="2"/>
    <n v="2"/>
    <n v="3"/>
    <n v="3"/>
    <n v="3"/>
    <n v="3"/>
    <n v="2"/>
    <n v="17.142857142857142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4">
  <r>
    <x v="0"/>
    <x v="0"/>
    <s v="BBL"/>
    <x v="0"/>
    <x v="0"/>
    <x v="0"/>
    <x v="0"/>
    <x v="0"/>
  </r>
  <r>
    <x v="1"/>
    <x v="1"/>
    <s v="BBL"/>
    <x v="1"/>
    <x v="1"/>
    <x v="0"/>
    <x v="0"/>
    <x v="0"/>
  </r>
  <r>
    <x v="2"/>
    <x v="2"/>
    <s v="BBL"/>
    <x v="2"/>
    <x v="1"/>
    <x v="1"/>
    <x v="1"/>
    <x v="1"/>
  </r>
  <r>
    <x v="3"/>
    <x v="3"/>
    <s v="BBL"/>
    <x v="2"/>
    <x v="0"/>
    <x v="2"/>
    <x v="1"/>
    <x v="2"/>
  </r>
  <r>
    <x v="4"/>
    <x v="4"/>
    <s v="BBL"/>
    <x v="2"/>
    <x v="0"/>
    <x v="2"/>
    <x v="1"/>
    <x v="2"/>
  </r>
  <r>
    <x v="5"/>
    <x v="5"/>
    <s v="BBL"/>
    <x v="1"/>
    <x v="0"/>
    <x v="0"/>
    <x v="1"/>
    <x v="3"/>
  </r>
  <r>
    <x v="6"/>
    <x v="6"/>
    <s v="BBL"/>
    <x v="2"/>
    <x v="0"/>
    <x v="1"/>
    <x v="1"/>
    <x v="4"/>
  </r>
  <r>
    <x v="7"/>
    <x v="7"/>
    <s v="BBL"/>
    <x v="3"/>
    <x v="0"/>
    <x v="2"/>
    <x v="1"/>
    <x v="5"/>
  </r>
  <r>
    <x v="8"/>
    <x v="4"/>
    <s v="BBL"/>
    <x v="2"/>
    <x v="0"/>
    <x v="1"/>
    <x v="2"/>
    <x v="3"/>
  </r>
  <r>
    <x v="9"/>
    <x v="0"/>
    <s v="BBL"/>
    <x v="2"/>
    <x v="0"/>
    <x v="2"/>
    <x v="0"/>
    <x v="4"/>
  </r>
  <r>
    <x v="5"/>
    <x v="8"/>
    <s v="BBL"/>
    <x v="1"/>
    <x v="0"/>
    <x v="1"/>
    <x v="1"/>
    <x v="1"/>
  </r>
  <r>
    <x v="10"/>
    <x v="9"/>
    <s v="BBL"/>
    <x v="0"/>
    <x v="0"/>
    <x v="1"/>
    <x v="0"/>
    <x v="6"/>
  </r>
  <r>
    <x v="11"/>
    <x v="10"/>
    <s v="BBL"/>
    <x v="1"/>
    <x v="1"/>
    <x v="2"/>
    <x v="1"/>
    <x v="1"/>
  </r>
  <r>
    <x v="12"/>
    <x v="1"/>
    <s v="BBL"/>
    <x v="0"/>
    <x v="0"/>
    <x v="0"/>
    <x v="0"/>
    <x v="0"/>
  </r>
  <r>
    <x v="13"/>
    <x v="2"/>
    <s v="BBL"/>
    <x v="2"/>
    <x v="2"/>
    <x v="1"/>
    <x v="0"/>
    <x v="6"/>
  </r>
  <r>
    <x v="14"/>
    <x v="3"/>
    <s v="BBL"/>
    <x v="2"/>
    <x v="0"/>
    <x v="2"/>
    <x v="0"/>
    <x v="4"/>
  </r>
  <r>
    <x v="15"/>
    <x v="8"/>
    <s v="BBL"/>
    <x v="3"/>
    <x v="0"/>
    <x v="2"/>
    <x v="1"/>
    <x v="5"/>
  </r>
  <r>
    <x v="16"/>
    <x v="11"/>
    <s v="BBL"/>
    <x v="1"/>
    <x v="0"/>
    <x v="1"/>
    <x v="2"/>
    <x v="6"/>
  </r>
  <r>
    <x v="17"/>
    <x v="1"/>
    <s v="BBL"/>
    <x v="2"/>
    <x v="0"/>
    <x v="2"/>
    <x v="0"/>
    <x v="4"/>
  </r>
  <r>
    <x v="18"/>
    <x v="2"/>
    <s v="FHO"/>
    <x v="2"/>
    <x v="1"/>
    <x v="1"/>
    <x v="0"/>
    <x v="3"/>
  </r>
  <r>
    <x v="19"/>
    <x v="2"/>
    <s v="FHO"/>
    <x v="2"/>
    <x v="1"/>
    <x v="1"/>
    <x v="0"/>
    <x v="3"/>
  </r>
  <r>
    <x v="20"/>
    <x v="8"/>
    <s v="FHO"/>
    <x v="2"/>
    <x v="1"/>
    <x v="1"/>
    <x v="0"/>
    <x v="3"/>
  </r>
  <r>
    <x v="21"/>
    <x v="5"/>
    <s v="FHO"/>
    <x v="1"/>
    <x v="2"/>
    <x v="0"/>
    <x v="0"/>
    <x v="7"/>
  </r>
  <r>
    <x v="22"/>
    <x v="1"/>
    <s v="FHO"/>
    <x v="2"/>
    <x v="1"/>
    <x v="1"/>
    <x v="0"/>
    <x v="3"/>
  </r>
  <r>
    <x v="11"/>
    <x v="12"/>
    <s v="FHO"/>
    <x v="1"/>
    <x v="2"/>
    <x v="1"/>
    <x v="0"/>
    <x v="0"/>
  </r>
  <r>
    <x v="23"/>
    <x v="13"/>
    <s v="FHO"/>
    <x v="2"/>
    <x v="2"/>
    <x v="1"/>
    <x v="0"/>
    <x v="6"/>
  </r>
  <r>
    <x v="24"/>
    <x v="6"/>
    <s v="FHO"/>
    <x v="1"/>
    <x v="2"/>
    <x v="1"/>
    <x v="2"/>
    <x v="7"/>
  </r>
  <r>
    <x v="25"/>
    <x v="3"/>
    <s v="FHO"/>
    <x v="1"/>
    <x v="2"/>
    <x v="1"/>
    <x v="0"/>
    <x v="0"/>
  </r>
  <r>
    <x v="26"/>
    <x v="4"/>
    <s v="FHO"/>
    <x v="2"/>
    <x v="1"/>
    <x v="1"/>
    <x v="0"/>
    <x v="3"/>
  </r>
  <r>
    <x v="27"/>
    <x v="11"/>
    <s v="FHO"/>
    <x v="2"/>
    <x v="1"/>
    <x v="1"/>
    <x v="0"/>
    <x v="3"/>
  </r>
  <r>
    <x v="28"/>
    <x v="14"/>
    <s v="FHO"/>
    <x v="1"/>
    <x v="1"/>
    <x v="1"/>
    <x v="0"/>
    <x v="6"/>
  </r>
  <r>
    <x v="29"/>
    <x v="14"/>
    <s v="FHO"/>
    <x v="1"/>
    <x v="2"/>
    <x v="0"/>
    <x v="2"/>
    <x v="8"/>
  </r>
  <r>
    <x v="30"/>
    <x v="1"/>
    <s v="FHO"/>
    <x v="0"/>
    <x v="2"/>
    <x v="0"/>
    <x v="2"/>
    <x v="9"/>
  </r>
  <r>
    <x v="31"/>
    <x v="2"/>
    <s v="YFR"/>
    <x v="2"/>
    <x v="1"/>
    <x v="1"/>
    <x v="0"/>
    <x v="3"/>
  </r>
  <r>
    <x v="32"/>
    <x v="1"/>
    <s v="YFR"/>
    <x v="3"/>
    <x v="0"/>
    <x v="2"/>
    <x v="1"/>
    <x v="5"/>
  </r>
  <r>
    <x v="33"/>
    <x v="3"/>
    <s v="YFR"/>
    <x v="0"/>
    <x v="2"/>
    <x v="3"/>
    <x v="0"/>
    <x v="9"/>
  </r>
  <r>
    <x v="34"/>
    <x v="14"/>
    <s v="YFR"/>
    <x v="1"/>
    <x v="1"/>
    <x v="1"/>
    <x v="2"/>
    <x v="0"/>
  </r>
  <r>
    <x v="26"/>
    <x v="4"/>
    <s v="YFR"/>
    <x v="1"/>
    <x v="1"/>
    <x v="2"/>
    <x v="0"/>
    <x v="3"/>
  </r>
  <r>
    <x v="35"/>
    <x v="6"/>
    <s v="YFR"/>
    <x v="2"/>
    <x v="1"/>
    <x v="0"/>
    <x v="0"/>
    <x v="6"/>
  </r>
  <r>
    <x v="36"/>
    <x v="9"/>
    <s v="YFR"/>
    <x v="0"/>
    <x v="1"/>
    <x v="1"/>
    <x v="3"/>
    <x v="8"/>
  </r>
  <r>
    <x v="27"/>
    <x v="11"/>
    <s v="YFR"/>
    <x v="2"/>
    <x v="1"/>
    <x v="1"/>
    <x v="0"/>
    <x v="3"/>
  </r>
  <r>
    <x v="23"/>
    <x v="13"/>
    <s v="YFR"/>
    <x v="3"/>
    <x v="1"/>
    <x v="2"/>
    <x v="0"/>
    <x v="4"/>
  </r>
  <r>
    <x v="37"/>
    <x v="1"/>
    <s v="YFR"/>
    <x v="2"/>
    <x v="1"/>
    <x v="1"/>
    <x v="0"/>
    <x v="3"/>
  </r>
  <r>
    <x v="38"/>
    <x v="15"/>
    <m/>
    <x v="4"/>
    <x v="3"/>
    <x v="4"/>
    <x v="4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8" cacheId="5" applyNumberFormats="0" applyBorderFormats="0" applyFontFormats="0" applyPatternFormats="0" applyAlignmentFormats="0" applyWidthHeightFormats="1" dataCaption="Valeurs" updatedVersion="5" minRefreshableVersion="3" itemPrintTitles="1" createdVersion="4" indent="0" outline="1" outlineData="1" multipleFieldFilters="0" rowHeaderCaption="Fournisseur/Prestation">
  <location ref="A3:E75" firstHeaderRow="0" firstDataRow="1" firstDataCol="1"/>
  <pivotFields count="12">
    <pivotField axis="axisRow" showAl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  <pivotField axis="axisRow" showAll="0">
      <items count="9">
        <item x="0"/>
        <item x="2"/>
        <item x="5"/>
        <item x="4"/>
        <item x="7"/>
        <item x="6"/>
        <item x="3"/>
        <item x="1"/>
        <item t="default"/>
      </items>
    </pivotField>
    <pivotField showAll="0">
      <items count="5">
        <item x="3"/>
        <item x="1"/>
        <item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numFmtId="2" showAll="0"/>
    <pivotField showAll="0"/>
  </pivotFields>
  <rowFields count="2">
    <field x="0"/>
    <field x="1"/>
  </rowFields>
  <rowItems count="72">
    <i>
      <x/>
    </i>
    <i r="1">
      <x/>
    </i>
    <i>
      <x v="1"/>
    </i>
    <i r="1">
      <x v="7"/>
    </i>
    <i>
      <x v="2"/>
    </i>
    <i r="1">
      <x/>
    </i>
    <i>
      <x v="3"/>
    </i>
    <i r="1">
      <x/>
    </i>
    <i>
      <x v="4"/>
    </i>
    <i r="1">
      <x v="1"/>
    </i>
    <i>
      <x v="5"/>
    </i>
    <i r="1">
      <x/>
    </i>
    <i>
      <x v="6"/>
    </i>
    <i r="1">
      <x v="6"/>
    </i>
    <i>
      <x v="7"/>
    </i>
    <i r="1">
      <x/>
    </i>
    <i>
      <x v="8"/>
    </i>
    <i r="1">
      <x v="1"/>
    </i>
    <i>
      <x v="9"/>
    </i>
    <i r="1">
      <x v="1"/>
    </i>
    <i>
      <x v="10"/>
    </i>
    <i r="1">
      <x v="1"/>
    </i>
    <i>
      <x v="11"/>
    </i>
    <i r="1">
      <x v="3"/>
    </i>
    <i>
      <x v="12"/>
    </i>
    <i r="1">
      <x v="1"/>
    </i>
    <i>
      <x v="13"/>
    </i>
    <i r="1">
      <x v="2"/>
    </i>
    <i>
      <x v="14"/>
    </i>
    <i r="1">
      <x v="5"/>
    </i>
    <i>
      <x v="15"/>
    </i>
    <i r="1">
      <x/>
    </i>
    <i>
      <x v="16"/>
    </i>
    <i r="1">
      <x v="1"/>
    </i>
    <i>
      <x v="17"/>
    </i>
    <i r="1">
      <x/>
    </i>
    <i>
      <x v="18"/>
    </i>
    <i r="1">
      <x v="1"/>
    </i>
    <i>
      <x v="19"/>
    </i>
    <i r="1">
      <x v="1"/>
    </i>
    <i>
      <x v="20"/>
    </i>
    <i r="1">
      <x v="6"/>
    </i>
    <i>
      <x v="21"/>
    </i>
    <i r="1">
      <x/>
    </i>
    <i>
      <x v="22"/>
    </i>
    <i r="1">
      <x v="1"/>
    </i>
    <i>
      <x v="23"/>
    </i>
    <i r="1">
      <x v="6"/>
    </i>
    <i r="1">
      <x v="7"/>
    </i>
    <i>
      <x v="24"/>
    </i>
    <i r="1">
      <x/>
    </i>
    <i>
      <x v="25"/>
    </i>
    <i r="1">
      <x/>
    </i>
    <i>
      <x v="26"/>
    </i>
    <i r="1">
      <x/>
    </i>
    <i>
      <x v="27"/>
    </i>
    <i r="1">
      <x v="6"/>
    </i>
    <i>
      <x v="28"/>
    </i>
    <i r="1">
      <x v="5"/>
    </i>
    <i>
      <x v="29"/>
    </i>
    <i r="1">
      <x/>
    </i>
    <i>
      <x v="30"/>
    </i>
    <i r="1">
      <x v="6"/>
    </i>
    <i>
      <x v="31"/>
    </i>
    <i r="1">
      <x v="4"/>
    </i>
    <i>
      <x v="32"/>
    </i>
    <i r="1">
      <x/>
    </i>
    <i>
      <x v="33"/>
    </i>
    <i r="1">
      <x v="2"/>
    </i>
    <i>
      <x v="34"/>
    </i>
    <i r="1"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" fld="10" subtotal="count" baseField="0" baseItem="0"/>
    <dataField name="Min" fld="10" subtotal="min" baseField="0" baseItem="0" numFmtId="2"/>
    <dataField name="Max" fld="10" subtotal="max" baseField="0" baseItem="0" numFmtId="2"/>
    <dataField name="Moyenne" fld="10" subtotal="average" baseField="0" baseItem="0" numFmtId="2"/>
  </dataFields>
  <formats count="4">
    <format dxfId="30">
      <pivotArea outline="0" collapsedLevelsAreSubtotals="1" fieldPosition="0">
        <references count="1">
          <reference field="4294967294" count="3" selected="0">
            <x v="1"/>
            <x v="2"/>
            <x v="3"/>
          </reference>
        </references>
      </pivotArea>
    </format>
    <format dxfId="29">
      <pivotArea dataOnly="0" labelOnly="1" outline="0" fieldPosition="0">
        <references count="1">
          <reference field="4294967294" count="3">
            <x v="1"/>
            <x v="2"/>
            <x v="3"/>
          </reference>
        </references>
      </pivotArea>
    </format>
    <format dxfId="28">
      <pivotArea outline="0" collapsedLevelsAreSubtotals="1" fieldPosition="0"/>
    </format>
    <format dxfId="27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>
  <location ref="A3:M85" firstHeaderRow="1" firstDataRow="2" firstDataCol="1"/>
  <pivotFields count="8">
    <pivotField axis="axisRow" showAll="0">
      <items count="40">
        <item x="21"/>
        <item x="33"/>
        <item x="30"/>
        <item x="1"/>
        <item x="24"/>
        <item x="18"/>
        <item x="11"/>
        <item x="31"/>
        <item x="6"/>
        <item x="27"/>
        <item x="36"/>
        <item x="22"/>
        <item x="37"/>
        <item x="15"/>
        <item x="14"/>
        <item x="32"/>
        <item x="19"/>
        <item x="8"/>
        <item x="13"/>
        <item x="35"/>
        <item x="20"/>
        <item x="28"/>
        <item x="34"/>
        <item x="4"/>
        <item x="5"/>
        <item x="29"/>
        <item x="16"/>
        <item x="25"/>
        <item x="2"/>
        <item x="7"/>
        <item x="12"/>
        <item x="17"/>
        <item x="9"/>
        <item x="3"/>
        <item x="10"/>
        <item x="23"/>
        <item x="26"/>
        <item x="0"/>
        <item x="38"/>
        <item t="default"/>
      </items>
    </pivotField>
    <pivotField axis="axisRow" showAll="0">
      <items count="17">
        <item x="3"/>
        <item x="4"/>
        <item x="11"/>
        <item x="5"/>
        <item x="8"/>
        <item x="9"/>
        <item x="14"/>
        <item x="10"/>
        <item x="7"/>
        <item x="1"/>
        <item x="12"/>
        <item x="2"/>
        <item x="13"/>
        <item x="6"/>
        <item x="0"/>
        <item x="15"/>
        <item t="default"/>
      </items>
    </pivotField>
    <pivotField showAll="0"/>
    <pivotField showAll="0">
      <items count="6">
        <item x="0"/>
        <item x="1"/>
        <item x="2"/>
        <item x="3"/>
        <item x="4"/>
        <item t="default"/>
      </items>
    </pivotField>
    <pivotField showAll="0">
      <items count="5">
        <item x="2"/>
        <item x="1"/>
        <item x="0"/>
        <item x="3"/>
        <item t="default"/>
      </items>
    </pivotField>
    <pivotField showAll="0">
      <items count="6">
        <item x="3"/>
        <item x="0"/>
        <item x="1"/>
        <item x="2"/>
        <item x="4"/>
        <item t="default"/>
      </items>
    </pivotField>
    <pivotField showAll="0">
      <items count="6">
        <item x="3"/>
        <item x="2"/>
        <item x="0"/>
        <item x="1"/>
        <item x="4"/>
        <item t="default"/>
      </items>
    </pivotField>
    <pivotField axis="axisCol" dataField="1" numFmtId="2" showAll="0" sumSubtotal="1">
      <items count="12">
        <item x="10"/>
        <item x="9"/>
        <item x="8"/>
        <item x="7"/>
        <item x="0"/>
        <item x="6"/>
        <item x="3"/>
        <item x="1"/>
        <item x="4"/>
        <item x="2"/>
        <item x="5"/>
        <item t="sum"/>
      </items>
    </pivotField>
  </pivotFields>
  <rowFields count="2">
    <field x="0"/>
    <field x="1"/>
  </rowFields>
  <rowItems count="81">
    <i>
      <x/>
    </i>
    <i r="1">
      <x v="3"/>
    </i>
    <i>
      <x v="1"/>
    </i>
    <i r="1">
      <x/>
    </i>
    <i>
      <x v="2"/>
    </i>
    <i r="1">
      <x v="9"/>
    </i>
    <i>
      <x v="3"/>
    </i>
    <i r="1">
      <x v="9"/>
    </i>
    <i>
      <x v="4"/>
    </i>
    <i r="1">
      <x v="13"/>
    </i>
    <i>
      <x v="5"/>
    </i>
    <i r="1">
      <x v="11"/>
    </i>
    <i>
      <x v="6"/>
    </i>
    <i r="1">
      <x v="7"/>
    </i>
    <i r="1">
      <x v="10"/>
    </i>
    <i>
      <x v="7"/>
    </i>
    <i r="1">
      <x v="11"/>
    </i>
    <i>
      <x v="8"/>
    </i>
    <i r="1">
      <x v="13"/>
    </i>
    <i>
      <x v="9"/>
    </i>
    <i r="1">
      <x v="2"/>
    </i>
    <i>
      <x v="10"/>
    </i>
    <i r="1">
      <x v="5"/>
    </i>
    <i>
      <x v="11"/>
    </i>
    <i r="1">
      <x v="9"/>
    </i>
    <i>
      <x v="12"/>
    </i>
    <i r="1">
      <x v="9"/>
    </i>
    <i>
      <x v="13"/>
    </i>
    <i r="1">
      <x v="4"/>
    </i>
    <i>
      <x v="14"/>
    </i>
    <i r="1">
      <x/>
    </i>
    <i>
      <x v="15"/>
    </i>
    <i r="1">
      <x v="9"/>
    </i>
    <i>
      <x v="16"/>
    </i>
    <i r="1">
      <x v="11"/>
    </i>
    <i>
      <x v="17"/>
    </i>
    <i r="1">
      <x v="1"/>
    </i>
    <i>
      <x v="18"/>
    </i>
    <i r="1">
      <x v="11"/>
    </i>
    <i>
      <x v="19"/>
    </i>
    <i r="1">
      <x v="13"/>
    </i>
    <i>
      <x v="20"/>
    </i>
    <i r="1">
      <x v="4"/>
    </i>
    <i>
      <x v="21"/>
    </i>
    <i r="1">
      <x v="6"/>
    </i>
    <i>
      <x v="22"/>
    </i>
    <i r="1">
      <x v="6"/>
    </i>
    <i>
      <x v="23"/>
    </i>
    <i r="1">
      <x v="1"/>
    </i>
    <i>
      <x v="24"/>
    </i>
    <i r="1">
      <x v="3"/>
    </i>
    <i r="1">
      <x v="4"/>
    </i>
    <i>
      <x v="25"/>
    </i>
    <i r="1">
      <x v="6"/>
    </i>
    <i>
      <x v="26"/>
    </i>
    <i r="1">
      <x v="2"/>
    </i>
    <i>
      <x v="27"/>
    </i>
    <i r="1">
      <x/>
    </i>
    <i>
      <x v="28"/>
    </i>
    <i r="1">
      <x v="11"/>
    </i>
    <i>
      <x v="29"/>
    </i>
    <i r="1">
      <x v="8"/>
    </i>
    <i>
      <x v="30"/>
    </i>
    <i r="1">
      <x v="9"/>
    </i>
    <i>
      <x v="31"/>
    </i>
    <i r="1">
      <x v="9"/>
    </i>
    <i>
      <x v="32"/>
    </i>
    <i r="1">
      <x v="14"/>
    </i>
    <i>
      <x v="33"/>
    </i>
    <i r="1">
      <x/>
    </i>
    <i>
      <x v="34"/>
    </i>
    <i r="1">
      <x v="5"/>
    </i>
    <i>
      <x v="35"/>
    </i>
    <i r="1">
      <x v="12"/>
    </i>
    <i>
      <x v="36"/>
    </i>
    <i r="1">
      <x v="1"/>
    </i>
    <i>
      <x v="37"/>
    </i>
    <i r="1">
      <x v="14"/>
    </i>
    <i>
      <x v="38"/>
    </i>
    <i r="1">
      <x v="15"/>
    </i>
    <i t="grand">
      <x/>
    </i>
  </rowItems>
  <colFields count="1">
    <field x="7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Nombre de Total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ESTATION" sourceName="PRESTATION">
  <pivotTables>
    <pivotTable tabId="9" name="Tableau croisé dynamique8"/>
  </pivotTables>
  <data>
    <tabular pivotCacheId="1">
      <items count="8">
        <i x="0" s="1"/>
        <i x="2" s="1"/>
        <i x="5" s="1"/>
        <i x="4" s="1"/>
        <i x="7" s="1"/>
        <i x="6" s="1"/>
        <i x="3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O" sourceName="RO">
  <pivotTables>
    <pivotTable tabId="9" name="Tableau croisé dynamique8"/>
  </pivotTables>
  <data>
    <tabular pivotCacheId="1">
      <items count="4">
        <i x="3" s="1"/>
        <i x="1" s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ESTATION" cache="Segment_PRESTATION" caption="PRESTATION" rowHeight="225425"/>
  <slicer name="RO" cache="Segment_RO" caption="RO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3:E75"/>
  <sheetViews>
    <sheetView workbookViewId="0">
      <selection activeCell="B16" sqref="B16"/>
    </sheetView>
  </sheetViews>
  <sheetFormatPr baseColWidth="10" defaultRowHeight="12.75" x14ac:dyDescent="0.2"/>
  <cols>
    <col min="1" max="1" width="24.7109375" bestFit="1" customWidth="1"/>
    <col min="2" max="2" width="10.7109375" style="5" customWidth="1"/>
    <col min="3" max="5" width="10.7109375" style="176" customWidth="1"/>
  </cols>
  <sheetData>
    <row r="3" spans="1:5" x14ac:dyDescent="0.2">
      <c r="A3" s="174" t="s">
        <v>159</v>
      </c>
      <c r="B3" s="5" t="s">
        <v>156</v>
      </c>
      <c r="C3" s="176" t="s">
        <v>157</v>
      </c>
      <c r="D3" s="176" t="s">
        <v>158</v>
      </c>
      <c r="E3" s="176" t="s">
        <v>154</v>
      </c>
    </row>
    <row r="4" spans="1:5" x14ac:dyDescent="0.2">
      <c r="A4" s="3" t="s">
        <v>144</v>
      </c>
      <c r="B4" s="177">
        <v>1</v>
      </c>
      <c r="C4" s="176">
        <v>9.5238095238095237</v>
      </c>
      <c r="D4" s="176">
        <v>9.5238095238095237</v>
      </c>
      <c r="E4" s="176">
        <v>9.5238095238095237</v>
      </c>
    </row>
    <row r="5" spans="1:5" x14ac:dyDescent="0.2">
      <c r="A5" s="175" t="s">
        <v>69</v>
      </c>
      <c r="B5" s="177">
        <v>1</v>
      </c>
      <c r="C5" s="176">
        <v>9.5238095238095237</v>
      </c>
      <c r="D5" s="176">
        <v>9.5238095238095237</v>
      </c>
      <c r="E5" s="176">
        <v>9.5238095238095237</v>
      </c>
    </row>
    <row r="6" spans="1:5" x14ac:dyDescent="0.2">
      <c r="A6" s="3" t="s">
        <v>115</v>
      </c>
      <c r="B6" s="177">
        <v>2</v>
      </c>
      <c r="C6" s="176">
        <v>9.5238095238095237</v>
      </c>
      <c r="D6" s="176">
        <v>13.333333333333334</v>
      </c>
      <c r="E6" s="176">
        <v>11.428571428571429</v>
      </c>
    </row>
    <row r="7" spans="1:5" x14ac:dyDescent="0.2">
      <c r="A7" s="175" t="s">
        <v>116</v>
      </c>
      <c r="B7" s="177">
        <v>2</v>
      </c>
      <c r="C7" s="176">
        <v>9.5238095238095237</v>
      </c>
      <c r="D7" s="176">
        <v>13.333333333333334</v>
      </c>
      <c r="E7" s="176">
        <v>11.428571428571429</v>
      </c>
    </row>
    <row r="8" spans="1:5" x14ac:dyDescent="0.2">
      <c r="A8" s="3" t="s">
        <v>124</v>
      </c>
      <c r="B8" s="177">
        <v>1</v>
      </c>
      <c r="C8" s="176">
        <v>9.5238095238095237</v>
      </c>
      <c r="D8" s="176">
        <v>9.5238095238095237</v>
      </c>
      <c r="E8" s="176">
        <v>9.5238095238095237</v>
      </c>
    </row>
    <row r="9" spans="1:5" x14ac:dyDescent="0.2">
      <c r="A9" s="175" t="s">
        <v>69</v>
      </c>
      <c r="B9" s="177">
        <v>1</v>
      </c>
      <c r="C9" s="176">
        <v>9.5238095238095237</v>
      </c>
      <c r="D9" s="176">
        <v>9.5238095238095237</v>
      </c>
      <c r="E9" s="176">
        <v>9.5238095238095237</v>
      </c>
    </row>
    <row r="10" spans="1:5" x14ac:dyDescent="0.2">
      <c r="A10" s="3" t="s">
        <v>122</v>
      </c>
      <c r="B10" s="177">
        <v>1</v>
      </c>
      <c r="C10" s="176">
        <v>13.333333333333334</v>
      </c>
      <c r="D10" s="176">
        <v>13.333333333333334</v>
      </c>
      <c r="E10" s="176">
        <v>13.333333333333334</v>
      </c>
    </row>
    <row r="11" spans="1:5" x14ac:dyDescent="0.2">
      <c r="A11" s="175" t="s">
        <v>69</v>
      </c>
      <c r="B11" s="177">
        <v>1</v>
      </c>
      <c r="C11" s="176">
        <v>13.333333333333334</v>
      </c>
      <c r="D11" s="176">
        <v>13.333333333333334</v>
      </c>
      <c r="E11" s="176">
        <v>13.333333333333334</v>
      </c>
    </row>
    <row r="12" spans="1:5" x14ac:dyDescent="0.2">
      <c r="A12" s="3" t="s">
        <v>71</v>
      </c>
      <c r="B12" s="177">
        <v>1</v>
      </c>
      <c r="C12" s="176">
        <v>14.285714285714286</v>
      </c>
      <c r="D12" s="176">
        <v>14.285714285714286</v>
      </c>
      <c r="E12" s="176">
        <v>14.285714285714286</v>
      </c>
    </row>
    <row r="13" spans="1:5" x14ac:dyDescent="0.2">
      <c r="A13" s="175" t="s">
        <v>58</v>
      </c>
      <c r="B13" s="177">
        <v>1</v>
      </c>
      <c r="C13" s="176">
        <v>14.285714285714286</v>
      </c>
      <c r="D13" s="176">
        <v>14.285714285714286</v>
      </c>
      <c r="E13" s="176">
        <v>14.285714285714286</v>
      </c>
    </row>
    <row r="14" spans="1:5" x14ac:dyDescent="0.2">
      <c r="A14" s="3" t="s">
        <v>111</v>
      </c>
      <c r="B14" s="177">
        <v>1</v>
      </c>
      <c r="C14" s="176">
        <v>17.142857142857142</v>
      </c>
      <c r="D14" s="176">
        <v>17.142857142857142</v>
      </c>
      <c r="E14" s="176">
        <v>17.142857142857142</v>
      </c>
    </row>
    <row r="15" spans="1:5" x14ac:dyDescent="0.2">
      <c r="A15" s="175" t="s">
        <v>69</v>
      </c>
      <c r="B15" s="177">
        <v>1</v>
      </c>
      <c r="C15" s="176">
        <v>17.142857142857142</v>
      </c>
      <c r="D15" s="176">
        <v>17.142857142857142</v>
      </c>
      <c r="E15" s="176">
        <v>17.142857142857142</v>
      </c>
    </row>
    <row r="16" spans="1:5" x14ac:dyDescent="0.2">
      <c r="A16" s="3" t="s">
        <v>125</v>
      </c>
      <c r="B16" s="177">
        <v>1</v>
      </c>
      <c r="C16" s="176">
        <v>17.142857142857142</v>
      </c>
      <c r="D16" s="176">
        <v>17.142857142857142</v>
      </c>
      <c r="E16" s="176">
        <v>17.142857142857142</v>
      </c>
    </row>
    <row r="17" spans="1:5" x14ac:dyDescent="0.2">
      <c r="A17" s="175" t="s">
        <v>65</v>
      </c>
      <c r="B17" s="177">
        <v>1</v>
      </c>
      <c r="C17" s="176">
        <v>17.142857142857142</v>
      </c>
      <c r="D17" s="176">
        <v>17.142857142857142</v>
      </c>
      <c r="E17" s="176">
        <v>17.142857142857142</v>
      </c>
    </row>
    <row r="18" spans="1:5" x14ac:dyDescent="0.2">
      <c r="A18" s="3" t="s">
        <v>68</v>
      </c>
      <c r="B18" s="177">
        <v>1</v>
      </c>
      <c r="C18" s="176">
        <v>14.285714285714286</v>
      </c>
      <c r="D18" s="176">
        <v>14.285714285714286</v>
      </c>
      <c r="E18" s="176">
        <v>14.285714285714286</v>
      </c>
    </row>
    <row r="19" spans="1:5" x14ac:dyDescent="0.2">
      <c r="A19" s="175" t="s">
        <v>69</v>
      </c>
      <c r="B19" s="177">
        <v>1</v>
      </c>
      <c r="C19" s="176">
        <v>14.285714285714286</v>
      </c>
      <c r="D19" s="176">
        <v>14.285714285714286</v>
      </c>
      <c r="E19" s="176">
        <v>14.285714285714286</v>
      </c>
    </row>
    <row r="20" spans="1:5" x14ac:dyDescent="0.2">
      <c r="A20" s="3" t="s">
        <v>75</v>
      </c>
      <c r="B20" s="177">
        <v>1</v>
      </c>
      <c r="C20" s="176">
        <v>9.5238095238095237</v>
      </c>
      <c r="D20" s="176">
        <v>9.5238095238095237</v>
      </c>
      <c r="E20" s="176">
        <v>9.5238095238095237</v>
      </c>
    </row>
    <row r="21" spans="1:5" x14ac:dyDescent="0.2">
      <c r="A21" s="175" t="s">
        <v>58</v>
      </c>
      <c r="B21" s="177">
        <v>1</v>
      </c>
      <c r="C21" s="176">
        <v>9.5238095238095237</v>
      </c>
      <c r="D21" s="176">
        <v>9.5238095238095237</v>
      </c>
      <c r="E21" s="176">
        <v>9.5238095238095237</v>
      </c>
    </row>
    <row r="22" spans="1:5" x14ac:dyDescent="0.2">
      <c r="A22" s="3" t="s">
        <v>73</v>
      </c>
      <c r="B22" s="177">
        <v>1</v>
      </c>
      <c r="C22" s="176">
        <v>11.428571428571429</v>
      </c>
      <c r="D22" s="176">
        <v>11.428571428571429</v>
      </c>
      <c r="E22" s="176">
        <v>11.428571428571429</v>
      </c>
    </row>
    <row r="23" spans="1:5" x14ac:dyDescent="0.2">
      <c r="A23" s="175" t="s">
        <v>58</v>
      </c>
      <c r="B23" s="177">
        <v>1</v>
      </c>
      <c r="C23" s="176">
        <v>11.428571428571429</v>
      </c>
      <c r="D23" s="176">
        <v>11.428571428571429</v>
      </c>
      <c r="E23" s="176">
        <v>11.428571428571429</v>
      </c>
    </row>
    <row r="24" spans="1:5" x14ac:dyDescent="0.2">
      <c r="A24" s="3" t="s">
        <v>62</v>
      </c>
      <c r="B24" s="177">
        <v>1</v>
      </c>
      <c r="C24" s="176">
        <v>19.047619047619047</v>
      </c>
      <c r="D24" s="176">
        <v>19.047619047619047</v>
      </c>
      <c r="E24" s="176">
        <v>19.047619047619047</v>
      </c>
    </row>
    <row r="25" spans="1:5" x14ac:dyDescent="0.2">
      <c r="A25" s="175" t="s">
        <v>58</v>
      </c>
      <c r="B25" s="177">
        <v>1</v>
      </c>
      <c r="C25" s="176">
        <v>19.047619047619047</v>
      </c>
      <c r="D25" s="176">
        <v>19.047619047619047</v>
      </c>
      <c r="E25" s="176">
        <v>19.047619047619047</v>
      </c>
    </row>
    <row r="26" spans="1:5" x14ac:dyDescent="0.2">
      <c r="A26" s="3" t="s">
        <v>66</v>
      </c>
      <c r="B26" s="177">
        <v>1</v>
      </c>
      <c r="C26" s="176">
        <v>16.19047619047619</v>
      </c>
      <c r="D26" s="176">
        <v>16.19047619047619</v>
      </c>
      <c r="E26" s="176">
        <v>16.19047619047619</v>
      </c>
    </row>
    <row r="27" spans="1:5" x14ac:dyDescent="0.2">
      <c r="A27" s="175" t="s">
        <v>67</v>
      </c>
      <c r="B27" s="177">
        <v>1</v>
      </c>
      <c r="C27" s="176">
        <v>16.19047619047619</v>
      </c>
      <c r="D27" s="176">
        <v>16.19047619047619</v>
      </c>
      <c r="E27" s="176">
        <v>16.19047619047619</v>
      </c>
    </row>
    <row r="28" spans="1:5" x14ac:dyDescent="0.2">
      <c r="A28" s="3" t="s">
        <v>74</v>
      </c>
      <c r="B28" s="177">
        <v>1</v>
      </c>
      <c r="C28" s="176">
        <v>10.476190476190476</v>
      </c>
      <c r="D28" s="176">
        <v>10.476190476190476</v>
      </c>
      <c r="E28" s="176">
        <v>10.476190476190476</v>
      </c>
    </row>
    <row r="29" spans="1:5" x14ac:dyDescent="0.2">
      <c r="A29" s="175" t="s">
        <v>58</v>
      </c>
      <c r="B29" s="177">
        <v>1</v>
      </c>
      <c r="C29" s="176">
        <v>10.476190476190476</v>
      </c>
      <c r="D29" s="176">
        <v>10.476190476190476</v>
      </c>
      <c r="E29" s="176">
        <v>10.476190476190476</v>
      </c>
    </row>
    <row r="30" spans="1:5" x14ac:dyDescent="0.2">
      <c r="A30" s="3" t="s">
        <v>118</v>
      </c>
      <c r="B30" s="177">
        <v>1</v>
      </c>
      <c r="C30" s="176">
        <v>20</v>
      </c>
      <c r="D30" s="176">
        <v>20</v>
      </c>
      <c r="E30" s="176">
        <v>20</v>
      </c>
    </row>
    <row r="31" spans="1:5" x14ac:dyDescent="0.2">
      <c r="A31" s="175" t="s">
        <v>119</v>
      </c>
      <c r="B31" s="177">
        <v>1</v>
      </c>
      <c r="C31" s="176">
        <v>20</v>
      </c>
      <c r="D31" s="176">
        <v>20</v>
      </c>
      <c r="E31" s="176">
        <v>20</v>
      </c>
    </row>
    <row r="32" spans="1:5" x14ac:dyDescent="0.2">
      <c r="A32" s="3" t="s">
        <v>60</v>
      </c>
      <c r="B32" s="177">
        <v>1</v>
      </c>
      <c r="C32" s="176">
        <v>19.047619047619047</v>
      </c>
      <c r="D32" s="176">
        <v>19.047619047619047</v>
      </c>
      <c r="E32" s="176">
        <v>19.047619047619047</v>
      </c>
    </row>
    <row r="33" spans="1:5" x14ac:dyDescent="0.2">
      <c r="A33" s="175" t="s">
        <v>61</v>
      </c>
      <c r="B33" s="177">
        <v>1</v>
      </c>
      <c r="C33" s="176">
        <v>19.047619047619047</v>
      </c>
      <c r="D33" s="176">
        <v>19.047619047619047</v>
      </c>
      <c r="E33" s="176">
        <v>19.047619047619047</v>
      </c>
    </row>
    <row r="34" spans="1:5" x14ac:dyDescent="0.2">
      <c r="A34" s="3" t="s">
        <v>121</v>
      </c>
      <c r="B34" s="177">
        <v>1</v>
      </c>
      <c r="C34" s="176">
        <v>6.666666666666667</v>
      </c>
      <c r="D34" s="176">
        <v>6.666666666666667</v>
      </c>
      <c r="E34" s="176">
        <v>6.666666666666667</v>
      </c>
    </row>
    <row r="35" spans="1:5" x14ac:dyDescent="0.2">
      <c r="A35" s="175" t="s">
        <v>69</v>
      </c>
      <c r="B35" s="177">
        <v>1</v>
      </c>
      <c r="C35" s="176">
        <v>6.666666666666667</v>
      </c>
      <c r="D35" s="176">
        <v>6.666666666666667</v>
      </c>
      <c r="E35" s="176">
        <v>6.666666666666667</v>
      </c>
    </row>
    <row r="36" spans="1:5" x14ac:dyDescent="0.2">
      <c r="A36" s="3" t="s">
        <v>70</v>
      </c>
      <c r="B36" s="177">
        <v>1</v>
      </c>
      <c r="C36" s="176">
        <v>14.285714285714286</v>
      </c>
      <c r="D36" s="176">
        <v>14.285714285714286</v>
      </c>
      <c r="E36" s="176">
        <v>14.285714285714286</v>
      </c>
    </row>
    <row r="37" spans="1:5" x14ac:dyDescent="0.2">
      <c r="A37" s="175" t="s">
        <v>58</v>
      </c>
      <c r="B37" s="177">
        <v>1</v>
      </c>
      <c r="C37" s="176">
        <v>14.285714285714286</v>
      </c>
      <c r="D37" s="176">
        <v>14.285714285714286</v>
      </c>
      <c r="E37" s="176">
        <v>14.285714285714286</v>
      </c>
    </row>
    <row r="38" spans="1:5" x14ac:dyDescent="0.2">
      <c r="A38" s="3" t="s">
        <v>112</v>
      </c>
      <c r="B38" s="177">
        <v>1</v>
      </c>
      <c r="C38" s="176">
        <v>16.19047619047619</v>
      </c>
      <c r="D38" s="176">
        <v>16.19047619047619</v>
      </c>
      <c r="E38" s="176">
        <v>16.19047619047619</v>
      </c>
    </row>
    <row r="39" spans="1:5" x14ac:dyDescent="0.2">
      <c r="A39" s="175" t="s">
        <v>69</v>
      </c>
      <c r="B39" s="177">
        <v>1</v>
      </c>
      <c r="C39" s="176">
        <v>16.19047619047619</v>
      </c>
      <c r="D39" s="176">
        <v>16.19047619047619</v>
      </c>
      <c r="E39" s="176">
        <v>16.19047619047619</v>
      </c>
    </row>
    <row r="40" spans="1:5" x14ac:dyDescent="0.2">
      <c r="A40" s="3" t="s">
        <v>63</v>
      </c>
      <c r="B40" s="177">
        <v>1</v>
      </c>
      <c r="C40" s="176">
        <v>17.142857142857142</v>
      </c>
      <c r="D40" s="176">
        <v>17.142857142857142</v>
      </c>
      <c r="E40" s="176">
        <v>17.142857142857142</v>
      </c>
    </row>
    <row r="41" spans="1:5" x14ac:dyDescent="0.2">
      <c r="A41" s="175" t="s">
        <v>58</v>
      </c>
      <c r="B41" s="177">
        <v>1</v>
      </c>
      <c r="C41" s="176">
        <v>17.142857142857142</v>
      </c>
      <c r="D41" s="176">
        <v>17.142857142857142</v>
      </c>
      <c r="E41" s="176">
        <v>17.142857142857142</v>
      </c>
    </row>
    <row r="42" spans="1:5" x14ac:dyDescent="0.2">
      <c r="A42" s="3" t="s">
        <v>57</v>
      </c>
      <c r="B42" s="177">
        <v>1</v>
      </c>
      <c r="C42" s="176">
        <v>19.047619047619047</v>
      </c>
      <c r="D42" s="176">
        <v>19.047619047619047</v>
      </c>
      <c r="E42" s="176">
        <v>19.047619047619047</v>
      </c>
    </row>
    <row r="43" spans="1:5" x14ac:dyDescent="0.2">
      <c r="A43" s="175" t="s">
        <v>58</v>
      </c>
      <c r="B43" s="177">
        <v>1</v>
      </c>
      <c r="C43" s="176">
        <v>19.047619047619047</v>
      </c>
      <c r="D43" s="176">
        <v>19.047619047619047</v>
      </c>
      <c r="E43" s="176">
        <v>19.047619047619047</v>
      </c>
    </row>
    <row r="44" spans="1:5" x14ac:dyDescent="0.2">
      <c r="A44" s="3" t="s">
        <v>76</v>
      </c>
      <c r="B44" s="177">
        <v>1</v>
      </c>
      <c r="C44" s="176">
        <v>6.666666666666667</v>
      </c>
      <c r="D44" s="176">
        <v>6.666666666666667</v>
      </c>
      <c r="E44" s="176">
        <v>6.666666666666667</v>
      </c>
    </row>
    <row r="45" spans="1:5" x14ac:dyDescent="0.2">
      <c r="A45" s="175" t="s">
        <v>65</v>
      </c>
      <c r="B45" s="177">
        <v>1</v>
      </c>
      <c r="C45" s="176">
        <v>6.666666666666667</v>
      </c>
      <c r="D45" s="176">
        <v>6.666666666666667</v>
      </c>
      <c r="E45" s="176">
        <v>6.666666666666667</v>
      </c>
    </row>
    <row r="46" spans="1:5" x14ac:dyDescent="0.2">
      <c r="A46" s="3" t="s">
        <v>110</v>
      </c>
      <c r="B46" s="177">
        <v>2</v>
      </c>
      <c r="C46" s="176">
        <v>13.333333333333334</v>
      </c>
      <c r="D46" s="176">
        <v>16.19047619047619</v>
      </c>
      <c r="E46" s="176">
        <v>14.761904761904763</v>
      </c>
    </row>
    <row r="47" spans="1:5" x14ac:dyDescent="0.2">
      <c r="A47" s="175" t="s">
        <v>69</v>
      </c>
      <c r="B47" s="177">
        <v>2</v>
      </c>
      <c r="C47" s="176">
        <v>13.333333333333334</v>
      </c>
      <c r="D47" s="176">
        <v>16.19047619047619</v>
      </c>
      <c r="E47" s="176">
        <v>14.761904761904763</v>
      </c>
    </row>
    <row r="48" spans="1:5" x14ac:dyDescent="0.2">
      <c r="A48" s="3" t="s">
        <v>72</v>
      </c>
      <c r="B48" s="177">
        <v>1</v>
      </c>
      <c r="C48" s="176">
        <v>12.380952380952381</v>
      </c>
      <c r="D48" s="176">
        <v>12.380952380952381</v>
      </c>
      <c r="E48" s="176">
        <v>12.380952380952381</v>
      </c>
    </row>
    <row r="49" spans="1:5" x14ac:dyDescent="0.2">
      <c r="A49" s="175" t="s">
        <v>58</v>
      </c>
      <c r="B49" s="177">
        <v>1</v>
      </c>
      <c r="C49" s="176">
        <v>12.380952380952381</v>
      </c>
      <c r="D49" s="176">
        <v>12.380952380952381</v>
      </c>
      <c r="E49" s="176">
        <v>12.380952380952381</v>
      </c>
    </row>
    <row r="50" spans="1:5" x14ac:dyDescent="0.2">
      <c r="A50" s="3" t="s">
        <v>126</v>
      </c>
      <c r="B50" s="177">
        <v>2</v>
      </c>
      <c r="C50" s="176">
        <v>14.285714285714286</v>
      </c>
      <c r="D50" s="176">
        <v>17.142857142857142</v>
      </c>
      <c r="E50" s="176">
        <v>15.714285714285715</v>
      </c>
    </row>
    <row r="51" spans="1:5" x14ac:dyDescent="0.2">
      <c r="A51" s="175" t="s">
        <v>65</v>
      </c>
      <c r="B51" s="177">
        <v>1</v>
      </c>
      <c r="C51" s="176">
        <v>17.142857142857142</v>
      </c>
      <c r="D51" s="176">
        <v>17.142857142857142</v>
      </c>
      <c r="E51" s="176">
        <v>17.142857142857142</v>
      </c>
    </row>
    <row r="52" spans="1:5" x14ac:dyDescent="0.2">
      <c r="A52" s="175" t="s">
        <v>116</v>
      </c>
      <c r="B52" s="177">
        <v>1</v>
      </c>
      <c r="C52" s="176">
        <v>14.285714285714286</v>
      </c>
      <c r="D52" s="176">
        <v>14.285714285714286</v>
      </c>
      <c r="E52" s="176">
        <v>14.285714285714286</v>
      </c>
    </row>
    <row r="53" spans="1:5" x14ac:dyDescent="0.2">
      <c r="A53" s="3" t="s">
        <v>109</v>
      </c>
      <c r="B53" s="177">
        <v>2</v>
      </c>
      <c r="C53" s="176">
        <v>11.428571428571429</v>
      </c>
      <c r="D53" s="176">
        <v>18.095238095238095</v>
      </c>
      <c r="E53" s="176">
        <v>14.761904761904763</v>
      </c>
    </row>
    <row r="54" spans="1:5" x14ac:dyDescent="0.2">
      <c r="A54" s="175" t="s">
        <v>69</v>
      </c>
      <c r="B54" s="177">
        <v>2</v>
      </c>
      <c r="C54" s="176">
        <v>11.428571428571429</v>
      </c>
      <c r="D54" s="176">
        <v>18.095238095238095</v>
      </c>
      <c r="E54" s="176">
        <v>14.761904761904763</v>
      </c>
    </row>
    <row r="55" spans="1:5" x14ac:dyDescent="0.2">
      <c r="A55" s="3" t="s">
        <v>145</v>
      </c>
      <c r="B55" s="177">
        <v>1</v>
      </c>
      <c r="C55" s="176">
        <v>8.5714285714285712</v>
      </c>
      <c r="D55" s="176">
        <v>8.5714285714285712</v>
      </c>
      <c r="E55" s="176">
        <v>8.5714285714285712</v>
      </c>
    </row>
    <row r="56" spans="1:5" x14ac:dyDescent="0.2">
      <c r="A56" s="175" t="s">
        <v>69</v>
      </c>
      <c r="B56" s="177">
        <v>1</v>
      </c>
      <c r="C56" s="176">
        <v>8.5714285714285712</v>
      </c>
      <c r="D56" s="176">
        <v>8.5714285714285712</v>
      </c>
      <c r="E56" s="176">
        <v>8.5714285714285712</v>
      </c>
    </row>
    <row r="57" spans="1:5" x14ac:dyDescent="0.2">
      <c r="A57" s="3" t="s">
        <v>123</v>
      </c>
      <c r="B57" s="177">
        <v>1</v>
      </c>
      <c r="C57" s="176">
        <v>11.428571428571429</v>
      </c>
      <c r="D57" s="176">
        <v>11.428571428571429</v>
      </c>
      <c r="E57" s="176">
        <v>11.428571428571429</v>
      </c>
    </row>
    <row r="58" spans="1:5" x14ac:dyDescent="0.2">
      <c r="A58" s="175" t="s">
        <v>69</v>
      </c>
      <c r="B58" s="177">
        <v>1</v>
      </c>
      <c r="C58" s="176">
        <v>11.428571428571429</v>
      </c>
      <c r="D58" s="176">
        <v>11.428571428571429</v>
      </c>
      <c r="E58" s="176">
        <v>11.428571428571429</v>
      </c>
    </row>
    <row r="59" spans="1:5" x14ac:dyDescent="0.2">
      <c r="A59" s="3" t="s">
        <v>143</v>
      </c>
      <c r="B59" s="177">
        <v>1</v>
      </c>
      <c r="C59" s="176">
        <v>13.333333333333334</v>
      </c>
      <c r="D59" s="176">
        <v>13.333333333333334</v>
      </c>
      <c r="E59" s="176">
        <v>13.333333333333334</v>
      </c>
    </row>
    <row r="60" spans="1:5" x14ac:dyDescent="0.2">
      <c r="A60" s="175" t="s">
        <v>65</v>
      </c>
      <c r="B60" s="177">
        <v>1</v>
      </c>
      <c r="C60" s="176">
        <v>13.333333333333334</v>
      </c>
      <c r="D60" s="176">
        <v>13.333333333333334</v>
      </c>
      <c r="E60" s="176">
        <v>13.333333333333334</v>
      </c>
    </row>
    <row r="61" spans="1:5" x14ac:dyDescent="0.2">
      <c r="A61" s="3" t="s">
        <v>78</v>
      </c>
      <c r="B61" s="177">
        <v>1</v>
      </c>
      <c r="C61" s="176">
        <v>1.9047619047619047</v>
      </c>
      <c r="D61" s="176">
        <v>1.9047619047619047</v>
      </c>
      <c r="E61" s="176">
        <v>1.9047619047619047</v>
      </c>
    </row>
    <row r="62" spans="1:5" x14ac:dyDescent="0.2">
      <c r="A62" s="175" t="s">
        <v>61</v>
      </c>
      <c r="B62" s="177">
        <v>1</v>
      </c>
      <c r="C62" s="176">
        <v>1.9047619047619047</v>
      </c>
      <c r="D62" s="176">
        <v>1.9047619047619047</v>
      </c>
      <c r="E62" s="176">
        <v>1.9047619047619047</v>
      </c>
    </row>
    <row r="63" spans="1:5" x14ac:dyDescent="0.2">
      <c r="A63" s="3" t="s">
        <v>107</v>
      </c>
      <c r="B63" s="177">
        <v>1</v>
      </c>
      <c r="C63" s="176">
        <v>0.95238095238095233</v>
      </c>
      <c r="D63" s="176">
        <v>0.95238095238095233</v>
      </c>
      <c r="E63" s="176">
        <v>0.95238095238095233</v>
      </c>
    </row>
    <row r="64" spans="1:5" x14ac:dyDescent="0.2">
      <c r="A64" s="175" t="s">
        <v>69</v>
      </c>
      <c r="B64" s="177">
        <v>1</v>
      </c>
      <c r="C64" s="176">
        <v>0.95238095238095233</v>
      </c>
      <c r="D64" s="176">
        <v>0.95238095238095233</v>
      </c>
      <c r="E64" s="176">
        <v>0.95238095238095233</v>
      </c>
    </row>
    <row r="65" spans="1:5" x14ac:dyDescent="0.2">
      <c r="A65" s="3" t="s">
        <v>64</v>
      </c>
      <c r="B65" s="177">
        <v>3</v>
      </c>
      <c r="C65" s="176">
        <v>9.5238095238095237</v>
      </c>
      <c r="D65" s="176">
        <v>17.142857142857142</v>
      </c>
      <c r="E65" s="176">
        <v>12.38095238095238</v>
      </c>
    </row>
    <row r="66" spans="1:5" x14ac:dyDescent="0.2">
      <c r="A66" s="175" t="s">
        <v>65</v>
      </c>
      <c r="B66" s="177">
        <v>3</v>
      </c>
      <c r="C66" s="176">
        <v>9.5238095238095237</v>
      </c>
      <c r="D66" s="176">
        <v>17.142857142857142</v>
      </c>
      <c r="E66" s="176">
        <v>12.38095238095238</v>
      </c>
    </row>
    <row r="67" spans="1:5" x14ac:dyDescent="0.2">
      <c r="A67" s="3" t="s">
        <v>113</v>
      </c>
      <c r="B67" s="177">
        <v>1</v>
      </c>
      <c r="C67" s="176">
        <v>15.238095238095237</v>
      </c>
      <c r="D67" s="176">
        <v>15.238095238095237</v>
      </c>
      <c r="E67" s="176">
        <v>15.238095238095237</v>
      </c>
    </row>
    <row r="68" spans="1:5" x14ac:dyDescent="0.2">
      <c r="A68" s="175" t="s">
        <v>114</v>
      </c>
      <c r="B68" s="177">
        <v>1</v>
      </c>
      <c r="C68" s="176">
        <v>15.238095238095237</v>
      </c>
      <c r="D68" s="176">
        <v>15.238095238095237</v>
      </c>
      <c r="E68" s="176">
        <v>15.238095238095237</v>
      </c>
    </row>
    <row r="69" spans="1:5" x14ac:dyDescent="0.2">
      <c r="A69" s="3" t="s">
        <v>77</v>
      </c>
      <c r="B69" s="177">
        <v>1</v>
      </c>
      <c r="C69" s="176">
        <v>5.7142857142857144</v>
      </c>
      <c r="D69" s="176">
        <v>5.7142857142857144</v>
      </c>
      <c r="E69" s="176">
        <v>5.7142857142857144</v>
      </c>
    </row>
    <row r="70" spans="1:5" x14ac:dyDescent="0.2">
      <c r="A70" s="175" t="s">
        <v>69</v>
      </c>
      <c r="B70" s="177">
        <v>1</v>
      </c>
      <c r="C70" s="176">
        <v>5.7142857142857144</v>
      </c>
      <c r="D70" s="176">
        <v>5.7142857142857144</v>
      </c>
      <c r="E70" s="176">
        <v>5.7142857142857144</v>
      </c>
    </row>
    <row r="71" spans="1:5" x14ac:dyDescent="0.2">
      <c r="A71" s="3" t="s">
        <v>146</v>
      </c>
      <c r="B71" s="177">
        <v>1</v>
      </c>
      <c r="C71" s="176">
        <v>8.5714285714285712</v>
      </c>
      <c r="D71" s="176">
        <v>8.5714285714285712</v>
      </c>
      <c r="E71" s="176">
        <v>8.5714285714285712</v>
      </c>
    </row>
    <row r="72" spans="1:5" x14ac:dyDescent="0.2">
      <c r="A72" s="175" t="s">
        <v>119</v>
      </c>
      <c r="B72" s="177">
        <v>1</v>
      </c>
      <c r="C72" s="176">
        <v>8.5714285714285712</v>
      </c>
      <c r="D72" s="176">
        <v>8.5714285714285712</v>
      </c>
      <c r="E72" s="176">
        <v>8.5714285714285712</v>
      </c>
    </row>
    <row r="73" spans="1:5" x14ac:dyDescent="0.2">
      <c r="A73" s="3" t="s">
        <v>117</v>
      </c>
      <c r="B73" s="177">
        <v>1</v>
      </c>
      <c r="C73" s="176">
        <v>17.142857142857142</v>
      </c>
      <c r="D73" s="176">
        <v>17.142857142857142</v>
      </c>
      <c r="E73" s="176">
        <v>17.142857142857142</v>
      </c>
    </row>
    <row r="74" spans="1:5" x14ac:dyDescent="0.2">
      <c r="A74" s="175" t="s">
        <v>67</v>
      </c>
      <c r="B74" s="177">
        <v>1</v>
      </c>
      <c r="C74" s="176">
        <v>17.142857142857142</v>
      </c>
      <c r="D74" s="176">
        <v>17.142857142857142</v>
      </c>
      <c r="E74" s="176">
        <v>17.142857142857142</v>
      </c>
    </row>
    <row r="75" spans="1:5" x14ac:dyDescent="0.2">
      <c r="A75" s="3" t="s">
        <v>155</v>
      </c>
      <c r="B75" s="177">
        <v>41</v>
      </c>
      <c r="C75" s="176">
        <v>0.95238095238095233</v>
      </c>
      <c r="D75" s="176">
        <v>20</v>
      </c>
      <c r="E75" s="176">
        <v>12.845528455284555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85"/>
  <sheetViews>
    <sheetView tabSelected="1" workbookViewId="0">
      <selection activeCell="A3" sqref="A3"/>
    </sheetView>
  </sheetViews>
  <sheetFormatPr baseColWidth="10" defaultRowHeight="12.75" x14ac:dyDescent="0.2"/>
  <cols>
    <col min="1" max="1" width="21.7109375" bestFit="1" customWidth="1"/>
    <col min="2" max="2" width="24" customWidth="1"/>
    <col min="3" max="5" width="4.5703125" customWidth="1"/>
    <col min="6" max="12" width="5.5703125" customWidth="1"/>
    <col min="13" max="13" width="13.140625" customWidth="1"/>
    <col min="14" max="14" width="2" customWidth="1"/>
    <col min="15" max="15" width="7.140625" customWidth="1"/>
    <col min="16" max="16" width="8" customWidth="1"/>
    <col min="17" max="17" width="11.140625" bestFit="1" customWidth="1"/>
    <col min="18" max="18" width="13.140625" customWidth="1"/>
    <col min="19" max="19" width="2" customWidth="1"/>
    <col min="20" max="21" width="7.140625" bestFit="1" customWidth="1"/>
    <col min="22" max="22" width="4" customWidth="1"/>
    <col min="23" max="23" width="2" customWidth="1"/>
    <col min="24" max="24" width="7.140625" bestFit="1" customWidth="1"/>
    <col min="25" max="25" width="4" bestFit="1" customWidth="1"/>
    <col min="26" max="26" width="2" bestFit="1" customWidth="1"/>
    <col min="27" max="27" width="2" customWidth="1"/>
    <col min="28" max="28" width="7.140625" bestFit="1" customWidth="1"/>
    <col min="29" max="29" width="4" bestFit="1" customWidth="1"/>
    <col min="30" max="30" width="2" customWidth="1"/>
    <col min="31" max="32" width="7.140625" bestFit="1" customWidth="1"/>
    <col min="33" max="33" width="8" bestFit="1" customWidth="1"/>
    <col min="34" max="35" width="11.140625" bestFit="1" customWidth="1"/>
    <col min="36" max="36" width="13.140625" bestFit="1" customWidth="1"/>
    <col min="37" max="38" width="7.140625" bestFit="1" customWidth="1"/>
    <col min="39" max="39" width="4" bestFit="1" customWidth="1"/>
    <col min="40" max="41" width="7.140625" bestFit="1" customWidth="1"/>
    <col min="42" max="42" width="4" bestFit="1" customWidth="1"/>
    <col min="43" max="43" width="7.140625" bestFit="1" customWidth="1"/>
    <col min="44" max="44" width="4" bestFit="1" customWidth="1"/>
    <col min="45" max="45" width="2" bestFit="1" customWidth="1"/>
    <col min="46" max="47" width="7.140625" bestFit="1" customWidth="1"/>
    <col min="48" max="48" width="4" bestFit="1" customWidth="1"/>
    <col min="49" max="49" width="2" bestFit="1" customWidth="1"/>
    <col min="50" max="50" width="7.140625" bestFit="1" customWidth="1"/>
    <col min="51" max="51" width="4" bestFit="1" customWidth="1"/>
    <col min="52" max="52" width="2" bestFit="1" customWidth="1"/>
    <col min="53" max="55" width="7.140625" bestFit="1" customWidth="1"/>
    <col min="56" max="56" width="4" bestFit="1" customWidth="1"/>
    <col min="57" max="58" width="7.140625" bestFit="1" customWidth="1"/>
    <col min="59" max="59" width="4" bestFit="1" customWidth="1"/>
    <col min="60" max="62" width="7.140625" bestFit="1" customWidth="1"/>
    <col min="63" max="63" width="8" bestFit="1" customWidth="1"/>
    <col min="64" max="66" width="11.140625" bestFit="1" customWidth="1"/>
    <col min="67" max="67" width="13.140625" bestFit="1" customWidth="1"/>
  </cols>
  <sheetData>
    <row r="3" spans="1:13" x14ac:dyDescent="0.2">
      <c r="A3" s="174" t="s">
        <v>162</v>
      </c>
      <c r="B3" s="174" t="s">
        <v>163</v>
      </c>
    </row>
    <row r="4" spans="1:13" x14ac:dyDescent="0.2">
      <c r="A4" s="174" t="s">
        <v>160</v>
      </c>
      <c r="B4" s="193">
        <v>0</v>
      </c>
      <c r="C4" s="193">
        <v>5</v>
      </c>
      <c r="D4" s="193">
        <v>6.666666666666667</v>
      </c>
      <c r="E4" s="193">
        <v>8.3333333333333339</v>
      </c>
      <c r="F4" s="193">
        <v>10</v>
      </c>
      <c r="G4" s="193">
        <v>11.666666666666666</v>
      </c>
      <c r="H4" s="193">
        <v>13.333333333333334</v>
      </c>
      <c r="I4" s="193">
        <v>15</v>
      </c>
      <c r="J4" s="193">
        <v>16.666666666666668</v>
      </c>
      <c r="K4" s="193">
        <v>18.333333333333332</v>
      </c>
      <c r="L4" s="193">
        <v>20</v>
      </c>
      <c r="M4" s="193" t="s">
        <v>155</v>
      </c>
    </row>
    <row r="5" spans="1:13" x14ac:dyDescent="0.2">
      <c r="A5" s="3" t="s">
        <v>130</v>
      </c>
      <c r="B5" s="192"/>
      <c r="C5" s="192"/>
      <c r="D5" s="192"/>
      <c r="E5" s="192">
        <v>1</v>
      </c>
      <c r="F5" s="192"/>
      <c r="G5" s="192"/>
      <c r="H5" s="192"/>
      <c r="I5" s="192"/>
      <c r="J5" s="192"/>
      <c r="K5" s="192"/>
      <c r="L5" s="192"/>
      <c r="M5" s="192">
        <v>1</v>
      </c>
    </row>
    <row r="6" spans="1:13" x14ac:dyDescent="0.2">
      <c r="A6" s="175">
        <v>8</v>
      </c>
      <c r="B6" s="192"/>
      <c r="C6" s="192"/>
      <c r="D6" s="192"/>
      <c r="E6" s="192">
        <v>1</v>
      </c>
      <c r="F6" s="192"/>
      <c r="G6" s="192"/>
      <c r="H6" s="192"/>
      <c r="I6" s="192"/>
      <c r="J6" s="192"/>
      <c r="K6" s="192"/>
      <c r="L6" s="192"/>
      <c r="M6" s="192">
        <v>1</v>
      </c>
    </row>
    <row r="7" spans="1:13" x14ac:dyDescent="0.2">
      <c r="A7" s="3" t="s">
        <v>149</v>
      </c>
      <c r="B7" s="192"/>
      <c r="C7" s="192">
        <v>1</v>
      </c>
      <c r="D7" s="192"/>
      <c r="E7" s="192"/>
      <c r="F7" s="192"/>
      <c r="G7" s="192"/>
      <c r="H7" s="192"/>
      <c r="I7" s="192"/>
      <c r="J7" s="192"/>
      <c r="K7" s="192"/>
      <c r="L7" s="192"/>
      <c r="M7" s="192">
        <v>1</v>
      </c>
    </row>
    <row r="8" spans="1:13" x14ac:dyDescent="0.2">
      <c r="A8" s="175">
        <v>4</v>
      </c>
      <c r="B8" s="192"/>
      <c r="C8" s="192">
        <v>1</v>
      </c>
      <c r="D8" s="192"/>
      <c r="E8" s="192"/>
      <c r="F8" s="192"/>
      <c r="G8" s="192"/>
      <c r="H8" s="192"/>
      <c r="I8" s="192"/>
      <c r="J8" s="192"/>
      <c r="K8" s="192"/>
      <c r="L8" s="192"/>
      <c r="M8" s="192">
        <v>1</v>
      </c>
    </row>
    <row r="9" spans="1:13" x14ac:dyDescent="0.2">
      <c r="A9" s="3" t="s">
        <v>141</v>
      </c>
      <c r="B9" s="192"/>
      <c r="C9" s="192">
        <v>1</v>
      </c>
      <c r="D9" s="192"/>
      <c r="E9" s="192"/>
      <c r="F9" s="192"/>
      <c r="G9" s="192"/>
      <c r="H9" s="192"/>
      <c r="I9" s="192"/>
      <c r="J9" s="192"/>
      <c r="K9" s="192"/>
      <c r="L9" s="192"/>
      <c r="M9" s="192">
        <v>1</v>
      </c>
    </row>
    <row r="10" spans="1:13" x14ac:dyDescent="0.2">
      <c r="A10" s="175" t="s">
        <v>88</v>
      </c>
      <c r="B10" s="192"/>
      <c r="C10" s="192">
        <v>1</v>
      </c>
      <c r="D10" s="192"/>
      <c r="E10" s="192"/>
      <c r="F10" s="192"/>
      <c r="G10" s="192"/>
      <c r="H10" s="192"/>
      <c r="I10" s="192"/>
      <c r="J10" s="192"/>
      <c r="K10" s="192"/>
      <c r="L10" s="192"/>
      <c r="M10" s="192">
        <v>1</v>
      </c>
    </row>
    <row r="11" spans="1:13" x14ac:dyDescent="0.2">
      <c r="A11" s="3" t="s">
        <v>87</v>
      </c>
      <c r="B11" s="192"/>
      <c r="C11" s="192"/>
      <c r="D11" s="192"/>
      <c r="E11" s="192"/>
      <c r="F11" s="192">
        <v>1</v>
      </c>
      <c r="G11" s="192"/>
      <c r="H11" s="192"/>
      <c r="I11" s="192"/>
      <c r="J11" s="192"/>
      <c r="K11" s="192"/>
      <c r="L11" s="192"/>
      <c r="M11" s="192">
        <v>1</v>
      </c>
    </row>
    <row r="12" spans="1:13" x14ac:dyDescent="0.2">
      <c r="A12" s="175" t="s">
        <v>88</v>
      </c>
      <c r="B12" s="192"/>
      <c r="C12" s="192"/>
      <c r="D12" s="192"/>
      <c r="E12" s="192"/>
      <c r="F12" s="192">
        <v>1</v>
      </c>
      <c r="G12" s="192"/>
      <c r="H12" s="192"/>
      <c r="I12" s="192"/>
      <c r="J12" s="192"/>
      <c r="K12" s="192"/>
      <c r="L12" s="192"/>
      <c r="M12" s="192">
        <v>1</v>
      </c>
    </row>
    <row r="13" spans="1:13" x14ac:dyDescent="0.2">
      <c r="A13" s="3" t="s">
        <v>135</v>
      </c>
      <c r="B13" s="192"/>
      <c r="C13" s="192"/>
      <c r="D13" s="192"/>
      <c r="E13" s="192">
        <v>1</v>
      </c>
      <c r="F13" s="192"/>
      <c r="G13" s="192"/>
      <c r="H13" s="192"/>
      <c r="I13" s="192"/>
      <c r="J13" s="192"/>
      <c r="K13" s="192"/>
      <c r="L13" s="192"/>
      <c r="M13" s="192">
        <v>1</v>
      </c>
    </row>
    <row r="14" spans="1:13" x14ac:dyDescent="0.2">
      <c r="A14" s="175" t="s">
        <v>95</v>
      </c>
      <c r="B14" s="192"/>
      <c r="C14" s="192"/>
      <c r="D14" s="192"/>
      <c r="E14" s="192">
        <v>1</v>
      </c>
      <c r="F14" s="192"/>
      <c r="G14" s="192"/>
      <c r="H14" s="192"/>
      <c r="I14" s="192"/>
      <c r="J14" s="192"/>
      <c r="K14" s="192"/>
      <c r="L14" s="192"/>
      <c r="M14" s="192">
        <v>1</v>
      </c>
    </row>
    <row r="15" spans="1:13" x14ac:dyDescent="0.2">
      <c r="A15" s="3" t="s">
        <v>127</v>
      </c>
      <c r="B15" s="192"/>
      <c r="C15" s="192"/>
      <c r="D15" s="192"/>
      <c r="E15" s="192"/>
      <c r="F15" s="192"/>
      <c r="G15" s="192"/>
      <c r="H15" s="192">
        <v>1</v>
      </c>
      <c r="I15" s="192"/>
      <c r="J15" s="192"/>
      <c r="K15" s="192"/>
      <c r="L15" s="192"/>
      <c r="M15" s="192">
        <v>1</v>
      </c>
    </row>
    <row r="16" spans="1:13" x14ac:dyDescent="0.2">
      <c r="A16" s="175" t="s">
        <v>90</v>
      </c>
      <c r="B16" s="192"/>
      <c r="C16" s="192"/>
      <c r="D16" s="192"/>
      <c r="E16" s="192"/>
      <c r="F16" s="192"/>
      <c r="G16" s="192"/>
      <c r="H16" s="192">
        <v>1</v>
      </c>
      <c r="I16" s="192"/>
      <c r="J16" s="192"/>
      <c r="K16" s="192"/>
      <c r="L16" s="192"/>
      <c r="M16" s="192">
        <v>1</v>
      </c>
    </row>
    <row r="17" spans="1:13" x14ac:dyDescent="0.2">
      <c r="A17" s="3" t="s">
        <v>100</v>
      </c>
      <c r="B17" s="192"/>
      <c r="C17" s="192"/>
      <c r="D17" s="192"/>
      <c r="E17" s="192"/>
      <c r="F17" s="192">
        <v>1</v>
      </c>
      <c r="G17" s="192"/>
      <c r="H17" s="192"/>
      <c r="I17" s="192">
        <v>1</v>
      </c>
      <c r="J17" s="192"/>
      <c r="K17" s="192"/>
      <c r="L17" s="192"/>
      <c r="M17" s="192">
        <v>2</v>
      </c>
    </row>
    <row r="18" spans="1:13" x14ac:dyDescent="0.2">
      <c r="A18" s="175">
        <v>14</v>
      </c>
      <c r="B18" s="192"/>
      <c r="C18" s="192"/>
      <c r="D18" s="192"/>
      <c r="E18" s="192"/>
      <c r="F18" s="192"/>
      <c r="G18" s="192"/>
      <c r="H18" s="192"/>
      <c r="I18" s="192">
        <v>1</v>
      </c>
      <c r="J18" s="192"/>
      <c r="K18" s="192"/>
      <c r="L18" s="192"/>
      <c r="M18" s="192">
        <v>1</v>
      </c>
    </row>
    <row r="19" spans="1:13" x14ac:dyDescent="0.2">
      <c r="A19" s="175" t="s">
        <v>132</v>
      </c>
      <c r="B19" s="192"/>
      <c r="C19" s="192"/>
      <c r="D19" s="192"/>
      <c r="E19" s="192"/>
      <c r="F19" s="192">
        <v>1</v>
      </c>
      <c r="G19" s="192"/>
      <c r="H19" s="192"/>
      <c r="I19" s="192"/>
      <c r="J19" s="192"/>
      <c r="K19" s="192"/>
      <c r="L19" s="192"/>
      <c r="M19" s="192">
        <v>1</v>
      </c>
    </row>
    <row r="20" spans="1:13" x14ac:dyDescent="0.2">
      <c r="A20" s="3" t="s">
        <v>147</v>
      </c>
      <c r="B20" s="192"/>
      <c r="C20" s="192"/>
      <c r="D20" s="192"/>
      <c r="E20" s="192"/>
      <c r="F20" s="192"/>
      <c r="G20" s="192"/>
      <c r="H20" s="192">
        <v>1</v>
      </c>
      <c r="I20" s="192"/>
      <c r="J20" s="192"/>
      <c r="K20" s="192"/>
      <c r="L20" s="192"/>
      <c r="M20" s="192">
        <v>1</v>
      </c>
    </row>
    <row r="21" spans="1:13" x14ac:dyDescent="0.2">
      <c r="A21" s="175" t="s">
        <v>90</v>
      </c>
      <c r="B21" s="192"/>
      <c r="C21" s="192"/>
      <c r="D21" s="192"/>
      <c r="E21" s="192"/>
      <c r="F21" s="192"/>
      <c r="G21" s="192"/>
      <c r="H21" s="192">
        <v>1</v>
      </c>
      <c r="I21" s="192"/>
      <c r="J21" s="192"/>
      <c r="K21" s="192"/>
      <c r="L21" s="192"/>
      <c r="M21" s="192">
        <v>1</v>
      </c>
    </row>
    <row r="22" spans="1:13" x14ac:dyDescent="0.2">
      <c r="A22" s="3" t="s">
        <v>94</v>
      </c>
      <c r="B22" s="192"/>
      <c r="C22" s="192"/>
      <c r="D22" s="192"/>
      <c r="E22" s="192"/>
      <c r="F22" s="192"/>
      <c r="G22" s="192"/>
      <c r="H22" s="192"/>
      <c r="I22" s="192"/>
      <c r="J22" s="192">
        <v>1</v>
      </c>
      <c r="K22" s="192"/>
      <c r="L22" s="192"/>
      <c r="M22" s="192">
        <v>1</v>
      </c>
    </row>
    <row r="23" spans="1:13" x14ac:dyDescent="0.2">
      <c r="A23" s="175" t="s">
        <v>95</v>
      </c>
      <c r="B23" s="192"/>
      <c r="C23" s="192"/>
      <c r="D23" s="192"/>
      <c r="E23" s="192"/>
      <c r="F23" s="192"/>
      <c r="G23" s="192"/>
      <c r="H23" s="192"/>
      <c r="I23" s="192"/>
      <c r="J23" s="192">
        <v>1</v>
      </c>
      <c r="K23" s="192"/>
      <c r="L23" s="192"/>
      <c r="M23" s="192">
        <v>1</v>
      </c>
    </row>
    <row r="24" spans="1:13" x14ac:dyDescent="0.2">
      <c r="A24" s="3" t="s">
        <v>138</v>
      </c>
      <c r="B24" s="192"/>
      <c r="C24" s="192"/>
      <c r="D24" s="192"/>
      <c r="E24" s="192"/>
      <c r="F24" s="192"/>
      <c r="G24" s="192"/>
      <c r="H24" s="192">
        <v>2</v>
      </c>
      <c r="I24" s="192"/>
      <c r="J24" s="192"/>
      <c r="K24" s="192"/>
      <c r="L24" s="192"/>
      <c r="M24" s="192">
        <v>2</v>
      </c>
    </row>
    <row r="25" spans="1:13" x14ac:dyDescent="0.2">
      <c r="A25" s="175">
        <v>7</v>
      </c>
      <c r="B25" s="192"/>
      <c r="C25" s="192"/>
      <c r="D25" s="192"/>
      <c r="E25" s="192"/>
      <c r="F25" s="192"/>
      <c r="G25" s="192"/>
      <c r="H25" s="192">
        <v>2</v>
      </c>
      <c r="I25" s="192"/>
      <c r="J25" s="192"/>
      <c r="K25" s="192"/>
      <c r="L25" s="192"/>
      <c r="M25" s="192">
        <v>2</v>
      </c>
    </row>
    <row r="26" spans="1:13" x14ac:dyDescent="0.2">
      <c r="A26" s="3" t="s">
        <v>152</v>
      </c>
      <c r="B26" s="192"/>
      <c r="C26" s="192"/>
      <c r="D26" s="192">
        <v>1</v>
      </c>
      <c r="E26" s="192"/>
      <c r="F26" s="192"/>
      <c r="G26" s="192"/>
      <c r="H26" s="192"/>
      <c r="I26" s="192"/>
      <c r="J26" s="192"/>
      <c r="K26" s="192"/>
      <c r="L26" s="192"/>
      <c r="M26" s="192">
        <v>1</v>
      </c>
    </row>
    <row r="27" spans="1:13" x14ac:dyDescent="0.2">
      <c r="A27" s="175">
        <v>10</v>
      </c>
      <c r="B27" s="192"/>
      <c r="C27" s="192"/>
      <c r="D27" s="192">
        <v>1</v>
      </c>
      <c r="E27" s="192"/>
      <c r="F27" s="192"/>
      <c r="G27" s="192"/>
      <c r="H27" s="192"/>
      <c r="I27" s="192"/>
      <c r="J27" s="192"/>
      <c r="K27" s="192"/>
      <c r="L27" s="192"/>
      <c r="M27" s="192">
        <v>1</v>
      </c>
    </row>
    <row r="28" spans="1:13" x14ac:dyDescent="0.2">
      <c r="A28" s="3" t="s">
        <v>131</v>
      </c>
      <c r="B28" s="192"/>
      <c r="C28" s="192"/>
      <c r="D28" s="192"/>
      <c r="E28" s="192"/>
      <c r="F28" s="192"/>
      <c r="G28" s="192"/>
      <c r="H28" s="192">
        <v>1</v>
      </c>
      <c r="I28" s="192"/>
      <c r="J28" s="192"/>
      <c r="K28" s="192"/>
      <c r="L28" s="192"/>
      <c r="M28" s="192">
        <v>1</v>
      </c>
    </row>
    <row r="29" spans="1:13" x14ac:dyDescent="0.2">
      <c r="A29" s="175" t="s">
        <v>88</v>
      </c>
      <c r="B29" s="192"/>
      <c r="C29" s="192"/>
      <c r="D29" s="192"/>
      <c r="E29" s="192"/>
      <c r="F29" s="192"/>
      <c r="G29" s="192"/>
      <c r="H29" s="192">
        <v>1</v>
      </c>
      <c r="I29" s="192"/>
      <c r="J29" s="192"/>
      <c r="K29" s="192"/>
      <c r="L29" s="192"/>
      <c r="M29" s="192">
        <v>1</v>
      </c>
    </row>
    <row r="30" spans="1:13" x14ac:dyDescent="0.2">
      <c r="A30" s="3" t="s">
        <v>153</v>
      </c>
      <c r="B30" s="192"/>
      <c r="C30" s="192"/>
      <c r="D30" s="192"/>
      <c r="E30" s="192"/>
      <c r="F30" s="192"/>
      <c r="G30" s="192"/>
      <c r="H30" s="192">
        <v>1</v>
      </c>
      <c r="I30" s="192"/>
      <c r="J30" s="192"/>
      <c r="K30" s="192"/>
      <c r="L30" s="192"/>
      <c r="M30" s="192">
        <v>1</v>
      </c>
    </row>
    <row r="31" spans="1:13" x14ac:dyDescent="0.2">
      <c r="A31" s="175" t="s">
        <v>88</v>
      </c>
      <c r="B31" s="192"/>
      <c r="C31" s="192"/>
      <c r="D31" s="192"/>
      <c r="E31" s="192"/>
      <c r="F31" s="192"/>
      <c r="G31" s="192"/>
      <c r="H31" s="192">
        <v>1</v>
      </c>
      <c r="I31" s="192"/>
      <c r="J31" s="192"/>
      <c r="K31" s="192"/>
      <c r="L31" s="192"/>
      <c r="M31" s="192">
        <v>1</v>
      </c>
    </row>
    <row r="32" spans="1:13" x14ac:dyDescent="0.2">
      <c r="A32" s="3" t="s">
        <v>104</v>
      </c>
      <c r="B32" s="192"/>
      <c r="C32" s="192"/>
      <c r="D32" s="192"/>
      <c r="E32" s="192"/>
      <c r="F32" s="192"/>
      <c r="G32" s="192"/>
      <c r="H32" s="192"/>
      <c r="I32" s="192"/>
      <c r="J32" s="192"/>
      <c r="K32" s="192"/>
      <c r="L32" s="192">
        <v>1</v>
      </c>
      <c r="M32" s="192">
        <v>1</v>
      </c>
    </row>
    <row r="33" spans="1:13" x14ac:dyDescent="0.2">
      <c r="A33" s="175">
        <v>9</v>
      </c>
      <c r="B33" s="192"/>
      <c r="C33" s="192"/>
      <c r="D33" s="192"/>
      <c r="E33" s="192"/>
      <c r="F33" s="192"/>
      <c r="G33" s="192"/>
      <c r="H33" s="192"/>
      <c r="I33" s="192"/>
      <c r="J33" s="192"/>
      <c r="K33" s="192"/>
      <c r="L33" s="192">
        <v>1</v>
      </c>
      <c r="M33" s="192">
        <v>1</v>
      </c>
    </row>
    <row r="34" spans="1:13" x14ac:dyDescent="0.2">
      <c r="A34" s="3" t="s">
        <v>103</v>
      </c>
      <c r="B34" s="192"/>
      <c r="C34" s="192"/>
      <c r="D34" s="192"/>
      <c r="E34" s="192"/>
      <c r="F34" s="192"/>
      <c r="G34" s="192"/>
      <c r="H34" s="192"/>
      <c r="I34" s="192"/>
      <c r="J34" s="192">
        <v>1</v>
      </c>
      <c r="K34" s="192"/>
      <c r="L34" s="192"/>
      <c r="M34" s="192">
        <v>1</v>
      </c>
    </row>
    <row r="35" spans="1:13" x14ac:dyDescent="0.2">
      <c r="A35" s="175">
        <v>4</v>
      </c>
      <c r="B35" s="192"/>
      <c r="C35" s="192"/>
      <c r="D35" s="192"/>
      <c r="E35" s="192"/>
      <c r="F35" s="192"/>
      <c r="G35" s="192"/>
      <c r="H35" s="192"/>
      <c r="I35" s="192"/>
      <c r="J35" s="192">
        <v>1</v>
      </c>
      <c r="K35" s="192"/>
      <c r="L35" s="192"/>
      <c r="M35" s="192">
        <v>1</v>
      </c>
    </row>
    <row r="36" spans="1:13" x14ac:dyDescent="0.2">
      <c r="A36" s="3" t="s">
        <v>148</v>
      </c>
      <c r="B36" s="192"/>
      <c r="C36" s="192"/>
      <c r="D36" s="192"/>
      <c r="E36" s="192"/>
      <c r="F36" s="192"/>
      <c r="G36" s="192"/>
      <c r="H36" s="192"/>
      <c r="I36" s="192"/>
      <c r="J36" s="192"/>
      <c r="K36" s="192"/>
      <c r="L36" s="192">
        <v>1</v>
      </c>
      <c r="M36" s="192">
        <v>1</v>
      </c>
    </row>
    <row r="37" spans="1:13" x14ac:dyDescent="0.2">
      <c r="A37" s="175" t="s">
        <v>88</v>
      </c>
      <c r="B37" s="192"/>
      <c r="C37" s="192"/>
      <c r="D37" s="192"/>
      <c r="E37" s="192"/>
      <c r="F37" s="192"/>
      <c r="G37" s="192"/>
      <c r="H37" s="192"/>
      <c r="I37" s="192"/>
      <c r="J37" s="192"/>
      <c r="K37" s="192"/>
      <c r="L37" s="192">
        <v>1</v>
      </c>
      <c r="M37" s="192">
        <v>1</v>
      </c>
    </row>
    <row r="38" spans="1:13" x14ac:dyDescent="0.2">
      <c r="A38" s="3" t="s">
        <v>128</v>
      </c>
      <c r="B38" s="192"/>
      <c r="C38" s="192"/>
      <c r="D38" s="192"/>
      <c r="E38" s="192"/>
      <c r="F38" s="192"/>
      <c r="G38" s="192"/>
      <c r="H38" s="192">
        <v>1</v>
      </c>
      <c r="I38" s="192"/>
      <c r="J38" s="192"/>
      <c r="K38" s="192"/>
      <c r="L38" s="192"/>
      <c r="M38" s="192">
        <v>1</v>
      </c>
    </row>
    <row r="39" spans="1:13" x14ac:dyDescent="0.2">
      <c r="A39" s="175" t="s">
        <v>90</v>
      </c>
      <c r="B39" s="192"/>
      <c r="C39" s="192"/>
      <c r="D39" s="192"/>
      <c r="E39" s="192"/>
      <c r="F39" s="192"/>
      <c r="G39" s="192"/>
      <c r="H39" s="192">
        <v>1</v>
      </c>
      <c r="I39" s="192"/>
      <c r="J39" s="192"/>
      <c r="K39" s="192"/>
      <c r="L39" s="192"/>
      <c r="M39" s="192">
        <v>1</v>
      </c>
    </row>
    <row r="40" spans="1:13" x14ac:dyDescent="0.2">
      <c r="A40" s="3" t="s">
        <v>97</v>
      </c>
      <c r="B40" s="192"/>
      <c r="C40" s="192"/>
      <c r="D40" s="192"/>
      <c r="E40" s="192"/>
      <c r="F40" s="192"/>
      <c r="G40" s="192"/>
      <c r="H40" s="192">
        <v>1</v>
      </c>
      <c r="I40" s="192"/>
      <c r="J40" s="192"/>
      <c r="K40" s="192"/>
      <c r="L40" s="192"/>
      <c r="M40" s="192">
        <v>1</v>
      </c>
    </row>
    <row r="41" spans="1:13" x14ac:dyDescent="0.2">
      <c r="A41" s="175">
        <v>6</v>
      </c>
      <c r="B41" s="192"/>
      <c r="C41" s="192"/>
      <c r="D41" s="192"/>
      <c r="E41" s="192"/>
      <c r="F41" s="192"/>
      <c r="G41" s="192"/>
      <c r="H41" s="192">
        <v>1</v>
      </c>
      <c r="I41" s="192"/>
      <c r="J41" s="192"/>
      <c r="K41" s="192"/>
      <c r="L41" s="192"/>
      <c r="M41" s="192">
        <v>1</v>
      </c>
    </row>
    <row r="42" spans="1:13" x14ac:dyDescent="0.2">
      <c r="A42" s="3" t="s">
        <v>102</v>
      </c>
      <c r="B42" s="192"/>
      <c r="C42" s="192"/>
      <c r="D42" s="192"/>
      <c r="E42" s="192"/>
      <c r="F42" s="192"/>
      <c r="G42" s="192">
        <v>1</v>
      </c>
      <c r="H42" s="192"/>
      <c r="I42" s="192"/>
      <c r="J42" s="192"/>
      <c r="K42" s="192"/>
      <c r="L42" s="192"/>
      <c r="M42" s="192">
        <v>1</v>
      </c>
    </row>
    <row r="43" spans="1:13" x14ac:dyDescent="0.2">
      <c r="A43" s="175" t="s">
        <v>90</v>
      </c>
      <c r="B43" s="192"/>
      <c r="C43" s="192"/>
      <c r="D43" s="192"/>
      <c r="E43" s="192"/>
      <c r="F43" s="192"/>
      <c r="G43" s="192">
        <v>1</v>
      </c>
      <c r="H43" s="192"/>
      <c r="I43" s="192"/>
      <c r="J43" s="192"/>
      <c r="K43" s="192"/>
      <c r="L43" s="192"/>
      <c r="M43" s="192">
        <v>1</v>
      </c>
    </row>
    <row r="44" spans="1:13" x14ac:dyDescent="0.2">
      <c r="A44" s="3" t="s">
        <v>151</v>
      </c>
      <c r="B44" s="192"/>
      <c r="C44" s="192"/>
      <c r="D44" s="192"/>
      <c r="E44" s="192"/>
      <c r="F44" s="192"/>
      <c r="G44" s="192">
        <v>1</v>
      </c>
      <c r="H44" s="192"/>
      <c r="I44" s="192"/>
      <c r="J44" s="192"/>
      <c r="K44" s="192"/>
      <c r="L44" s="192"/>
      <c r="M44" s="192">
        <v>1</v>
      </c>
    </row>
    <row r="45" spans="1:13" x14ac:dyDescent="0.2">
      <c r="A45" s="175" t="s">
        <v>95</v>
      </c>
      <c r="B45" s="192"/>
      <c r="C45" s="192"/>
      <c r="D45" s="192"/>
      <c r="E45" s="192"/>
      <c r="F45" s="192"/>
      <c r="G45" s="192">
        <v>1</v>
      </c>
      <c r="H45" s="192"/>
      <c r="I45" s="192"/>
      <c r="J45" s="192"/>
      <c r="K45" s="192"/>
      <c r="L45" s="192"/>
      <c r="M45" s="192">
        <v>1</v>
      </c>
    </row>
    <row r="46" spans="1:13" x14ac:dyDescent="0.2">
      <c r="A46" s="3" t="s">
        <v>129</v>
      </c>
      <c r="B46" s="192"/>
      <c r="C46" s="192"/>
      <c r="D46" s="192"/>
      <c r="E46" s="192"/>
      <c r="F46" s="192"/>
      <c r="G46" s="192"/>
      <c r="H46" s="192">
        <v>1</v>
      </c>
      <c r="I46" s="192"/>
      <c r="J46" s="192"/>
      <c r="K46" s="192"/>
      <c r="L46" s="192"/>
      <c r="M46" s="192">
        <v>1</v>
      </c>
    </row>
    <row r="47" spans="1:13" x14ac:dyDescent="0.2">
      <c r="A47" s="175">
        <v>9</v>
      </c>
      <c r="B47" s="192"/>
      <c r="C47" s="192"/>
      <c r="D47" s="192"/>
      <c r="E47" s="192"/>
      <c r="F47" s="192"/>
      <c r="G47" s="192"/>
      <c r="H47" s="192">
        <v>1</v>
      </c>
      <c r="I47" s="192"/>
      <c r="J47" s="192"/>
      <c r="K47" s="192"/>
      <c r="L47" s="192"/>
      <c r="M47" s="192">
        <v>1</v>
      </c>
    </row>
    <row r="48" spans="1:13" x14ac:dyDescent="0.2">
      <c r="A48" s="3" t="s">
        <v>139</v>
      </c>
      <c r="B48" s="192"/>
      <c r="C48" s="192"/>
      <c r="D48" s="192"/>
      <c r="E48" s="192"/>
      <c r="F48" s="192"/>
      <c r="G48" s="192">
        <v>1</v>
      </c>
      <c r="H48" s="192"/>
      <c r="I48" s="192"/>
      <c r="J48" s="192"/>
      <c r="K48" s="192"/>
      <c r="L48" s="192"/>
      <c r="M48" s="192">
        <v>1</v>
      </c>
    </row>
    <row r="49" spans="1:13" x14ac:dyDescent="0.2">
      <c r="A49" s="175">
        <v>11</v>
      </c>
      <c r="B49" s="192"/>
      <c r="C49" s="192"/>
      <c r="D49" s="192"/>
      <c r="E49" s="192"/>
      <c r="F49" s="192"/>
      <c r="G49" s="192">
        <v>1</v>
      </c>
      <c r="H49" s="192"/>
      <c r="I49" s="192"/>
      <c r="J49" s="192"/>
      <c r="K49" s="192"/>
      <c r="L49" s="192"/>
      <c r="M49" s="192">
        <v>1</v>
      </c>
    </row>
    <row r="50" spans="1:13" x14ac:dyDescent="0.2">
      <c r="A50" s="3" t="s">
        <v>150</v>
      </c>
      <c r="B50" s="192"/>
      <c r="C50" s="192"/>
      <c r="D50" s="192"/>
      <c r="E50" s="192"/>
      <c r="F50" s="192">
        <v>1</v>
      </c>
      <c r="G50" s="192"/>
      <c r="H50" s="192"/>
      <c r="I50" s="192"/>
      <c r="J50" s="192"/>
      <c r="K50" s="192"/>
      <c r="L50" s="192"/>
      <c r="M50" s="192">
        <v>1</v>
      </c>
    </row>
    <row r="51" spans="1:13" x14ac:dyDescent="0.2">
      <c r="A51" s="175">
        <v>11</v>
      </c>
      <c r="B51" s="192"/>
      <c r="C51" s="192"/>
      <c r="D51" s="192"/>
      <c r="E51" s="192"/>
      <c r="F51" s="192">
        <v>1</v>
      </c>
      <c r="G51" s="192"/>
      <c r="H51" s="192"/>
      <c r="I51" s="192"/>
      <c r="J51" s="192"/>
      <c r="K51" s="192"/>
      <c r="L51" s="192"/>
      <c r="M51" s="192">
        <v>1</v>
      </c>
    </row>
    <row r="52" spans="1:13" x14ac:dyDescent="0.2">
      <c r="A52" s="3" t="s">
        <v>92</v>
      </c>
      <c r="B52" s="192"/>
      <c r="C52" s="192"/>
      <c r="D52" s="192"/>
      <c r="E52" s="192"/>
      <c r="F52" s="192"/>
      <c r="G52" s="192"/>
      <c r="H52" s="192"/>
      <c r="I52" s="192"/>
      <c r="J52" s="192"/>
      <c r="K52" s="192">
        <v>1</v>
      </c>
      <c r="L52" s="192"/>
      <c r="M52" s="192">
        <v>1</v>
      </c>
    </row>
    <row r="53" spans="1:13" x14ac:dyDescent="0.2">
      <c r="A53" s="175">
        <v>6</v>
      </c>
      <c r="B53" s="192"/>
      <c r="C53" s="192"/>
      <c r="D53" s="192"/>
      <c r="E53" s="192"/>
      <c r="F53" s="192"/>
      <c r="G53" s="192"/>
      <c r="H53" s="192"/>
      <c r="I53" s="192"/>
      <c r="J53" s="192"/>
      <c r="K53" s="192">
        <v>1</v>
      </c>
      <c r="L53" s="192"/>
      <c r="M53" s="192">
        <v>1</v>
      </c>
    </row>
    <row r="54" spans="1:13" x14ac:dyDescent="0.2">
      <c r="A54" s="3" t="s">
        <v>93</v>
      </c>
      <c r="B54" s="192"/>
      <c r="C54" s="192"/>
      <c r="D54" s="192"/>
      <c r="E54" s="192"/>
      <c r="F54" s="192"/>
      <c r="G54" s="192"/>
      <c r="H54" s="192">
        <v>1</v>
      </c>
      <c r="I54" s="192">
        <v>1</v>
      </c>
      <c r="J54" s="192"/>
      <c r="K54" s="192"/>
      <c r="L54" s="192"/>
      <c r="M54" s="192">
        <v>2</v>
      </c>
    </row>
    <row r="55" spans="1:13" x14ac:dyDescent="0.2">
      <c r="A55" s="175">
        <v>8</v>
      </c>
      <c r="B55" s="192"/>
      <c r="C55" s="192"/>
      <c r="D55" s="192"/>
      <c r="E55" s="192"/>
      <c r="F55" s="192"/>
      <c r="G55" s="192"/>
      <c r="H55" s="192">
        <v>1</v>
      </c>
      <c r="I55" s="192"/>
      <c r="J55" s="192"/>
      <c r="K55" s="192"/>
      <c r="L55" s="192"/>
      <c r="M55" s="192">
        <v>1</v>
      </c>
    </row>
    <row r="56" spans="1:13" x14ac:dyDescent="0.2">
      <c r="A56" s="175">
        <v>9</v>
      </c>
      <c r="B56" s="192"/>
      <c r="C56" s="192"/>
      <c r="D56" s="192"/>
      <c r="E56" s="192"/>
      <c r="F56" s="192"/>
      <c r="G56" s="192"/>
      <c r="H56" s="192"/>
      <c r="I56" s="192">
        <v>1</v>
      </c>
      <c r="J56" s="192"/>
      <c r="K56" s="192"/>
      <c r="L56" s="192"/>
      <c r="M56" s="192">
        <v>1</v>
      </c>
    </row>
    <row r="57" spans="1:13" x14ac:dyDescent="0.2">
      <c r="A57" s="3" t="s">
        <v>140</v>
      </c>
      <c r="B57" s="192"/>
      <c r="C57" s="192"/>
      <c r="D57" s="192">
        <v>1</v>
      </c>
      <c r="E57" s="192"/>
      <c r="F57" s="192"/>
      <c r="G57" s="192"/>
      <c r="H57" s="192"/>
      <c r="I57" s="192"/>
      <c r="J57" s="192"/>
      <c r="K57" s="192"/>
      <c r="L57" s="192"/>
      <c r="M57" s="192">
        <v>1</v>
      </c>
    </row>
    <row r="58" spans="1:13" x14ac:dyDescent="0.2">
      <c r="A58" s="175">
        <v>11</v>
      </c>
      <c r="B58" s="192"/>
      <c r="C58" s="192"/>
      <c r="D58" s="192">
        <v>1</v>
      </c>
      <c r="E58" s="192"/>
      <c r="F58" s="192"/>
      <c r="G58" s="192"/>
      <c r="H58" s="192"/>
      <c r="I58" s="192"/>
      <c r="J58" s="192"/>
      <c r="K58" s="192"/>
      <c r="L58" s="192"/>
      <c r="M58" s="192">
        <v>1</v>
      </c>
    </row>
    <row r="59" spans="1:13" x14ac:dyDescent="0.2">
      <c r="A59" s="3" t="s">
        <v>105</v>
      </c>
      <c r="B59" s="192"/>
      <c r="C59" s="192"/>
      <c r="D59" s="192"/>
      <c r="E59" s="192"/>
      <c r="F59" s="192"/>
      <c r="G59" s="192">
        <v>1</v>
      </c>
      <c r="H59" s="192"/>
      <c r="I59" s="192"/>
      <c r="J59" s="192"/>
      <c r="K59" s="192"/>
      <c r="L59" s="192"/>
      <c r="M59" s="192">
        <v>1</v>
      </c>
    </row>
    <row r="60" spans="1:13" x14ac:dyDescent="0.2">
      <c r="A60" s="175">
        <v>7</v>
      </c>
      <c r="B60" s="192"/>
      <c r="C60" s="192"/>
      <c r="D60" s="192"/>
      <c r="E60" s="192"/>
      <c r="F60" s="192"/>
      <c r="G60" s="192">
        <v>1</v>
      </c>
      <c r="H60" s="192"/>
      <c r="I60" s="192"/>
      <c r="J60" s="192"/>
      <c r="K60" s="192"/>
      <c r="L60" s="192"/>
      <c r="M60" s="192">
        <v>1</v>
      </c>
    </row>
    <row r="61" spans="1:13" x14ac:dyDescent="0.2">
      <c r="A61" s="3" t="s">
        <v>136</v>
      </c>
      <c r="B61" s="192"/>
      <c r="C61" s="192"/>
      <c r="D61" s="192"/>
      <c r="E61" s="192"/>
      <c r="F61" s="192">
        <v>1</v>
      </c>
      <c r="G61" s="192"/>
      <c r="H61" s="192"/>
      <c r="I61" s="192"/>
      <c r="J61" s="192"/>
      <c r="K61" s="192"/>
      <c r="L61" s="192"/>
      <c r="M61" s="192">
        <v>1</v>
      </c>
    </row>
    <row r="62" spans="1:13" x14ac:dyDescent="0.2">
      <c r="A62" s="175">
        <v>4</v>
      </c>
      <c r="B62" s="192"/>
      <c r="C62" s="192"/>
      <c r="D62" s="192"/>
      <c r="E62" s="192"/>
      <c r="F62" s="192">
        <v>1</v>
      </c>
      <c r="G62" s="192"/>
      <c r="H62" s="192"/>
      <c r="I62" s="192"/>
      <c r="J62" s="192"/>
      <c r="K62" s="192"/>
      <c r="L62" s="192"/>
      <c r="M62" s="192">
        <v>1</v>
      </c>
    </row>
    <row r="63" spans="1:13" x14ac:dyDescent="0.2">
      <c r="A63" s="3" t="s">
        <v>89</v>
      </c>
      <c r="B63" s="192"/>
      <c r="C63" s="192"/>
      <c r="D63" s="192"/>
      <c r="E63" s="192"/>
      <c r="F63" s="192"/>
      <c r="G63" s="192"/>
      <c r="H63" s="192"/>
      <c r="I63" s="192">
        <v>1</v>
      </c>
      <c r="J63" s="192"/>
      <c r="K63" s="192"/>
      <c r="L63" s="192"/>
      <c r="M63" s="192">
        <v>1</v>
      </c>
    </row>
    <row r="64" spans="1:13" x14ac:dyDescent="0.2">
      <c r="A64" s="175" t="s">
        <v>90</v>
      </c>
      <c r="B64" s="192"/>
      <c r="C64" s="192"/>
      <c r="D64" s="192"/>
      <c r="E64" s="192"/>
      <c r="F64" s="192"/>
      <c r="G64" s="192"/>
      <c r="H64" s="192"/>
      <c r="I64" s="192">
        <v>1</v>
      </c>
      <c r="J64" s="192"/>
      <c r="K64" s="192"/>
      <c r="L64" s="192"/>
      <c r="M64" s="192">
        <v>1</v>
      </c>
    </row>
    <row r="65" spans="1:13" x14ac:dyDescent="0.2">
      <c r="A65" s="3" t="s">
        <v>96</v>
      </c>
      <c r="B65" s="192"/>
      <c r="C65" s="192"/>
      <c r="D65" s="192"/>
      <c r="E65" s="192"/>
      <c r="F65" s="192"/>
      <c r="G65" s="192"/>
      <c r="H65" s="192"/>
      <c r="I65" s="192"/>
      <c r="J65" s="192"/>
      <c r="K65" s="192"/>
      <c r="L65" s="192">
        <v>1</v>
      </c>
      <c r="M65" s="192">
        <v>1</v>
      </c>
    </row>
    <row r="66" spans="1:13" x14ac:dyDescent="0.2">
      <c r="A66" s="175">
        <v>15</v>
      </c>
      <c r="B66" s="192"/>
      <c r="C66" s="192"/>
      <c r="D66" s="192"/>
      <c r="E66" s="192"/>
      <c r="F66" s="192"/>
      <c r="G66" s="192"/>
      <c r="H66" s="192"/>
      <c r="I66" s="192"/>
      <c r="J66" s="192"/>
      <c r="K66" s="192"/>
      <c r="L66" s="192">
        <v>1</v>
      </c>
      <c r="M66" s="192">
        <v>1</v>
      </c>
    </row>
    <row r="67" spans="1:13" x14ac:dyDescent="0.2">
      <c r="A67" s="3" t="s">
        <v>101</v>
      </c>
      <c r="B67" s="192"/>
      <c r="C67" s="192"/>
      <c r="D67" s="192"/>
      <c r="E67" s="192"/>
      <c r="F67" s="192">
        <v>1</v>
      </c>
      <c r="G67" s="192"/>
      <c r="H67" s="192"/>
      <c r="I67" s="192"/>
      <c r="J67" s="192"/>
      <c r="K67" s="192"/>
      <c r="L67" s="192"/>
      <c r="M67" s="192">
        <v>1</v>
      </c>
    </row>
    <row r="68" spans="1:13" x14ac:dyDescent="0.2">
      <c r="A68" s="175" t="s">
        <v>88</v>
      </c>
      <c r="B68" s="192"/>
      <c r="C68" s="192"/>
      <c r="D68" s="192"/>
      <c r="E68" s="192"/>
      <c r="F68" s="192">
        <v>1</v>
      </c>
      <c r="G68" s="192"/>
      <c r="H68" s="192"/>
      <c r="I68" s="192"/>
      <c r="J68" s="192"/>
      <c r="K68" s="192"/>
      <c r="L68" s="192"/>
      <c r="M68" s="192">
        <v>1</v>
      </c>
    </row>
    <row r="69" spans="1:13" x14ac:dyDescent="0.2">
      <c r="A69" s="3" t="s">
        <v>106</v>
      </c>
      <c r="B69" s="192"/>
      <c r="C69" s="192"/>
      <c r="D69" s="192"/>
      <c r="E69" s="192"/>
      <c r="F69" s="192"/>
      <c r="G69" s="192"/>
      <c r="H69" s="192"/>
      <c r="I69" s="192"/>
      <c r="J69" s="192">
        <v>1</v>
      </c>
      <c r="K69" s="192"/>
      <c r="L69" s="192"/>
      <c r="M69" s="192">
        <v>1</v>
      </c>
    </row>
    <row r="70" spans="1:13" x14ac:dyDescent="0.2">
      <c r="A70" s="175" t="s">
        <v>88</v>
      </c>
      <c r="B70" s="192"/>
      <c r="C70" s="192"/>
      <c r="D70" s="192"/>
      <c r="E70" s="192"/>
      <c r="F70" s="192"/>
      <c r="G70" s="192"/>
      <c r="H70" s="192"/>
      <c r="I70" s="192"/>
      <c r="J70" s="192">
        <v>1</v>
      </c>
      <c r="K70" s="192"/>
      <c r="L70" s="192"/>
      <c r="M70" s="192">
        <v>1</v>
      </c>
    </row>
    <row r="71" spans="1:13" x14ac:dyDescent="0.2">
      <c r="A71" s="3" t="s">
        <v>98</v>
      </c>
      <c r="B71" s="192"/>
      <c r="C71" s="192"/>
      <c r="D71" s="192"/>
      <c r="E71" s="192"/>
      <c r="F71" s="192"/>
      <c r="G71" s="192"/>
      <c r="H71" s="192"/>
      <c r="I71" s="192"/>
      <c r="J71" s="192">
        <v>1</v>
      </c>
      <c r="K71" s="192"/>
      <c r="L71" s="192"/>
      <c r="M71" s="192">
        <v>1</v>
      </c>
    </row>
    <row r="72" spans="1:13" x14ac:dyDescent="0.2">
      <c r="A72" s="175" t="s">
        <v>86</v>
      </c>
      <c r="B72" s="192"/>
      <c r="C72" s="192"/>
      <c r="D72" s="192"/>
      <c r="E72" s="192"/>
      <c r="F72" s="192"/>
      <c r="G72" s="192"/>
      <c r="H72" s="192"/>
      <c r="I72" s="192"/>
      <c r="J72" s="192">
        <v>1</v>
      </c>
      <c r="K72" s="192"/>
      <c r="L72" s="192"/>
      <c r="M72" s="192">
        <v>1</v>
      </c>
    </row>
    <row r="73" spans="1:13" x14ac:dyDescent="0.2">
      <c r="A73" s="3" t="s">
        <v>91</v>
      </c>
      <c r="B73" s="192"/>
      <c r="C73" s="192"/>
      <c r="D73" s="192"/>
      <c r="E73" s="192"/>
      <c r="F73" s="192"/>
      <c r="G73" s="192"/>
      <c r="H73" s="192"/>
      <c r="I73" s="192"/>
      <c r="J73" s="192"/>
      <c r="K73" s="192">
        <v>1</v>
      </c>
      <c r="L73" s="192"/>
      <c r="M73" s="192">
        <v>1</v>
      </c>
    </row>
    <row r="74" spans="1:13" x14ac:dyDescent="0.2">
      <c r="A74" s="175">
        <v>4</v>
      </c>
      <c r="B74" s="192"/>
      <c r="C74" s="192"/>
      <c r="D74" s="192"/>
      <c r="E74" s="192"/>
      <c r="F74" s="192"/>
      <c r="G74" s="192"/>
      <c r="H74" s="192"/>
      <c r="I74" s="192"/>
      <c r="J74" s="192"/>
      <c r="K74" s="192">
        <v>1</v>
      </c>
      <c r="L74" s="192"/>
      <c r="M74" s="192">
        <v>1</v>
      </c>
    </row>
    <row r="75" spans="1:13" x14ac:dyDescent="0.2">
      <c r="A75" s="3" t="s">
        <v>99</v>
      </c>
      <c r="B75" s="192"/>
      <c r="C75" s="192"/>
      <c r="D75" s="192"/>
      <c r="E75" s="192"/>
      <c r="F75" s="192"/>
      <c r="G75" s="192">
        <v>1</v>
      </c>
      <c r="H75" s="192"/>
      <c r="I75" s="192"/>
      <c r="J75" s="192"/>
      <c r="K75" s="192"/>
      <c r="L75" s="192"/>
      <c r="M75" s="192">
        <v>1</v>
      </c>
    </row>
    <row r="76" spans="1:13" x14ac:dyDescent="0.2">
      <c r="A76" s="175">
        <v>10</v>
      </c>
      <c r="B76" s="192"/>
      <c r="C76" s="192"/>
      <c r="D76" s="192"/>
      <c r="E76" s="192"/>
      <c r="F76" s="192"/>
      <c r="G76" s="192">
        <v>1</v>
      </c>
      <c r="H76" s="192"/>
      <c r="I76" s="192"/>
      <c r="J76" s="192"/>
      <c r="K76" s="192"/>
      <c r="L76" s="192"/>
      <c r="M76" s="192">
        <v>1</v>
      </c>
    </row>
    <row r="77" spans="1:13" x14ac:dyDescent="0.2">
      <c r="A77" s="3" t="s">
        <v>133</v>
      </c>
      <c r="B77" s="192"/>
      <c r="C77" s="192"/>
      <c r="D77" s="192"/>
      <c r="E77" s="192"/>
      <c r="F77" s="192"/>
      <c r="G77" s="192">
        <v>1</v>
      </c>
      <c r="H77" s="192"/>
      <c r="I77" s="192"/>
      <c r="J77" s="192">
        <v>1</v>
      </c>
      <c r="K77" s="192"/>
      <c r="L77" s="192"/>
      <c r="M77" s="192">
        <v>2</v>
      </c>
    </row>
    <row r="78" spans="1:13" x14ac:dyDescent="0.2">
      <c r="A78" s="175" t="s">
        <v>134</v>
      </c>
      <c r="B78" s="192"/>
      <c r="C78" s="192"/>
      <c r="D78" s="192"/>
      <c r="E78" s="192"/>
      <c r="F78" s="192"/>
      <c r="G78" s="192">
        <v>1</v>
      </c>
      <c r="H78" s="192"/>
      <c r="I78" s="192"/>
      <c r="J78" s="192">
        <v>1</v>
      </c>
      <c r="K78" s="192"/>
      <c r="L78" s="192"/>
      <c r="M78" s="192">
        <v>2</v>
      </c>
    </row>
    <row r="79" spans="1:13" x14ac:dyDescent="0.2">
      <c r="A79" s="3" t="s">
        <v>137</v>
      </c>
      <c r="B79" s="192"/>
      <c r="C79" s="192"/>
      <c r="D79" s="192"/>
      <c r="E79" s="192"/>
      <c r="F79" s="192"/>
      <c r="G79" s="192"/>
      <c r="H79" s="192">
        <v>2</v>
      </c>
      <c r="I79" s="192"/>
      <c r="J79" s="192"/>
      <c r="K79" s="192"/>
      <c r="L79" s="192"/>
      <c r="M79" s="192">
        <v>2</v>
      </c>
    </row>
    <row r="80" spans="1:13" x14ac:dyDescent="0.2">
      <c r="A80" s="175">
        <v>6</v>
      </c>
      <c r="B80" s="192"/>
      <c r="C80" s="192"/>
      <c r="D80" s="192"/>
      <c r="E80" s="192"/>
      <c r="F80" s="192"/>
      <c r="G80" s="192"/>
      <c r="H80" s="192">
        <v>2</v>
      </c>
      <c r="I80" s="192"/>
      <c r="J80" s="192"/>
      <c r="K80" s="192"/>
      <c r="L80" s="192"/>
      <c r="M80" s="192">
        <v>2</v>
      </c>
    </row>
    <row r="81" spans="1:13" x14ac:dyDescent="0.2">
      <c r="A81" s="3" t="s">
        <v>85</v>
      </c>
      <c r="B81" s="192"/>
      <c r="C81" s="192"/>
      <c r="D81" s="192"/>
      <c r="E81" s="192"/>
      <c r="F81" s="192">
        <v>1</v>
      </c>
      <c r="G81" s="192"/>
      <c r="H81" s="192"/>
      <c r="I81" s="192"/>
      <c r="J81" s="192"/>
      <c r="K81" s="192"/>
      <c r="L81" s="192"/>
      <c r="M81" s="192">
        <v>1</v>
      </c>
    </row>
    <row r="82" spans="1:13" x14ac:dyDescent="0.2">
      <c r="A82" s="175" t="s">
        <v>86</v>
      </c>
      <c r="B82" s="192"/>
      <c r="C82" s="192"/>
      <c r="D82" s="192"/>
      <c r="E82" s="192"/>
      <c r="F82" s="192">
        <v>1</v>
      </c>
      <c r="G82" s="192"/>
      <c r="H82" s="192"/>
      <c r="I82" s="192"/>
      <c r="J82" s="192"/>
      <c r="K82" s="192"/>
      <c r="L82" s="192"/>
      <c r="M82" s="192">
        <v>1</v>
      </c>
    </row>
    <row r="83" spans="1:13" x14ac:dyDescent="0.2">
      <c r="A83" s="3" t="s">
        <v>161</v>
      </c>
      <c r="B83" s="192">
        <v>1</v>
      </c>
      <c r="C83" s="192"/>
      <c r="D83" s="192"/>
      <c r="E83" s="192"/>
      <c r="F83" s="192"/>
      <c r="G83" s="192"/>
      <c r="H83" s="192"/>
      <c r="I83" s="192"/>
      <c r="J83" s="192"/>
      <c r="K83" s="192"/>
      <c r="L83" s="192"/>
      <c r="M83" s="192">
        <v>1</v>
      </c>
    </row>
    <row r="84" spans="1:13" x14ac:dyDescent="0.2">
      <c r="A84" s="175" t="s">
        <v>161</v>
      </c>
      <c r="B84" s="192">
        <v>1</v>
      </c>
      <c r="C84" s="192"/>
      <c r="D84" s="192"/>
      <c r="E84" s="192"/>
      <c r="F84" s="192"/>
      <c r="G84" s="192"/>
      <c r="H84" s="192"/>
      <c r="I84" s="192"/>
      <c r="J84" s="192"/>
      <c r="K84" s="192"/>
      <c r="L84" s="192"/>
      <c r="M84" s="192">
        <v>1</v>
      </c>
    </row>
    <row r="85" spans="1:13" x14ac:dyDescent="0.2">
      <c r="A85" s="3" t="s">
        <v>155</v>
      </c>
      <c r="B85" s="192">
        <v>1</v>
      </c>
      <c r="C85" s="192">
        <v>2</v>
      </c>
      <c r="D85" s="192">
        <v>2</v>
      </c>
      <c r="E85" s="192">
        <v>2</v>
      </c>
      <c r="F85" s="192">
        <v>6</v>
      </c>
      <c r="G85" s="192">
        <v>6</v>
      </c>
      <c r="H85" s="192">
        <v>12</v>
      </c>
      <c r="I85" s="192">
        <v>3</v>
      </c>
      <c r="J85" s="192">
        <v>5</v>
      </c>
      <c r="K85" s="192">
        <v>2</v>
      </c>
      <c r="L85" s="192">
        <v>3</v>
      </c>
      <c r="M85" s="192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U75"/>
  <sheetViews>
    <sheetView zoomScaleNormal="100" zoomScaleSheetLayoutView="70" zoomScalePageLayoutView="55" workbookViewId="0">
      <selection activeCell="K2" sqref="K2"/>
    </sheetView>
  </sheetViews>
  <sheetFormatPr baseColWidth="10" defaultColWidth="11.42578125" defaultRowHeight="12.75" x14ac:dyDescent="0.2"/>
  <cols>
    <col min="1" max="2" width="23.42578125" customWidth="1"/>
    <col min="3" max="3" width="15.5703125" customWidth="1"/>
    <col min="4" max="4" width="12" customWidth="1"/>
    <col min="5" max="5" width="14.85546875" customWidth="1"/>
    <col min="6" max="6" width="12" customWidth="1"/>
    <col min="7" max="8" width="7.42578125" customWidth="1"/>
    <col min="9" max="9" width="6.85546875" customWidth="1"/>
    <col min="10" max="10" width="7.5703125" customWidth="1"/>
    <col min="11" max="11" width="7.28515625" style="13" customWidth="1"/>
    <col min="12" max="13" width="16.42578125" style="5" customWidth="1"/>
    <col min="14" max="14" width="15.5703125" style="3" customWidth="1"/>
    <col min="15" max="15" width="44.7109375" customWidth="1"/>
    <col min="16" max="16" width="11.5703125" customWidth="1"/>
    <col min="18" max="18" width="30.85546875" customWidth="1"/>
    <col min="19" max="19" width="31.42578125" customWidth="1"/>
    <col min="20" max="20" width="32.5703125" customWidth="1"/>
    <col min="21" max="21" width="42.140625" customWidth="1"/>
  </cols>
  <sheetData>
    <row r="1" spans="1:21" s="7" customFormat="1" ht="24.6" customHeight="1" thickBot="1" x14ac:dyDescent="0.3">
      <c r="A1" s="12" t="s">
        <v>7</v>
      </c>
      <c r="B1" s="12" t="s">
        <v>30</v>
      </c>
      <c r="C1" s="12" t="s">
        <v>11</v>
      </c>
      <c r="D1" s="65" t="s">
        <v>25</v>
      </c>
      <c r="E1" s="66" t="s">
        <v>26</v>
      </c>
      <c r="F1" s="67" t="s">
        <v>27</v>
      </c>
      <c r="G1" s="68" t="s">
        <v>28</v>
      </c>
      <c r="H1" s="69" t="s">
        <v>29</v>
      </c>
      <c r="I1" s="56" t="s">
        <v>22</v>
      </c>
      <c r="J1" s="57" t="s">
        <v>23</v>
      </c>
      <c r="K1" s="86" t="s">
        <v>6</v>
      </c>
      <c r="L1" s="149" t="s">
        <v>56</v>
      </c>
      <c r="N1" s="3"/>
      <c r="O1"/>
      <c r="P1"/>
      <c r="R1" s="142" t="s">
        <v>32</v>
      </c>
      <c r="S1" s="143" t="s">
        <v>33</v>
      </c>
      <c r="T1" s="144" t="s">
        <v>34</v>
      </c>
      <c r="U1" s="141" t="s">
        <v>35</v>
      </c>
    </row>
    <row r="2" spans="1:21" s="7" customFormat="1" ht="13.7" customHeight="1" thickBot="1" x14ac:dyDescent="0.3">
      <c r="A2" s="8" t="s">
        <v>144</v>
      </c>
      <c r="B2" s="8" t="s">
        <v>69</v>
      </c>
      <c r="C2" s="8" t="s">
        <v>142</v>
      </c>
      <c r="D2" s="70">
        <v>1</v>
      </c>
      <c r="E2" s="71">
        <v>1</v>
      </c>
      <c r="F2" s="72">
        <v>2</v>
      </c>
      <c r="G2" s="71">
        <v>2</v>
      </c>
      <c r="H2" s="73">
        <v>1</v>
      </c>
      <c r="I2" s="72">
        <v>2</v>
      </c>
      <c r="J2" s="71">
        <v>1</v>
      </c>
      <c r="K2" s="46">
        <f t="shared" ref="K2:K42" si="0">SUM(D2:J2)*20/21</f>
        <v>9.5238095238095237</v>
      </c>
      <c r="L2" s="147"/>
      <c r="N2" s="3"/>
      <c r="O2"/>
      <c r="P2"/>
      <c r="R2" s="142">
        <v>3</v>
      </c>
      <c r="S2" s="143">
        <v>2</v>
      </c>
      <c r="T2" s="144">
        <v>1</v>
      </c>
      <c r="U2" s="141">
        <v>0</v>
      </c>
    </row>
    <row r="3" spans="1:21" s="10" customFormat="1" ht="15" x14ac:dyDescent="0.25">
      <c r="A3" s="23" t="s">
        <v>115</v>
      </c>
      <c r="B3" s="23" t="s">
        <v>116</v>
      </c>
      <c r="C3" s="11" t="s">
        <v>108</v>
      </c>
      <c r="D3" s="74">
        <v>2</v>
      </c>
      <c r="E3" s="75">
        <v>2</v>
      </c>
      <c r="F3" s="74">
        <v>2</v>
      </c>
      <c r="G3" s="75">
        <v>2</v>
      </c>
      <c r="H3" s="76">
        <v>2</v>
      </c>
      <c r="I3" s="74">
        <v>2</v>
      </c>
      <c r="J3" s="75">
        <v>2</v>
      </c>
      <c r="K3" s="41">
        <f t="shared" si="0"/>
        <v>13.333333333333334</v>
      </c>
      <c r="L3" s="151"/>
      <c r="N3" s="103" t="s">
        <v>1</v>
      </c>
      <c r="O3" s="99" t="s">
        <v>12</v>
      </c>
      <c r="P3" s="94" t="s">
        <v>3</v>
      </c>
      <c r="R3" s="128" t="s">
        <v>49</v>
      </c>
      <c r="S3" s="129" t="s">
        <v>50</v>
      </c>
      <c r="T3" s="129" t="s">
        <v>51</v>
      </c>
      <c r="U3" s="129" t="s">
        <v>52</v>
      </c>
    </row>
    <row r="4" spans="1:21" s="10" customFormat="1" ht="15.75" thickBot="1" x14ac:dyDescent="0.3">
      <c r="A4" s="158" t="s">
        <v>115</v>
      </c>
      <c r="B4" s="158" t="s">
        <v>116</v>
      </c>
      <c r="C4" s="63" t="s">
        <v>120</v>
      </c>
      <c r="D4" s="78">
        <v>1</v>
      </c>
      <c r="E4" s="81">
        <v>1</v>
      </c>
      <c r="F4" s="78">
        <v>1</v>
      </c>
      <c r="G4" s="81">
        <v>2</v>
      </c>
      <c r="H4" s="80">
        <v>1</v>
      </c>
      <c r="I4" s="78">
        <v>2</v>
      </c>
      <c r="J4" s="81">
        <v>2</v>
      </c>
      <c r="K4" s="41">
        <f t="shared" si="0"/>
        <v>9.5238095238095237</v>
      </c>
      <c r="L4" s="151"/>
      <c r="N4" s="104"/>
      <c r="O4" s="120" t="s">
        <v>13</v>
      </c>
      <c r="P4" s="121" t="s">
        <v>4</v>
      </c>
      <c r="R4" s="138" t="s">
        <v>36</v>
      </c>
      <c r="S4" s="137" t="s">
        <v>37</v>
      </c>
      <c r="T4" s="137" t="s">
        <v>38</v>
      </c>
      <c r="U4" s="137" t="s">
        <v>39</v>
      </c>
    </row>
    <row r="5" spans="1:21" s="10" customFormat="1" ht="15" x14ac:dyDescent="0.25">
      <c r="A5" s="11" t="s">
        <v>124</v>
      </c>
      <c r="B5" s="11" t="s">
        <v>69</v>
      </c>
      <c r="C5" s="11" t="s">
        <v>120</v>
      </c>
      <c r="D5" s="74">
        <v>1</v>
      </c>
      <c r="E5" s="75">
        <v>1</v>
      </c>
      <c r="F5" s="74">
        <v>2</v>
      </c>
      <c r="G5" s="75">
        <v>2</v>
      </c>
      <c r="H5" s="75">
        <v>1</v>
      </c>
      <c r="I5" s="74">
        <v>1</v>
      </c>
      <c r="J5" s="75">
        <v>2</v>
      </c>
      <c r="K5" s="41">
        <f t="shared" si="0"/>
        <v>9.5238095238095237</v>
      </c>
      <c r="L5" s="151"/>
      <c r="N5" s="105" t="s">
        <v>2</v>
      </c>
      <c r="O5" s="100" t="s">
        <v>14</v>
      </c>
      <c r="P5" s="98" t="s">
        <v>3</v>
      </c>
      <c r="R5" s="178" t="s">
        <v>53</v>
      </c>
      <c r="S5" s="179"/>
      <c r="T5" s="179"/>
      <c r="U5" s="180"/>
    </row>
    <row r="6" spans="1:21" s="10" customFormat="1" ht="15" x14ac:dyDescent="0.25">
      <c r="A6" s="11" t="s">
        <v>122</v>
      </c>
      <c r="B6" s="11" t="s">
        <v>69</v>
      </c>
      <c r="C6" s="11" t="s">
        <v>120</v>
      </c>
      <c r="D6" s="74">
        <v>2</v>
      </c>
      <c r="E6" s="75">
        <v>2</v>
      </c>
      <c r="F6" s="74">
        <v>2</v>
      </c>
      <c r="G6" s="75">
        <v>2</v>
      </c>
      <c r="H6" s="75">
        <v>2</v>
      </c>
      <c r="I6" s="74">
        <v>2</v>
      </c>
      <c r="J6" s="75">
        <v>2</v>
      </c>
      <c r="K6" s="41">
        <f t="shared" si="0"/>
        <v>13.333333333333334</v>
      </c>
      <c r="L6" s="151"/>
      <c r="N6" s="101"/>
      <c r="O6" s="122" t="s">
        <v>15</v>
      </c>
      <c r="P6" s="123" t="s">
        <v>4</v>
      </c>
      <c r="R6" s="181" t="s">
        <v>54</v>
      </c>
      <c r="S6" s="182"/>
      <c r="T6" s="182"/>
      <c r="U6" s="183"/>
    </row>
    <row r="7" spans="1:21" s="10" customFormat="1" ht="15.75" thickBot="1" x14ac:dyDescent="0.3">
      <c r="A7" s="23" t="s">
        <v>71</v>
      </c>
      <c r="B7" s="23" t="s">
        <v>58</v>
      </c>
      <c r="C7" s="11" t="s">
        <v>59</v>
      </c>
      <c r="D7" s="74">
        <v>2</v>
      </c>
      <c r="E7" s="75">
        <v>2</v>
      </c>
      <c r="F7" s="74">
        <v>2</v>
      </c>
      <c r="G7" s="75">
        <v>2</v>
      </c>
      <c r="H7" s="75">
        <v>2</v>
      </c>
      <c r="I7" s="74">
        <v>3</v>
      </c>
      <c r="J7" s="75">
        <v>2</v>
      </c>
      <c r="K7" s="53">
        <f t="shared" si="0"/>
        <v>14.285714285714286</v>
      </c>
      <c r="L7" s="151" t="s">
        <v>79</v>
      </c>
      <c r="N7" s="101"/>
      <c r="O7" s="122" t="s">
        <v>16</v>
      </c>
      <c r="P7" s="123" t="s">
        <v>5</v>
      </c>
      <c r="R7" s="181" t="s">
        <v>55</v>
      </c>
      <c r="S7" s="182"/>
      <c r="T7" s="182"/>
      <c r="U7" s="183"/>
    </row>
    <row r="8" spans="1:21" s="10" customFormat="1" ht="30" x14ac:dyDescent="0.25">
      <c r="A8" s="43" t="s">
        <v>111</v>
      </c>
      <c r="B8" s="43" t="s">
        <v>69</v>
      </c>
      <c r="C8" s="11" t="s">
        <v>108</v>
      </c>
      <c r="D8" s="74">
        <v>2</v>
      </c>
      <c r="E8" s="77">
        <v>3</v>
      </c>
      <c r="F8" s="76">
        <v>2</v>
      </c>
      <c r="G8" s="75">
        <v>3</v>
      </c>
      <c r="H8" s="77">
        <v>2</v>
      </c>
      <c r="I8" s="76">
        <v>3</v>
      </c>
      <c r="J8" s="75">
        <v>3</v>
      </c>
      <c r="K8" s="41">
        <f t="shared" si="0"/>
        <v>17.142857142857142</v>
      </c>
      <c r="L8" s="151"/>
      <c r="N8" s="102" t="s">
        <v>17</v>
      </c>
      <c r="O8" s="139" t="s">
        <v>18</v>
      </c>
      <c r="P8" s="140" t="s">
        <v>3</v>
      </c>
      <c r="Q8" s="21"/>
      <c r="R8" s="134" t="s">
        <v>44</v>
      </c>
      <c r="S8" s="135" t="s">
        <v>45</v>
      </c>
      <c r="T8" s="135" t="s">
        <v>46</v>
      </c>
      <c r="U8" s="136" t="s">
        <v>47</v>
      </c>
    </row>
    <row r="9" spans="1:21" s="21" customFormat="1" ht="15.75" thickBot="1" x14ac:dyDescent="0.3">
      <c r="A9" s="22" t="s">
        <v>125</v>
      </c>
      <c r="B9" s="22" t="s">
        <v>65</v>
      </c>
      <c r="C9" s="11" t="s">
        <v>120</v>
      </c>
      <c r="D9" s="74">
        <v>2</v>
      </c>
      <c r="E9" s="77">
        <v>3</v>
      </c>
      <c r="F9" s="76">
        <v>3</v>
      </c>
      <c r="G9" s="75">
        <v>2</v>
      </c>
      <c r="H9" s="77">
        <v>2</v>
      </c>
      <c r="I9" s="76">
        <v>3</v>
      </c>
      <c r="J9" s="75">
        <v>3</v>
      </c>
      <c r="K9" s="41">
        <f t="shared" si="0"/>
        <v>17.142857142857142</v>
      </c>
      <c r="L9" s="151"/>
      <c r="N9" s="106"/>
      <c r="O9" s="124" t="s">
        <v>19</v>
      </c>
      <c r="P9" s="125" t="s">
        <v>4</v>
      </c>
      <c r="Q9" s="54"/>
      <c r="R9" s="184" t="s">
        <v>48</v>
      </c>
      <c r="S9" s="185"/>
      <c r="T9" s="185"/>
      <c r="U9" s="186"/>
    </row>
    <row r="10" spans="1:21" s="21" customFormat="1" ht="14.25" thickBot="1" x14ac:dyDescent="0.3">
      <c r="A10" s="43" t="s">
        <v>68</v>
      </c>
      <c r="B10" s="43" t="s">
        <v>69</v>
      </c>
      <c r="C10" s="11" t="s">
        <v>59</v>
      </c>
      <c r="D10" s="74">
        <v>0</v>
      </c>
      <c r="E10" s="77">
        <v>2</v>
      </c>
      <c r="F10" s="76">
        <v>3</v>
      </c>
      <c r="G10" s="75">
        <v>3</v>
      </c>
      <c r="H10" s="77">
        <v>2</v>
      </c>
      <c r="I10" s="76">
        <v>2</v>
      </c>
      <c r="J10" s="75">
        <v>3</v>
      </c>
      <c r="K10" s="41">
        <f t="shared" si="0"/>
        <v>14.285714285714286</v>
      </c>
      <c r="L10" s="150"/>
      <c r="O10" s="16"/>
      <c r="P10" s="16"/>
    </row>
    <row r="11" spans="1:21" s="54" customFormat="1" ht="24" x14ac:dyDescent="0.25">
      <c r="A11" s="43" t="s">
        <v>75</v>
      </c>
      <c r="B11" s="43" t="s">
        <v>58</v>
      </c>
      <c r="C11" s="11" t="s">
        <v>59</v>
      </c>
      <c r="D11" s="92">
        <v>1</v>
      </c>
      <c r="E11" s="77">
        <v>1</v>
      </c>
      <c r="F11" s="84">
        <v>2</v>
      </c>
      <c r="G11" s="75">
        <v>2</v>
      </c>
      <c r="H11" s="77">
        <v>1</v>
      </c>
      <c r="I11" s="76">
        <v>2</v>
      </c>
      <c r="J11" s="75">
        <v>1</v>
      </c>
      <c r="K11" s="41">
        <f t="shared" si="0"/>
        <v>9.5238095238095237</v>
      </c>
      <c r="L11" s="150" t="s">
        <v>81</v>
      </c>
      <c r="N11" s="55" t="s">
        <v>10</v>
      </c>
      <c r="O11" s="64">
        <f>COUNTIF(K2:K35,"&gt;=15")</f>
        <v>12</v>
      </c>
      <c r="Q11" s="21"/>
    </row>
    <row r="12" spans="1:21" s="21" customFormat="1" ht="13.5" x14ac:dyDescent="0.25">
      <c r="A12" s="52" t="s">
        <v>73</v>
      </c>
      <c r="B12" s="52" t="s">
        <v>58</v>
      </c>
      <c r="C12" s="63" t="s">
        <v>59</v>
      </c>
      <c r="D12" s="156">
        <v>1</v>
      </c>
      <c r="E12" s="79">
        <v>1</v>
      </c>
      <c r="F12" s="82">
        <v>3</v>
      </c>
      <c r="G12" s="81">
        <v>2</v>
      </c>
      <c r="H12" s="79">
        <v>1</v>
      </c>
      <c r="I12" s="82">
        <v>2</v>
      </c>
      <c r="J12" s="81">
        <v>2</v>
      </c>
      <c r="K12" s="41">
        <f t="shared" si="0"/>
        <v>11.428571428571429</v>
      </c>
      <c r="L12" s="152"/>
      <c r="N12" s="48" t="s">
        <v>31</v>
      </c>
      <c r="O12" s="62">
        <f>SUMPRODUCT((K2:K35&gt;10)*(K2:K35&lt;15))</f>
        <v>13</v>
      </c>
    </row>
    <row r="13" spans="1:21" s="21" customFormat="1" ht="14.25" thickBot="1" x14ac:dyDescent="0.3">
      <c r="A13" s="22" t="s">
        <v>62</v>
      </c>
      <c r="B13" s="22" t="s">
        <v>58</v>
      </c>
      <c r="C13" s="11" t="s">
        <v>59</v>
      </c>
      <c r="D13" s="85">
        <v>3</v>
      </c>
      <c r="E13" s="77">
        <v>3</v>
      </c>
      <c r="F13" s="76">
        <v>3</v>
      </c>
      <c r="G13" s="75">
        <v>3</v>
      </c>
      <c r="H13" s="77">
        <v>3</v>
      </c>
      <c r="I13" s="84">
        <v>2</v>
      </c>
      <c r="J13" s="75">
        <v>3</v>
      </c>
      <c r="K13" s="40">
        <f t="shared" si="0"/>
        <v>19.047619047619047</v>
      </c>
      <c r="L13" s="151"/>
      <c r="N13" s="50" t="s">
        <v>24</v>
      </c>
      <c r="O13" s="61">
        <f>COUNTIF(K2:K35,"&lt;=10")</f>
        <v>9</v>
      </c>
    </row>
    <row r="14" spans="1:21" s="21" customFormat="1" ht="13.5" x14ac:dyDescent="0.25">
      <c r="A14" s="23" t="s">
        <v>66</v>
      </c>
      <c r="B14" s="23" t="s">
        <v>67</v>
      </c>
      <c r="C14" s="11" t="s">
        <v>59</v>
      </c>
      <c r="D14" s="74">
        <v>1</v>
      </c>
      <c r="E14" s="77">
        <v>2</v>
      </c>
      <c r="F14" s="76">
        <v>3</v>
      </c>
      <c r="G14" s="75">
        <v>3</v>
      </c>
      <c r="H14" s="77">
        <v>3</v>
      </c>
      <c r="I14" s="84">
        <v>2</v>
      </c>
      <c r="J14" s="75">
        <v>3</v>
      </c>
      <c r="K14" s="41">
        <f t="shared" si="0"/>
        <v>16.19047619047619</v>
      </c>
      <c r="L14" s="151"/>
      <c r="O14" s="88">
        <f>SUM(O11:O13)-COUNTA(K2:K35)</f>
        <v>0</v>
      </c>
      <c r="P14" s="16"/>
    </row>
    <row r="15" spans="1:21" s="21" customFormat="1" ht="13.5" x14ac:dyDescent="0.25">
      <c r="A15" s="23" t="s">
        <v>74</v>
      </c>
      <c r="B15" s="23" t="s">
        <v>58</v>
      </c>
      <c r="C15" s="11" t="s">
        <v>59</v>
      </c>
      <c r="D15" s="74">
        <v>2</v>
      </c>
      <c r="E15" s="77">
        <v>1</v>
      </c>
      <c r="F15" s="76">
        <v>1</v>
      </c>
      <c r="G15" s="75">
        <v>1</v>
      </c>
      <c r="H15" s="77">
        <v>2</v>
      </c>
      <c r="I15" s="76">
        <v>2</v>
      </c>
      <c r="J15" s="75">
        <v>2</v>
      </c>
      <c r="K15" s="41">
        <f t="shared" si="0"/>
        <v>10.476190476190476</v>
      </c>
      <c r="L15" s="151" t="s">
        <v>80</v>
      </c>
      <c r="O15" s="16"/>
      <c r="P15" s="16"/>
    </row>
    <row r="16" spans="1:21" s="21" customFormat="1" ht="13.5" x14ac:dyDescent="0.25">
      <c r="A16" s="158" t="s">
        <v>118</v>
      </c>
      <c r="B16" s="158" t="s">
        <v>119</v>
      </c>
      <c r="C16" s="63" t="s">
        <v>108</v>
      </c>
      <c r="D16" s="78">
        <v>3</v>
      </c>
      <c r="E16" s="79">
        <v>3</v>
      </c>
      <c r="F16" s="80">
        <v>3</v>
      </c>
      <c r="G16" s="81">
        <v>3</v>
      </c>
      <c r="H16" s="79">
        <v>3</v>
      </c>
      <c r="I16" s="80">
        <v>3</v>
      </c>
      <c r="J16" s="81">
        <v>3</v>
      </c>
      <c r="K16" s="41">
        <f t="shared" si="0"/>
        <v>20</v>
      </c>
      <c r="L16" s="151"/>
      <c r="O16" s="16"/>
      <c r="P16" s="16"/>
    </row>
    <row r="17" spans="1:16" s="21" customFormat="1" ht="13.5" x14ac:dyDescent="0.25">
      <c r="A17" s="23" t="s">
        <v>60</v>
      </c>
      <c r="B17" s="23" t="s">
        <v>61</v>
      </c>
      <c r="C17" s="11" t="s">
        <v>59</v>
      </c>
      <c r="D17" s="74">
        <v>3</v>
      </c>
      <c r="E17" s="77">
        <v>2</v>
      </c>
      <c r="F17" s="76">
        <v>3</v>
      </c>
      <c r="G17" s="75">
        <v>3</v>
      </c>
      <c r="H17" s="77">
        <v>3</v>
      </c>
      <c r="I17" s="76">
        <v>3</v>
      </c>
      <c r="J17" s="75">
        <v>3</v>
      </c>
      <c r="K17" s="40">
        <f t="shared" si="0"/>
        <v>19.047619047619047</v>
      </c>
      <c r="L17" s="150"/>
      <c r="O17" s="16"/>
      <c r="P17" s="16"/>
    </row>
    <row r="18" spans="1:16" s="21" customFormat="1" ht="13.5" x14ac:dyDescent="0.25">
      <c r="A18" s="11" t="s">
        <v>121</v>
      </c>
      <c r="B18" s="11" t="s">
        <v>69</v>
      </c>
      <c r="C18" s="11" t="s">
        <v>120</v>
      </c>
      <c r="D18" s="74">
        <v>1</v>
      </c>
      <c r="E18" s="75">
        <v>1</v>
      </c>
      <c r="F18" s="74">
        <v>1</v>
      </c>
      <c r="G18" s="75">
        <v>1</v>
      </c>
      <c r="H18" s="76">
        <v>1</v>
      </c>
      <c r="I18" s="74">
        <v>1</v>
      </c>
      <c r="J18" s="75">
        <v>1</v>
      </c>
      <c r="K18" s="41">
        <f t="shared" si="0"/>
        <v>6.666666666666667</v>
      </c>
      <c r="L18" s="151"/>
      <c r="O18" s="16"/>
      <c r="P18" s="16"/>
    </row>
    <row r="19" spans="1:16" s="21" customFormat="1" ht="13.5" x14ac:dyDescent="0.25">
      <c r="A19" s="158" t="s">
        <v>70</v>
      </c>
      <c r="B19" s="158" t="s">
        <v>58</v>
      </c>
      <c r="C19" s="63" t="s">
        <v>59</v>
      </c>
      <c r="D19" s="78">
        <v>2</v>
      </c>
      <c r="E19" s="81">
        <v>2</v>
      </c>
      <c r="F19" s="78">
        <v>2</v>
      </c>
      <c r="G19" s="81">
        <v>2</v>
      </c>
      <c r="H19" s="80">
        <v>3</v>
      </c>
      <c r="I19" s="78">
        <v>2</v>
      </c>
      <c r="J19" s="81">
        <v>2</v>
      </c>
      <c r="K19" s="41">
        <f t="shared" si="0"/>
        <v>14.285714285714286</v>
      </c>
      <c r="L19" s="151"/>
      <c r="O19" s="16"/>
      <c r="P19" s="16"/>
    </row>
    <row r="20" spans="1:16" s="21" customFormat="1" ht="13.5" x14ac:dyDescent="0.25">
      <c r="A20" s="11" t="s">
        <v>112</v>
      </c>
      <c r="B20" s="11" t="s">
        <v>69</v>
      </c>
      <c r="C20" s="11" t="s">
        <v>108</v>
      </c>
      <c r="D20" s="74">
        <v>2</v>
      </c>
      <c r="E20" s="75">
        <v>3</v>
      </c>
      <c r="F20" s="74">
        <v>2</v>
      </c>
      <c r="G20" s="75">
        <v>3</v>
      </c>
      <c r="H20" s="76">
        <v>2</v>
      </c>
      <c r="I20" s="74">
        <v>2</v>
      </c>
      <c r="J20" s="75">
        <v>3</v>
      </c>
      <c r="K20" s="41">
        <f t="shared" si="0"/>
        <v>16.19047619047619</v>
      </c>
      <c r="L20" s="151"/>
      <c r="O20" s="16"/>
      <c r="P20" s="16"/>
    </row>
    <row r="21" spans="1:16" s="21" customFormat="1" ht="13.5" x14ac:dyDescent="0.25">
      <c r="A21" s="23" t="s">
        <v>63</v>
      </c>
      <c r="B21" s="23" t="s">
        <v>58</v>
      </c>
      <c r="C21" s="11" t="s">
        <v>59</v>
      </c>
      <c r="D21" s="74">
        <v>2</v>
      </c>
      <c r="E21" s="75">
        <v>2</v>
      </c>
      <c r="F21" s="74">
        <v>3</v>
      </c>
      <c r="G21" s="75">
        <v>3</v>
      </c>
      <c r="H21" s="75">
        <v>3</v>
      </c>
      <c r="I21" s="74">
        <v>2</v>
      </c>
      <c r="J21" s="75">
        <v>3</v>
      </c>
      <c r="K21" s="40">
        <f t="shared" si="0"/>
        <v>17.142857142857142</v>
      </c>
      <c r="L21" s="151"/>
      <c r="O21" s="16"/>
      <c r="P21" s="16"/>
    </row>
    <row r="22" spans="1:16" s="21" customFormat="1" ht="13.5" x14ac:dyDescent="0.25">
      <c r="A22" s="11" t="s">
        <v>57</v>
      </c>
      <c r="B22" s="11" t="s">
        <v>58</v>
      </c>
      <c r="C22" s="11" t="s">
        <v>59</v>
      </c>
      <c r="D22" s="74">
        <v>3</v>
      </c>
      <c r="E22" s="75">
        <v>2</v>
      </c>
      <c r="F22" s="74">
        <v>3</v>
      </c>
      <c r="G22" s="75">
        <v>3</v>
      </c>
      <c r="H22" s="75">
        <v>3</v>
      </c>
      <c r="I22" s="74">
        <v>3</v>
      </c>
      <c r="J22" s="75">
        <v>3</v>
      </c>
      <c r="K22" s="40">
        <f t="shared" si="0"/>
        <v>19.047619047619047</v>
      </c>
      <c r="L22" s="150"/>
      <c r="O22" s="16"/>
      <c r="P22" s="16"/>
    </row>
    <row r="23" spans="1:16" s="21" customFormat="1" ht="13.5" x14ac:dyDescent="0.25">
      <c r="A23" s="11" t="s">
        <v>76</v>
      </c>
      <c r="B23" s="11" t="s">
        <v>65</v>
      </c>
      <c r="C23" s="11" t="s">
        <v>59</v>
      </c>
      <c r="D23" s="74">
        <v>0</v>
      </c>
      <c r="E23" s="75">
        <v>2</v>
      </c>
      <c r="F23" s="74">
        <v>3</v>
      </c>
      <c r="G23" s="75">
        <v>1</v>
      </c>
      <c r="H23" s="75">
        <v>0</v>
      </c>
      <c r="I23" s="74">
        <v>0</v>
      </c>
      <c r="J23" s="75">
        <v>1</v>
      </c>
      <c r="K23" s="41">
        <f t="shared" si="0"/>
        <v>6.666666666666667</v>
      </c>
      <c r="L23" s="150" t="s">
        <v>82</v>
      </c>
      <c r="O23" s="16"/>
      <c r="P23" s="16"/>
    </row>
    <row r="24" spans="1:16" s="21" customFormat="1" ht="13.5" x14ac:dyDescent="0.25">
      <c r="A24" s="11" t="s">
        <v>110</v>
      </c>
      <c r="B24" s="11" t="s">
        <v>69</v>
      </c>
      <c r="C24" s="11" t="s">
        <v>120</v>
      </c>
      <c r="D24" s="74">
        <v>2</v>
      </c>
      <c r="E24" s="77">
        <v>2</v>
      </c>
      <c r="F24" s="76">
        <v>2</v>
      </c>
      <c r="G24" s="75">
        <v>2</v>
      </c>
      <c r="H24" s="77">
        <v>2</v>
      </c>
      <c r="I24" s="76">
        <v>2</v>
      </c>
      <c r="J24" s="75">
        <v>2</v>
      </c>
      <c r="K24" s="41">
        <f t="shared" si="0"/>
        <v>13.333333333333334</v>
      </c>
      <c r="L24" s="151"/>
      <c r="O24" s="16"/>
      <c r="P24" s="16"/>
    </row>
    <row r="25" spans="1:16" s="21" customFormat="1" ht="13.5" x14ac:dyDescent="0.25">
      <c r="A25" s="11" t="s">
        <v>110</v>
      </c>
      <c r="B25" s="11" t="s">
        <v>69</v>
      </c>
      <c r="C25" s="11" t="s">
        <v>108</v>
      </c>
      <c r="D25" s="74">
        <v>2</v>
      </c>
      <c r="E25" s="77">
        <v>3</v>
      </c>
      <c r="F25" s="76">
        <v>2</v>
      </c>
      <c r="G25" s="75">
        <v>3</v>
      </c>
      <c r="H25" s="77">
        <v>2</v>
      </c>
      <c r="I25" s="76">
        <v>2</v>
      </c>
      <c r="J25" s="75">
        <v>3</v>
      </c>
      <c r="K25" s="41">
        <f t="shared" si="0"/>
        <v>16.19047619047619</v>
      </c>
      <c r="L25" s="151"/>
      <c r="O25" s="16"/>
      <c r="P25" s="16"/>
    </row>
    <row r="26" spans="1:16" s="21" customFormat="1" ht="13.5" x14ac:dyDescent="0.25">
      <c r="A26" s="23" t="s">
        <v>72</v>
      </c>
      <c r="B26" s="23" t="s">
        <v>58</v>
      </c>
      <c r="C26" s="11" t="s">
        <v>59</v>
      </c>
      <c r="D26" s="74">
        <v>0</v>
      </c>
      <c r="E26" s="77">
        <v>2</v>
      </c>
      <c r="F26" s="76">
        <v>3</v>
      </c>
      <c r="G26" s="75">
        <v>2</v>
      </c>
      <c r="H26" s="77">
        <v>3</v>
      </c>
      <c r="I26" s="76">
        <v>1</v>
      </c>
      <c r="J26" s="75">
        <v>2</v>
      </c>
      <c r="K26" s="53">
        <f t="shared" si="0"/>
        <v>12.380952380952381</v>
      </c>
      <c r="L26" s="151"/>
      <c r="O26" s="16"/>
      <c r="P26" s="16"/>
    </row>
    <row r="27" spans="1:16" s="21" customFormat="1" ht="13.5" x14ac:dyDescent="0.25">
      <c r="A27" s="11" t="s">
        <v>126</v>
      </c>
      <c r="B27" s="11" t="s">
        <v>116</v>
      </c>
      <c r="C27" s="11" t="s">
        <v>142</v>
      </c>
      <c r="D27" s="74">
        <v>2</v>
      </c>
      <c r="E27" s="75">
        <v>2</v>
      </c>
      <c r="F27" s="74">
        <v>3</v>
      </c>
      <c r="G27" s="75">
        <v>2</v>
      </c>
      <c r="H27" s="76">
        <v>2</v>
      </c>
      <c r="I27" s="74">
        <v>2</v>
      </c>
      <c r="J27" s="75">
        <v>2</v>
      </c>
      <c r="K27" s="41">
        <f t="shared" si="0"/>
        <v>14.285714285714286</v>
      </c>
      <c r="L27" s="151"/>
      <c r="O27" s="16"/>
      <c r="P27" s="16"/>
    </row>
    <row r="28" spans="1:16" s="21" customFormat="1" ht="13.5" x14ac:dyDescent="0.25">
      <c r="A28" s="158" t="s">
        <v>126</v>
      </c>
      <c r="B28" s="158" t="s">
        <v>65</v>
      </c>
      <c r="C28" s="63" t="s">
        <v>120</v>
      </c>
      <c r="D28" s="78">
        <v>2</v>
      </c>
      <c r="E28" s="81">
        <v>3</v>
      </c>
      <c r="F28" s="78">
        <v>3</v>
      </c>
      <c r="G28" s="81">
        <v>2</v>
      </c>
      <c r="H28" s="80">
        <v>2</v>
      </c>
      <c r="I28" s="78">
        <v>3</v>
      </c>
      <c r="J28" s="81">
        <v>3</v>
      </c>
      <c r="K28" s="41">
        <f t="shared" si="0"/>
        <v>17.142857142857142</v>
      </c>
      <c r="L28" s="151"/>
      <c r="O28" s="16"/>
      <c r="P28" s="16"/>
    </row>
    <row r="29" spans="1:16" s="21" customFormat="1" ht="13.5" x14ac:dyDescent="0.25">
      <c r="A29" s="11" t="s">
        <v>109</v>
      </c>
      <c r="B29" s="11" t="s">
        <v>69</v>
      </c>
      <c r="C29" s="11" t="s">
        <v>120</v>
      </c>
      <c r="D29" s="74">
        <v>2</v>
      </c>
      <c r="E29" s="75">
        <v>1</v>
      </c>
      <c r="F29" s="74">
        <v>2</v>
      </c>
      <c r="G29" s="75">
        <v>2</v>
      </c>
      <c r="H29" s="76">
        <v>2</v>
      </c>
      <c r="I29" s="74">
        <v>1</v>
      </c>
      <c r="J29" s="75">
        <v>2</v>
      </c>
      <c r="K29" s="41">
        <f t="shared" si="0"/>
        <v>11.428571428571429</v>
      </c>
      <c r="L29" s="151"/>
      <c r="O29" s="16"/>
      <c r="P29" s="16"/>
    </row>
    <row r="30" spans="1:16" s="21" customFormat="1" ht="13.5" x14ac:dyDescent="0.25">
      <c r="A30" s="11" t="s">
        <v>109</v>
      </c>
      <c r="B30" s="11" t="s">
        <v>69</v>
      </c>
      <c r="C30" s="11" t="s">
        <v>108</v>
      </c>
      <c r="D30" s="74">
        <v>3</v>
      </c>
      <c r="E30" s="75">
        <v>3</v>
      </c>
      <c r="F30" s="74">
        <v>2</v>
      </c>
      <c r="G30" s="75">
        <v>3</v>
      </c>
      <c r="H30" s="75">
        <v>2</v>
      </c>
      <c r="I30" s="74">
        <v>3</v>
      </c>
      <c r="J30" s="75">
        <v>3</v>
      </c>
      <c r="K30" s="41">
        <f t="shared" si="0"/>
        <v>18.095238095238095</v>
      </c>
      <c r="L30" s="151"/>
      <c r="O30" s="16"/>
      <c r="P30" s="16"/>
    </row>
    <row r="31" spans="1:16" s="21" customFormat="1" ht="13.5" x14ac:dyDescent="0.25">
      <c r="A31" s="11" t="s">
        <v>145</v>
      </c>
      <c r="B31" s="11" t="s">
        <v>69</v>
      </c>
      <c r="C31" s="11" t="s">
        <v>142</v>
      </c>
      <c r="D31" s="74">
        <v>1</v>
      </c>
      <c r="E31" s="75">
        <v>1</v>
      </c>
      <c r="F31" s="74">
        <v>1</v>
      </c>
      <c r="G31" s="75">
        <v>1</v>
      </c>
      <c r="H31" s="75">
        <v>1</v>
      </c>
      <c r="I31" s="74">
        <v>2</v>
      </c>
      <c r="J31" s="75">
        <v>2</v>
      </c>
      <c r="K31" s="41">
        <f t="shared" si="0"/>
        <v>8.5714285714285712</v>
      </c>
      <c r="L31" s="151"/>
      <c r="O31" s="16"/>
      <c r="P31" s="16"/>
    </row>
    <row r="32" spans="1:16" s="21" customFormat="1" ht="13.5" x14ac:dyDescent="0.25">
      <c r="A32" s="11" t="s">
        <v>123</v>
      </c>
      <c r="B32" s="11" t="s">
        <v>69</v>
      </c>
      <c r="C32" s="11" t="s">
        <v>120</v>
      </c>
      <c r="D32" s="74">
        <v>2</v>
      </c>
      <c r="E32" s="75">
        <v>1</v>
      </c>
      <c r="F32" s="74">
        <v>2</v>
      </c>
      <c r="G32" s="75">
        <v>2</v>
      </c>
      <c r="H32" s="75">
        <v>1</v>
      </c>
      <c r="I32" s="74">
        <v>2</v>
      </c>
      <c r="J32" s="75">
        <v>2</v>
      </c>
      <c r="K32" s="41">
        <f t="shared" si="0"/>
        <v>11.428571428571429</v>
      </c>
      <c r="L32" s="151"/>
      <c r="O32" s="16"/>
      <c r="P32" s="16"/>
    </row>
    <row r="33" spans="1:16" s="21" customFormat="1" ht="13.5" x14ac:dyDescent="0.25">
      <c r="A33" s="11" t="s">
        <v>143</v>
      </c>
      <c r="B33" s="11" t="s">
        <v>65</v>
      </c>
      <c r="C33" s="11" t="s">
        <v>142</v>
      </c>
      <c r="D33" s="74">
        <v>2</v>
      </c>
      <c r="E33" s="77">
        <v>2</v>
      </c>
      <c r="F33" s="76">
        <v>2</v>
      </c>
      <c r="G33" s="75">
        <v>2</v>
      </c>
      <c r="H33" s="77">
        <v>2</v>
      </c>
      <c r="I33" s="76">
        <v>2</v>
      </c>
      <c r="J33" s="75">
        <v>2</v>
      </c>
      <c r="K33" s="41">
        <f t="shared" si="0"/>
        <v>13.333333333333334</v>
      </c>
      <c r="L33" s="151"/>
      <c r="O33" s="16"/>
      <c r="P33" s="16"/>
    </row>
    <row r="34" spans="1:16" s="21" customFormat="1" ht="13.5" x14ac:dyDescent="0.25">
      <c r="A34" s="11" t="s">
        <v>78</v>
      </c>
      <c r="B34" s="11" t="s">
        <v>61</v>
      </c>
      <c r="C34" s="11" t="s">
        <v>59</v>
      </c>
      <c r="D34" s="74">
        <v>0</v>
      </c>
      <c r="E34" s="77">
        <v>0</v>
      </c>
      <c r="F34" s="76">
        <v>0</v>
      </c>
      <c r="G34" s="75">
        <v>0</v>
      </c>
      <c r="H34" s="77">
        <v>0</v>
      </c>
      <c r="I34" s="76">
        <v>0</v>
      </c>
      <c r="J34" s="75">
        <v>2</v>
      </c>
      <c r="K34" s="41">
        <f t="shared" si="0"/>
        <v>1.9047619047619047</v>
      </c>
      <c r="L34" s="157" t="s">
        <v>84</v>
      </c>
      <c r="O34" s="16"/>
      <c r="P34" s="16"/>
    </row>
    <row r="35" spans="1:16" s="21" customFormat="1" ht="13.5" customHeight="1" x14ac:dyDescent="0.25">
      <c r="A35" s="11" t="s">
        <v>107</v>
      </c>
      <c r="B35" s="11" t="s">
        <v>69</v>
      </c>
      <c r="C35" s="11" t="s">
        <v>108</v>
      </c>
      <c r="D35" s="74">
        <v>0</v>
      </c>
      <c r="E35" s="77">
        <v>0</v>
      </c>
      <c r="F35" s="76">
        <v>0</v>
      </c>
      <c r="G35" s="75">
        <v>0</v>
      </c>
      <c r="H35" s="77">
        <v>1</v>
      </c>
      <c r="I35" s="76">
        <v>0</v>
      </c>
      <c r="J35" s="75">
        <v>0</v>
      </c>
      <c r="K35" s="41">
        <f t="shared" si="0"/>
        <v>0.95238095238095233</v>
      </c>
      <c r="L35" s="151"/>
      <c r="O35" s="16"/>
      <c r="P35" s="16"/>
    </row>
    <row r="36" spans="1:16" s="21" customFormat="1" ht="13.5" customHeight="1" x14ac:dyDescent="0.25">
      <c r="A36" s="11" t="s">
        <v>64</v>
      </c>
      <c r="B36" s="11" t="s">
        <v>65</v>
      </c>
      <c r="C36" s="11" t="s">
        <v>142</v>
      </c>
      <c r="D36" s="74">
        <v>1</v>
      </c>
      <c r="E36" s="77">
        <v>1</v>
      </c>
      <c r="F36" s="84">
        <v>2</v>
      </c>
      <c r="G36" s="75">
        <v>2</v>
      </c>
      <c r="H36" s="77">
        <v>1</v>
      </c>
      <c r="I36" s="76">
        <v>2</v>
      </c>
      <c r="J36" s="75">
        <v>1</v>
      </c>
      <c r="K36" s="41">
        <f t="shared" si="0"/>
        <v>9.5238095238095237</v>
      </c>
      <c r="L36" s="151"/>
      <c r="O36" s="16"/>
      <c r="P36" s="16"/>
    </row>
    <row r="37" spans="1:16" s="21" customFormat="1" ht="13.5" customHeight="1" x14ac:dyDescent="0.25">
      <c r="A37" s="23" t="s">
        <v>64</v>
      </c>
      <c r="B37" s="23" t="s">
        <v>65</v>
      </c>
      <c r="C37" s="11" t="s">
        <v>59</v>
      </c>
      <c r="D37" s="74">
        <v>3</v>
      </c>
      <c r="E37" s="75">
        <v>3</v>
      </c>
      <c r="F37" s="74">
        <v>3</v>
      </c>
      <c r="G37" s="75">
        <v>2</v>
      </c>
      <c r="H37" s="76">
        <v>3</v>
      </c>
      <c r="I37" s="74">
        <v>2</v>
      </c>
      <c r="J37" s="75">
        <v>2</v>
      </c>
      <c r="K37" s="40">
        <f t="shared" si="0"/>
        <v>17.142857142857142</v>
      </c>
      <c r="L37" s="151"/>
      <c r="M37" s="19"/>
      <c r="N37" s="20"/>
      <c r="O37" s="16"/>
      <c r="P37" s="16"/>
    </row>
    <row r="38" spans="1:16" s="21" customFormat="1" ht="13.5" customHeight="1" x14ac:dyDescent="0.25">
      <c r="A38" s="23" t="s">
        <v>64</v>
      </c>
      <c r="B38" s="23" t="s">
        <v>65</v>
      </c>
      <c r="C38" s="11" t="s">
        <v>120</v>
      </c>
      <c r="D38" s="74">
        <v>2</v>
      </c>
      <c r="E38" s="75">
        <v>1</v>
      </c>
      <c r="F38" s="74">
        <v>2</v>
      </c>
      <c r="G38" s="75">
        <v>2</v>
      </c>
      <c r="H38" s="76">
        <v>1</v>
      </c>
      <c r="I38" s="74">
        <v>2</v>
      </c>
      <c r="J38" s="75">
        <v>1</v>
      </c>
      <c r="K38" s="41">
        <f t="shared" si="0"/>
        <v>10.476190476190476</v>
      </c>
      <c r="L38" s="151"/>
      <c r="M38" s="19"/>
      <c r="N38" s="20"/>
      <c r="O38" s="16"/>
      <c r="P38" s="16"/>
    </row>
    <row r="39" spans="1:16" s="21" customFormat="1" ht="13.5" customHeight="1" x14ac:dyDescent="0.25">
      <c r="A39" s="11" t="s">
        <v>113</v>
      </c>
      <c r="B39" s="11" t="s">
        <v>114</v>
      </c>
      <c r="C39" s="11" t="s">
        <v>108</v>
      </c>
      <c r="D39" s="74">
        <v>3</v>
      </c>
      <c r="E39" s="75">
        <v>3</v>
      </c>
      <c r="F39" s="74">
        <v>3</v>
      </c>
      <c r="G39" s="75">
        <v>2</v>
      </c>
      <c r="H39" s="76">
        <v>2</v>
      </c>
      <c r="I39" s="74">
        <v>2</v>
      </c>
      <c r="J39" s="75">
        <v>1</v>
      </c>
      <c r="K39" s="41">
        <f t="shared" si="0"/>
        <v>15.238095238095237</v>
      </c>
      <c r="L39" s="151"/>
      <c r="M39" s="19"/>
      <c r="N39" s="20"/>
      <c r="O39" s="16"/>
      <c r="P39" s="16"/>
    </row>
    <row r="40" spans="1:16" s="21" customFormat="1" ht="13.5" customHeight="1" x14ac:dyDescent="0.25">
      <c r="A40" s="11" t="s">
        <v>77</v>
      </c>
      <c r="B40" s="11" t="s">
        <v>69</v>
      </c>
      <c r="C40" s="11" t="s">
        <v>59</v>
      </c>
      <c r="D40" s="74">
        <v>0</v>
      </c>
      <c r="E40" s="75">
        <v>1</v>
      </c>
      <c r="F40" s="74">
        <v>3</v>
      </c>
      <c r="G40" s="75">
        <v>1</v>
      </c>
      <c r="H40" s="75">
        <v>0</v>
      </c>
      <c r="I40" s="74">
        <v>0</v>
      </c>
      <c r="J40" s="75">
        <v>1</v>
      </c>
      <c r="K40" s="41">
        <f t="shared" si="0"/>
        <v>5.7142857142857144</v>
      </c>
      <c r="L40" s="150" t="s">
        <v>83</v>
      </c>
      <c r="M40" s="19"/>
      <c r="N40" s="20"/>
      <c r="O40" s="16"/>
      <c r="P40" s="16"/>
    </row>
    <row r="41" spans="1:16" s="21" customFormat="1" ht="13.5" customHeight="1" x14ac:dyDescent="0.25">
      <c r="A41" s="11" t="s">
        <v>146</v>
      </c>
      <c r="B41" s="11" t="s">
        <v>119</v>
      </c>
      <c r="C41" s="11" t="s">
        <v>142</v>
      </c>
      <c r="D41" s="74">
        <v>1</v>
      </c>
      <c r="E41" s="75">
        <v>1</v>
      </c>
      <c r="F41" s="74">
        <v>1</v>
      </c>
      <c r="G41" s="75">
        <v>1</v>
      </c>
      <c r="H41" s="75">
        <v>1</v>
      </c>
      <c r="I41" s="74">
        <v>2</v>
      </c>
      <c r="J41" s="75">
        <v>2</v>
      </c>
      <c r="K41" s="41">
        <f t="shared" si="0"/>
        <v>8.5714285714285712</v>
      </c>
      <c r="L41" s="151"/>
      <c r="M41" s="19"/>
      <c r="N41" s="20"/>
      <c r="O41" s="16"/>
      <c r="P41" s="16"/>
    </row>
    <row r="42" spans="1:16" s="21" customFormat="1" ht="13.5" customHeight="1" thickBot="1" x14ac:dyDescent="0.3">
      <c r="A42" s="23" t="s">
        <v>117</v>
      </c>
      <c r="B42" s="23" t="s">
        <v>67</v>
      </c>
      <c r="C42" s="11" t="s">
        <v>108</v>
      </c>
      <c r="D42" s="74">
        <v>2</v>
      </c>
      <c r="E42" s="75">
        <v>2</v>
      </c>
      <c r="F42" s="74">
        <v>3</v>
      </c>
      <c r="G42" s="75">
        <v>3</v>
      </c>
      <c r="H42" s="75">
        <v>3</v>
      </c>
      <c r="I42" s="74">
        <v>3</v>
      </c>
      <c r="J42" s="75">
        <v>2</v>
      </c>
      <c r="K42" s="41">
        <f t="shared" si="0"/>
        <v>17.142857142857142</v>
      </c>
      <c r="L42" s="153"/>
      <c r="M42" s="19"/>
      <c r="N42" s="20"/>
      <c r="O42" s="16"/>
      <c r="P42" s="16"/>
    </row>
    <row r="43" spans="1:16" s="21" customFormat="1" ht="7.5" customHeight="1" thickBot="1" x14ac:dyDescent="0.3">
      <c r="A43" s="33"/>
      <c r="B43" s="33"/>
      <c r="C43" s="33"/>
      <c r="D43" s="33"/>
      <c r="E43" s="33"/>
      <c r="F43" s="33"/>
      <c r="G43" s="33"/>
      <c r="H43" s="33"/>
      <c r="I43" s="33"/>
      <c r="J43" s="17"/>
      <c r="K43" s="18"/>
      <c r="L43" s="153"/>
      <c r="M43" s="19"/>
      <c r="N43" s="20"/>
      <c r="O43" s="16"/>
      <c r="P43" s="16"/>
    </row>
    <row r="44" spans="1:16" s="21" customFormat="1" ht="7.5" customHeight="1" x14ac:dyDescent="0.25">
      <c r="A44" s="33"/>
      <c r="B44" s="33"/>
      <c r="C44" s="33"/>
      <c r="D44" s="33"/>
      <c r="E44" s="33"/>
      <c r="F44" s="33"/>
      <c r="G44" s="33"/>
      <c r="H44" s="33"/>
      <c r="I44" s="33"/>
      <c r="J44" s="17"/>
      <c r="K44" s="18"/>
      <c r="L44" s="19"/>
      <c r="M44" s="19"/>
      <c r="N44" s="20"/>
      <c r="O44" s="16"/>
      <c r="P44" s="16"/>
    </row>
    <row r="45" spans="1:16" s="21" customFormat="1" ht="14.25" customHeight="1" x14ac:dyDescent="0.25">
      <c r="A45" s="33"/>
      <c r="B45" s="33"/>
      <c r="C45" s="33"/>
      <c r="D45" s="33"/>
      <c r="E45" s="33"/>
      <c r="F45" s="33"/>
      <c r="G45" s="33"/>
      <c r="H45" s="33"/>
      <c r="I45" s="33"/>
      <c r="J45" s="17"/>
      <c r="K45" s="18"/>
      <c r="L45" s="19"/>
      <c r="M45" s="19"/>
      <c r="N45" s="20"/>
      <c r="O45" s="16"/>
      <c r="P45" s="16"/>
    </row>
    <row r="46" spans="1:16" s="21" customFormat="1" ht="13.7" customHeight="1" x14ac:dyDescent="0.25">
      <c r="A46" s="33"/>
      <c r="B46" s="33"/>
      <c r="C46" s="33"/>
      <c r="D46" s="33"/>
      <c r="E46" s="33"/>
      <c r="F46" s="33"/>
      <c r="G46" s="33"/>
      <c r="H46" s="33"/>
      <c r="I46" s="33"/>
      <c r="J46" s="17"/>
      <c r="K46" s="18"/>
      <c r="L46" s="19"/>
      <c r="M46" s="19"/>
      <c r="N46" s="20"/>
      <c r="O46" s="16"/>
      <c r="P46" s="16"/>
    </row>
    <row r="47" spans="1:16" s="21" customFormat="1" ht="13.7" customHeight="1" x14ac:dyDescent="0.25">
      <c r="A47" s="33"/>
      <c r="B47" s="33"/>
      <c r="C47" s="33"/>
      <c r="D47" s="33"/>
      <c r="E47" s="33"/>
      <c r="F47" s="33"/>
      <c r="G47" s="33"/>
      <c r="H47" s="33"/>
      <c r="I47" s="33"/>
      <c r="J47" s="17"/>
      <c r="K47" s="18"/>
      <c r="L47" s="19"/>
      <c r="M47" s="19"/>
      <c r="N47" s="20"/>
      <c r="O47" s="16"/>
      <c r="P47" s="16"/>
    </row>
    <row r="48" spans="1:16" s="21" customFormat="1" ht="7.5" customHeight="1" x14ac:dyDescent="0.25">
      <c r="A48" s="37"/>
      <c r="B48" s="37"/>
      <c r="C48" s="37"/>
      <c r="D48" s="37"/>
      <c r="E48" s="37"/>
      <c r="F48" s="37"/>
      <c r="G48" s="37"/>
      <c r="H48" s="37"/>
      <c r="I48" s="37"/>
      <c r="J48" s="17"/>
      <c r="K48" s="18"/>
      <c r="L48" s="19"/>
      <c r="M48" s="19"/>
      <c r="N48" s="20"/>
      <c r="O48" s="16"/>
      <c r="P48" s="16"/>
    </row>
    <row r="49" spans="1:17" s="21" customFormat="1" ht="7.5" customHeight="1" x14ac:dyDescent="0.25">
      <c r="A49" s="33"/>
      <c r="B49" s="33"/>
      <c r="C49" s="33"/>
      <c r="D49" s="33"/>
      <c r="E49" s="33"/>
      <c r="F49" s="33"/>
      <c r="G49" s="33"/>
      <c r="H49" s="33"/>
      <c r="I49" s="33"/>
      <c r="J49" s="17"/>
      <c r="K49" s="18"/>
      <c r="L49" s="19"/>
      <c r="M49" s="19"/>
      <c r="N49" s="20"/>
      <c r="O49" s="16"/>
      <c r="P49" s="16"/>
      <c r="Q49" s="28"/>
    </row>
    <row r="50" spans="1:17" s="173" customFormat="1" ht="38.25" customHeight="1" x14ac:dyDescent="0.25">
      <c r="A50" s="2"/>
      <c r="B50" s="2"/>
      <c r="C50" s="2"/>
      <c r="D50" s="2"/>
      <c r="E50" s="2"/>
      <c r="F50" s="2"/>
      <c r="G50" s="2"/>
      <c r="H50" s="2"/>
      <c r="I50" s="2"/>
      <c r="J50" s="168"/>
      <c r="K50" s="168"/>
      <c r="L50" s="169"/>
      <c r="M50" s="169"/>
      <c r="N50" s="170"/>
      <c r="O50" s="171"/>
      <c r="P50" s="171"/>
      <c r="Q50" s="172"/>
    </row>
    <row r="51" spans="1:17" s="28" customFormat="1" ht="14.1" customHeight="1" x14ac:dyDescent="0.25">
      <c r="A51" s="2"/>
      <c r="B51" s="2"/>
      <c r="C51" s="2"/>
      <c r="D51" s="2"/>
      <c r="E51" s="2"/>
      <c r="F51" s="2"/>
      <c r="G51" s="2"/>
      <c r="H51" s="2"/>
      <c r="I51" s="2"/>
      <c r="J51" s="24"/>
      <c r="K51" s="25"/>
      <c r="L51" s="26"/>
      <c r="M51" s="26"/>
      <c r="N51" s="27"/>
      <c r="O51" s="24"/>
      <c r="P51" s="24"/>
      <c r="Q51" s="29"/>
    </row>
    <row r="52" spans="1:17" s="28" customFormat="1" ht="14.1" customHeight="1" x14ac:dyDescent="0.25">
      <c r="A52" s="2"/>
      <c r="B52" s="2"/>
      <c r="C52" s="2"/>
      <c r="D52" s="2"/>
      <c r="E52" s="2"/>
      <c r="F52" s="2"/>
      <c r="G52" s="2"/>
      <c r="H52" s="2"/>
      <c r="I52" s="2"/>
      <c r="J52" s="29"/>
      <c r="K52" s="30"/>
      <c r="L52" s="26"/>
      <c r="M52" s="26"/>
      <c r="N52" s="27"/>
      <c r="O52" s="24"/>
      <c r="P52" s="24"/>
      <c r="Q52" s="29"/>
    </row>
    <row r="53" spans="1:17" s="29" customFormat="1" ht="14.1" customHeight="1" x14ac:dyDescent="0.25">
      <c r="A53" s="2"/>
      <c r="B53" s="2"/>
      <c r="C53" s="2"/>
      <c r="D53" s="2"/>
      <c r="E53" s="2"/>
      <c r="F53" s="2"/>
      <c r="G53" s="2"/>
      <c r="H53" s="2"/>
      <c r="I53" s="2"/>
      <c r="K53" s="30"/>
      <c r="L53" s="31"/>
      <c r="M53" s="31"/>
      <c r="N53" s="32"/>
    </row>
    <row r="54" spans="1:17" s="29" customFormat="1" ht="14.1" customHeight="1" x14ac:dyDescent="0.25">
      <c r="A54" s="2"/>
      <c r="B54" s="2"/>
      <c r="C54" s="2"/>
      <c r="D54" s="2"/>
      <c r="E54" s="2"/>
      <c r="F54" s="2"/>
      <c r="G54" s="2"/>
      <c r="H54" s="2"/>
      <c r="I54" s="2"/>
      <c r="K54" s="30"/>
      <c r="L54" s="31"/>
      <c r="M54" s="31"/>
      <c r="N54" s="32"/>
    </row>
    <row r="55" spans="1:17" s="29" customFormat="1" ht="14.1" customHeight="1" x14ac:dyDescent="0.25">
      <c r="A55"/>
      <c r="B55"/>
      <c r="C55"/>
      <c r="D55"/>
      <c r="E55"/>
      <c r="F55"/>
      <c r="G55"/>
      <c r="H55"/>
      <c r="I55"/>
      <c r="K55" s="30"/>
      <c r="L55" s="31"/>
      <c r="M55" s="31"/>
      <c r="N55" s="32"/>
    </row>
    <row r="56" spans="1:17" s="29" customFormat="1" ht="14.1" customHeight="1" x14ac:dyDescent="0.25">
      <c r="A56"/>
      <c r="B56"/>
      <c r="C56"/>
      <c r="D56"/>
      <c r="E56"/>
      <c r="F56"/>
      <c r="G56"/>
      <c r="H56"/>
      <c r="I56"/>
      <c r="K56" s="30"/>
      <c r="L56" s="31"/>
      <c r="M56" s="31"/>
      <c r="N56" s="32"/>
    </row>
    <row r="57" spans="1:17" s="29" customFormat="1" ht="14.1" customHeight="1" x14ac:dyDescent="0.25">
      <c r="A57"/>
      <c r="B57"/>
      <c r="C57"/>
      <c r="D57"/>
      <c r="E57"/>
      <c r="F57"/>
      <c r="G57"/>
      <c r="H57"/>
      <c r="I57"/>
      <c r="K57" s="30"/>
      <c r="L57" s="31"/>
      <c r="M57" s="31"/>
      <c r="N57" s="32"/>
    </row>
    <row r="58" spans="1:17" s="29" customFormat="1" ht="14.1" customHeight="1" x14ac:dyDescent="0.25">
      <c r="A58"/>
      <c r="B58"/>
      <c r="C58"/>
      <c r="D58"/>
      <c r="E58"/>
      <c r="F58"/>
      <c r="G58"/>
      <c r="H58"/>
      <c r="I58"/>
      <c r="K58" s="30"/>
      <c r="L58" s="31"/>
      <c r="M58" s="31"/>
      <c r="N58" s="32"/>
    </row>
    <row r="59" spans="1:17" s="29" customFormat="1" ht="14.1" customHeight="1" x14ac:dyDescent="0.25">
      <c r="A59"/>
      <c r="B59"/>
      <c r="C59"/>
      <c r="D59"/>
      <c r="E59"/>
      <c r="F59"/>
      <c r="G59"/>
      <c r="H59"/>
      <c r="I59"/>
      <c r="K59" s="30"/>
      <c r="L59" s="31"/>
      <c r="M59" s="31"/>
      <c r="N59" s="32"/>
    </row>
    <row r="60" spans="1:17" s="29" customFormat="1" ht="14.1" customHeight="1" x14ac:dyDescent="0.25">
      <c r="A60"/>
      <c r="B60"/>
      <c r="C60"/>
      <c r="D60"/>
      <c r="E60"/>
      <c r="F60"/>
      <c r="G60"/>
      <c r="H60"/>
      <c r="I60"/>
      <c r="K60" s="30"/>
      <c r="L60" s="31"/>
      <c r="M60" s="31"/>
      <c r="N60" s="32"/>
      <c r="Q60" s="33"/>
    </row>
    <row r="61" spans="1:17" s="29" customFormat="1" ht="14.1" customHeight="1" x14ac:dyDescent="0.25">
      <c r="A61"/>
      <c r="B61"/>
      <c r="C61"/>
      <c r="D61"/>
      <c r="E61"/>
      <c r="F61"/>
      <c r="G61"/>
      <c r="H61"/>
      <c r="I61"/>
      <c r="J61" s="33"/>
      <c r="K61" s="34"/>
      <c r="L61" s="31"/>
      <c r="M61" s="31"/>
      <c r="N61" s="32"/>
      <c r="Q61" s="33"/>
    </row>
    <row r="62" spans="1:17" s="33" customFormat="1" ht="14.1" customHeight="1" x14ac:dyDescent="0.25">
      <c r="A62"/>
      <c r="B62"/>
      <c r="C62"/>
      <c r="D62"/>
      <c r="E62"/>
      <c r="F62"/>
      <c r="G62"/>
      <c r="H62"/>
      <c r="I62"/>
      <c r="K62" s="34"/>
      <c r="L62" s="35"/>
      <c r="M62" s="35"/>
      <c r="N62" s="36"/>
    </row>
    <row r="63" spans="1:17" s="33" customFormat="1" ht="26.45" customHeight="1" x14ac:dyDescent="0.25">
      <c r="A63"/>
      <c r="B63"/>
      <c r="C63"/>
      <c r="D63"/>
      <c r="E63"/>
      <c r="F63"/>
      <c r="G63"/>
      <c r="H63"/>
      <c r="I63"/>
      <c r="K63" s="34"/>
      <c r="L63" s="35"/>
      <c r="M63" s="35"/>
      <c r="N63" s="36"/>
    </row>
    <row r="64" spans="1:17" s="33" customFormat="1" ht="14.1" customHeight="1" x14ac:dyDescent="0.25">
      <c r="A64"/>
      <c r="B64"/>
      <c r="C64"/>
      <c r="D64"/>
      <c r="E64"/>
      <c r="F64"/>
      <c r="G64"/>
      <c r="H64"/>
      <c r="I64"/>
      <c r="K64" s="34"/>
      <c r="L64" s="35"/>
      <c r="M64" s="35"/>
      <c r="N64" s="36"/>
    </row>
    <row r="65" spans="1:17" s="33" customFormat="1" ht="14.1" customHeight="1" x14ac:dyDescent="0.25">
      <c r="A65"/>
      <c r="B65"/>
      <c r="C65"/>
      <c r="D65"/>
      <c r="E65"/>
      <c r="F65"/>
      <c r="G65"/>
      <c r="H65"/>
      <c r="I65"/>
      <c r="K65" s="34"/>
      <c r="L65" s="35"/>
      <c r="M65" s="35"/>
      <c r="N65" s="36"/>
    </row>
    <row r="66" spans="1:17" s="33" customFormat="1" ht="14.1" customHeight="1" x14ac:dyDescent="0.25">
      <c r="A66"/>
      <c r="B66"/>
      <c r="C66"/>
      <c r="D66"/>
      <c r="E66"/>
      <c r="F66"/>
      <c r="G66"/>
      <c r="H66"/>
      <c r="I66"/>
      <c r="K66" s="34"/>
      <c r="L66" s="35"/>
      <c r="M66" s="35"/>
      <c r="N66" s="36"/>
    </row>
    <row r="67" spans="1:17" s="33" customFormat="1" ht="14.1" customHeight="1" x14ac:dyDescent="0.25">
      <c r="A67"/>
      <c r="B67"/>
      <c r="C67"/>
      <c r="D67"/>
      <c r="E67"/>
      <c r="F67"/>
      <c r="G67"/>
      <c r="H67"/>
      <c r="I67"/>
      <c r="K67" s="34"/>
      <c r="L67" s="35"/>
      <c r="M67" s="35"/>
      <c r="N67" s="36"/>
      <c r="Q67" s="37"/>
    </row>
    <row r="68" spans="1:17" s="33" customFormat="1" ht="14.1" customHeight="1" x14ac:dyDescent="0.25">
      <c r="A68"/>
      <c r="B68"/>
      <c r="C68"/>
      <c r="D68"/>
      <c r="E68"/>
      <c r="F68"/>
      <c r="G68"/>
      <c r="H68"/>
      <c r="I68"/>
      <c r="J68" s="37"/>
      <c r="K68" s="1"/>
      <c r="L68" s="35"/>
      <c r="M68" s="35"/>
      <c r="N68" s="36"/>
    </row>
    <row r="69" spans="1:17" s="37" customFormat="1" ht="14.1" customHeight="1" x14ac:dyDescent="0.25">
      <c r="A69"/>
      <c r="B69"/>
      <c r="C69"/>
      <c r="D69"/>
      <c r="E69"/>
      <c r="F69"/>
      <c r="G69"/>
      <c r="H69"/>
      <c r="I69"/>
      <c r="J69" s="33"/>
      <c r="K69" s="34"/>
      <c r="L69" s="38"/>
      <c r="M69" s="38"/>
      <c r="N69" s="39"/>
      <c r="Q69" s="2"/>
    </row>
    <row r="70" spans="1:17" s="33" customFormat="1" ht="14.1" customHeight="1" x14ac:dyDescent="0.25">
      <c r="A70"/>
      <c r="B70"/>
      <c r="C70"/>
      <c r="D70"/>
      <c r="E70"/>
      <c r="F70"/>
      <c r="G70"/>
      <c r="H70"/>
      <c r="I70"/>
      <c r="J70" s="2"/>
      <c r="K70" s="14"/>
      <c r="L70" s="35"/>
      <c r="M70" s="35"/>
      <c r="N70" s="36"/>
      <c r="Q70" s="2"/>
    </row>
    <row r="71" spans="1:17" s="2" customFormat="1" ht="13.5" x14ac:dyDescent="0.25">
      <c r="A71"/>
      <c r="B71"/>
      <c r="C71"/>
      <c r="D71"/>
      <c r="E71"/>
      <c r="F71"/>
      <c r="G71"/>
      <c r="H71"/>
      <c r="I71"/>
      <c r="K71" s="14"/>
      <c r="L71" s="6"/>
      <c r="M71" s="6"/>
      <c r="N71" s="4"/>
    </row>
    <row r="72" spans="1:17" s="2" customFormat="1" ht="13.5" x14ac:dyDescent="0.25">
      <c r="A72"/>
      <c r="B72"/>
      <c r="C72"/>
      <c r="D72"/>
      <c r="E72"/>
      <c r="F72"/>
      <c r="G72"/>
      <c r="H72"/>
      <c r="I72"/>
      <c r="K72" s="14"/>
      <c r="L72" s="6"/>
      <c r="M72" s="6"/>
      <c r="N72" s="4"/>
    </row>
    <row r="73" spans="1:17" s="2" customFormat="1" ht="13.5" x14ac:dyDescent="0.25">
      <c r="A73"/>
      <c r="B73"/>
      <c r="C73"/>
      <c r="D73"/>
      <c r="E73"/>
      <c r="F73"/>
      <c r="G73"/>
      <c r="H73"/>
      <c r="I73"/>
      <c r="K73" s="14"/>
      <c r="L73" s="6"/>
      <c r="M73" s="6"/>
      <c r="N73" s="4"/>
    </row>
    <row r="74" spans="1:17" s="2" customFormat="1" ht="13.5" x14ac:dyDescent="0.25">
      <c r="A74"/>
      <c r="B74"/>
      <c r="C74"/>
      <c r="D74"/>
      <c r="E74"/>
      <c r="F74"/>
      <c r="G74"/>
      <c r="H74"/>
      <c r="I74"/>
      <c r="K74" s="14"/>
      <c r="L74" s="6"/>
      <c r="M74" s="6"/>
      <c r="N74" s="4"/>
      <c r="Q74"/>
    </row>
    <row r="75" spans="1:17" s="2" customFormat="1" ht="13.5" x14ac:dyDescent="0.25">
      <c r="A75"/>
      <c r="B75"/>
      <c r="C75"/>
      <c r="D75"/>
      <c r="E75"/>
      <c r="F75"/>
      <c r="G75"/>
      <c r="H75"/>
      <c r="I75"/>
      <c r="J75"/>
      <c r="K75" s="13"/>
      <c r="L75" s="6"/>
      <c r="M75" s="6"/>
      <c r="N75" s="4"/>
      <c r="Q75"/>
    </row>
  </sheetData>
  <autoFilter ref="A1:L35">
    <sortState ref="A2:L42">
      <sortCondition ref="A1:A35"/>
    </sortState>
  </autoFilter>
  <mergeCells count="4">
    <mergeCell ref="R5:U5"/>
    <mergeCell ref="R6:U6"/>
    <mergeCell ref="R7:U7"/>
    <mergeCell ref="R9:U9"/>
  </mergeCells>
  <conditionalFormatting sqref="K2:K42">
    <cfRule type="expression" dxfId="26" priority="19">
      <formula>AND($K2&gt;10,$K2&lt;15)</formula>
    </cfRule>
    <cfRule type="expression" dxfId="25" priority="20">
      <formula>$K2&gt;=15</formula>
    </cfRule>
    <cfRule type="expression" dxfId="24" priority="21">
      <formula>$K2&lt;=10</formula>
    </cfRule>
  </conditionalFormatting>
  <conditionalFormatting sqref="A2:J17">
    <cfRule type="expression" dxfId="23" priority="16">
      <formula>AND($K2&gt;10,$K2&lt;15)</formula>
    </cfRule>
    <cfRule type="expression" dxfId="22" priority="17">
      <formula>$K2&gt;=15</formula>
    </cfRule>
    <cfRule type="expression" dxfId="21" priority="18">
      <formula>$K2&lt;=10</formula>
    </cfRule>
  </conditionalFormatting>
  <conditionalFormatting sqref="A18:J26">
    <cfRule type="expression" dxfId="20" priority="13">
      <formula>AND($K18&gt;10,$K18&lt;15)</formula>
    </cfRule>
    <cfRule type="expression" dxfId="19" priority="14">
      <formula>$K18&gt;=15</formula>
    </cfRule>
    <cfRule type="expression" dxfId="18" priority="15">
      <formula>$K18&lt;=10</formula>
    </cfRule>
  </conditionalFormatting>
  <conditionalFormatting sqref="A27:J36">
    <cfRule type="expression" dxfId="17" priority="10">
      <formula>AND($K27&gt;10,$K27&lt;15)</formula>
    </cfRule>
    <cfRule type="expression" dxfId="16" priority="11">
      <formula>$K27&gt;=15</formula>
    </cfRule>
    <cfRule type="expression" dxfId="15" priority="12">
      <formula>$K27&lt;=10</formula>
    </cfRule>
  </conditionalFormatting>
  <conditionalFormatting sqref="A37:J42">
    <cfRule type="expression" dxfId="14" priority="7">
      <formula>AND($K37&gt;10,$K37&lt;15)</formula>
    </cfRule>
    <cfRule type="expression" dxfId="13" priority="8">
      <formula>$K37&gt;=15</formula>
    </cfRule>
    <cfRule type="expression" dxfId="12" priority="9">
      <formula>$K37&lt;=10</formula>
    </cfRule>
  </conditionalFormatting>
  <dataValidations count="2">
    <dataValidation type="list" allowBlank="1" showInputMessage="1" showErrorMessage="1" sqref="B2:B42">
      <formula1>"Architecte,BET,SPS,CT,OPC,géomètre,géotechnique,plans,assurance,affichage PC,juridique"</formula1>
    </dataValidation>
    <dataValidation type="list" allowBlank="1" showInputMessage="1" showErrorMessage="1" sqref="C2:C42">
      <formula1>"AGA,BBL,FBR,FHO,FMA,MFL,SFE,YFR"</formula1>
    </dataValidation>
  </dataValidations>
  <pageMargins left="0.7" right="0.7" top="0.75" bottom="0.75" header="0.3" footer="0.3"/>
  <pageSetup paperSize="9" scale="35" orientation="portrait" r:id="rId1"/>
  <headerFooter alignWithMargins="0">
    <oddHeader>&amp;CNOTATION DES FOURNISSEURS 2015 - SERVICES</oddHeader>
    <oddFooter>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83"/>
  <sheetViews>
    <sheetView view="pageBreakPreview" zoomScale="70" zoomScaleNormal="100" zoomScaleSheetLayoutView="70" zoomScalePageLayoutView="70" workbookViewId="0">
      <selection sqref="A1:H45"/>
    </sheetView>
  </sheetViews>
  <sheetFormatPr baseColWidth="10" defaultColWidth="11.42578125" defaultRowHeight="12.75" x14ac:dyDescent="0.2"/>
  <cols>
    <col min="1" max="1" width="23.42578125" customWidth="1"/>
    <col min="2" max="2" width="10.28515625" customWidth="1"/>
    <col min="3" max="3" width="16.42578125" customWidth="1"/>
    <col min="4" max="4" width="9.85546875" customWidth="1"/>
    <col min="5" max="5" width="8.42578125" customWidth="1"/>
    <col min="6" max="6" width="8.42578125" style="112" customWidth="1"/>
    <col min="7" max="7" width="8.42578125" customWidth="1"/>
    <col min="8" max="8" width="7.28515625" style="13" customWidth="1"/>
    <col min="9" max="10" width="16.42578125" style="5" customWidth="1"/>
    <col min="11" max="11" width="13.42578125" style="3" customWidth="1"/>
    <col min="12" max="12" width="42.42578125" customWidth="1"/>
    <col min="13" max="13" width="22.140625" customWidth="1"/>
    <col min="15" max="15" width="28.7109375" customWidth="1"/>
    <col min="16" max="16" width="31.140625" customWidth="1"/>
    <col min="17" max="17" width="33.140625" customWidth="1"/>
    <col min="18" max="18" width="21.42578125" customWidth="1"/>
  </cols>
  <sheetData>
    <row r="1" spans="1:18" s="59" customFormat="1" ht="21.6" customHeight="1" thickBot="1" x14ac:dyDescent="0.25">
      <c r="A1" s="163" t="s">
        <v>7</v>
      </c>
      <c r="B1" s="163" t="s">
        <v>9</v>
      </c>
      <c r="C1" s="163" t="s">
        <v>11</v>
      </c>
      <c r="D1" s="164" t="s">
        <v>0</v>
      </c>
      <c r="E1" s="165" t="s">
        <v>8</v>
      </c>
      <c r="F1" s="166" t="s">
        <v>22</v>
      </c>
      <c r="G1" s="167" t="s">
        <v>23</v>
      </c>
      <c r="H1" s="58" t="s">
        <v>6</v>
      </c>
      <c r="I1" s="149" t="s">
        <v>56</v>
      </c>
      <c r="J1" s="145"/>
      <c r="K1" s="3"/>
      <c r="L1"/>
      <c r="M1"/>
      <c r="O1" s="142" t="s">
        <v>32</v>
      </c>
      <c r="P1" s="143" t="s">
        <v>33</v>
      </c>
      <c r="Q1" s="144" t="s">
        <v>34</v>
      </c>
      <c r="R1" s="141" t="s">
        <v>35</v>
      </c>
    </row>
    <row r="2" spans="1:18" s="10" customFormat="1" ht="15.75" thickBot="1" x14ac:dyDescent="0.3">
      <c r="A2" s="159" t="s">
        <v>85</v>
      </c>
      <c r="B2" s="160" t="s">
        <v>86</v>
      </c>
      <c r="C2" s="159" t="s">
        <v>59</v>
      </c>
      <c r="D2" s="85">
        <v>0</v>
      </c>
      <c r="E2" s="161">
        <v>3</v>
      </c>
      <c r="F2" s="85">
        <v>1</v>
      </c>
      <c r="G2" s="162">
        <v>2</v>
      </c>
      <c r="H2" s="46">
        <f t="shared" ref="H2:H20" si="0">(D2+E2+F2+G2)*20/12</f>
        <v>10</v>
      </c>
      <c r="I2" s="146"/>
      <c r="J2" s="7"/>
      <c r="K2" s="3"/>
      <c r="L2"/>
      <c r="M2"/>
      <c r="O2" s="142">
        <v>3</v>
      </c>
      <c r="P2" s="143">
        <v>2</v>
      </c>
      <c r="Q2" s="144">
        <v>1</v>
      </c>
      <c r="R2" s="141">
        <v>0</v>
      </c>
    </row>
    <row r="3" spans="1:18" s="10" customFormat="1" ht="15.75" thickBot="1" x14ac:dyDescent="0.3">
      <c r="A3" s="11" t="s">
        <v>87</v>
      </c>
      <c r="B3" s="93" t="s">
        <v>88</v>
      </c>
      <c r="C3" s="11" t="s">
        <v>59</v>
      </c>
      <c r="D3" s="74">
        <v>1</v>
      </c>
      <c r="E3" s="89">
        <v>2</v>
      </c>
      <c r="F3" s="74">
        <v>1</v>
      </c>
      <c r="G3" s="77">
        <v>2</v>
      </c>
      <c r="H3" s="40">
        <f t="shared" si="0"/>
        <v>10</v>
      </c>
      <c r="I3" s="150"/>
      <c r="J3" s="154"/>
      <c r="K3" s="118" t="s">
        <v>1</v>
      </c>
      <c r="L3" s="116" t="s">
        <v>13</v>
      </c>
      <c r="M3" s="113"/>
      <c r="O3" s="126" t="s">
        <v>36</v>
      </c>
      <c r="P3" s="127" t="s">
        <v>37</v>
      </c>
      <c r="Q3" s="127" t="s">
        <v>38</v>
      </c>
      <c r="R3" s="127" t="s">
        <v>39</v>
      </c>
    </row>
    <row r="4" spans="1:18" s="10" customFormat="1" ht="45" x14ac:dyDescent="0.25">
      <c r="A4" s="23" t="s">
        <v>89</v>
      </c>
      <c r="B4" s="44" t="s">
        <v>90</v>
      </c>
      <c r="C4" s="23" t="s">
        <v>59</v>
      </c>
      <c r="D4" s="74">
        <v>2</v>
      </c>
      <c r="E4" s="89">
        <v>2</v>
      </c>
      <c r="F4" s="74">
        <v>2</v>
      </c>
      <c r="G4" s="77">
        <v>3</v>
      </c>
      <c r="H4" s="41">
        <f>(D4+E4+F4+G4)*20/12</f>
        <v>15</v>
      </c>
      <c r="I4" s="150"/>
      <c r="J4" s="154"/>
      <c r="K4" s="119" t="s">
        <v>20</v>
      </c>
      <c r="L4" s="187" t="s">
        <v>21</v>
      </c>
      <c r="M4" s="98"/>
      <c r="O4" s="128" t="s">
        <v>40</v>
      </c>
      <c r="P4" s="129" t="s">
        <v>41</v>
      </c>
      <c r="Q4" s="130" t="s">
        <v>42</v>
      </c>
      <c r="R4" s="130" t="s">
        <v>43</v>
      </c>
    </row>
    <row r="5" spans="1:18" s="10" customFormat="1" ht="15.75" thickBot="1" x14ac:dyDescent="0.3">
      <c r="A5" s="23" t="s">
        <v>91</v>
      </c>
      <c r="B5" s="44">
        <v>4</v>
      </c>
      <c r="C5" s="23" t="s">
        <v>59</v>
      </c>
      <c r="D5" s="74">
        <v>2</v>
      </c>
      <c r="E5" s="89">
        <v>3</v>
      </c>
      <c r="F5" s="74">
        <v>3</v>
      </c>
      <c r="G5" s="77">
        <v>3</v>
      </c>
      <c r="H5" s="41">
        <f t="shared" si="0"/>
        <v>18.333333333333332</v>
      </c>
      <c r="I5" s="150"/>
      <c r="J5" s="154"/>
      <c r="K5" s="114"/>
      <c r="L5" s="188"/>
      <c r="M5" s="115"/>
      <c r="O5" s="131"/>
      <c r="P5" s="132"/>
      <c r="Q5" s="133"/>
      <c r="R5" s="133"/>
    </row>
    <row r="6" spans="1:18" s="10" customFormat="1" ht="30" x14ac:dyDescent="0.25">
      <c r="A6" s="23" t="s">
        <v>92</v>
      </c>
      <c r="B6" s="44">
        <v>6</v>
      </c>
      <c r="C6" s="23" t="s">
        <v>59</v>
      </c>
      <c r="D6" s="74">
        <v>2</v>
      </c>
      <c r="E6" s="89">
        <v>3</v>
      </c>
      <c r="F6" s="74">
        <v>3</v>
      </c>
      <c r="G6" s="77">
        <v>3</v>
      </c>
      <c r="H6" s="41">
        <f t="shared" si="0"/>
        <v>18.333333333333332</v>
      </c>
      <c r="I6" s="150"/>
      <c r="J6" s="154"/>
      <c r="K6" s="95" t="s">
        <v>17</v>
      </c>
      <c r="L6" s="117" t="s">
        <v>18</v>
      </c>
      <c r="M6" s="96" t="s">
        <v>3</v>
      </c>
      <c r="O6" s="134" t="s">
        <v>44</v>
      </c>
      <c r="P6" s="135" t="s">
        <v>45</v>
      </c>
      <c r="Q6" s="135" t="s">
        <v>46</v>
      </c>
      <c r="R6" s="136" t="s">
        <v>47</v>
      </c>
    </row>
    <row r="7" spans="1:18" s="10" customFormat="1" ht="15.75" thickBot="1" x14ac:dyDescent="0.3">
      <c r="A7" s="11" t="s">
        <v>93</v>
      </c>
      <c r="B7" s="93">
        <v>8</v>
      </c>
      <c r="C7" s="11" t="s">
        <v>59</v>
      </c>
      <c r="D7" s="74">
        <v>1</v>
      </c>
      <c r="E7" s="89">
        <v>3</v>
      </c>
      <c r="F7" s="74">
        <v>1</v>
      </c>
      <c r="G7" s="77">
        <v>3</v>
      </c>
      <c r="H7" s="41">
        <f t="shared" si="0"/>
        <v>13.333333333333334</v>
      </c>
      <c r="I7" s="150"/>
      <c r="J7" s="154"/>
      <c r="K7" s="97"/>
      <c r="L7" s="124" t="s">
        <v>19</v>
      </c>
      <c r="M7" s="125" t="s">
        <v>4</v>
      </c>
      <c r="O7" s="189" t="s">
        <v>48</v>
      </c>
      <c r="P7" s="190"/>
      <c r="Q7" s="190"/>
      <c r="R7" s="191"/>
    </row>
    <row r="8" spans="1:18" s="60" customFormat="1" ht="13.5" x14ac:dyDescent="0.25">
      <c r="A8" s="23" t="s">
        <v>94</v>
      </c>
      <c r="B8" s="44" t="s">
        <v>95</v>
      </c>
      <c r="C8" s="23" t="s">
        <v>59</v>
      </c>
      <c r="D8" s="74">
        <v>2</v>
      </c>
      <c r="E8" s="89">
        <v>3</v>
      </c>
      <c r="F8" s="74">
        <v>2</v>
      </c>
      <c r="G8" s="77">
        <v>3</v>
      </c>
      <c r="H8" s="41">
        <f t="shared" si="0"/>
        <v>16.666666666666668</v>
      </c>
      <c r="I8" s="150"/>
      <c r="J8" s="155"/>
      <c r="K8" s="10"/>
      <c r="L8" s="9"/>
      <c r="M8" s="9"/>
      <c r="O8" s="10"/>
      <c r="P8" s="10"/>
      <c r="Q8" s="10"/>
      <c r="R8" s="10"/>
    </row>
    <row r="9" spans="1:18" s="21" customFormat="1" ht="14.25" thickBot="1" x14ac:dyDescent="0.3">
      <c r="A9" s="11" t="s">
        <v>96</v>
      </c>
      <c r="B9" s="93">
        <v>15</v>
      </c>
      <c r="C9" s="11" t="s">
        <v>59</v>
      </c>
      <c r="D9" s="74">
        <v>3</v>
      </c>
      <c r="E9" s="89">
        <v>3</v>
      </c>
      <c r="F9" s="74">
        <v>3</v>
      </c>
      <c r="G9" s="77">
        <v>3</v>
      </c>
      <c r="H9" s="40">
        <f t="shared" si="0"/>
        <v>20</v>
      </c>
      <c r="I9" s="151"/>
      <c r="J9" s="17"/>
      <c r="L9" s="16"/>
      <c r="M9" s="16"/>
      <c r="O9" s="60"/>
      <c r="P9" s="60"/>
      <c r="Q9" s="60"/>
      <c r="R9" s="60"/>
    </row>
    <row r="10" spans="1:18" s="21" customFormat="1" ht="24" x14ac:dyDescent="0.25">
      <c r="A10" s="23" t="s">
        <v>97</v>
      </c>
      <c r="B10" s="44">
        <v>6</v>
      </c>
      <c r="C10" s="23" t="s">
        <v>59</v>
      </c>
      <c r="D10" s="74">
        <v>2</v>
      </c>
      <c r="E10" s="89">
        <v>3</v>
      </c>
      <c r="F10" s="74">
        <v>2</v>
      </c>
      <c r="G10" s="77">
        <v>1</v>
      </c>
      <c r="H10" s="41">
        <f t="shared" si="0"/>
        <v>13.333333333333334</v>
      </c>
      <c r="I10" s="151"/>
      <c r="J10" s="147"/>
      <c r="K10" s="55" t="s">
        <v>10</v>
      </c>
      <c r="L10" s="47">
        <f>COUNTIF(H2:H45,"&gt;=15")</f>
        <v>13</v>
      </c>
      <c r="M10" s="54"/>
    </row>
    <row r="11" spans="1:18" s="21" customFormat="1" ht="13.5" x14ac:dyDescent="0.25">
      <c r="A11" s="23" t="s">
        <v>98</v>
      </c>
      <c r="B11" s="44" t="s">
        <v>86</v>
      </c>
      <c r="C11" s="23" t="s">
        <v>59</v>
      </c>
      <c r="D11" s="74">
        <v>2</v>
      </c>
      <c r="E11" s="89">
        <v>3</v>
      </c>
      <c r="F11" s="74">
        <v>3</v>
      </c>
      <c r="G11" s="77">
        <v>2</v>
      </c>
      <c r="H11" s="41">
        <f t="shared" si="0"/>
        <v>16.666666666666668</v>
      </c>
      <c r="I11" s="152"/>
      <c r="J11" s="148"/>
      <c r="K11" s="48" t="s">
        <v>31</v>
      </c>
      <c r="L11" s="49">
        <f>SUMPRODUCT((H2:H45&gt;10)*(H2:H45&lt;15))</f>
        <v>18</v>
      </c>
      <c r="M11" s="42"/>
    </row>
    <row r="12" spans="1:18" s="21" customFormat="1" ht="14.25" thickBot="1" x14ac:dyDescent="0.3">
      <c r="A12" s="23" t="s">
        <v>93</v>
      </c>
      <c r="B12" s="44">
        <v>9</v>
      </c>
      <c r="C12" s="23" t="s">
        <v>59</v>
      </c>
      <c r="D12" s="74">
        <v>1</v>
      </c>
      <c r="E12" s="89">
        <v>3</v>
      </c>
      <c r="F12" s="74">
        <v>2</v>
      </c>
      <c r="G12" s="77">
        <v>3</v>
      </c>
      <c r="H12" s="41">
        <f t="shared" si="0"/>
        <v>15</v>
      </c>
      <c r="I12" s="151"/>
      <c r="J12" s="147"/>
      <c r="K12" s="50" t="s">
        <v>24</v>
      </c>
      <c r="L12" s="51">
        <f>COUNTIF(H2:H45,"&lt;=10")</f>
        <v>13</v>
      </c>
    </row>
    <row r="13" spans="1:18" s="21" customFormat="1" ht="13.5" x14ac:dyDescent="0.25">
      <c r="A13" s="23" t="s">
        <v>99</v>
      </c>
      <c r="B13" s="44">
        <v>10</v>
      </c>
      <c r="C13" s="23" t="s">
        <v>59</v>
      </c>
      <c r="D13" s="74">
        <v>0</v>
      </c>
      <c r="E13" s="89">
        <v>3</v>
      </c>
      <c r="F13" s="74">
        <v>2</v>
      </c>
      <c r="G13" s="77">
        <v>2</v>
      </c>
      <c r="H13" s="41">
        <f t="shared" si="0"/>
        <v>11.666666666666666</v>
      </c>
      <c r="I13" s="151"/>
      <c r="J13" s="17"/>
      <c r="L13" s="87">
        <f>SUM(L10:L12)-COUNTA(H2:H45)</f>
        <v>0</v>
      </c>
      <c r="M13" s="16"/>
    </row>
    <row r="14" spans="1:18" s="21" customFormat="1" ht="13.5" x14ac:dyDescent="0.25">
      <c r="A14" s="23" t="s">
        <v>100</v>
      </c>
      <c r="B14" s="44">
        <v>14</v>
      </c>
      <c r="C14" s="23" t="s">
        <v>59</v>
      </c>
      <c r="D14" s="74">
        <v>1</v>
      </c>
      <c r="E14" s="89">
        <v>2</v>
      </c>
      <c r="F14" s="83">
        <v>3</v>
      </c>
      <c r="G14" s="77">
        <v>3</v>
      </c>
      <c r="H14" s="41">
        <f t="shared" si="0"/>
        <v>15</v>
      </c>
      <c r="I14" s="151"/>
      <c r="J14" s="17"/>
      <c r="L14" s="16"/>
      <c r="M14" s="16"/>
    </row>
    <row r="15" spans="1:18" s="21" customFormat="1" ht="13.5" x14ac:dyDescent="0.25">
      <c r="A15" s="23" t="s">
        <v>101</v>
      </c>
      <c r="B15" s="44" t="s">
        <v>88</v>
      </c>
      <c r="C15" s="23" t="s">
        <v>59</v>
      </c>
      <c r="D15" s="74">
        <v>0</v>
      </c>
      <c r="E15" s="89">
        <v>3</v>
      </c>
      <c r="F15" s="83">
        <v>1</v>
      </c>
      <c r="G15" s="77">
        <v>2</v>
      </c>
      <c r="H15" s="41">
        <f t="shared" si="0"/>
        <v>10</v>
      </c>
      <c r="I15" s="151"/>
      <c r="J15" s="17"/>
      <c r="L15" s="16"/>
      <c r="M15" s="16"/>
    </row>
    <row r="16" spans="1:18" s="21" customFormat="1" ht="13.5" x14ac:dyDescent="0.25">
      <c r="A16" s="23" t="s">
        <v>102</v>
      </c>
      <c r="B16" s="44" t="s">
        <v>90</v>
      </c>
      <c r="C16" s="23" t="s">
        <v>59</v>
      </c>
      <c r="D16" s="74">
        <v>2</v>
      </c>
      <c r="E16" s="89">
        <v>1</v>
      </c>
      <c r="F16" s="83">
        <v>2</v>
      </c>
      <c r="G16" s="77">
        <v>2</v>
      </c>
      <c r="H16" s="41">
        <f t="shared" si="0"/>
        <v>11.666666666666666</v>
      </c>
      <c r="I16" s="151"/>
      <c r="J16" s="17"/>
      <c r="L16" s="16"/>
      <c r="M16" s="16"/>
    </row>
    <row r="17" spans="1:13" s="21" customFormat="1" ht="13.5" x14ac:dyDescent="0.25">
      <c r="A17" s="23" t="s">
        <v>103</v>
      </c>
      <c r="B17" s="44">
        <v>4</v>
      </c>
      <c r="C17" s="23" t="s">
        <v>59</v>
      </c>
      <c r="D17" s="44">
        <v>2</v>
      </c>
      <c r="E17" s="90">
        <v>3</v>
      </c>
      <c r="F17" s="44">
        <v>3</v>
      </c>
      <c r="G17" s="91">
        <v>2</v>
      </c>
      <c r="H17" s="41">
        <f t="shared" si="0"/>
        <v>16.666666666666668</v>
      </c>
      <c r="I17" s="151"/>
      <c r="J17" s="17"/>
      <c r="L17" s="16"/>
      <c r="M17" s="16"/>
    </row>
    <row r="18" spans="1:13" s="21" customFormat="1" ht="13.5" x14ac:dyDescent="0.25">
      <c r="A18" s="23" t="s">
        <v>104</v>
      </c>
      <c r="B18" s="44">
        <v>9</v>
      </c>
      <c r="C18" s="23" t="s">
        <v>59</v>
      </c>
      <c r="D18" s="74">
        <v>3</v>
      </c>
      <c r="E18" s="89">
        <v>3</v>
      </c>
      <c r="F18" s="83">
        <v>3</v>
      </c>
      <c r="G18" s="77">
        <v>3</v>
      </c>
      <c r="H18" s="41">
        <f t="shared" si="0"/>
        <v>20</v>
      </c>
      <c r="I18" s="151"/>
      <c r="J18" s="17"/>
      <c r="L18" s="16"/>
      <c r="M18" s="16"/>
    </row>
    <row r="19" spans="1:13" s="21" customFormat="1" ht="13.5" x14ac:dyDescent="0.25">
      <c r="A19" s="23" t="s">
        <v>105</v>
      </c>
      <c r="B19" s="44">
        <v>7</v>
      </c>
      <c r="C19" s="23" t="s">
        <v>59</v>
      </c>
      <c r="D19" s="44">
        <v>1</v>
      </c>
      <c r="E19" s="90">
        <v>3</v>
      </c>
      <c r="F19" s="44">
        <v>2</v>
      </c>
      <c r="G19" s="91">
        <v>1</v>
      </c>
      <c r="H19" s="41">
        <f t="shared" si="0"/>
        <v>11.666666666666666</v>
      </c>
      <c r="I19" s="151"/>
      <c r="J19" s="17"/>
      <c r="K19" s="20"/>
      <c r="L19" s="16"/>
      <c r="M19" s="16"/>
    </row>
    <row r="20" spans="1:13" s="21" customFormat="1" ht="13.5" x14ac:dyDescent="0.25">
      <c r="A20" s="23" t="s">
        <v>106</v>
      </c>
      <c r="B20" s="44" t="s">
        <v>88</v>
      </c>
      <c r="C20" s="23" t="s">
        <v>59</v>
      </c>
      <c r="D20" s="44">
        <v>2</v>
      </c>
      <c r="E20" s="90">
        <v>3</v>
      </c>
      <c r="F20" s="44">
        <v>3</v>
      </c>
      <c r="G20" s="91">
        <v>2</v>
      </c>
      <c r="H20" s="41">
        <f t="shared" si="0"/>
        <v>16.666666666666668</v>
      </c>
      <c r="I20" s="151"/>
      <c r="J20" s="17"/>
      <c r="K20" s="20"/>
      <c r="L20" s="16"/>
      <c r="M20" s="16"/>
    </row>
    <row r="21" spans="1:13" s="21" customFormat="1" ht="13.5" x14ac:dyDescent="0.25">
      <c r="A21" s="23" t="s">
        <v>127</v>
      </c>
      <c r="B21" s="44" t="s">
        <v>90</v>
      </c>
      <c r="C21" s="23" t="s">
        <v>120</v>
      </c>
      <c r="D21" s="74">
        <v>2</v>
      </c>
      <c r="E21" s="89">
        <v>2</v>
      </c>
      <c r="F21" s="74">
        <v>2</v>
      </c>
      <c r="G21" s="77">
        <v>2</v>
      </c>
      <c r="H21" s="41">
        <f t="shared" ref="H21:H33" si="1">(D21+E21+F21+G21)*20/12</f>
        <v>13.333333333333334</v>
      </c>
      <c r="I21" s="151"/>
      <c r="J21" s="17"/>
      <c r="K21" s="20"/>
      <c r="L21" s="16"/>
      <c r="M21" s="16"/>
    </row>
    <row r="22" spans="1:13" s="21" customFormat="1" ht="13.5" x14ac:dyDescent="0.25">
      <c r="A22" s="11" t="s">
        <v>128</v>
      </c>
      <c r="B22" s="93" t="s">
        <v>90</v>
      </c>
      <c r="C22" s="11" t="s">
        <v>120</v>
      </c>
      <c r="D22" s="74">
        <v>2</v>
      </c>
      <c r="E22" s="89">
        <v>2</v>
      </c>
      <c r="F22" s="74">
        <v>2</v>
      </c>
      <c r="G22" s="77">
        <v>2</v>
      </c>
      <c r="H22" s="41">
        <f t="shared" si="1"/>
        <v>13.333333333333334</v>
      </c>
      <c r="I22" s="151"/>
      <c r="J22" s="17"/>
      <c r="K22" s="20"/>
      <c r="L22" s="16"/>
      <c r="M22" s="16"/>
    </row>
    <row r="23" spans="1:13" s="21" customFormat="1" ht="13.5" x14ac:dyDescent="0.25">
      <c r="A23" s="23" t="s">
        <v>129</v>
      </c>
      <c r="B23" s="44">
        <v>9</v>
      </c>
      <c r="C23" s="23" t="s">
        <v>120</v>
      </c>
      <c r="D23" s="74">
        <v>2</v>
      </c>
      <c r="E23" s="89">
        <v>2</v>
      </c>
      <c r="F23" s="74">
        <v>2</v>
      </c>
      <c r="G23" s="77">
        <v>2</v>
      </c>
      <c r="H23" s="41">
        <f t="shared" si="1"/>
        <v>13.333333333333334</v>
      </c>
      <c r="I23" s="151"/>
      <c r="J23" s="17"/>
      <c r="K23" s="20"/>
      <c r="L23" s="16"/>
      <c r="M23" s="16"/>
    </row>
    <row r="24" spans="1:13" s="21" customFormat="1" ht="13.5" x14ac:dyDescent="0.25">
      <c r="A24" s="23" t="s">
        <v>130</v>
      </c>
      <c r="B24" s="44">
        <v>8</v>
      </c>
      <c r="C24" s="23" t="s">
        <v>120</v>
      </c>
      <c r="D24" s="74">
        <v>1</v>
      </c>
      <c r="E24" s="89">
        <v>1</v>
      </c>
      <c r="F24" s="74">
        <v>1</v>
      </c>
      <c r="G24" s="77">
        <v>2</v>
      </c>
      <c r="H24" s="41">
        <f t="shared" si="1"/>
        <v>8.3333333333333339</v>
      </c>
      <c r="I24" s="151"/>
      <c r="J24" s="17"/>
      <c r="K24" s="20"/>
      <c r="L24" s="16"/>
      <c r="M24" s="16"/>
    </row>
    <row r="25" spans="1:13" s="21" customFormat="1" ht="13.5" x14ac:dyDescent="0.25">
      <c r="A25" s="23" t="s">
        <v>131</v>
      </c>
      <c r="B25" s="44" t="s">
        <v>88</v>
      </c>
      <c r="C25" s="23" t="s">
        <v>120</v>
      </c>
      <c r="D25" s="74">
        <v>2</v>
      </c>
      <c r="E25" s="89">
        <v>2</v>
      </c>
      <c r="F25" s="74">
        <v>2</v>
      </c>
      <c r="G25" s="77">
        <v>2</v>
      </c>
      <c r="H25" s="41">
        <f t="shared" si="1"/>
        <v>13.333333333333334</v>
      </c>
      <c r="I25" s="151"/>
      <c r="J25" s="17"/>
      <c r="K25" s="20"/>
      <c r="L25" s="16"/>
      <c r="M25" s="16"/>
    </row>
    <row r="26" spans="1:13" s="21" customFormat="1" ht="13.5" x14ac:dyDescent="0.25">
      <c r="A26" s="11" t="s">
        <v>100</v>
      </c>
      <c r="B26" s="93" t="s">
        <v>132</v>
      </c>
      <c r="C26" s="11" t="s">
        <v>120</v>
      </c>
      <c r="D26" s="74">
        <v>1</v>
      </c>
      <c r="E26" s="89">
        <v>1</v>
      </c>
      <c r="F26" s="74">
        <v>2</v>
      </c>
      <c r="G26" s="77">
        <v>2</v>
      </c>
      <c r="H26" s="41">
        <f t="shared" si="1"/>
        <v>10</v>
      </c>
      <c r="I26" s="151"/>
      <c r="J26" s="17"/>
      <c r="K26" s="20"/>
      <c r="L26" s="16"/>
      <c r="M26" s="16"/>
    </row>
    <row r="27" spans="1:13" s="21" customFormat="1" ht="13.5" x14ac:dyDescent="0.25">
      <c r="A27" s="23" t="s">
        <v>133</v>
      </c>
      <c r="B27" s="44" t="s">
        <v>134</v>
      </c>
      <c r="C27" s="23" t="s">
        <v>120</v>
      </c>
      <c r="D27" s="74">
        <v>2</v>
      </c>
      <c r="E27" s="89">
        <v>1</v>
      </c>
      <c r="F27" s="74">
        <v>2</v>
      </c>
      <c r="G27" s="77">
        <v>2</v>
      </c>
      <c r="H27" s="41">
        <f t="shared" si="1"/>
        <v>11.666666666666666</v>
      </c>
      <c r="I27" s="151"/>
      <c r="J27" s="17"/>
      <c r="K27" s="20"/>
      <c r="L27" s="16"/>
      <c r="M27" s="16"/>
    </row>
    <row r="28" spans="1:13" s="21" customFormat="1" ht="13.5" x14ac:dyDescent="0.25">
      <c r="A28" s="11" t="s">
        <v>135</v>
      </c>
      <c r="B28" s="93" t="s">
        <v>95</v>
      </c>
      <c r="C28" s="11" t="s">
        <v>120</v>
      </c>
      <c r="D28" s="74">
        <v>1</v>
      </c>
      <c r="E28" s="89">
        <v>1</v>
      </c>
      <c r="F28" s="74">
        <v>2</v>
      </c>
      <c r="G28" s="77">
        <v>1</v>
      </c>
      <c r="H28" s="41">
        <f t="shared" si="1"/>
        <v>8.3333333333333339</v>
      </c>
      <c r="I28" s="151"/>
      <c r="J28" s="17"/>
      <c r="K28" s="20"/>
      <c r="L28" s="16"/>
      <c r="M28" s="16"/>
    </row>
    <row r="29" spans="1:13" s="21" customFormat="1" ht="13.5" x14ac:dyDescent="0.25">
      <c r="A29" s="23" t="s">
        <v>136</v>
      </c>
      <c r="B29" s="44">
        <v>4</v>
      </c>
      <c r="C29" s="23" t="s">
        <v>120</v>
      </c>
      <c r="D29" s="74">
        <v>1</v>
      </c>
      <c r="E29" s="89">
        <v>1</v>
      </c>
      <c r="F29" s="74">
        <v>2</v>
      </c>
      <c r="G29" s="77">
        <v>2</v>
      </c>
      <c r="H29" s="41">
        <f t="shared" si="1"/>
        <v>10</v>
      </c>
      <c r="I29" s="151"/>
      <c r="J29" s="17"/>
      <c r="K29" s="20"/>
      <c r="L29" s="16"/>
      <c r="M29" s="16"/>
    </row>
    <row r="30" spans="1:13" s="21" customFormat="1" ht="13.5" x14ac:dyDescent="0.25">
      <c r="A30" s="23" t="s">
        <v>137</v>
      </c>
      <c r="B30" s="44">
        <v>6</v>
      </c>
      <c r="C30" s="23" t="s">
        <v>120</v>
      </c>
      <c r="D30" s="74">
        <v>2</v>
      </c>
      <c r="E30" s="89">
        <v>2</v>
      </c>
      <c r="F30" s="74">
        <v>2</v>
      </c>
      <c r="G30" s="77">
        <v>2</v>
      </c>
      <c r="H30" s="41">
        <f t="shared" si="1"/>
        <v>13.333333333333334</v>
      </c>
      <c r="I30" s="151"/>
      <c r="J30" s="17"/>
      <c r="K30" s="20"/>
      <c r="L30" s="16"/>
      <c r="M30" s="16"/>
    </row>
    <row r="31" spans="1:13" s="21" customFormat="1" ht="13.5" x14ac:dyDescent="0.25">
      <c r="A31" s="23" t="s">
        <v>138</v>
      </c>
      <c r="B31" s="44">
        <v>7</v>
      </c>
      <c r="C31" s="23" t="s">
        <v>120</v>
      </c>
      <c r="D31" s="74">
        <v>2</v>
      </c>
      <c r="E31" s="89">
        <v>2</v>
      </c>
      <c r="F31" s="74">
        <v>2</v>
      </c>
      <c r="G31" s="77">
        <v>2</v>
      </c>
      <c r="H31" s="40">
        <f t="shared" si="1"/>
        <v>13.333333333333334</v>
      </c>
      <c r="I31" s="151"/>
      <c r="J31" s="17"/>
      <c r="K31" s="20"/>
      <c r="L31" s="16"/>
      <c r="M31" s="16"/>
    </row>
    <row r="32" spans="1:13" s="21" customFormat="1" ht="13.5" x14ac:dyDescent="0.25">
      <c r="A32" s="23" t="s">
        <v>139</v>
      </c>
      <c r="B32" s="44">
        <v>11</v>
      </c>
      <c r="C32" s="23" t="s">
        <v>120</v>
      </c>
      <c r="D32" s="74">
        <v>1</v>
      </c>
      <c r="E32" s="89">
        <v>2</v>
      </c>
      <c r="F32" s="74">
        <v>2</v>
      </c>
      <c r="G32" s="77">
        <v>2</v>
      </c>
      <c r="H32" s="41">
        <f t="shared" si="1"/>
        <v>11.666666666666666</v>
      </c>
      <c r="I32" s="151"/>
      <c r="J32" s="17"/>
      <c r="K32" s="20"/>
      <c r="L32" s="16"/>
      <c r="M32" s="16"/>
    </row>
    <row r="33" spans="1:13" s="21" customFormat="1" ht="15" x14ac:dyDescent="0.25">
      <c r="A33" s="23" t="s">
        <v>140</v>
      </c>
      <c r="B33" s="44">
        <v>11</v>
      </c>
      <c r="C33" s="23" t="s">
        <v>120</v>
      </c>
      <c r="D33" s="74">
        <v>1</v>
      </c>
      <c r="E33" s="89">
        <v>1</v>
      </c>
      <c r="F33" s="83">
        <v>1</v>
      </c>
      <c r="G33" s="77">
        <v>1</v>
      </c>
      <c r="H33" s="41">
        <f t="shared" si="1"/>
        <v>6.666666666666667</v>
      </c>
      <c r="I33" s="151"/>
      <c r="J33" s="17"/>
      <c r="K33" s="27"/>
      <c r="L33" s="24"/>
      <c r="M33" s="24"/>
    </row>
    <row r="34" spans="1:13" s="21" customFormat="1" ht="15" x14ac:dyDescent="0.25">
      <c r="A34" s="23" t="s">
        <v>141</v>
      </c>
      <c r="B34" s="44" t="s">
        <v>88</v>
      </c>
      <c r="C34" s="23" t="s">
        <v>120</v>
      </c>
      <c r="D34" s="74">
        <v>0</v>
      </c>
      <c r="E34" s="89">
        <v>1</v>
      </c>
      <c r="F34" s="83">
        <v>1</v>
      </c>
      <c r="G34" s="77">
        <v>1</v>
      </c>
      <c r="H34" s="41">
        <f t="shared" ref="H34:H44" si="2">(D34+E34+F34+G34)*20/12</f>
        <v>5</v>
      </c>
      <c r="I34" s="151"/>
      <c r="J34" s="17"/>
      <c r="K34" s="27"/>
      <c r="L34" s="24"/>
      <c r="M34" s="24"/>
    </row>
    <row r="35" spans="1:13" s="21" customFormat="1" ht="15" x14ac:dyDescent="0.25">
      <c r="A35" s="23" t="s">
        <v>147</v>
      </c>
      <c r="B35" s="44" t="s">
        <v>90</v>
      </c>
      <c r="C35" s="23" t="s">
        <v>142</v>
      </c>
      <c r="D35" s="74">
        <v>2</v>
      </c>
      <c r="E35" s="89">
        <v>2</v>
      </c>
      <c r="F35" s="74">
        <v>2</v>
      </c>
      <c r="G35" s="77">
        <v>2</v>
      </c>
      <c r="H35" s="41">
        <f t="shared" si="2"/>
        <v>13.333333333333334</v>
      </c>
      <c r="I35" s="151"/>
      <c r="J35" s="17"/>
      <c r="K35" s="32"/>
      <c r="L35" s="29"/>
      <c r="M35" s="29"/>
    </row>
    <row r="36" spans="1:13" s="21" customFormat="1" ht="15" x14ac:dyDescent="0.25">
      <c r="A36" s="11" t="s">
        <v>148</v>
      </c>
      <c r="B36" s="93" t="s">
        <v>88</v>
      </c>
      <c r="C36" s="11" t="s">
        <v>142</v>
      </c>
      <c r="D36" s="74">
        <v>3</v>
      </c>
      <c r="E36" s="89">
        <v>3</v>
      </c>
      <c r="F36" s="74">
        <v>3</v>
      </c>
      <c r="G36" s="77">
        <v>3</v>
      </c>
      <c r="H36" s="41">
        <f t="shared" si="2"/>
        <v>20</v>
      </c>
      <c r="I36" s="151"/>
      <c r="K36" s="32"/>
      <c r="L36" s="29"/>
      <c r="M36" s="29"/>
    </row>
    <row r="37" spans="1:13" s="21" customFormat="1" ht="15" x14ac:dyDescent="0.25">
      <c r="A37" s="23" t="s">
        <v>149</v>
      </c>
      <c r="B37" s="44">
        <v>4</v>
      </c>
      <c r="C37" s="23" t="s">
        <v>142</v>
      </c>
      <c r="D37" s="74">
        <v>0</v>
      </c>
      <c r="E37" s="89">
        <v>1</v>
      </c>
      <c r="F37" s="74">
        <v>0</v>
      </c>
      <c r="G37" s="77">
        <v>2</v>
      </c>
      <c r="H37" s="41">
        <f t="shared" si="2"/>
        <v>5</v>
      </c>
      <c r="I37" s="151"/>
      <c r="J37" s="19"/>
      <c r="K37" s="32"/>
      <c r="L37" s="29"/>
      <c r="M37" s="29"/>
    </row>
    <row r="38" spans="1:13" s="21" customFormat="1" ht="15" x14ac:dyDescent="0.25">
      <c r="A38" s="23" t="s">
        <v>150</v>
      </c>
      <c r="B38" s="44">
        <v>11</v>
      </c>
      <c r="C38" s="23" t="s">
        <v>142</v>
      </c>
      <c r="D38" s="74">
        <v>1</v>
      </c>
      <c r="E38" s="89">
        <v>2</v>
      </c>
      <c r="F38" s="74">
        <v>2</v>
      </c>
      <c r="G38" s="77">
        <v>1</v>
      </c>
      <c r="H38" s="41">
        <f t="shared" si="2"/>
        <v>10</v>
      </c>
      <c r="I38" s="151"/>
      <c r="J38" s="19"/>
      <c r="K38" s="32"/>
      <c r="L38" s="29"/>
      <c r="M38" s="29"/>
    </row>
    <row r="39" spans="1:13" s="21" customFormat="1" ht="15" x14ac:dyDescent="0.25">
      <c r="A39" s="23" t="s">
        <v>137</v>
      </c>
      <c r="B39" s="44">
        <v>6</v>
      </c>
      <c r="C39" s="23" t="s">
        <v>142</v>
      </c>
      <c r="D39" s="74">
        <v>1</v>
      </c>
      <c r="E39" s="89">
        <v>2</v>
      </c>
      <c r="F39" s="74">
        <v>3</v>
      </c>
      <c r="G39" s="77">
        <v>2</v>
      </c>
      <c r="H39" s="41">
        <f t="shared" si="2"/>
        <v>13.333333333333334</v>
      </c>
      <c r="I39" s="151"/>
      <c r="J39" s="19"/>
      <c r="K39" s="32"/>
      <c r="L39" s="29"/>
      <c r="M39" s="29"/>
    </row>
    <row r="40" spans="1:13" s="21" customFormat="1" ht="15" x14ac:dyDescent="0.25">
      <c r="A40" s="11" t="s">
        <v>151</v>
      </c>
      <c r="B40" s="93" t="s">
        <v>95</v>
      </c>
      <c r="C40" s="11" t="s">
        <v>142</v>
      </c>
      <c r="D40" s="74">
        <v>2</v>
      </c>
      <c r="E40" s="89">
        <v>2</v>
      </c>
      <c r="F40" s="74">
        <v>1</v>
      </c>
      <c r="G40" s="77">
        <v>2</v>
      </c>
      <c r="H40" s="41">
        <f t="shared" si="2"/>
        <v>11.666666666666666</v>
      </c>
      <c r="I40" s="151"/>
      <c r="J40" s="19"/>
      <c r="K40" s="32"/>
      <c r="L40" s="29"/>
      <c r="M40" s="29"/>
    </row>
    <row r="41" spans="1:13" s="21" customFormat="1" ht="15" x14ac:dyDescent="0.25">
      <c r="A41" s="23" t="s">
        <v>152</v>
      </c>
      <c r="B41" s="44">
        <v>10</v>
      </c>
      <c r="C41" s="23" t="s">
        <v>142</v>
      </c>
      <c r="D41" s="74">
        <v>0</v>
      </c>
      <c r="E41" s="89">
        <v>2</v>
      </c>
      <c r="F41" s="74">
        <v>2</v>
      </c>
      <c r="G41" s="77">
        <v>0</v>
      </c>
      <c r="H41" s="41">
        <f t="shared" si="2"/>
        <v>6.666666666666667</v>
      </c>
      <c r="I41" s="151"/>
      <c r="J41" s="19"/>
      <c r="K41" s="32"/>
      <c r="L41" s="29"/>
      <c r="M41" s="29"/>
    </row>
    <row r="42" spans="1:13" s="21" customFormat="1" ht="15" x14ac:dyDescent="0.25">
      <c r="A42" s="11" t="s">
        <v>138</v>
      </c>
      <c r="B42" s="93">
        <v>7</v>
      </c>
      <c r="C42" s="11" t="s">
        <v>142</v>
      </c>
      <c r="D42" s="74">
        <v>2</v>
      </c>
      <c r="E42" s="89">
        <v>2</v>
      </c>
      <c r="F42" s="74">
        <v>2</v>
      </c>
      <c r="G42" s="77">
        <v>2</v>
      </c>
      <c r="H42" s="41">
        <f t="shared" si="2"/>
        <v>13.333333333333334</v>
      </c>
      <c r="I42" s="151"/>
      <c r="J42" s="19"/>
      <c r="K42" s="32"/>
      <c r="L42" s="29"/>
      <c r="M42" s="29"/>
    </row>
    <row r="43" spans="1:13" s="21" customFormat="1" ht="15" x14ac:dyDescent="0.25">
      <c r="A43" s="23" t="s">
        <v>133</v>
      </c>
      <c r="B43" s="44" t="s">
        <v>134</v>
      </c>
      <c r="C43" s="23" t="s">
        <v>142</v>
      </c>
      <c r="D43" s="74">
        <v>3</v>
      </c>
      <c r="E43" s="89">
        <v>2</v>
      </c>
      <c r="F43" s="74">
        <v>3</v>
      </c>
      <c r="G43" s="77">
        <v>2</v>
      </c>
      <c r="H43" s="41">
        <f t="shared" si="2"/>
        <v>16.666666666666668</v>
      </c>
      <c r="I43" s="151"/>
      <c r="J43" s="19"/>
      <c r="K43" s="32"/>
      <c r="L43" s="29"/>
      <c r="M43" s="29"/>
    </row>
    <row r="44" spans="1:13" s="21" customFormat="1" ht="15" x14ac:dyDescent="0.25">
      <c r="A44" s="23" t="s">
        <v>153</v>
      </c>
      <c r="B44" s="44" t="s">
        <v>88</v>
      </c>
      <c r="C44" s="23" t="s">
        <v>142</v>
      </c>
      <c r="D44" s="74">
        <v>2</v>
      </c>
      <c r="E44" s="89">
        <v>2</v>
      </c>
      <c r="F44" s="74">
        <v>2</v>
      </c>
      <c r="G44" s="77">
        <v>2</v>
      </c>
      <c r="H44" s="53">
        <f t="shared" si="2"/>
        <v>13.333333333333334</v>
      </c>
      <c r="I44" s="151"/>
      <c r="J44" s="19"/>
      <c r="K44" s="36"/>
      <c r="L44" s="33"/>
      <c r="M44" s="33"/>
    </row>
    <row r="45" spans="1:13" s="21" customFormat="1" ht="13.5" x14ac:dyDescent="0.25">
      <c r="A45" s="43"/>
      <c r="B45" s="45"/>
      <c r="C45" s="43"/>
      <c r="D45" s="74"/>
      <c r="E45" s="89"/>
      <c r="F45" s="74"/>
      <c r="G45" s="77"/>
      <c r="H45" s="40">
        <f t="shared" ref="H45" si="3">(D45+E45+F45+G45)*20/12</f>
        <v>0</v>
      </c>
      <c r="I45" s="151"/>
      <c r="J45" s="5"/>
      <c r="K45" s="3"/>
      <c r="L45"/>
      <c r="M45"/>
    </row>
    <row r="46" spans="1:13" s="21" customFormat="1" ht="7.5" customHeight="1" x14ac:dyDescent="0.25">
      <c r="A46" s="15"/>
      <c r="B46" s="15"/>
      <c r="C46" s="16"/>
      <c r="D46" s="17"/>
      <c r="E46" s="17"/>
      <c r="F46" s="107"/>
      <c r="G46" s="17"/>
      <c r="H46" s="18"/>
      <c r="I46" s="5"/>
      <c r="J46" s="5"/>
      <c r="K46" s="3"/>
      <c r="L46"/>
      <c r="M46"/>
    </row>
    <row r="47" spans="1:13" s="21" customFormat="1" ht="7.5" customHeight="1" x14ac:dyDescent="0.25">
      <c r="A47" s="15"/>
      <c r="B47" s="15"/>
      <c r="C47" s="16"/>
      <c r="D47" s="17"/>
      <c r="E47" s="17"/>
      <c r="F47" s="107"/>
      <c r="G47" s="17"/>
      <c r="H47" s="18"/>
      <c r="I47" s="5"/>
      <c r="J47" s="5"/>
      <c r="K47" s="3"/>
      <c r="L47"/>
      <c r="M47"/>
    </row>
    <row r="48" spans="1:13" s="21" customFormat="1" ht="7.5" customHeight="1" x14ac:dyDescent="0.25">
      <c r="A48" s="15"/>
      <c r="B48" s="15"/>
      <c r="C48" s="16"/>
      <c r="D48" s="17"/>
      <c r="E48" s="17"/>
      <c r="F48" s="107"/>
      <c r="G48" s="17"/>
      <c r="H48" s="18"/>
      <c r="I48" s="5"/>
      <c r="J48" s="5"/>
      <c r="K48" s="3"/>
      <c r="L48"/>
      <c r="M48"/>
    </row>
    <row r="49" spans="1:18" s="21" customFormat="1" ht="7.5" customHeight="1" x14ac:dyDescent="0.25">
      <c r="A49" s="15"/>
      <c r="B49" s="15"/>
      <c r="C49" s="16"/>
      <c r="D49" s="17"/>
      <c r="E49" s="17"/>
      <c r="F49" s="107"/>
      <c r="G49" s="17"/>
      <c r="H49" s="18"/>
      <c r="I49" s="5"/>
      <c r="J49" s="5"/>
      <c r="K49" s="3"/>
      <c r="L49"/>
      <c r="M49"/>
    </row>
    <row r="50" spans="1:18" s="21" customFormat="1" ht="7.5" customHeight="1" x14ac:dyDescent="0.25">
      <c r="A50" s="15"/>
      <c r="B50" s="15"/>
      <c r="C50" s="16"/>
      <c r="D50" s="17"/>
      <c r="E50" s="17"/>
      <c r="F50" s="107"/>
      <c r="G50" s="17"/>
      <c r="H50" s="18"/>
      <c r="I50" s="5"/>
      <c r="J50" s="5"/>
      <c r="K50" s="3"/>
      <c r="L50"/>
      <c r="M50"/>
    </row>
    <row r="51" spans="1:18" s="21" customFormat="1" ht="7.5" customHeight="1" x14ac:dyDescent="0.25">
      <c r="A51" s="15"/>
      <c r="B51" s="15"/>
      <c r="C51" s="16"/>
      <c r="D51" s="17"/>
      <c r="E51" s="17"/>
      <c r="F51" s="107"/>
      <c r="G51" s="17"/>
      <c r="H51" s="18"/>
      <c r="I51" s="5"/>
      <c r="J51" s="5"/>
      <c r="K51" s="3"/>
      <c r="L51"/>
      <c r="M51"/>
    </row>
    <row r="52" spans="1:18" s="21" customFormat="1" ht="7.5" customHeight="1" x14ac:dyDescent="0.25">
      <c r="A52" s="15"/>
      <c r="B52" s="15"/>
      <c r="C52" s="16"/>
      <c r="D52" s="17"/>
      <c r="E52" s="17"/>
      <c r="F52" s="107"/>
      <c r="G52" s="17"/>
      <c r="H52" s="18"/>
      <c r="I52" s="5"/>
      <c r="J52" s="5"/>
      <c r="K52" s="3"/>
      <c r="L52"/>
      <c r="M52"/>
    </row>
    <row r="53" spans="1:18" s="21" customFormat="1" ht="7.5" customHeight="1" x14ac:dyDescent="0.25">
      <c r="A53" s="15"/>
      <c r="B53" s="15"/>
      <c r="C53" s="16"/>
      <c r="D53" s="17"/>
      <c r="E53" s="17"/>
      <c r="F53" s="107"/>
      <c r="G53" s="17"/>
      <c r="H53" s="18"/>
      <c r="I53" s="5"/>
      <c r="J53" s="5"/>
      <c r="K53" s="3"/>
      <c r="L53"/>
      <c r="M53"/>
    </row>
    <row r="54" spans="1:18" s="21" customFormat="1" ht="14.25" customHeight="1" x14ac:dyDescent="0.25">
      <c r="A54" s="15"/>
      <c r="B54" s="15"/>
      <c r="C54" s="16"/>
      <c r="D54" s="17"/>
      <c r="E54" s="17"/>
      <c r="F54" s="107"/>
      <c r="G54" s="17"/>
      <c r="H54" s="18"/>
      <c r="I54" s="5"/>
      <c r="J54" s="5"/>
      <c r="K54" s="3"/>
      <c r="L54"/>
      <c r="M54"/>
    </row>
    <row r="55" spans="1:18" s="21" customFormat="1" ht="13.7" customHeight="1" x14ac:dyDescent="0.25">
      <c r="A55" s="15"/>
      <c r="B55" s="15"/>
      <c r="C55" s="16"/>
      <c r="D55" s="17"/>
      <c r="E55" s="17"/>
      <c r="F55" s="107"/>
      <c r="G55" s="17"/>
      <c r="H55" s="18"/>
      <c r="I55" s="5"/>
      <c r="J55" s="5"/>
      <c r="K55" s="3"/>
      <c r="L55"/>
      <c r="M55"/>
    </row>
    <row r="56" spans="1:18" s="21" customFormat="1" ht="13.7" customHeight="1" x14ac:dyDescent="0.25">
      <c r="A56" s="15"/>
      <c r="B56" s="15"/>
      <c r="C56" s="16"/>
      <c r="D56" s="17"/>
      <c r="E56" s="17"/>
      <c r="F56" s="107"/>
      <c r="G56" s="17"/>
      <c r="H56" s="18"/>
      <c r="I56" s="5"/>
      <c r="J56" s="5"/>
      <c r="K56" s="3"/>
      <c r="L56"/>
      <c r="M56"/>
    </row>
    <row r="57" spans="1:18" s="21" customFormat="1" ht="7.5" customHeight="1" x14ac:dyDescent="0.25">
      <c r="A57" s="15"/>
      <c r="B57" s="15"/>
      <c r="C57" s="16"/>
      <c r="D57" s="17"/>
      <c r="E57" s="17"/>
      <c r="F57" s="107"/>
      <c r="G57" s="17"/>
      <c r="H57" s="18"/>
      <c r="I57" s="5"/>
      <c r="J57" s="5"/>
      <c r="K57" s="3"/>
      <c r="L57"/>
      <c r="M57"/>
    </row>
    <row r="58" spans="1:18" s="21" customFormat="1" ht="7.5" customHeight="1" x14ac:dyDescent="0.25">
      <c r="A58" s="15"/>
      <c r="B58" s="15"/>
      <c r="C58" s="16"/>
      <c r="D58" s="17"/>
      <c r="E58" s="17"/>
      <c r="F58" s="107"/>
      <c r="G58" s="17"/>
      <c r="H58" s="18"/>
      <c r="I58" s="5"/>
      <c r="J58" s="5"/>
      <c r="K58" s="3"/>
      <c r="L58"/>
      <c r="M58"/>
    </row>
    <row r="59" spans="1:18" s="21" customFormat="1" ht="14.1" customHeight="1" x14ac:dyDescent="0.25">
      <c r="A59" s="15"/>
      <c r="B59" s="15"/>
      <c r="C59" s="16"/>
      <c r="D59" s="17"/>
      <c r="E59" s="17"/>
      <c r="F59" s="107"/>
      <c r="G59" s="17"/>
      <c r="H59" s="18"/>
      <c r="I59" s="5"/>
      <c r="J59" s="5"/>
      <c r="K59" s="3"/>
      <c r="L59"/>
      <c r="M59"/>
    </row>
    <row r="60" spans="1:18" s="28" customFormat="1" ht="14.1" customHeight="1" x14ac:dyDescent="0.25">
      <c r="A60" s="15"/>
      <c r="B60" s="15"/>
      <c r="C60" s="16"/>
      <c r="D60" s="17"/>
      <c r="E60" s="24"/>
      <c r="F60" s="108"/>
      <c r="G60" s="24"/>
      <c r="H60" s="25"/>
      <c r="I60" s="5"/>
      <c r="J60" s="5"/>
      <c r="K60" s="3"/>
      <c r="L60"/>
      <c r="M60"/>
      <c r="O60" s="21"/>
      <c r="P60" s="21"/>
      <c r="Q60" s="21"/>
      <c r="R60" s="21"/>
    </row>
    <row r="61" spans="1:18" s="28" customFormat="1" ht="14.1" customHeight="1" x14ac:dyDescent="0.25">
      <c r="A61" s="15"/>
      <c r="B61" s="15"/>
      <c r="C61" s="16"/>
      <c r="D61" s="17"/>
      <c r="E61" s="24"/>
      <c r="F61" s="108"/>
      <c r="G61" s="24"/>
      <c r="H61" s="25"/>
      <c r="I61" s="5"/>
      <c r="J61" s="5"/>
      <c r="K61" s="3"/>
      <c r="L61"/>
      <c r="M61"/>
    </row>
    <row r="62" spans="1:18" s="29" customFormat="1" ht="14.1" customHeight="1" x14ac:dyDescent="0.25">
      <c r="A62" s="15"/>
      <c r="B62" s="15"/>
      <c r="C62" s="16"/>
      <c r="D62" s="17"/>
      <c r="F62" s="109"/>
      <c r="H62" s="30"/>
      <c r="I62" s="5"/>
      <c r="J62" s="5"/>
      <c r="K62" s="3"/>
      <c r="L62"/>
      <c r="M62"/>
      <c r="O62" s="28"/>
      <c r="P62" s="28"/>
      <c r="Q62" s="28"/>
      <c r="R62" s="28"/>
    </row>
    <row r="63" spans="1:18" s="29" customFormat="1" ht="14.1" customHeight="1" x14ac:dyDescent="0.25">
      <c r="A63" s="15"/>
      <c r="B63" s="15"/>
      <c r="C63" s="16"/>
      <c r="D63" s="17"/>
      <c r="F63" s="109"/>
      <c r="H63" s="30"/>
      <c r="I63" s="5"/>
      <c r="J63" s="5"/>
      <c r="K63" s="3"/>
      <c r="L63"/>
      <c r="M63"/>
    </row>
    <row r="64" spans="1:18" s="29" customFormat="1" ht="14.1" customHeight="1" x14ac:dyDescent="0.25">
      <c r="A64" s="15"/>
      <c r="B64" s="15"/>
      <c r="C64" s="16"/>
      <c r="D64" s="17"/>
      <c r="F64" s="109"/>
      <c r="H64" s="30"/>
      <c r="I64" s="5"/>
      <c r="J64" s="5"/>
      <c r="K64" s="3"/>
      <c r="L64"/>
      <c r="M64"/>
    </row>
    <row r="65" spans="1:18" s="29" customFormat="1" ht="14.1" customHeight="1" x14ac:dyDescent="0.25">
      <c r="A65" s="15"/>
      <c r="B65" s="15"/>
      <c r="C65" s="16"/>
      <c r="D65" s="17"/>
      <c r="F65" s="109"/>
      <c r="H65" s="30"/>
      <c r="I65" s="5"/>
      <c r="J65" s="5"/>
      <c r="K65" s="3"/>
      <c r="L65"/>
      <c r="M65"/>
    </row>
    <row r="66" spans="1:18" s="29" customFormat="1" ht="14.1" customHeight="1" x14ac:dyDescent="0.25">
      <c r="A66" s="15"/>
      <c r="B66" s="15"/>
      <c r="C66" s="16"/>
      <c r="D66" s="17"/>
      <c r="F66" s="109"/>
      <c r="H66" s="30"/>
      <c r="I66" s="5"/>
      <c r="J66" s="5"/>
      <c r="K66" s="3"/>
      <c r="L66"/>
      <c r="M66"/>
    </row>
    <row r="67" spans="1:18" s="29" customFormat="1" ht="14.1" customHeight="1" x14ac:dyDescent="0.25">
      <c r="A67" s="15"/>
      <c r="B67" s="15"/>
      <c r="C67" s="16"/>
      <c r="D67" s="17"/>
      <c r="F67" s="109"/>
      <c r="H67" s="30"/>
      <c r="I67" s="5"/>
      <c r="J67" s="5"/>
      <c r="K67" s="3"/>
      <c r="L67"/>
      <c r="M67"/>
    </row>
    <row r="68" spans="1:18" s="29" customFormat="1" ht="14.1" customHeight="1" x14ac:dyDescent="0.25">
      <c r="A68" s="15"/>
      <c r="B68" s="15"/>
      <c r="C68" s="16"/>
      <c r="D68" s="17"/>
      <c r="F68" s="109"/>
      <c r="H68" s="30"/>
      <c r="I68" s="5"/>
      <c r="J68" s="5"/>
      <c r="K68" s="3"/>
      <c r="L68"/>
      <c r="M68"/>
    </row>
    <row r="69" spans="1:18" s="29" customFormat="1" ht="14.1" customHeight="1" x14ac:dyDescent="0.25">
      <c r="A69" s="15"/>
      <c r="B69" s="15"/>
      <c r="C69" s="16"/>
      <c r="D69" s="17"/>
      <c r="F69" s="109"/>
      <c r="H69" s="30"/>
      <c r="I69" s="5"/>
      <c r="J69" s="5"/>
      <c r="K69" s="3"/>
      <c r="L69"/>
      <c r="M69"/>
    </row>
    <row r="70" spans="1:18" s="29" customFormat="1" ht="14.1" customHeight="1" x14ac:dyDescent="0.25">
      <c r="F70" s="109"/>
      <c r="H70" s="30"/>
      <c r="I70" s="5"/>
      <c r="J70" s="5"/>
      <c r="K70" s="3"/>
      <c r="L70"/>
      <c r="M70"/>
    </row>
    <row r="71" spans="1:18" s="33" customFormat="1" ht="14.1" customHeight="1" x14ac:dyDescent="0.25">
      <c r="F71" s="110"/>
      <c r="H71" s="34"/>
      <c r="I71" s="5"/>
      <c r="J71" s="5"/>
      <c r="K71" s="3"/>
      <c r="L71"/>
      <c r="M71"/>
      <c r="O71" s="29"/>
      <c r="P71" s="29"/>
      <c r="Q71" s="29"/>
      <c r="R71" s="29"/>
    </row>
    <row r="72" spans="1:18" s="33" customFormat="1" ht="14.1" customHeight="1" x14ac:dyDescent="0.25">
      <c r="F72" s="110"/>
      <c r="H72" s="34"/>
      <c r="I72" s="5"/>
      <c r="J72" s="5"/>
      <c r="K72" s="3"/>
      <c r="L72"/>
      <c r="M72"/>
    </row>
    <row r="73" spans="1:18" s="33" customFormat="1" ht="14.1" customHeight="1" x14ac:dyDescent="0.25">
      <c r="F73" s="110"/>
      <c r="H73" s="34"/>
      <c r="I73" s="5"/>
      <c r="J73" s="5"/>
      <c r="K73" s="3"/>
      <c r="L73"/>
      <c r="M73"/>
    </row>
    <row r="74" spans="1:18" s="33" customFormat="1" ht="14.1" customHeight="1" x14ac:dyDescent="0.25">
      <c r="F74" s="110"/>
      <c r="H74" s="34"/>
      <c r="I74" s="5"/>
      <c r="J74" s="5"/>
      <c r="K74" s="3"/>
      <c r="L74"/>
      <c r="M74"/>
    </row>
    <row r="75" spans="1:18" s="33" customFormat="1" ht="14.1" customHeight="1" x14ac:dyDescent="0.25">
      <c r="F75" s="110"/>
      <c r="H75" s="34"/>
      <c r="I75" s="5"/>
      <c r="J75" s="5"/>
      <c r="K75" s="3"/>
      <c r="L75"/>
      <c r="M75"/>
    </row>
    <row r="76" spans="1:18" s="33" customFormat="1" ht="14.1" customHeight="1" x14ac:dyDescent="0.25">
      <c r="F76" s="110"/>
      <c r="H76" s="34"/>
      <c r="I76" s="5"/>
      <c r="J76" s="5"/>
      <c r="K76" s="3"/>
      <c r="L76"/>
      <c r="M76"/>
    </row>
    <row r="77" spans="1:18" s="33" customFormat="1" ht="14.1" customHeight="1" x14ac:dyDescent="0.25">
      <c r="F77" s="110"/>
      <c r="H77" s="34"/>
      <c r="I77" s="5"/>
      <c r="J77" s="5"/>
      <c r="K77" s="3"/>
      <c r="L77"/>
      <c r="M77"/>
    </row>
    <row r="78" spans="1:18" s="2" customFormat="1" ht="15" x14ac:dyDescent="0.25">
      <c r="F78" s="111"/>
      <c r="H78" s="14"/>
      <c r="I78" s="5"/>
      <c r="J78" s="5"/>
      <c r="K78" s="3"/>
      <c r="L78"/>
      <c r="M78"/>
      <c r="O78" s="33"/>
      <c r="P78" s="33"/>
      <c r="Q78" s="33"/>
      <c r="R78" s="33"/>
    </row>
    <row r="79" spans="1:18" s="2" customFormat="1" ht="13.5" x14ac:dyDescent="0.25">
      <c r="F79" s="111"/>
      <c r="H79" s="14"/>
      <c r="I79" s="5"/>
      <c r="J79" s="5"/>
      <c r="K79" s="3"/>
      <c r="L79"/>
      <c r="M79"/>
    </row>
    <row r="80" spans="1:18" s="2" customFormat="1" ht="13.5" x14ac:dyDescent="0.25">
      <c r="F80" s="111"/>
      <c r="H80" s="14"/>
      <c r="I80" s="5"/>
      <c r="J80" s="5"/>
      <c r="K80" s="3"/>
      <c r="L80"/>
      <c r="M80"/>
    </row>
    <row r="81" spans="6:18" s="2" customFormat="1" ht="13.5" x14ac:dyDescent="0.25">
      <c r="F81" s="111"/>
      <c r="H81" s="14"/>
      <c r="I81" s="5"/>
      <c r="J81" s="5"/>
      <c r="K81" s="3"/>
      <c r="L81"/>
      <c r="M81"/>
    </row>
    <row r="82" spans="6:18" s="2" customFormat="1" ht="13.5" x14ac:dyDescent="0.25">
      <c r="F82" s="111"/>
      <c r="H82" s="14"/>
      <c r="I82" s="5"/>
      <c r="J82" s="5"/>
      <c r="K82" s="3"/>
      <c r="L82"/>
      <c r="M82"/>
    </row>
    <row r="83" spans="6:18" ht="13.5" x14ac:dyDescent="0.25">
      <c r="O83" s="2"/>
      <c r="P83" s="2"/>
      <c r="Q83" s="2"/>
      <c r="R83" s="2"/>
    </row>
  </sheetData>
  <autoFilter ref="A1:I45"/>
  <mergeCells count="2">
    <mergeCell ref="L4:L5"/>
    <mergeCell ref="O7:R7"/>
  </mergeCells>
  <conditionalFormatting sqref="H21:H44 A45:H45">
    <cfRule type="expression" dxfId="11" priority="10">
      <formula>$H21&gt;=15</formula>
    </cfRule>
    <cfRule type="expression" dxfId="10" priority="11">
      <formula>AND($H21&gt;10,$H21&lt;15)</formula>
    </cfRule>
    <cfRule type="expression" dxfId="9" priority="13">
      <formula>$H21&lt;=10</formula>
    </cfRule>
  </conditionalFormatting>
  <conditionalFormatting sqref="A2:H20">
    <cfRule type="expression" dxfId="8" priority="7">
      <formula>$H2&gt;=15</formula>
    </cfRule>
    <cfRule type="expression" dxfId="7" priority="8">
      <formula>AND($H2&gt;10,$H2&lt;15)</formula>
    </cfRule>
    <cfRule type="expression" dxfId="6" priority="9">
      <formula>$H2&lt;=10</formula>
    </cfRule>
  </conditionalFormatting>
  <conditionalFormatting sqref="A21:G34">
    <cfRule type="expression" dxfId="5" priority="4">
      <formula>$H21&gt;=15</formula>
    </cfRule>
    <cfRule type="expression" dxfId="4" priority="5">
      <formula>AND($H21&gt;10,$H21&lt;15)</formula>
    </cfRule>
    <cfRule type="expression" dxfId="3" priority="6">
      <formula>$H21&lt;=10</formula>
    </cfRule>
  </conditionalFormatting>
  <conditionalFormatting sqref="A35:G44">
    <cfRule type="expression" dxfId="2" priority="1">
      <formula>$H35&gt;=15</formula>
    </cfRule>
    <cfRule type="expression" dxfId="1" priority="2">
      <formula>AND($H35&gt;10,$H35&lt;15)</formula>
    </cfRule>
    <cfRule type="expression" dxfId="0" priority="3">
      <formula>$H35&lt;=10</formula>
    </cfRule>
  </conditionalFormatting>
  <dataValidations count="2">
    <dataValidation type="list" allowBlank="1" showInputMessage="1" showErrorMessage="1" sqref="C2:C45">
      <formula1>"AGA,BBL,FBR,FHO,FMA,MFL,SFE,YFR"</formula1>
    </dataValidation>
    <dataValidation type="list" allowBlank="1" showInputMessage="1" showErrorMessage="1" sqref="B2:B45">
      <formula1>"1.1,1.2,2.1,2.2,2.3,2.4,2.5,3,4,4.1,4.2,5,6,7,8,9,10,11,12,13,14,15,16,désamiantage"</formula1>
    </dataValidation>
  </dataValidations>
  <pageMargins left="0.7" right="0.7" top="0.75" bottom="0.75" header="0.3" footer="0.3"/>
  <pageSetup paperSize="9" scale="42" orientation="landscape" r:id="rId1"/>
  <headerFooter alignWithMargins="0">
    <oddHeader>&amp;CNOTATION DES FOURNISSEURS 2015 - TRAVAUX</oddHeader>
    <oddFooter>Page &amp;P de &amp;N</oddFooter>
  </headerFooter>
  <colBreaks count="1" manualBreakCount="1">
    <brk id="18" max="80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Synthèse SERVICE</vt:lpstr>
      <vt:lpstr>Synthèse TRAVAUX</vt:lpstr>
      <vt:lpstr>SERVICE</vt:lpstr>
      <vt:lpstr>TRAVAUX</vt:lpstr>
      <vt:lpstr>SERVICE!Zone_d_impression</vt:lpstr>
      <vt:lpstr>TRAVAUX!Zone_d_impression</vt:lpstr>
    </vt:vector>
  </TitlesOfParts>
  <Company>sodegis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SODEGIS</dc:creator>
  <cp:lastModifiedBy>Nathalie BLANDINO</cp:lastModifiedBy>
  <cp:lastPrinted>2015-11-10T13:04:39Z</cp:lastPrinted>
  <dcterms:created xsi:type="dcterms:W3CDTF">2012-10-18T10:03:26Z</dcterms:created>
  <dcterms:modified xsi:type="dcterms:W3CDTF">2016-10-17T12:30:46Z</dcterms:modified>
</cp:coreProperties>
</file>