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01\Organisation\4 - DOP\40 -  DOP Général\suivi d'activité\PCA\2. ORGANISATION PCA\Temps passé NBL\TEST\SYNTHESE\"/>
    </mc:Choice>
  </mc:AlternateContent>
  <xr:revisionPtr revIDLastSave="0" documentId="13_ncr:1_{488913B4-EDEA-428B-8284-4A7EF51445DA}" xr6:coauthVersionLast="44" xr6:coauthVersionMax="45" xr10:uidLastSave="{00000000-0000-0000-0000-000000000000}"/>
  <bookViews>
    <workbookView xWindow="-110" yWindow="-110" windowWidth="25820" windowHeight="14020" xr2:uid="{A67DB3B0-2F31-4D8B-82DC-25219989D016}"/>
  </bookViews>
  <sheets>
    <sheet name="Données" sheetId="1" r:id="rId1"/>
    <sheet name="Listes" sheetId="3" r:id="rId2"/>
    <sheet name="Analyse" sheetId="2" r:id="rId3"/>
  </sheets>
  <calcPr calcId="191029"/>
  <pivotCaches>
    <pivotCache cacheId="3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J162" i="1" l="1"/>
  <c r="J117" i="1"/>
  <c r="J18" i="1"/>
  <c r="J19" i="1"/>
  <c r="J20" i="1"/>
  <c r="J163" i="1"/>
  <c r="J120" i="1"/>
  <c r="J153" i="1"/>
  <c r="J49" i="1"/>
  <c r="J118" i="1"/>
  <c r="J180" i="1"/>
  <c r="J65" i="1"/>
  <c r="J208" i="1"/>
  <c r="J21" i="1"/>
  <c r="J22" i="1"/>
  <c r="J23" i="1"/>
  <c r="J209" i="1"/>
  <c r="K162" i="1"/>
  <c r="K117" i="1"/>
  <c r="K18" i="1"/>
  <c r="K19" i="1"/>
  <c r="K20" i="1"/>
  <c r="K163" i="1"/>
  <c r="K120" i="1"/>
  <c r="K153" i="1"/>
  <c r="K49" i="1"/>
  <c r="K118" i="1"/>
  <c r="K180" i="1"/>
  <c r="K65" i="1"/>
  <c r="K208" i="1"/>
  <c r="K21" i="1"/>
  <c r="K22" i="1"/>
  <c r="K23" i="1"/>
  <c r="K209" i="1"/>
  <c r="J85" i="1" l="1"/>
  <c r="J50" i="1"/>
  <c r="J86" i="1"/>
  <c r="J87" i="1"/>
  <c r="J108" i="1"/>
  <c r="J88" i="1"/>
  <c r="J149" i="1"/>
  <c r="J109" i="1"/>
  <c r="J44" i="1"/>
  <c r="J45" i="1"/>
  <c r="J4" i="1"/>
  <c r="J119" i="1"/>
  <c r="J89" i="1"/>
  <c r="J90" i="1"/>
  <c r="J40" i="1"/>
  <c r="J46" i="1"/>
  <c r="J47" i="1"/>
  <c r="J41" i="1"/>
  <c r="J91" i="1"/>
  <c r="J5" i="1"/>
  <c r="J6" i="1"/>
  <c r="J92" i="1"/>
  <c r="J7" i="1"/>
  <c r="J150" i="1"/>
  <c r="J48" i="1"/>
  <c r="J93" i="1"/>
  <c r="J94" i="1"/>
  <c r="J95" i="1"/>
  <c r="J110" i="1"/>
  <c r="K85" i="1"/>
  <c r="K50" i="1"/>
  <c r="K86" i="1"/>
  <c r="K87" i="1"/>
  <c r="K108" i="1"/>
  <c r="K88" i="1"/>
  <c r="K149" i="1"/>
  <c r="K109" i="1"/>
  <c r="K44" i="1"/>
  <c r="K45" i="1"/>
  <c r="K4" i="1"/>
  <c r="K119" i="1"/>
  <c r="K89" i="1"/>
  <c r="K90" i="1"/>
  <c r="K40" i="1"/>
  <c r="K46" i="1"/>
  <c r="K47" i="1"/>
  <c r="K41" i="1"/>
  <c r="K91" i="1"/>
  <c r="K5" i="1"/>
  <c r="K6" i="1"/>
  <c r="K92" i="1"/>
  <c r="K7" i="1"/>
  <c r="K150" i="1"/>
  <c r="K48" i="1"/>
  <c r="K93" i="1"/>
  <c r="K94" i="1"/>
  <c r="K95" i="1"/>
  <c r="K110" i="1"/>
  <c r="J121" i="1" l="1"/>
  <c r="J219" i="1"/>
  <c r="J122" i="1"/>
  <c r="J123" i="1"/>
  <c r="J24" i="1"/>
  <c r="J124" i="1"/>
  <c r="J186" i="1"/>
  <c r="J25" i="1"/>
  <c r="J26" i="1"/>
  <c r="J187" i="1"/>
  <c r="J220" i="1"/>
  <c r="J27" i="1"/>
  <c r="J125" i="1"/>
  <c r="J181" i="1"/>
  <c r="J182" i="1"/>
  <c r="J28" i="1"/>
  <c r="J29" i="1"/>
  <c r="K121" i="1"/>
  <c r="K219" i="1"/>
  <c r="K122" i="1"/>
  <c r="K123" i="1"/>
  <c r="K24" i="1"/>
  <c r="K124" i="1"/>
  <c r="K186" i="1"/>
  <c r="K25" i="1"/>
  <c r="K26" i="1"/>
  <c r="K187" i="1"/>
  <c r="K220" i="1"/>
  <c r="K27" i="1"/>
  <c r="K125" i="1"/>
  <c r="K181" i="1"/>
  <c r="K182" i="1"/>
  <c r="K28" i="1"/>
  <c r="K29" i="1"/>
  <c r="J54" i="1" l="1"/>
  <c r="J39" i="1"/>
  <c r="J81" i="1"/>
  <c r="J55" i="1"/>
  <c r="J188" i="1"/>
  <c r="J189" i="1"/>
  <c r="J56" i="1"/>
  <c r="J82" i="1"/>
  <c r="K54" i="1"/>
  <c r="K39" i="1"/>
  <c r="K81" i="1"/>
  <c r="K55" i="1"/>
  <c r="K188" i="1"/>
  <c r="K189" i="1"/>
  <c r="K56" i="1"/>
  <c r="K82" i="1"/>
  <c r="J103" i="1" l="1"/>
  <c r="J204" i="1"/>
  <c r="J155" i="1"/>
  <c r="J104" i="1"/>
  <c r="J105" i="1"/>
  <c r="J156" i="1"/>
  <c r="J106" i="1"/>
  <c r="J107" i="1"/>
  <c r="J210" i="1"/>
  <c r="J211" i="1"/>
  <c r="J194" i="1"/>
  <c r="J132" i="1"/>
  <c r="J157" i="1"/>
  <c r="J158" i="1"/>
  <c r="J133" i="1"/>
  <c r="J202" i="1"/>
  <c r="J195" i="1"/>
  <c r="J159" i="1"/>
  <c r="J134" i="1"/>
  <c r="K103" i="1"/>
  <c r="K204" i="1"/>
  <c r="K155" i="1"/>
  <c r="K104" i="1"/>
  <c r="K105" i="1"/>
  <c r="K156" i="1"/>
  <c r="K106" i="1"/>
  <c r="K107" i="1"/>
  <c r="K210" i="1"/>
  <c r="K211" i="1"/>
  <c r="K194" i="1"/>
  <c r="K132" i="1"/>
  <c r="K157" i="1"/>
  <c r="K158" i="1"/>
  <c r="K133" i="1"/>
  <c r="K202" i="1"/>
  <c r="K195" i="1"/>
  <c r="K159" i="1"/>
  <c r="K134" i="1"/>
  <c r="J126" i="1" l="1"/>
  <c r="J111" i="1"/>
  <c r="J197" i="1"/>
  <c r="J205" i="1"/>
  <c r="J198" i="1"/>
  <c r="J127" i="1"/>
  <c r="J96" i="1"/>
  <c r="J112" i="1"/>
  <c r="J97" i="1"/>
  <c r="J113" i="1"/>
  <c r="J199" i="1"/>
  <c r="J206" i="1"/>
  <c r="J152" i="1"/>
  <c r="K126" i="1"/>
  <c r="K111" i="1"/>
  <c r="K197" i="1"/>
  <c r="K205" i="1"/>
  <c r="K198" i="1"/>
  <c r="K127" i="1"/>
  <c r="K96" i="1"/>
  <c r="K112" i="1"/>
  <c r="K97" i="1"/>
  <c r="K113" i="1"/>
  <c r="K199" i="1"/>
  <c r="K206" i="1"/>
  <c r="K152" i="1"/>
  <c r="J33" i="1" l="1"/>
  <c r="J167" i="1"/>
  <c r="J61" i="1"/>
  <c r="J12" i="1"/>
  <c r="J80" i="1"/>
  <c r="J99" i="1"/>
  <c r="J13" i="1"/>
  <c r="J170" i="1"/>
  <c r="J14" i="1"/>
  <c r="J168" i="1"/>
  <c r="J34" i="1"/>
  <c r="J171" i="1"/>
  <c r="J100" i="1"/>
  <c r="J2" i="1"/>
  <c r="J15" i="1"/>
  <c r="J43" i="1"/>
  <c r="J35" i="1"/>
  <c r="J36" i="1"/>
  <c r="J16" i="1"/>
  <c r="J3" i="1"/>
  <c r="J62" i="1"/>
  <c r="J169" i="1"/>
  <c r="J64" i="1"/>
  <c r="J37" i="1"/>
  <c r="J74" i="1"/>
  <c r="J148" i="1"/>
  <c r="J161" i="1"/>
  <c r="J101" i="1"/>
  <c r="J102" i="1"/>
  <c r="J38" i="1"/>
  <c r="J76" i="1"/>
  <c r="J17" i="1"/>
  <c r="K33" i="1"/>
  <c r="K167" i="1"/>
  <c r="K61" i="1"/>
  <c r="K12" i="1"/>
  <c r="K80" i="1"/>
  <c r="K99" i="1"/>
  <c r="K13" i="1"/>
  <c r="K170" i="1"/>
  <c r="K14" i="1"/>
  <c r="K168" i="1"/>
  <c r="K34" i="1"/>
  <c r="K171" i="1"/>
  <c r="K100" i="1"/>
  <c r="K2" i="1"/>
  <c r="K15" i="1"/>
  <c r="K43" i="1"/>
  <c r="K35" i="1"/>
  <c r="K36" i="1"/>
  <c r="K16" i="1"/>
  <c r="K3" i="1"/>
  <c r="K62" i="1"/>
  <c r="K169" i="1"/>
  <c r="K64" i="1"/>
  <c r="K37" i="1"/>
  <c r="K74" i="1"/>
  <c r="K148" i="1"/>
  <c r="K161" i="1"/>
  <c r="K101" i="1"/>
  <c r="K102" i="1"/>
  <c r="K38" i="1"/>
  <c r="K76" i="1"/>
  <c r="K17" i="1"/>
  <c r="J138" i="1" l="1"/>
  <c r="J30" i="1"/>
  <c r="J145" i="1"/>
  <c r="J42" i="1"/>
  <c r="J63" i="1"/>
  <c r="J165" i="1"/>
  <c r="J128" i="1"/>
  <c r="J139" i="1"/>
  <c r="J78" i="1"/>
  <c r="J79" i="1"/>
  <c r="J51" i="1"/>
  <c r="J31" i="1"/>
  <c r="J129" i="1"/>
  <c r="J140" i="1"/>
  <c r="J59" i="1"/>
  <c r="J60" i="1"/>
  <c r="J130" i="1"/>
  <c r="J141" i="1"/>
  <c r="J131" i="1"/>
  <c r="J146" i="1"/>
  <c r="J147" i="1"/>
  <c r="J52" i="1"/>
  <c r="J142" i="1"/>
  <c r="J32" i="1"/>
  <c r="J53" i="1"/>
  <c r="J8" i="1"/>
  <c r="J166" i="1"/>
  <c r="K138" i="1"/>
  <c r="K30" i="1"/>
  <c r="K145" i="1"/>
  <c r="K42" i="1"/>
  <c r="K63" i="1"/>
  <c r="K165" i="1"/>
  <c r="K128" i="1"/>
  <c r="K139" i="1"/>
  <c r="K78" i="1"/>
  <c r="K79" i="1"/>
  <c r="K51" i="1"/>
  <c r="K31" i="1"/>
  <c r="K129" i="1"/>
  <c r="K140" i="1"/>
  <c r="K59" i="1"/>
  <c r="K60" i="1"/>
  <c r="K130" i="1"/>
  <c r="K141" i="1"/>
  <c r="K131" i="1"/>
  <c r="K146" i="1"/>
  <c r="K147" i="1"/>
  <c r="K52" i="1"/>
  <c r="K142" i="1"/>
  <c r="K32" i="1"/>
  <c r="K53" i="1"/>
  <c r="K8" i="1"/>
  <c r="K166" i="1"/>
  <c r="J83" i="1" l="1"/>
  <c r="J9" i="1"/>
  <c r="J200" i="1"/>
  <c r="J190" i="1"/>
  <c r="J151" i="1"/>
  <c r="J203" i="1"/>
  <c r="J57" i="1"/>
  <c r="J71" i="1"/>
  <c r="J75" i="1"/>
  <c r="J191" i="1"/>
  <c r="J84" i="1"/>
  <c r="J10" i="1"/>
  <c r="J72" i="1"/>
  <c r="J164" i="1"/>
  <c r="J77" i="1"/>
  <c r="J11" i="1"/>
  <c r="J73" i="1"/>
  <c r="J192" i="1"/>
  <c r="J201" i="1"/>
  <c r="J173" i="1"/>
  <c r="K83" i="1"/>
  <c r="K9" i="1"/>
  <c r="K200" i="1"/>
  <c r="K190" i="1"/>
  <c r="K151" i="1"/>
  <c r="K203" i="1"/>
  <c r="K57" i="1"/>
  <c r="K71" i="1"/>
  <c r="K75" i="1"/>
  <c r="K191" i="1"/>
  <c r="K84" i="1"/>
  <c r="K10" i="1"/>
  <c r="K72" i="1"/>
  <c r="K164" i="1"/>
  <c r="K77" i="1"/>
  <c r="K11" i="1"/>
  <c r="K73" i="1"/>
  <c r="K192" i="1"/>
  <c r="K201" i="1"/>
  <c r="K173" i="1"/>
  <c r="J137" i="1" l="1"/>
  <c r="J116" i="1"/>
  <c r="J193" i="1"/>
  <c r="J217" i="1"/>
  <c r="J207" i="1"/>
  <c r="J213" i="1"/>
  <c r="J218" i="1"/>
  <c r="J144" i="1"/>
  <c r="J177" i="1"/>
  <c r="J58" i="1"/>
  <c r="K137" i="1"/>
  <c r="K116" i="1"/>
  <c r="K193" i="1"/>
  <c r="K217" i="1"/>
  <c r="K207" i="1"/>
  <c r="K213" i="1"/>
  <c r="K218" i="1"/>
  <c r="K144" i="1"/>
  <c r="K177" i="1"/>
  <c r="K58" i="1"/>
  <c r="J178" i="1" l="1"/>
  <c r="J98" i="1" l="1"/>
  <c r="J66" i="1"/>
  <c r="J183" i="1"/>
  <c r="J179" i="1"/>
  <c r="J67" i="1"/>
  <c r="J68" i="1"/>
  <c r="J184" i="1"/>
  <c r="J69" i="1"/>
  <c r="J70" i="1"/>
  <c r="J185" i="1"/>
  <c r="J154" i="1"/>
  <c r="J214" i="1"/>
  <c r="J174" i="1"/>
  <c r="J212" i="1"/>
  <c r="J160" i="1"/>
  <c r="J114" i="1"/>
  <c r="J172" i="1"/>
  <c r="J215" i="1"/>
  <c r="J143" i="1"/>
  <c r="J196" i="1"/>
  <c r="J175" i="1"/>
  <c r="J135" i="1"/>
  <c r="J115" i="1"/>
  <c r="J216" i="1"/>
  <c r="J176" i="1"/>
  <c r="J136" i="1"/>
  <c r="K98" i="1"/>
  <c r="K66" i="1"/>
  <c r="K183" i="1"/>
  <c r="K179" i="1"/>
  <c r="K67" i="1"/>
  <c r="K68" i="1"/>
  <c r="K184" i="1"/>
  <c r="K69" i="1"/>
  <c r="K70" i="1"/>
  <c r="K185" i="1"/>
  <c r="K154" i="1"/>
  <c r="K214" i="1"/>
  <c r="K174" i="1"/>
  <c r="K212" i="1"/>
  <c r="K160" i="1"/>
  <c r="K114" i="1"/>
  <c r="K172" i="1"/>
  <c r="K215" i="1"/>
  <c r="K143" i="1"/>
  <c r="K196" i="1"/>
  <c r="K175" i="1"/>
  <c r="K135" i="1"/>
  <c r="K115" i="1"/>
  <c r="K216" i="1"/>
  <c r="K176" i="1"/>
  <c r="K136" i="1"/>
  <c r="K178" i="1" l="1"/>
</calcChain>
</file>

<file path=xl/sharedStrings.xml><?xml version="1.0" encoding="utf-8"?>
<sst xmlns="http://schemas.openxmlformats.org/spreadsheetml/2006/main" count="836" uniqueCount="216">
  <si>
    <t>Objet</t>
  </si>
  <si>
    <t>Début</t>
  </si>
  <si>
    <t>Fin</t>
  </si>
  <si>
    <t>Opération</t>
  </si>
  <si>
    <t>Catégorie</t>
  </si>
  <si>
    <t>Nombre heures</t>
  </si>
  <si>
    <t>MOIS</t>
  </si>
  <si>
    <t>Début2</t>
  </si>
  <si>
    <t>Fin3</t>
  </si>
  <si>
    <t>(Tous)</t>
  </si>
  <si>
    <t>Étiquettes de lignes</t>
  </si>
  <si>
    <t>(vide)</t>
  </si>
  <si>
    <t>Total général</t>
  </si>
  <si>
    <t>Somme de Nombre heures</t>
  </si>
  <si>
    <t>AGENT</t>
  </si>
  <si>
    <t>relance des prestataires</t>
  </si>
  <si>
    <t>RHI BC</t>
  </si>
  <si>
    <t>administratif</t>
  </si>
  <si>
    <t>réunion planning</t>
  </si>
  <si>
    <t>divers</t>
  </si>
  <si>
    <t>mails</t>
  </si>
  <si>
    <t>CD61</t>
  </si>
  <si>
    <t>chantier</t>
  </si>
  <si>
    <t>BBL</t>
  </si>
  <si>
    <t>OPALE</t>
  </si>
  <si>
    <t xml:space="preserve">Dder à ASI pour relance pièces fiscales &amp; sociales </t>
  </si>
  <si>
    <t>RHI</t>
  </si>
  <si>
    <t>Z'AMBAVILLE</t>
  </si>
  <si>
    <t>ORCHIDEES 1</t>
  </si>
  <si>
    <t xml:space="preserve">FANJAN : faire RG </t>
  </si>
  <si>
    <t>FANJAN</t>
  </si>
  <si>
    <t xml:space="preserve">Plaine Saint Paul : faire RG </t>
  </si>
  <si>
    <t>PSP</t>
  </si>
  <si>
    <t>Classement</t>
  </si>
  <si>
    <t xml:space="preserve">KAKIS - Visite GPA </t>
  </si>
  <si>
    <t>KAKIS</t>
  </si>
  <si>
    <t xml:space="preserve">VEFA BERGAMOTE - Dde constats affichage PC </t>
  </si>
  <si>
    <t>VEFA BERGAMOTE</t>
  </si>
  <si>
    <t xml:space="preserve">RHI </t>
  </si>
  <si>
    <t xml:space="preserve">INDIGO </t>
  </si>
  <si>
    <t>INDIGO</t>
  </si>
  <si>
    <t xml:space="preserve">FANJAN </t>
  </si>
  <si>
    <t xml:space="preserve">INDIGO : ORANGE </t>
  </si>
  <si>
    <t xml:space="preserve">VEFA ALVERDY </t>
  </si>
  <si>
    <t>VEFA ALVERDY</t>
  </si>
  <si>
    <t xml:space="preserve">Classement </t>
  </si>
  <si>
    <t xml:space="preserve">VEFA JARDINS PARTAGES </t>
  </si>
  <si>
    <t>VEFA JARDINS PARTAGES</t>
  </si>
  <si>
    <t xml:space="preserve">Z'AMBAVILLE </t>
  </si>
  <si>
    <t>Mails</t>
  </si>
  <si>
    <t>CANAL LILIS</t>
  </si>
  <si>
    <t>DBE</t>
  </si>
  <si>
    <t>POINT ACT DAKOTA</t>
  </si>
  <si>
    <t>DAKOTA</t>
  </si>
  <si>
    <t>Traitement courrier arrivé</t>
  </si>
  <si>
    <t>Adminitratif</t>
  </si>
  <si>
    <t xml:space="preserve">Mise en forme courrier + Mise en circuit </t>
  </si>
  <si>
    <t>VEFA BZ 273</t>
  </si>
  <si>
    <t>Chrono des tâches - envoi rapport à FHO pour validation avant envoie NBL</t>
  </si>
  <si>
    <t>VEFA ACACIA</t>
  </si>
  <si>
    <t>Classements</t>
  </si>
  <si>
    <t>LACAUSSADE 3</t>
  </si>
  <si>
    <t>Traitement courrier et mise en circuit</t>
  </si>
  <si>
    <t>VEFA EK 319</t>
  </si>
  <si>
    <t>Avenants - scan + mail</t>
  </si>
  <si>
    <t>Relance par mail IMPULSION (AE)</t>
  </si>
  <si>
    <t>CHEMIN GALET 1</t>
  </si>
  <si>
    <t>Dossier numérique - Demande LBU</t>
  </si>
  <si>
    <t>CHOKA BLEU</t>
  </si>
  <si>
    <t>Chrono des tâches</t>
  </si>
  <si>
    <t xml:space="preserve">DAKOTA </t>
  </si>
  <si>
    <t>Courrier proposition VEFA parcelle BZ273</t>
  </si>
  <si>
    <t>Scan/Envoi AE</t>
  </si>
  <si>
    <t xml:space="preserve">Traitement LC / scan / envoi </t>
  </si>
  <si>
    <t>POINSETIAS</t>
  </si>
  <si>
    <t>Traitement LC</t>
  </si>
  <si>
    <t>CITRONNELLES</t>
  </si>
  <si>
    <t>Affranchissement courrier</t>
  </si>
  <si>
    <t>Envoi Lettre de rejet CSPS</t>
  </si>
  <si>
    <t>Classement + Chrono des tâches</t>
  </si>
  <si>
    <t>Envoi courrier + mail</t>
  </si>
  <si>
    <t>Classement REHAB</t>
  </si>
  <si>
    <t>REHABILITATION</t>
  </si>
  <si>
    <t>ECL</t>
  </si>
  <si>
    <t>Indigo</t>
  </si>
  <si>
    <t>ADMINISTRATIF</t>
  </si>
  <si>
    <t>Bellevue</t>
  </si>
  <si>
    <t>BELLEVUE</t>
  </si>
  <si>
    <t>La Cure 1</t>
  </si>
  <si>
    <t>LA CURE 1</t>
  </si>
  <si>
    <t>Bougainvillées</t>
  </si>
  <si>
    <t>BOUGAINVILLEES</t>
  </si>
  <si>
    <t>Caramboles</t>
  </si>
  <si>
    <t>CARAMBOLES</t>
  </si>
  <si>
    <t>Poinsétias</t>
  </si>
  <si>
    <t>Hubert Delisle</t>
  </si>
  <si>
    <t>HUBERT DELISLE</t>
  </si>
  <si>
    <t>Citronnelles</t>
  </si>
  <si>
    <t>CHANTIER</t>
  </si>
  <si>
    <t>Bras des Etangs</t>
  </si>
  <si>
    <t>BRAS DES ETANGS</t>
  </si>
  <si>
    <t>Hubert delisle</t>
  </si>
  <si>
    <t>Canal Lilis</t>
  </si>
  <si>
    <t>Bras des etangs</t>
  </si>
  <si>
    <t>réunion tableau de la vacance</t>
  </si>
  <si>
    <t>Poinsétias viso</t>
  </si>
  <si>
    <t>JER</t>
  </si>
  <si>
    <t xml:space="preserve">AMATA </t>
  </si>
  <si>
    <t>AMATA</t>
  </si>
  <si>
    <t>CITRONELLES</t>
  </si>
  <si>
    <t>DIVERS</t>
  </si>
  <si>
    <t>AMATA - Point libération de RG</t>
  </si>
  <si>
    <t xml:space="preserve">CHAPELLE - CHOKA BLEU </t>
  </si>
  <si>
    <t>Prog 2020</t>
  </si>
  <si>
    <t>Prog 2021 - Dossier subvention FEDER</t>
  </si>
  <si>
    <t>Prog 2021</t>
  </si>
  <si>
    <t>Offre Désinfection BELLEVUE - CANAL LILIS</t>
  </si>
  <si>
    <t>Lancement/Offre consultation</t>
  </si>
  <si>
    <t>Suite CAO - BOUGAINVILLIERS/ LA CURE 1</t>
  </si>
  <si>
    <t>A faire</t>
  </si>
  <si>
    <t>BOUGAINVIILIEES</t>
  </si>
  <si>
    <t xml:space="preserve">AMATA : relancer Mairie (Attestation de non opposition à la conformité) </t>
  </si>
  <si>
    <t>LA CURE 2</t>
  </si>
  <si>
    <t>ORICHIDEES 1</t>
  </si>
  <si>
    <t>Rétrocession - Foncier</t>
  </si>
  <si>
    <t xml:space="preserve">CHOKA BLEU </t>
  </si>
  <si>
    <t>MHO</t>
  </si>
  <si>
    <t>HELENE TONRU</t>
  </si>
  <si>
    <t>EDLS - PATRIMOINE</t>
  </si>
  <si>
    <t xml:space="preserve">VEFA BERTAUT </t>
  </si>
  <si>
    <t>VEFA BERTAUT</t>
  </si>
  <si>
    <t>VEFA JARDINS DE MONTAIGNE</t>
  </si>
  <si>
    <t>op HELENE TONRU</t>
  </si>
  <si>
    <t xml:space="preserve">DEMANDE INTERVENTION </t>
  </si>
  <si>
    <t>DEVIS - PATRIMOINE</t>
  </si>
  <si>
    <t xml:space="preserve">EDLS - BT </t>
  </si>
  <si>
    <t>PATRIMOINE</t>
  </si>
  <si>
    <t xml:space="preserve">TRAITEMENT DEMANDE PRESTATAIRE GALILEC </t>
  </si>
  <si>
    <t xml:space="preserve">VEFA JARDINS DE MONTAIGNE </t>
  </si>
  <si>
    <t>LES FOURRAGERES</t>
  </si>
  <si>
    <t>MMA</t>
  </si>
  <si>
    <t>Factures</t>
  </si>
  <si>
    <t>Divers</t>
  </si>
  <si>
    <t>vefa EK 319</t>
  </si>
  <si>
    <t xml:space="preserve">OPALE </t>
  </si>
  <si>
    <t>Admin - Outlook - Classement</t>
  </si>
  <si>
    <t>Mise en place planning outlook - temps passé</t>
  </si>
  <si>
    <t>Mail +Appel tél</t>
  </si>
  <si>
    <t>VEFA Roland Garros</t>
  </si>
  <si>
    <t>VEFA ROLAND GARROS</t>
  </si>
  <si>
    <t xml:space="preserve">Vefa Roland Garros - RDV avec Armand </t>
  </si>
  <si>
    <t>ILOT 6.2 FANJAN</t>
  </si>
  <si>
    <t>Réunion de chantier OPALE</t>
  </si>
  <si>
    <t>Ilôt 6.2 Fanjan</t>
  </si>
  <si>
    <t>VEFA CROUS TAMPON - OCIDIM</t>
  </si>
  <si>
    <t>VEFA CROUS TAMPON/ ST PIERRE</t>
  </si>
  <si>
    <t xml:space="preserve">ALVERDY </t>
  </si>
  <si>
    <t>MTG</t>
  </si>
  <si>
    <t>traitement Avenant1 COVID19</t>
  </si>
  <si>
    <t>traitement classement</t>
  </si>
  <si>
    <t>CURE 2 DEAL</t>
  </si>
  <si>
    <t>CURE 2</t>
  </si>
  <si>
    <t>avenant</t>
  </si>
  <si>
    <t>traitement mails courriers arrivés</t>
  </si>
  <si>
    <t>TACHES ADMINISTRATIVES DIVERSES</t>
  </si>
  <si>
    <t>traitement dossier</t>
  </si>
  <si>
    <t>mails avenant A MOE CLAST</t>
  </si>
  <si>
    <t>classement Marché OPC envi MOE</t>
  </si>
  <si>
    <t>NLE</t>
  </si>
  <si>
    <t>Rendu PRO</t>
  </si>
  <si>
    <t>GORBATCHEV</t>
  </si>
  <si>
    <t>GORBATCHEV Rendu PRO</t>
  </si>
  <si>
    <t>Fleurs Jaunes Lacaussade Amata</t>
  </si>
  <si>
    <t>Appel de fonds</t>
  </si>
  <si>
    <t>dossier partiel DEAL</t>
  </si>
  <si>
    <t>Dossier SAS</t>
  </si>
  <si>
    <t>SALINE BARRAGE</t>
  </si>
  <si>
    <t xml:space="preserve">Lacaussade </t>
  </si>
  <si>
    <t>Amata Fleurs jaunes Lacaussade</t>
  </si>
  <si>
    <t>Administratif</t>
  </si>
  <si>
    <t>Manapany</t>
  </si>
  <si>
    <t>RPA DU PARC</t>
  </si>
  <si>
    <t>Fanjan</t>
  </si>
  <si>
    <t>SRI</t>
  </si>
  <si>
    <t>BRAS DE LA PLAINE</t>
  </si>
  <si>
    <t>LACAUSSADE</t>
  </si>
  <si>
    <t>BOULANGER</t>
  </si>
  <si>
    <t>ADJIBI</t>
  </si>
  <si>
    <t>FOURRAGERES</t>
  </si>
  <si>
    <t>POINT FONDS PROPRES DAKOTA</t>
  </si>
  <si>
    <t>BERTAUT</t>
  </si>
  <si>
    <t>TQU</t>
  </si>
  <si>
    <t xml:space="preserve">PLATANES </t>
  </si>
  <si>
    <t>PLATANES</t>
  </si>
  <si>
    <t xml:space="preserve">FLEUR JAUNE </t>
  </si>
  <si>
    <t>FLEUR JAUNE</t>
  </si>
  <si>
    <t>Rétrocession AMATA</t>
  </si>
  <si>
    <t xml:space="preserve">LES PLATANES </t>
  </si>
  <si>
    <t>GINGKO &amp;BILOBA</t>
  </si>
  <si>
    <t>GINGKO</t>
  </si>
  <si>
    <t>MANAPANY</t>
  </si>
  <si>
    <t>MANAPANY LES BAINS</t>
  </si>
  <si>
    <t>VEFA RAISIN MARINE</t>
  </si>
  <si>
    <t>RPA ANCIEN HOPITAL</t>
  </si>
  <si>
    <t xml:space="preserve">CASABIANCA </t>
  </si>
  <si>
    <t>CASABIANCA</t>
  </si>
  <si>
    <t xml:space="preserve">VEFA MAURICE EBON </t>
  </si>
  <si>
    <t>VEFA MAURICE LEBON</t>
  </si>
  <si>
    <t xml:space="preserve">RPA MAURICE LEBON </t>
  </si>
  <si>
    <t>VAF</t>
  </si>
  <si>
    <t>TYPE</t>
  </si>
  <si>
    <t>RO</t>
  </si>
  <si>
    <t>DBA</t>
  </si>
  <si>
    <t>FHO</t>
  </si>
  <si>
    <t>YFR</t>
  </si>
  <si>
    <t>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</si>
</sst>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dd/mm/yy;@"/>
    <numFmt numFmtId="166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2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6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46">
    <dxf>
      <numFmt numFmtId="0" formatCode="General"/>
    </dxf>
    <dxf>
      <numFmt numFmtId="166" formatCode="[$-F400]h:mm:ss\ AM/PM"/>
    </dxf>
    <dxf>
      <numFmt numFmtId="31" formatCode="[h]:mm:ss"/>
    </dxf>
    <dxf>
      <numFmt numFmtId="31" formatCode="[h]:mm:ss"/>
    </dxf>
    <dxf>
      <numFmt numFmtId="166" formatCode="[$-F400]h:mm:ss\ AM/PM"/>
    </dxf>
    <dxf>
      <numFmt numFmtId="31" formatCode="[h]:mm:ss"/>
    </dxf>
    <dxf>
      <numFmt numFmtId="31" formatCode="[h]:mm:ss"/>
    </dxf>
    <dxf>
      <numFmt numFmtId="166" formatCode="[$-F400]h:mm:ss\ AM/PM"/>
    </dxf>
    <dxf>
      <numFmt numFmtId="31" formatCode="[h]:mm:ss"/>
    </dxf>
    <dxf>
      <numFmt numFmtId="31" formatCode="[h]:mm:ss"/>
    </dxf>
    <dxf>
      <numFmt numFmtId="166" formatCode="[$-F400]h:mm:ss\ AM/PM"/>
    </dxf>
    <dxf>
      <numFmt numFmtId="31" formatCode="[h]:mm:ss"/>
    </dxf>
    <dxf>
      <numFmt numFmtId="31" formatCode="[h]:mm:ss"/>
    </dxf>
    <dxf>
      <numFmt numFmtId="31" formatCode="[h]:mm:ss"/>
    </dxf>
    <dxf>
      <numFmt numFmtId="166" formatCode="[$-F400]h:mm:ss\ AM/PM"/>
    </dxf>
    <dxf>
      <numFmt numFmtId="31" formatCode="[h]:mm:ss"/>
    </dxf>
    <dxf>
      <numFmt numFmtId="31" formatCode="[h]:mm:ss"/>
    </dxf>
    <dxf>
      <numFmt numFmtId="166" formatCode="[$-F400]h:mm:ss\ AM/PM"/>
    </dxf>
    <dxf>
      <numFmt numFmtId="31" formatCode="[h]:mm:ss"/>
    </dxf>
    <dxf>
      <numFmt numFmtId="31" formatCode="[h]:mm:ss"/>
    </dxf>
    <dxf>
      <numFmt numFmtId="31" formatCode="[h]:mm:ss"/>
    </dxf>
    <dxf>
      <numFmt numFmtId="166" formatCode="[$-F400]h:mm:ss\ AM/PM"/>
    </dxf>
    <dxf>
      <numFmt numFmtId="31" formatCode="[h]:mm:ss"/>
    </dxf>
    <dxf>
      <numFmt numFmtId="31" formatCode="[h]:mm:ss"/>
    </dxf>
    <dxf>
      <numFmt numFmtId="166" formatCode="[$-F400]h:mm:ss\ AM/PM"/>
    </dxf>
    <dxf>
      <numFmt numFmtId="31" formatCode="[h]:mm:ss"/>
    </dxf>
    <dxf>
      <numFmt numFmtId="31" formatCode="[h]:mm:ss"/>
    </dxf>
    <dxf>
      <numFmt numFmtId="31" formatCode="[h]:mm:ss"/>
    </dxf>
    <dxf>
      <numFmt numFmtId="166" formatCode="[$-F400]h:mm:ss\ AM/PM"/>
    </dxf>
    <dxf>
      <numFmt numFmtId="31" formatCode="[h]:mm:ss"/>
    </dxf>
    <dxf>
      <numFmt numFmtId="31" formatCode="[h]:mm:ss"/>
    </dxf>
    <dxf>
      <numFmt numFmtId="166" formatCode="[$-F400]h:mm:ss\ AM/PM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166" formatCode="[$-F400]h:mm:ss\ AM/PM"/>
    </dxf>
    <dxf>
      <numFmt numFmtId="31" formatCode="[h]:mm:ss"/>
    </dxf>
    <dxf>
      <numFmt numFmtId="31" formatCode="[h]:mm:ss"/>
    </dxf>
    <dxf>
      <numFmt numFmtId="166" formatCode="[$-F400]h:mm:ss\ AM/PM"/>
    </dxf>
    <dxf>
      <numFmt numFmtId="164" formatCode="h:mm;@"/>
    </dxf>
    <dxf>
      <numFmt numFmtId="26" formatCode="hh:mm:ss"/>
    </dxf>
    <dxf>
      <numFmt numFmtId="19" formatCode="dd/mm/yyyy"/>
    </dxf>
    <dxf>
      <numFmt numFmtId="26" formatCode="hh:mm:ss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3992.466062962965" createdVersion="6" refreshedVersion="6" minRefreshableVersion="3" recordCount="219" xr:uid="{BBD18EE7-5296-4EE3-8CF4-1BC45202DDCA}">
  <cacheSource type="worksheet">
    <worksheetSource name="Tableau1"/>
  </cacheSource>
  <cacheFields count="10">
    <cacheField name="Objet" numFmtId="0">
      <sharedItems containsBlank="1"/>
    </cacheField>
    <cacheField name="Début" numFmtId="14">
      <sharedItems containsSemiMixedTypes="0" containsNonDate="0" containsDate="1" containsString="0" minDate="2020-06-02T00:00:00" maxDate="2020-06-06T00:00:00"/>
    </cacheField>
    <cacheField name="Début2" numFmtId="21">
      <sharedItems containsSemiMixedTypes="0" containsNonDate="0" containsDate="1" containsString="0" minDate="1899-12-30T00:00:00" maxDate="1899-12-30T17:00:00"/>
    </cacheField>
    <cacheField name="Fin" numFmtId="14">
      <sharedItems containsSemiMixedTypes="0" containsNonDate="0" containsDate="1" containsString="0" minDate="2020-06-02T00:00:00" maxDate="2020-06-06T00:00:00"/>
    </cacheField>
    <cacheField name="Fin3" numFmtId="21">
      <sharedItems containsSemiMixedTypes="0" containsNonDate="0" containsDate="1" containsString="0" minDate="1899-12-30T00:00:00" maxDate="1899-12-30T18:00:00"/>
    </cacheField>
    <cacheField name="Opération" numFmtId="0">
      <sharedItems containsBlank="1" count="80">
        <s v="A faire"/>
        <s v="ADJIBI"/>
        <s v="ADMINISTRATIF"/>
        <s v="Adminitratif"/>
        <s v="AMATA"/>
        <s v="Appel de fonds"/>
        <s v="BELLEVUE"/>
        <s v="BERTAUT"/>
        <s v="BOUGAINVILLEES"/>
        <s v="BOULANGER"/>
        <s v="BRAS DE LA PLAINE"/>
        <s v="BRAS DES ETANGS"/>
        <s v="CANAL LILIS"/>
        <s v="CARAMBOLES"/>
        <s v="CASABIANCA"/>
        <s v="CD61"/>
        <s v="CHEMIN GALET 1"/>
        <s v="CHOKA BLEU"/>
        <s v="CITRONNELLES"/>
        <s v="CURE 2"/>
        <s v="DAKOTA"/>
        <s v="DEVIS - PATRIMOINE"/>
        <s v="divers"/>
        <s v="EDLS - PATRIMOINE"/>
        <s v="FANJAN"/>
        <s v="FLEUR JAUNE"/>
        <s v="FOURRAGERES"/>
        <s v="GINGKO"/>
        <s v="GORBATCHEV"/>
        <s v="HELENE TONRU"/>
        <s v="HUBERT DELISLE"/>
        <s v="ILOT 6.2 FANJAN"/>
        <s v="INDIGO"/>
        <s v="KAKIS"/>
        <s v="LA CURE 1"/>
        <s v="LA CURE 2"/>
        <s v="LACAUSSADE"/>
        <s v="LACAUSSADE 3"/>
        <s v="LES FOURRAGERES"/>
        <s v="MANAPANY LES BAINS"/>
        <s v="OPALE"/>
        <s v="ORCHIDEES 1"/>
        <s v="PLATANES"/>
        <s v="POINSETIAS"/>
        <s v="Prog 2020"/>
        <s v="Prog 2021"/>
        <s v="PSP"/>
        <s v="REHABILITATION"/>
        <s v="RHI BC"/>
        <s v="RPA ANCIEN HOPITAL"/>
        <s v="RPA DU PARC"/>
        <s v="SALINE BARRAGE"/>
        <s v="TACHES ADMINISTRATIVES DIVERSES"/>
        <s v="VEFA ACACIA"/>
        <s v="VEFA ALVERDY"/>
        <s v="VEFA BERGAMOTE"/>
        <s v="VEFA BERTAUT"/>
        <s v="VEFA BZ 273"/>
        <s v="VEFA CROUS TAMPON/ ST PIERRE"/>
        <s v="VEFA EK 319"/>
        <s v="VEFA JARDINS DE MONTAIGNE"/>
        <s v="VEFA JARDINS PARTAGES"/>
        <s v="VEFA MAURICE LEBON"/>
        <s v="VEFA ROLAND GARROS"/>
        <s v="Z'AMBAVILLE"/>
        <m/>
        <s v="REHAB" u="1"/>
        <s v="COORDINATION" u="1"/>
        <s v="RHI" u="1"/>
        <s v="BOUGAINVILLIEES" u="1"/>
        <s v="BELLEVUE ABC" u="1"/>
        <s v="FORMATION" u="1"/>
        <s v="MGMT" u="1"/>
        <s v="METIER" u="1"/>
        <s v="MIAMI" u="1"/>
        <s v="INDIGO 1 et 2" u="1"/>
        <s v="FINANCES" u="1"/>
        <s v="Saline" u="1"/>
        <s v="BRAS DES ETANGS 1&amp;2" u="1"/>
        <s v="CHANTIER" u="1"/>
      </sharedItems>
    </cacheField>
    <cacheField name="Catégorie" numFmtId="0">
      <sharedItems containsBlank="1" count="10">
        <s v="DIVERS"/>
        <s v="ADMINISTRATIF"/>
        <m/>
        <s v="CHANTIER"/>
        <s v="Lancement/Offre consultation"/>
        <s v="MGMT" u="1"/>
        <s v="FINANCES" u="1"/>
        <s v="A FAIRE" u="1"/>
        <s v="Management" u="1"/>
        <s v="ALVERDY" u="1"/>
      </sharedItems>
    </cacheField>
    <cacheField name="AGENT" numFmtId="0">
      <sharedItems/>
    </cacheField>
    <cacheField name="Nombre heures" numFmtId="164">
      <sharedItems containsSemiMixedTypes="0" containsNonDate="0" containsDate="1" containsString="0" minDate="1899-12-30T00:00:00" maxDate="1899-12-30T06:30:00"/>
    </cacheField>
    <cacheField name="MOIS" numFmtId="0">
      <sharedItems containsBlank="1" count="4">
        <s v="JUIN"/>
        <m u="1"/>
        <s v="MAI" u="1"/>
        <s v="JANV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9">
  <r>
    <s v="Suite CAO - BOUGAINVILLIERS/ LA CURE 1"/>
    <d v="2020-06-03T00:00:00"/>
    <d v="1899-12-30T13:00:00"/>
    <d v="2020-06-03T00:00:00"/>
    <d v="1899-12-30T13:30:00"/>
    <x v="0"/>
    <x v="0"/>
    <s v="MHO"/>
    <d v="1899-12-30T00:30:00"/>
    <x v="0"/>
  </r>
  <r>
    <s v="AMATA : relancer Mairie (Attestation de non opposition à la conformité) "/>
    <d v="2020-06-04T00:00:00"/>
    <d v="1899-12-30T11:00:00"/>
    <d v="2020-06-04T00:00:00"/>
    <d v="1899-12-30T11:00:00"/>
    <x v="0"/>
    <x v="0"/>
    <s v="MHO"/>
    <d v="1899-12-30T00:00:00"/>
    <x v="0"/>
  </r>
  <r>
    <m/>
    <d v="2020-06-02T00:00:00"/>
    <d v="1899-12-30T16:00:00"/>
    <d v="2020-06-02T00:00:00"/>
    <d v="1899-12-30T17:00:00"/>
    <x v="1"/>
    <x v="1"/>
    <s v="TQU"/>
    <d v="1899-12-30T01:00:00"/>
    <x v="0"/>
  </r>
  <r>
    <m/>
    <d v="2020-06-04T00:00:00"/>
    <d v="1899-12-30T08:00:00"/>
    <d v="2020-06-04T00:00:00"/>
    <d v="1899-12-30T09:00:00"/>
    <x v="1"/>
    <x v="1"/>
    <s v="TQU"/>
    <d v="1899-12-30T01:00:00"/>
    <x v="0"/>
  </r>
  <r>
    <m/>
    <d v="2020-06-04T00:00:00"/>
    <d v="1899-12-30T09:00:00"/>
    <d v="2020-06-04T00:00:00"/>
    <d v="1899-12-30T10:30:00"/>
    <x v="1"/>
    <x v="1"/>
    <s v="TQU"/>
    <d v="1899-12-30T01:30:00"/>
    <x v="0"/>
  </r>
  <r>
    <m/>
    <d v="2020-06-04T00:00:00"/>
    <d v="1899-12-30T11:30:00"/>
    <d v="2020-06-04T00:00:00"/>
    <d v="1899-12-30T12:00:00"/>
    <x v="1"/>
    <x v="1"/>
    <s v="TQU"/>
    <d v="1899-12-30T00:30:00"/>
    <x v="0"/>
  </r>
  <r>
    <s v="réunion tableau de la vacance"/>
    <d v="2020-06-05T00:00:00"/>
    <d v="1899-12-30T08:00:00"/>
    <d v="2020-06-05T00:00:00"/>
    <d v="1899-12-30T11:00:00"/>
    <x v="2"/>
    <x v="2"/>
    <s v="JER"/>
    <d v="1899-12-30T03:00:00"/>
    <x v="0"/>
  </r>
  <r>
    <s v="Traitement courrier arrivé"/>
    <d v="2020-06-02T00:00:00"/>
    <d v="1899-12-30T10:00:00"/>
    <d v="2020-06-02T00:00:00"/>
    <d v="1899-12-30T11:00:00"/>
    <x v="3"/>
    <x v="2"/>
    <s v="ECL"/>
    <d v="1899-12-30T01:00:00"/>
    <x v="0"/>
  </r>
  <r>
    <s v="Courrier proposition VEFA parcelle BZ273"/>
    <d v="2020-06-04T00:00:00"/>
    <d v="1899-12-30T10:00:00"/>
    <d v="2020-06-04T00:00:00"/>
    <d v="1899-12-30T11:00:00"/>
    <x v="3"/>
    <x v="2"/>
    <s v="ECL"/>
    <d v="1899-12-30T01:00:00"/>
    <x v="0"/>
  </r>
  <r>
    <s v="Affranchissement courrier"/>
    <d v="2020-06-05T00:00:00"/>
    <d v="1899-12-30T08:00:00"/>
    <d v="2020-06-05T00:00:00"/>
    <d v="1899-12-30T08:30:00"/>
    <x v="3"/>
    <x v="2"/>
    <s v="ECL"/>
    <d v="1899-12-30T00:30:00"/>
    <x v="0"/>
  </r>
  <r>
    <s v="AMATA "/>
    <d v="2020-06-02T00:00:00"/>
    <d v="1899-12-30T11:00:00"/>
    <d v="2020-06-02T00:00:00"/>
    <d v="1899-12-30T12:00:00"/>
    <x v="4"/>
    <x v="1"/>
    <s v="MHO"/>
    <d v="1899-12-30T01:00:00"/>
    <x v="0"/>
  </r>
  <r>
    <s v="AMATA - Point libération de RG"/>
    <d v="2020-06-02T00:00:00"/>
    <d v="1899-12-30T15:00:00"/>
    <d v="2020-06-02T00:00:00"/>
    <d v="1899-12-30T16:00:00"/>
    <x v="4"/>
    <x v="1"/>
    <s v="MHO"/>
    <d v="1899-12-30T01:00:00"/>
    <x v="0"/>
  </r>
  <r>
    <s v="AMATA "/>
    <d v="2020-06-03T00:00:00"/>
    <d v="1899-12-30T08:00:00"/>
    <d v="2020-06-03T00:00:00"/>
    <d v="1899-12-30T10:00:00"/>
    <x v="4"/>
    <x v="1"/>
    <s v="MHO"/>
    <d v="1899-12-30T02:00:00"/>
    <x v="0"/>
  </r>
  <r>
    <s v="AMATA"/>
    <d v="2020-06-03T00:00:00"/>
    <d v="1899-12-30T13:30:00"/>
    <d v="2020-06-03T00:00:00"/>
    <d v="1899-12-30T15:00:00"/>
    <x v="4"/>
    <x v="1"/>
    <s v="MHO"/>
    <d v="1899-12-30T01:30:00"/>
    <x v="0"/>
  </r>
  <r>
    <s v="AMATA"/>
    <d v="2020-06-04T00:00:00"/>
    <d v="1899-12-30T09:00:00"/>
    <d v="2020-06-04T00:00:00"/>
    <d v="1899-12-30T11:30:00"/>
    <x v="4"/>
    <x v="1"/>
    <s v="MHO"/>
    <d v="1899-12-30T02:30:00"/>
    <x v="0"/>
  </r>
  <r>
    <s v="AMATA "/>
    <d v="2020-06-05T00:00:00"/>
    <d v="1899-12-30T14:00:00"/>
    <d v="2020-06-05T00:00:00"/>
    <d v="1899-12-30T15:30:00"/>
    <x v="4"/>
    <x v="1"/>
    <s v="MHO"/>
    <d v="1899-12-30T01:30:00"/>
    <x v="0"/>
  </r>
  <r>
    <s v="Rétrocession AMATA"/>
    <d v="2020-06-04T00:00:00"/>
    <d v="1899-12-30T09:00:00"/>
    <d v="2020-06-04T00:00:00"/>
    <d v="1899-12-30T09:30:00"/>
    <x v="4"/>
    <x v="2"/>
    <s v="VAF"/>
    <d v="1899-12-30T00:30:00"/>
    <x v="0"/>
  </r>
  <r>
    <s v="AMATA"/>
    <d v="2020-06-02T00:00:00"/>
    <d v="1899-12-30T15:00:00"/>
    <d v="2020-06-02T00:00:00"/>
    <d v="1899-12-30T17:00:00"/>
    <x v="4"/>
    <x v="2"/>
    <s v="VAF"/>
    <d v="1899-12-30T02:00:00"/>
    <x v="0"/>
  </r>
  <r>
    <s v="AMATA"/>
    <d v="2020-06-03T00:00:00"/>
    <d v="1899-12-30T08:00:00"/>
    <d v="2020-06-03T00:00:00"/>
    <d v="1899-12-30T10:00:00"/>
    <x v="4"/>
    <x v="2"/>
    <s v="VAF"/>
    <d v="1899-12-30T02:00:00"/>
    <x v="0"/>
  </r>
  <r>
    <s v="AMATA"/>
    <d v="2020-06-04T00:00:00"/>
    <d v="1899-12-30T09:30:00"/>
    <d v="2020-06-04T00:00:00"/>
    <d v="1899-12-30T11:30:00"/>
    <x v="4"/>
    <x v="2"/>
    <s v="VAF"/>
    <d v="1899-12-30T02:00:00"/>
    <x v="0"/>
  </r>
  <r>
    <s v="AMATA"/>
    <d v="2020-06-04T00:00:00"/>
    <d v="1899-12-30T13:00:00"/>
    <d v="2020-06-04T00:00:00"/>
    <d v="1899-12-30T14:00:00"/>
    <x v="4"/>
    <x v="2"/>
    <s v="VAF"/>
    <d v="1899-12-30T01:00:00"/>
    <x v="0"/>
  </r>
  <r>
    <s v="AMATA"/>
    <d v="2020-06-05T00:00:00"/>
    <d v="1899-12-30T08:30:00"/>
    <d v="2020-06-05T00:00:00"/>
    <d v="1899-12-30T10:00:00"/>
    <x v="4"/>
    <x v="2"/>
    <s v="VAF"/>
    <d v="1899-12-30T01:30:00"/>
    <x v="0"/>
  </r>
  <r>
    <s v="Fleurs Jaunes Lacaussade Amata"/>
    <d v="2020-06-02T00:00:00"/>
    <d v="1899-12-30T08:00:00"/>
    <d v="2020-06-02T00:00:00"/>
    <d v="1899-12-30T11:00:00"/>
    <x v="5"/>
    <x v="2"/>
    <s v="SRI"/>
    <d v="1899-12-30T03:00:00"/>
    <x v="0"/>
  </r>
  <r>
    <s v="Lacaussade "/>
    <d v="2020-06-02T00:00:00"/>
    <d v="1899-12-30T14:00:00"/>
    <d v="2020-06-02T00:00:00"/>
    <d v="1899-12-30T17:00:00"/>
    <x v="5"/>
    <x v="2"/>
    <s v="SRI"/>
    <d v="1899-12-30T03:00:00"/>
    <x v="0"/>
  </r>
  <r>
    <s v="Amata Fleurs jaunes Lacaussade"/>
    <d v="2020-06-03T00:00:00"/>
    <d v="1899-12-30T08:00:00"/>
    <d v="2020-06-03T00:00:00"/>
    <d v="1899-12-30T12:00:00"/>
    <x v="5"/>
    <x v="2"/>
    <s v="SRI"/>
    <d v="1899-12-30T04:00:00"/>
    <x v="0"/>
  </r>
  <r>
    <s v="Manapany"/>
    <d v="2020-06-03T00:00:00"/>
    <d v="1899-12-30T15:00:00"/>
    <d v="2020-06-03T00:00:00"/>
    <d v="1899-12-30T17:00:00"/>
    <x v="5"/>
    <x v="2"/>
    <s v="SRI"/>
    <d v="1899-12-30T02:00:00"/>
    <x v="0"/>
  </r>
  <r>
    <s v="Fanjan"/>
    <d v="2020-06-05T00:00:00"/>
    <d v="1899-12-30T09:30:00"/>
    <d v="2020-06-05T00:00:00"/>
    <d v="1899-12-30T12:00:00"/>
    <x v="5"/>
    <x v="2"/>
    <s v="SRI"/>
    <d v="1899-12-30T02:30:00"/>
    <x v="0"/>
  </r>
  <r>
    <s v="Fanjan"/>
    <d v="2020-06-05T00:00:00"/>
    <d v="1899-12-30T13:00:00"/>
    <d v="2020-06-05T00:00:00"/>
    <d v="1899-12-30T15:30:00"/>
    <x v="5"/>
    <x v="2"/>
    <s v="SRI"/>
    <d v="1899-12-30T02:30:00"/>
    <x v="0"/>
  </r>
  <r>
    <s v="Bellevue"/>
    <d v="2020-06-02T00:00:00"/>
    <d v="1899-12-30T08:00:00"/>
    <d v="2020-06-02T00:00:00"/>
    <d v="1899-12-30T09:00:00"/>
    <x v="6"/>
    <x v="1"/>
    <s v="JER"/>
    <d v="1899-12-30T01:00:00"/>
    <x v="0"/>
  </r>
  <r>
    <s v="Bellevue"/>
    <d v="2020-06-02T00:00:00"/>
    <d v="1899-12-30T16:00:00"/>
    <d v="2020-06-02T00:00:00"/>
    <d v="1899-12-30T16:30:00"/>
    <x v="6"/>
    <x v="1"/>
    <s v="JER"/>
    <d v="1899-12-30T00:30:00"/>
    <x v="0"/>
  </r>
  <r>
    <s v="Bellevue"/>
    <d v="2020-06-04T00:00:00"/>
    <d v="1899-12-30T15:30:00"/>
    <d v="2020-06-04T00:00:00"/>
    <d v="1899-12-30T16:00:00"/>
    <x v="6"/>
    <x v="1"/>
    <s v="JER"/>
    <d v="1899-12-30T00:30:00"/>
    <x v="0"/>
  </r>
  <r>
    <s v="Bellevue"/>
    <d v="2020-06-02T00:00:00"/>
    <d v="1899-12-30T08:00:00"/>
    <d v="2020-06-02T00:00:00"/>
    <d v="1899-12-30T09:00:00"/>
    <x v="6"/>
    <x v="1"/>
    <s v="MHO"/>
    <d v="1899-12-30T01:00:00"/>
    <x v="0"/>
  </r>
  <r>
    <s v="Bellevue"/>
    <d v="2020-06-03T00:00:00"/>
    <d v="1899-12-30T10:30:00"/>
    <d v="2020-06-03T00:00:00"/>
    <d v="1899-12-30T11:30:00"/>
    <x v="6"/>
    <x v="1"/>
    <s v="MHO"/>
    <d v="1899-12-30T01:00:00"/>
    <x v="0"/>
  </r>
  <r>
    <s v="Bellevue"/>
    <d v="2020-06-03T00:00:00"/>
    <d v="1899-12-30T16:00:00"/>
    <d v="2020-06-03T00:00:00"/>
    <d v="1899-12-30T17:00:00"/>
    <x v="6"/>
    <x v="1"/>
    <s v="MHO"/>
    <d v="1899-12-30T01:00:00"/>
    <x v="0"/>
  </r>
  <r>
    <s v="Bellevue"/>
    <d v="2020-06-04T00:00:00"/>
    <d v="1899-12-30T08:30:00"/>
    <d v="2020-06-04T00:00:00"/>
    <d v="1899-12-30T09:00:00"/>
    <x v="6"/>
    <x v="1"/>
    <s v="MHO"/>
    <d v="1899-12-30T00:30:00"/>
    <x v="0"/>
  </r>
  <r>
    <s v="Bellevue"/>
    <d v="2020-06-04T00:00:00"/>
    <d v="1899-12-30T14:30:00"/>
    <d v="2020-06-04T00:00:00"/>
    <d v="1899-12-30T15:00:00"/>
    <x v="6"/>
    <x v="1"/>
    <s v="MHO"/>
    <d v="1899-12-30T00:30:00"/>
    <x v="0"/>
  </r>
  <r>
    <s v="Bellevue"/>
    <d v="2020-06-05T00:00:00"/>
    <d v="1899-12-30T13:00:00"/>
    <d v="2020-06-05T00:00:00"/>
    <d v="1899-12-30T13:30:00"/>
    <x v="6"/>
    <x v="1"/>
    <s v="MHO"/>
    <d v="1899-12-30T00:30:00"/>
    <x v="0"/>
  </r>
  <r>
    <s v="traitement classement"/>
    <d v="2020-06-02T00:00:00"/>
    <d v="1899-12-30T11:30:00"/>
    <d v="2020-06-02T00:00:00"/>
    <d v="1899-12-30T12:00:00"/>
    <x v="6"/>
    <x v="2"/>
    <s v="NLE"/>
    <d v="1899-12-30T00:30:00"/>
    <x v="0"/>
  </r>
  <r>
    <m/>
    <d v="2020-06-03T00:00:00"/>
    <d v="1899-12-30T10:00:00"/>
    <d v="2020-06-03T00:00:00"/>
    <d v="1899-12-30T11:00:00"/>
    <x v="7"/>
    <x v="1"/>
    <s v="TQU"/>
    <d v="1899-12-30T01:00:00"/>
    <x v="0"/>
  </r>
  <r>
    <m/>
    <d v="2020-06-03T00:00:00"/>
    <d v="1899-12-30T15:00:00"/>
    <d v="2020-06-03T00:00:00"/>
    <d v="1899-12-30T16:30:00"/>
    <x v="7"/>
    <x v="1"/>
    <s v="TQU"/>
    <d v="1899-12-30T01:30:00"/>
    <x v="0"/>
  </r>
  <r>
    <s v="Bougainvillées"/>
    <d v="2020-06-02T00:00:00"/>
    <d v="1899-12-30T09:30:00"/>
    <d v="2020-06-02T00:00:00"/>
    <d v="1899-12-30T10:00:00"/>
    <x v="8"/>
    <x v="1"/>
    <s v="JER"/>
    <d v="1899-12-30T00:30:00"/>
    <x v="0"/>
  </r>
  <r>
    <s v="BOUGAINVIILIEES"/>
    <d v="2020-06-03T00:00:00"/>
    <d v="1899-12-30T15:00:00"/>
    <d v="2020-06-03T00:00:00"/>
    <d v="1899-12-30T16:00:00"/>
    <x v="8"/>
    <x v="1"/>
    <s v="MHO"/>
    <d v="1899-12-30T01:00:00"/>
    <x v="0"/>
  </r>
  <r>
    <m/>
    <d v="2020-06-02T00:00:00"/>
    <d v="1899-12-30T13:00:00"/>
    <d v="2020-06-02T00:00:00"/>
    <d v="1899-12-30T13:30:00"/>
    <x v="9"/>
    <x v="1"/>
    <s v="TQU"/>
    <d v="1899-12-30T00:30:00"/>
    <x v="0"/>
  </r>
  <r>
    <m/>
    <d v="2020-06-02T00:00:00"/>
    <d v="1899-12-30T15:00:00"/>
    <d v="2020-06-02T00:00:00"/>
    <d v="1899-12-30T16:00:00"/>
    <x v="9"/>
    <x v="1"/>
    <s v="TQU"/>
    <d v="1899-12-30T01:00:00"/>
    <x v="0"/>
  </r>
  <r>
    <m/>
    <d v="2020-06-03T00:00:00"/>
    <d v="1899-12-30T11:00:00"/>
    <d v="2020-06-03T00:00:00"/>
    <d v="1899-12-30T12:00:00"/>
    <x v="9"/>
    <x v="1"/>
    <s v="TQU"/>
    <d v="1899-12-30T01:00:00"/>
    <x v="0"/>
  </r>
  <r>
    <m/>
    <d v="2020-06-03T00:00:00"/>
    <d v="1899-12-30T13:00:00"/>
    <d v="2020-06-03T00:00:00"/>
    <d v="1899-12-30T15:00:00"/>
    <x v="9"/>
    <x v="1"/>
    <s v="TQU"/>
    <d v="1899-12-30T02:00:00"/>
    <x v="0"/>
  </r>
  <r>
    <m/>
    <d v="2020-06-05T00:00:00"/>
    <d v="1899-12-30T08:00:00"/>
    <d v="2020-06-05T00:00:00"/>
    <d v="1899-12-30T09:00:00"/>
    <x v="9"/>
    <x v="1"/>
    <s v="TQU"/>
    <d v="1899-12-30T01:00:00"/>
    <x v="0"/>
  </r>
  <r>
    <s v="BOULANGER"/>
    <d v="2020-06-03T00:00:00"/>
    <d v="1899-12-30T13:00:00"/>
    <d v="2020-06-03T00:00:00"/>
    <d v="1899-12-30T13:30:00"/>
    <x v="9"/>
    <x v="2"/>
    <s v="VAF"/>
    <d v="1899-12-30T00:30:00"/>
    <x v="0"/>
  </r>
  <r>
    <m/>
    <d v="2020-06-02T00:00:00"/>
    <d v="1899-12-30T08:30:00"/>
    <d v="2020-06-02T00:00:00"/>
    <d v="1899-12-30T09:00:00"/>
    <x v="10"/>
    <x v="1"/>
    <s v="TQU"/>
    <d v="1899-12-30T00:30:00"/>
    <x v="0"/>
  </r>
  <r>
    <s v="Bras des Etangs"/>
    <d v="2020-06-02T00:00:00"/>
    <d v="1899-12-30T15:30:00"/>
    <d v="2020-06-02T00:00:00"/>
    <d v="1899-12-30T16:00:00"/>
    <x v="11"/>
    <x v="1"/>
    <s v="JER"/>
    <d v="1899-12-30T00:30:00"/>
    <x v="0"/>
  </r>
  <r>
    <s v="Bras des Etangs"/>
    <d v="2020-06-04T00:00:00"/>
    <d v="1899-12-30T08:00:00"/>
    <d v="2020-06-04T00:00:00"/>
    <d v="1899-12-30T12:00:00"/>
    <x v="11"/>
    <x v="3"/>
    <s v="JER"/>
    <d v="1899-12-30T04:00:00"/>
    <x v="0"/>
  </r>
  <r>
    <s v="Bras des Etangs"/>
    <d v="2020-06-04T00:00:00"/>
    <d v="1899-12-30T16:00:00"/>
    <d v="2020-06-04T00:00:00"/>
    <d v="1899-12-30T17:00:00"/>
    <x v="11"/>
    <x v="1"/>
    <s v="JER"/>
    <d v="1899-12-30T01:00:00"/>
    <x v="0"/>
  </r>
  <r>
    <s v="traitement Avenant1 COVID19"/>
    <d v="2020-06-02T00:00:00"/>
    <d v="1899-12-30T11:30:00"/>
    <d v="2020-06-02T00:00:00"/>
    <d v="1899-12-30T12:00:00"/>
    <x v="11"/>
    <x v="2"/>
    <s v="NLE"/>
    <d v="1899-12-30T00:30:00"/>
    <x v="0"/>
  </r>
  <r>
    <s v="avenant"/>
    <d v="2020-06-03T00:00:00"/>
    <d v="1899-12-30T08:00:00"/>
    <d v="2020-06-03T00:00:00"/>
    <d v="1899-12-30T09:00:00"/>
    <x v="11"/>
    <x v="2"/>
    <s v="NLE"/>
    <d v="1899-12-30T01:00:00"/>
    <x v="0"/>
  </r>
  <r>
    <s v="mails avenant A MOE CLAST"/>
    <d v="2020-06-04T00:00:00"/>
    <d v="1899-12-30T14:00:00"/>
    <d v="2020-06-04T00:00:00"/>
    <d v="1899-12-30T15:00:00"/>
    <x v="11"/>
    <x v="2"/>
    <s v="NLE"/>
    <d v="1899-12-30T01:00:00"/>
    <x v="0"/>
  </r>
  <r>
    <s v="Avenants - scan + mail"/>
    <d v="2020-06-03T00:00:00"/>
    <d v="1899-12-30T13:30:00"/>
    <d v="2020-06-03T00:00:00"/>
    <d v="1899-12-30T14:00:00"/>
    <x v="11"/>
    <x v="2"/>
    <s v="ECL"/>
    <d v="1899-12-30T00:30:00"/>
    <x v="0"/>
  </r>
  <r>
    <s v="CANAL LILIS"/>
    <d v="2020-06-05T00:00:00"/>
    <d v="1899-12-30T10:30:00"/>
    <d v="2020-06-05T00:00:00"/>
    <d v="1899-12-30T11:00:00"/>
    <x v="12"/>
    <x v="2"/>
    <s v="DBE"/>
    <d v="1899-12-30T00:30:00"/>
    <x v="0"/>
  </r>
  <r>
    <s v="CANAL LILIS"/>
    <d v="2020-06-03T00:00:00"/>
    <d v="1899-12-30T09:00:00"/>
    <d v="2020-06-03T00:00:00"/>
    <d v="1899-12-30T09:30:00"/>
    <x v="12"/>
    <x v="1"/>
    <s v="JER"/>
    <d v="1899-12-30T00:30:00"/>
    <x v="0"/>
  </r>
  <r>
    <s v="CANAL LILIS"/>
    <d v="2020-06-03T00:00:00"/>
    <d v="1899-12-30T09:30:00"/>
    <d v="2020-06-03T00:00:00"/>
    <d v="1899-12-30T11:00:00"/>
    <x v="12"/>
    <x v="3"/>
    <s v="JER"/>
    <d v="1899-12-30T01:30:00"/>
    <x v="0"/>
  </r>
  <r>
    <s v="CANAL LILIS"/>
    <d v="2020-06-02T00:00:00"/>
    <d v="1899-12-30T10:00:00"/>
    <d v="2020-06-02T00:00:00"/>
    <d v="1899-12-30T11:00:00"/>
    <x v="12"/>
    <x v="1"/>
    <s v="MHO"/>
    <d v="1899-12-30T01:00:00"/>
    <x v="0"/>
  </r>
  <r>
    <s v="CANAL LILIS"/>
    <d v="2020-06-04T00:00:00"/>
    <d v="1899-12-30T11:30:00"/>
    <d v="2020-06-04T00:00:00"/>
    <d v="1899-12-30T12:00:00"/>
    <x v="12"/>
    <x v="1"/>
    <s v="MHO"/>
    <d v="1899-12-30T00:30:00"/>
    <x v="0"/>
  </r>
  <r>
    <s v="Caramboles"/>
    <d v="2020-06-02T00:00:00"/>
    <d v="1899-12-30T10:00:00"/>
    <d v="2020-06-02T00:00:00"/>
    <d v="1899-12-30T10:30:00"/>
    <x v="13"/>
    <x v="1"/>
    <s v="JER"/>
    <d v="1899-12-30T00:30:00"/>
    <x v="0"/>
  </r>
  <r>
    <s v="Caramboles"/>
    <d v="2020-06-04T00:00:00"/>
    <d v="1899-12-30T14:00:00"/>
    <d v="2020-06-04T00:00:00"/>
    <d v="1899-12-30T14:30:00"/>
    <x v="13"/>
    <x v="1"/>
    <s v="MHO"/>
    <d v="1899-12-30T00:30:00"/>
    <x v="0"/>
  </r>
  <r>
    <s v="CASABIANCA "/>
    <d v="2020-06-04T00:00:00"/>
    <d v="1899-12-30T11:30:00"/>
    <d v="2020-06-04T00:00:00"/>
    <d v="1899-12-30T12:00:00"/>
    <x v="14"/>
    <x v="2"/>
    <s v="VAF"/>
    <d v="1899-12-30T00:30:00"/>
    <x v="0"/>
  </r>
  <r>
    <s v="mails"/>
    <d v="2020-06-02T00:00:00"/>
    <d v="1899-12-30T08:00:00"/>
    <d v="2020-06-02T00:00:00"/>
    <d v="1899-12-30T09:00:00"/>
    <x v="15"/>
    <x v="1"/>
    <s v="BBL"/>
    <d v="1899-12-30T01:00:00"/>
    <x v="0"/>
  </r>
  <r>
    <m/>
    <d v="2020-06-02T00:00:00"/>
    <d v="1899-12-30T13:00:00"/>
    <d v="2020-06-02T00:00:00"/>
    <d v="1899-12-30T13:30:00"/>
    <x v="15"/>
    <x v="1"/>
    <s v="BBL"/>
    <d v="1899-12-30T00:30:00"/>
    <x v="0"/>
  </r>
  <r>
    <m/>
    <d v="2020-06-02T00:00:00"/>
    <d v="1899-12-30T14:30:00"/>
    <d v="2020-06-02T00:00:00"/>
    <d v="1899-12-30T16:00:00"/>
    <x v="15"/>
    <x v="1"/>
    <s v="BBL"/>
    <d v="1899-12-30T01:30:00"/>
    <x v="0"/>
  </r>
  <r>
    <s v="chantier"/>
    <d v="2020-06-03T00:00:00"/>
    <d v="1899-12-30T10:30:00"/>
    <d v="2020-06-03T00:00:00"/>
    <d v="1899-12-30T12:30:00"/>
    <x v="15"/>
    <x v="3"/>
    <s v="BBL"/>
    <d v="1899-12-30T02:00:00"/>
    <x v="0"/>
  </r>
  <r>
    <m/>
    <d v="2020-06-03T00:00:00"/>
    <d v="1899-12-30T08:00:00"/>
    <d v="2020-06-03T00:00:00"/>
    <d v="1899-12-30T09:30:00"/>
    <x v="15"/>
    <x v="1"/>
    <s v="BBL"/>
    <d v="1899-12-30T01:30:00"/>
    <x v="0"/>
  </r>
  <r>
    <s v="Relance par mail IMPULSION (AE)"/>
    <d v="2020-06-03T00:00:00"/>
    <d v="1899-12-30T14:00:00"/>
    <d v="2020-06-03T00:00:00"/>
    <d v="1899-12-30T14:30:00"/>
    <x v="16"/>
    <x v="2"/>
    <s v="ECL"/>
    <d v="1899-12-30T00:30:00"/>
    <x v="0"/>
  </r>
  <r>
    <s v="Scan/Envoi AE"/>
    <d v="2020-06-04T00:00:00"/>
    <d v="1899-12-30T15:00:00"/>
    <d v="2020-06-04T00:00:00"/>
    <d v="1899-12-30T15:30:00"/>
    <x v="16"/>
    <x v="2"/>
    <s v="ECL"/>
    <d v="1899-12-30T00:30:00"/>
    <x v="0"/>
  </r>
  <r>
    <s v="Envoi Lettre de rejet CSPS"/>
    <d v="2020-06-05T00:00:00"/>
    <d v="1899-12-30T09:00:00"/>
    <d v="2020-06-05T00:00:00"/>
    <d v="1899-12-30T09:30:00"/>
    <x v="16"/>
    <x v="2"/>
    <s v="ECL"/>
    <d v="1899-12-30T00:30:00"/>
    <x v="0"/>
  </r>
  <r>
    <s v="CHEMIN GALET 1"/>
    <d v="2020-06-04T00:00:00"/>
    <d v="1899-12-30T15:00:00"/>
    <d v="2020-06-04T00:00:00"/>
    <d v="1899-12-30T15:30:00"/>
    <x v="16"/>
    <x v="1"/>
    <s v="MHO"/>
    <d v="1899-12-30T00:30:00"/>
    <x v="0"/>
  </r>
  <r>
    <s v="Dossier numérique - Demande LBU"/>
    <d v="2020-06-03T00:00:00"/>
    <d v="1899-12-30T14:30:00"/>
    <d v="2020-06-03T00:00:00"/>
    <d v="1899-12-30T15:30:00"/>
    <x v="17"/>
    <x v="2"/>
    <s v="ECL"/>
    <d v="1899-12-30T01:00:00"/>
    <x v="0"/>
  </r>
  <r>
    <s v="CHOKA BLEU "/>
    <d v="2020-06-05T00:00:00"/>
    <d v="1899-12-30T13:30:00"/>
    <d v="2020-06-05T00:00:00"/>
    <d v="1899-12-30T14:00:00"/>
    <x v="17"/>
    <x v="1"/>
    <s v="MHO"/>
    <d v="1899-12-30T00:30:00"/>
    <x v="0"/>
  </r>
  <r>
    <s v="Traitement LC"/>
    <d v="2020-06-04T00:00:00"/>
    <d v="1899-12-30T16:00:00"/>
    <d v="2020-06-04T00:00:00"/>
    <d v="1899-12-30T16:30:00"/>
    <x v="18"/>
    <x v="2"/>
    <s v="ECL"/>
    <d v="1899-12-30T00:30:00"/>
    <x v="0"/>
  </r>
  <r>
    <s v="Citronnelles"/>
    <d v="2020-06-02T00:00:00"/>
    <d v="1899-12-30T13:30:00"/>
    <d v="2020-06-02T00:00:00"/>
    <d v="1899-12-30T14:00:00"/>
    <x v="18"/>
    <x v="1"/>
    <s v="JER"/>
    <d v="1899-12-30T00:30:00"/>
    <x v="0"/>
  </r>
  <r>
    <s v="CITRONNELLES"/>
    <d v="2020-06-02T00:00:00"/>
    <d v="1899-12-30T14:00:00"/>
    <d v="2020-06-02T00:00:00"/>
    <d v="1899-12-30T15:30:00"/>
    <x v="18"/>
    <x v="3"/>
    <s v="JER"/>
    <d v="1899-12-30T01:30:00"/>
    <x v="0"/>
  </r>
  <r>
    <s v="CITRONELLES"/>
    <d v="2020-06-02T00:00:00"/>
    <d v="1899-12-30T13:00:00"/>
    <d v="2020-06-02T00:00:00"/>
    <d v="1899-12-30T13:30:00"/>
    <x v="18"/>
    <x v="1"/>
    <s v="MHO"/>
    <d v="1899-12-30T00:30:00"/>
    <x v="0"/>
  </r>
  <r>
    <s v="CURE 2 DEAL"/>
    <d v="2020-06-02T00:00:00"/>
    <d v="1899-12-30T14:00:00"/>
    <d v="2020-06-02T00:00:00"/>
    <d v="1899-12-30T14:30:00"/>
    <x v="19"/>
    <x v="2"/>
    <s v="NLE"/>
    <d v="1899-12-30T00:30:00"/>
    <x v="0"/>
  </r>
  <r>
    <s v="classement Marché OPC envi MOE"/>
    <d v="2020-06-04T00:00:00"/>
    <d v="1899-12-30T16:00:00"/>
    <d v="2020-06-04T00:00:00"/>
    <d v="1899-12-30T16:30:00"/>
    <x v="19"/>
    <x v="2"/>
    <s v="NLE"/>
    <d v="1899-12-30T00:30:00"/>
    <x v="0"/>
  </r>
  <r>
    <s v="POINT ACT DAKOTA"/>
    <d v="2020-06-02T00:00:00"/>
    <d v="1899-12-30T09:00:00"/>
    <d v="2020-06-02T00:00:00"/>
    <d v="1899-12-30T10:00:00"/>
    <x v="20"/>
    <x v="2"/>
    <s v="ECL"/>
    <d v="1899-12-30T01:00:00"/>
    <x v="0"/>
  </r>
  <r>
    <s v="DAKOTA "/>
    <d v="2020-06-04T00:00:00"/>
    <d v="1899-12-30T08:00:00"/>
    <d v="2020-06-04T00:00:00"/>
    <d v="1899-12-30T10:00:00"/>
    <x v="20"/>
    <x v="2"/>
    <s v="ECL"/>
    <d v="1899-12-30T02:00:00"/>
    <x v="0"/>
  </r>
  <r>
    <m/>
    <d v="2020-06-02T00:00:00"/>
    <d v="1899-12-30T08:00:00"/>
    <d v="2020-06-02T00:00:00"/>
    <d v="1899-12-30T08:30:00"/>
    <x v="20"/>
    <x v="1"/>
    <s v="TQU"/>
    <d v="1899-12-30T00:30:00"/>
    <x v="0"/>
  </r>
  <r>
    <s v="POINT ACT DAKOTA"/>
    <d v="2020-06-02T00:00:00"/>
    <d v="1899-12-30T09:00:00"/>
    <d v="2020-06-02T00:00:00"/>
    <d v="1899-12-30T10:00:00"/>
    <x v="20"/>
    <x v="1"/>
    <s v="TQU"/>
    <d v="1899-12-30T01:00:00"/>
    <x v="0"/>
  </r>
  <r>
    <m/>
    <d v="2020-06-02T00:00:00"/>
    <d v="1899-12-30T10:00:00"/>
    <d v="2020-06-02T00:00:00"/>
    <d v="1899-12-30T11:00:00"/>
    <x v="20"/>
    <x v="1"/>
    <s v="TQU"/>
    <d v="1899-12-30T01:00:00"/>
    <x v="0"/>
  </r>
  <r>
    <m/>
    <d v="2020-06-02T00:00:00"/>
    <d v="1899-12-30T11:00:00"/>
    <d v="2020-06-02T00:00:00"/>
    <d v="1899-12-30T11:30:00"/>
    <x v="20"/>
    <x v="1"/>
    <s v="TQU"/>
    <d v="1899-12-30T00:30:00"/>
    <x v="0"/>
  </r>
  <r>
    <s v="POINT FONDS PROPRES DAKOTA"/>
    <d v="2020-06-03T00:00:00"/>
    <d v="1899-12-30T16:30:00"/>
    <d v="2020-06-03T00:00:00"/>
    <d v="1899-12-30T17:00:00"/>
    <x v="20"/>
    <x v="1"/>
    <s v="TQU"/>
    <d v="1899-12-30T00:30:00"/>
    <x v="0"/>
  </r>
  <r>
    <m/>
    <d v="2020-06-03T00:00:00"/>
    <d v="1899-12-30T09:00:00"/>
    <d v="2020-06-03T00:00:00"/>
    <d v="1899-12-30T10:00:00"/>
    <x v="20"/>
    <x v="1"/>
    <s v="TQU"/>
    <d v="1899-12-30T01:00:00"/>
    <x v="0"/>
  </r>
  <r>
    <m/>
    <d v="2020-06-03T00:00:00"/>
    <d v="1899-12-30T17:00:00"/>
    <d v="2020-06-03T00:00:00"/>
    <d v="1899-12-30T18:00:00"/>
    <x v="20"/>
    <x v="1"/>
    <s v="TQU"/>
    <d v="1899-12-30T01:00:00"/>
    <x v="0"/>
  </r>
  <r>
    <m/>
    <d v="2020-06-04T00:00:00"/>
    <d v="1899-12-30T10:30:00"/>
    <d v="2020-06-04T00:00:00"/>
    <d v="1899-12-30T11:30:00"/>
    <x v="20"/>
    <x v="1"/>
    <s v="TQU"/>
    <d v="1899-12-30T01:00:00"/>
    <x v="0"/>
  </r>
  <r>
    <m/>
    <d v="2020-06-05T00:00:00"/>
    <d v="1899-12-30T09:00:00"/>
    <d v="2020-06-05T00:00:00"/>
    <d v="1899-12-30T10:00:00"/>
    <x v="20"/>
    <x v="1"/>
    <s v="TQU"/>
    <d v="1899-12-30T01:00:00"/>
    <x v="0"/>
  </r>
  <r>
    <m/>
    <d v="2020-06-05T00:00:00"/>
    <d v="1899-12-30T10:00:00"/>
    <d v="2020-06-05T00:00:00"/>
    <d v="1899-12-30T12:00:00"/>
    <x v="20"/>
    <x v="1"/>
    <s v="TQU"/>
    <d v="1899-12-30T02:00:00"/>
    <x v="0"/>
  </r>
  <r>
    <m/>
    <d v="2020-06-05T00:00:00"/>
    <d v="1899-12-30T13:00:00"/>
    <d v="2020-06-05T00:00:00"/>
    <d v="1899-12-30T14:00:00"/>
    <x v="20"/>
    <x v="1"/>
    <s v="TQU"/>
    <d v="1899-12-30T01:00:00"/>
    <x v="0"/>
  </r>
  <r>
    <s v="DEMANDE INTERVENTION "/>
    <d v="2020-06-04T00:00:00"/>
    <d v="1899-12-30T09:00:00"/>
    <d v="2020-06-04T00:00:00"/>
    <d v="1899-12-30T12:00:00"/>
    <x v="21"/>
    <x v="2"/>
    <s v="MMA"/>
    <d v="1899-12-30T03:00:00"/>
    <x v="0"/>
  </r>
  <r>
    <s v="PATRIMOINE"/>
    <d v="2020-06-04T00:00:00"/>
    <d v="1899-12-30T13:00:00"/>
    <d v="2020-06-04T00:00:00"/>
    <d v="1899-12-30T17:00:00"/>
    <x v="21"/>
    <x v="2"/>
    <s v="MMA"/>
    <d v="1899-12-30T04:00:00"/>
    <x v="0"/>
  </r>
  <r>
    <s v="réunion planning"/>
    <d v="2020-06-02T00:00:00"/>
    <d v="1899-12-30T13:30:00"/>
    <d v="2020-06-02T00:00:00"/>
    <d v="1899-12-30T14:30:00"/>
    <x v="22"/>
    <x v="2"/>
    <s v="BBL"/>
    <d v="1899-12-30T01:00:00"/>
    <x v="0"/>
  </r>
  <r>
    <s v="réunion planning"/>
    <d v="2020-06-02T00:00:00"/>
    <d v="1899-12-30T13:30:00"/>
    <d v="2020-06-02T00:00:00"/>
    <d v="1899-12-30T14:30:00"/>
    <x v="22"/>
    <x v="2"/>
    <s v="MHO"/>
    <d v="1899-12-30T01:00:00"/>
    <x v="0"/>
  </r>
  <r>
    <s v="Offre Désinfection BELLEVUE - CANAL LILIS"/>
    <d v="2020-06-03T00:00:00"/>
    <d v="1899-12-30T12:00:00"/>
    <d v="2020-06-03T00:00:00"/>
    <d v="1899-12-30T12:30:00"/>
    <x v="22"/>
    <x v="4"/>
    <s v="MHO"/>
    <d v="1899-12-30T00:30:00"/>
    <x v="0"/>
  </r>
  <r>
    <s v="réunion tableau de la vacance"/>
    <d v="2020-06-05T00:00:00"/>
    <d v="1899-12-30T08:00:00"/>
    <d v="2020-06-05T00:00:00"/>
    <d v="1899-12-30T11:00:00"/>
    <x v="22"/>
    <x v="2"/>
    <s v="MHO"/>
    <d v="1899-12-30T03:00:00"/>
    <x v="0"/>
  </r>
  <r>
    <s v="Rétrocession - Foncier"/>
    <d v="2020-06-05T00:00:00"/>
    <d v="1899-12-30T11:00:00"/>
    <d v="2020-06-05T00:00:00"/>
    <d v="1899-12-30T12:00:00"/>
    <x v="22"/>
    <x v="2"/>
    <s v="MHO"/>
    <d v="1899-12-30T01:00:00"/>
    <x v="0"/>
  </r>
  <r>
    <s v="Factures"/>
    <d v="2020-06-02T00:00:00"/>
    <d v="1899-12-30T08:30:00"/>
    <d v="2020-06-02T00:00:00"/>
    <d v="1899-12-30T09:30:00"/>
    <x v="22"/>
    <x v="1"/>
    <s v="MTG"/>
    <d v="1899-12-30T01:00:00"/>
    <x v="0"/>
  </r>
  <r>
    <s v="Admin - Outlook - Classement"/>
    <d v="2020-06-02T00:00:00"/>
    <d v="1899-12-30T11:30:00"/>
    <d v="2020-06-02T00:00:00"/>
    <d v="1899-12-30T12:00:00"/>
    <x v="22"/>
    <x v="1"/>
    <s v="MTG"/>
    <d v="1899-12-30T00:30:00"/>
    <x v="0"/>
  </r>
  <r>
    <s v="réunion planning"/>
    <d v="2020-06-02T00:00:00"/>
    <d v="1899-12-30T13:30:00"/>
    <d v="2020-06-02T00:00:00"/>
    <d v="1899-12-30T14:30:00"/>
    <x v="22"/>
    <x v="1"/>
    <s v="MTG"/>
    <d v="1899-12-30T01:00:00"/>
    <x v="0"/>
  </r>
  <r>
    <s v="Mise en place planning outlook - temps passé"/>
    <d v="2020-06-02T00:00:00"/>
    <d v="1899-12-30T16:30:00"/>
    <d v="2020-06-02T00:00:00"/>
    <d v="1899-12-30T17:30:00"/>
    <x v="22"/>
    <x v="1"/>
    <s v="MTG"/>
    <d v="1899-12-30T01:00:00"/>
    <x v="0"/>
  </r>
  <r>
    <s v="Mail +Appel tél"/>
    <d v="2020-06-03T00:00:00"/>
    <d v="1899-12-30T08:00:00"/>
    <d v="2020-06-03T00:00:00"/>
    <d v="1899-12-30T09:30:00"/>
    <x v="22"/>
    <x v="1"/>
    <s v="MTG"/>
    <d v="1899-12-30T01:30:00"/>
    <x v="0"/>
  </r>
  <r>
    <s v="réunion planning"/>
    <d v="2020-06-02T00:00:00"/>
    <d v="1899-12-30T13:30:00"/>
    <d v="2020-06-02T00:00:00"/>
    <d v="1899-12-30T14:30:00"/>
    <x v="22"/>
    <x v="2"/>
    <s v="TQU"/>
    <d v="1899-12-30T01:00:00"/>
    <x v="0"/>
  </r>
  <r>
    <m/>
    <d v="2020-06-02T00:00:00"/>
    <d v="1899-12-30T14:30:00"/>
    <d v="2020-06-02T00:00:00"/>
    <d v="1899-12-30T15:00:00"/>
    <x v="22"/>
    <x v="2"/>
    <s v="TQU"/>
    <d v="1899-12-30T00:30:00"/>
    <x v="0"/>
  </r>
  <r>
    <m/>
    <d v="2020-06-05T00:00:00"/>
    <d v="1899-12-30T14:00:00"/>
    <d v="2020-06-05T00:00:00"/>
    <d v="1899-12-30T15:30:00"/>
    <x v="22"/>
    <x v="2"/>
    <s v="TQU"/>
    <d v="1899-12-30T01:30:00"/>
    <x v="0"/>
  </r>
  <r>
    <s v="EDLS - PATRIMOINE"/>
    <d v="2020-06-02T00:00:00"/>
    <d v="1899-12-30T09:00:00"/>
    <d v="2020-06-02T00:00:00"/>
    <d v="1899-12-30T15:30:00"/>
    <x v="23"/>
    <x v="2"/>
    <s v="MMA"/>
    <d v="1899-12-30T06:30:00"/>
    <x v="0"/>
  </r>
  <r>
    <s v="EDLS - BT "/>
    <d v="2020-06-03T00:00:00"/>
    <d v="1899-12-30T13:00:00"/>
    <d v="2020-06-03T00:00:00"/>
    <d v="1899-12-30T17:00:00"/>
    <x v="23"/>
    <x v="2"/>
    <s v="MMA"/>
    <d v="1899-12-30T04:00:00"/>
    <x v="0"/>
  </r>
  <r>
    <s v="TRAITEMENT DEMANDE PRESTATAIRE GALILEC "/>
    <d v="2020-06-05T00:00:00"/>
    <d v="1899-12-30T08:00:00"/>
    <d v="2020-06-05T00:00:00"/>
    <d v="1899-12-30T09:30:00"/>
    <x v="23"/>
    <x v="2"/>
    <s v="MMA"/>
    <d v="1899-12-30T01:30:00"/>
    <x v="0"/>
  </r>
  <r>
    <s v="FANJAN : faire RG "/>
    <d v="2020-06-02T00:00:00"/>
    <d v="1899-12-30T14:00:00"/>
    <d v="2020-06-02T00:00:00"/>
    <d v="1899-12-30T15:00:00"/>
    <x v="24"/>
    <x v="2"/>
    <s v="DBE"/>
    <d v="1899-12-30T01:00:00"/>
    <x v="0"/>
  </r>
  <r>
    <s v="FANJAN "/>
    <d v="2020-06-03T00:00:00"/>
    <d v="1899-12-30T15:30:00"/>
    <d v="2020-06-03T00:00:00"/>
    <d v="1899-12-30T17:00:00"/>
    <x v="24"/>
    <x v="2"/>
    <s v="DBE"/>
    <d v="1899-12-30T01:30:00"/>
    <x v="0"/>
  </r>
  <r>
    <s v="FANJAN"/>
    <d v="2020-06-04T00:00:00"/>
    <d v="1899-12-30T09:30:00"/>
    <d v="2020-06-04T00:00:00"/>
    <d v="1899-12-30T12:00:00"/>
    <x v="24"/>
    <x v="2"/>
    <s v="DBE"/>
    <d v="1899-12-30T02:30:00"/>
    <x v="0"/>
  </r>
  <r>
    <s v="FLEUR JAUNE "/>
    <d v="2020-06-02T00:00:00"/>
    <d v="1899-12-30T13:00:00"/>
    <d v="2020-06-02T00:00:00"/>
    <d v="1899-12-30T15:00:00"/>
    <x v="25"/>
    <x v="2"/>
    <s v="VAF"/>
    <d v="1899-12-30T02:00:00"/>
    <x v="0"/>
  </r>
  <r>
    <s v="FLEUR JAUNE"/>
    <d v="2020-06-03T00:00:00"/>
    <d v="1899-12-30T13:30:00"/>
    <d v="2020-06-03T00:00:00"/>
    <d v="1899-12-30T14:30:00"/>
    <x v="25"/>
    <x v="2"/>
    <s v="VAF"/>
    <d v="1899-12-30T01:00:00"/>
    <x v="0"/>
  </r>
  <r>
    <m/>
    <d v="2020-06-03T00:00:00"/>
    <d v="1899-12-30T08:00:00"/>
    <d v="2020-06-03T00:00:00"/>
    <d v="1899-12-30T09:00:00"/>
    <x v="26"/>
    <x v="1"/>
    <s v="TQU"/>
    <d v="1899-12-30T01:00:00"/>
    <x v="0"/>
  </r>
  <r>
    <s v="GINGKO &amp;BILOBA"/>
    <d v="2020-06-03T00:00:00"/>
    <d v="1899-12-30T10:00:00"/>
    <d v="2020-06-03T00:00:00"/>
    <d v="1899-12-30T10:30:00"/>
    <x v="27"/>
    <x v="2"/>
    <s v="VAF"/>
    <d v="1899-12-30T00:30:00"/>
    <x v="0"/>
  </r>
  <r>
    <s v="Rendu PRO"/>
    <d v="2020-06-04T00:00:00"/>
    <d v="1899-12-30T09:00:00"/>
    <d v="2020-06-04T00:00:00"/>
    <d v="1899-12-30T10:00:00"/>
    <x v="28"/>
    <x v="2"/>
    <s v="SRI"/>
    <d v="1899-12-30T01:00:00"/>
    <x v="0"/>
  </r>
  <r>
    <s v="GORBATCHEV Rendu PRO"/>
    <d v="2020-06-04T00:00:00"/>
    <d v="1899-12-30T10:00:00"/>
    <d v="2020-06-04T00:00:00"/>
    <d v="1899-12-30T12:00:00"/>
    <x v="28"/>
    <x v="2"/>
    <s v="SRI"/>
    <d v="1899-12-30T02:00:00"/>
    <x v="0"/>
  </r>
  <r>
    <s v="GORBATCHEV Rendu PRO"/>
    <d v="2020-06-04T00:00:00"/>
    <d v="1899-12-30T13:00:00"/>
    <d v="2020-06-04T00:00:00"/>
    <d v="1899-12-30T15:30:00"/>
    <x v="28"/>
    <x v="2"/>
    <s v="SRI"/>
    <d v="1899-12-30T02:30:00"/>
    <x v="0"/>
  </r>
  <r>
    <s v="dossier partiel DEAL"/>
    <d v="2020-06-02T00:00:00"/>
    <d v="1899-12-30T11:00:00"/>
    <d v="2020-06-02T00:00:00"/>
    <d v="1899-12-30T11:30:00"/>
    <x v="28"/>
    <x v="2"/>
    <s v="SRI"/>
    <d v="1899-12-30T00:30:00"/>
    <x v="0"/>
  </r>
  <r>
    <s v="Administratif"/>
    <d v="2020-06-04T00:00:00"/>
    <d v="1899-12-30T08:00:00"/>
    <d v="2020-06-04T00:00:00"/>
    <d v="1899-12-30T09:00:00"/>
    <x v="28"/>
    <x v="2"/>
    <s v="SRI"/>
    <d v="1899-12-30T01:00:00"/>
    <x v="0"/>
  </r>
  <r>
    <s v="HELENE TONRU"/>
    <d v="2020-06-02T00:00:00"/>
    <d v="1899-12-30T08:00:00"/>
    <d v="2020-06-02T00:00:00"/>
    <d v="1899-12-30T09:00:00"/>
    <x v="29"/>
    <x v="2"/>
    <s v="MMA"/>
    <d v="1899-12-30T01:00:00"/>
    <x v="0"/>
  </r>
  <r>
    <s v="op HELENE TONRU"/>
    <d v="2020-06-04T00:00:00"/>
    <d v="1899-12-30T08:00:00"/>
    <d v="2020-06-04T00:00:00"/>
    <d v="1899-12-30T09:00:00"/>
    <x v="29"/>
    <x v="2"/>
    <s v="MMA"/>
    <d v="1899-12-30T01:00:00"/>
    <x v="0"/>
  </r>
  <r>
    <s v="Hubert Delisle"/>
    <d v="2020-06-02T00:00:00"/>
    <d v="1899-12-30T11:30:00"/>
    <d v="2020-06-02T00:00:00"/>
    <d v="1899-12-30T12:00:00"/>
    <x v="30"/>
    <x v="1"/>
    <s v="JER"/>
    <d v="1899-12-30T00:30:00"/>
    <x v="0"/>
  </r>
  <r>
    <s v="Hubert delisle"/>
    <d v="2020-06-02T00:00:00"/>
    <d v="1899-12-30T16:30:00"/>
    <d v="2020-06-02T00:00:00"/>
    <d v="1899-12-30T17:00:00"/>
    <x v="30"/>
    <x v="1"/>
    <s v="JER"/>
    <d v="1899-12-30T00:30:00"/>
    <x v="0"/>
  </r>
  <r>
    <s v="Hubert Delisle"/>
    <d v="2020-06-03T00:00:00"/>
    <d v="1899-12-30T11:00:00"/>
    <d v="2020-06-03T00:00:00"/>
    <d v="1899-12-30T11:30:00"/>
    <x v="30"/>
    <x v="1"/>
    <s v="JER"/>
    <d v="1899-12-30T00:30:00"/>
    <x v="0"/>
  </r>
  <r>
    <s v="Hubert Delisle"/>
    <d v="2020-06-03T00:00:00"/>
    <d v="1899-12-30T13:00:00"/>
    <d v="2020-06-03T00:00:00"/>
    <d v="1899-12-30T13:30:00"/>
    <x v="30"/>
    <x v="1"/>
    <s v="JER"/>
    <d v="1899-12-30T00:30:00"/>
    <x v="0"/>
  </r>
  <r>
    <s v="ILOT 6.2 FANJAN"/>
    <d v="2020-06-03T00:00:00"/>
    <d v="1899-12-30T15:00:00"/>
    <d v="2020-06-03T00:00:00"/>
    <d v="1899-12-30T17:00:00"/>
    <x v="31"/>
    <x v="1"/>
    <s v="MTG"/>
    <d v="1899-12-30T02:00:00"/>
    <x v="0"/>
  </r>
  <r>
    <s v="Ilôt 6.2 Fanjan"/>
    <d v="2020-06-04T00:00:00"/>
    <d v="1899-12-30T13:30:00"/>
    <d v="2020-06-04T00:00:00"/>
    <d v="1899-12-30T15:00:00"/>
    <x v="31"/>
    <x v="1"/>
    <s v="MTG"/>
    <d v="1899-12-30T01:30:00"/>
    <x v="0"/>
  </r>
  <r>
    <s v="ILOT 6.2 FANJAN"/>
    <d v="2020-06-05T00:00:00"/>
    <d v="1899-12-30T13:00:00"/>
    <d v="2020-06-05T00:00:00"/>
    <d v="1899-12-30T15:30:00"/>
    <x v="31"/>
    <x v="1"/>
    <s v="MTG"/>
    <d v="1899-12-30T02:30:00"/>
    <x v="0"/>
  </r>
  <r>
    <s v="INDIGO "/>
    <d v="2020-06-03T00:00:00"/>
    <d v="1899-12-30T15:00:00"/>
    <d v="2020-06-03T00:00:00"/>
    <d v="1899-12-30T15:15:00"/>
    <x v="32"/>
    <x v="2"/>
    <s v="DBE"/>
    <d v="1899-12-30T00:15:00"/>
    <x v="0"/>
  </r>
  <r>
    <s v="INDIGO : ORANGE "/>
    <d v="2020-06-04T00:00:00"/>
    <d v="1899-12-30T08:30:00"/>
    <d v="2020-06-04T00:00:00"/>
    <d v="1899-12-30T09:00:00"/>
    <x v="32"/>
    <x v="2"/>
    <s v="DBE"/>
    <d v="1899-12-30T00:30:00"/>
    <x v="0"/>
  </r>
  <r>
    <s v="INDIGO"/>
    <d v="2020-06-04T00:00:00"/>
    <d v="1899-12-30T09:00:00"/>
    <d v="2020-06-04T00:00:00"/>
    <d v="1899-12-30T09:15:00"/>
    <x v="32"/>
    <x v="2"/>
    <s v="DBE"/>
    <d v="1899-12-30T00:15:00"/>
    <x v="0"/>
  </r>
  <r>
    <s v="Indigo"/>
    <d v="2020-06-02T00:00:00"/>
    <d v="1899-12-30T07:30:00"/>
    <d v="2020-06-02T00:00:00"/>
    <d v="1899-12-30T08:00:00"/>
    <x v="32"/>
    <x v="1"/>
    <s v="JER"/>
    <d v="1899-12-30T00:30:00"/>
    <x v="0"/>
  </r>
  <r>
    <s v="Indigo"/>
    <d v="2020-06-02T00:00:00"/>
    <d v="1899-12-30T13:00:00"/>
    <d v="2020-06-02T00:00:00"/>
    <d v="1899-12-30T13:30:00"/>
    <x v="32"/>
    <x v="1"/>
    <s v="JER"/>
    <d v="1899-12-30T00:30:00"/>
    <x v="0"/>
  </r>
  <r>
    <s v="Indigo"/>
    <d v="2020-06-03T00:00:00"/>
    <d v="1899-12-30T08:00:00"/>
    <d v="2020-06-03T00:00:00"/>
    <d v="1899-12-30T09:00:00"/>
    <x v="32"/>
    <x v="1"/>
    <s v="JER"/>
    <d v="1899-12-30T01:00:00"/>
    <x v="0"/>
  </r>
  <r>
    <s v="Indigo"/>
    <d v="2020-06-03T00:00:00"/>
    <d v="1899-12-30T11:30:00"/>
    <d v="2020-06-03T00:00:00"/>
    <d v="1899-12-30T12:00:00"/>
    <x v="32"/>
    <x v="1"/>
    <s v="JER"/>
    <d v="1899-12-30T00:30:00"/>
    <x v="0"/>
  </r>
  <r>
    <s v="Indigo"/>
    <d v="2020-06-04T00:00:00"/>
    <d v="1899-12-30T13:00:00"/>
    <d v="2020-06-04T00:00:00"/>
    <d v="1899-12-30T15:30:00"/>
    <x v="32"/>
    <x v="1"/>
    <s v="JER"/>
    <d v="1899-12-30T02:30:00"/>
    <x v="0"/>
  </r>
  <r>
    <s v="KAKIS - Visite GPA "/>
    <d v="2020-06-03T00:00:00"/>
    <d v="1899-12-30T08:30:00"/>
    <d v="2020-06-03T00:00:00"/>
    <d v="1899-12-30T12:00:00"/>
    <x v="33"/>
    <x v="2"/>
    <s v="DBE"/>
    <d v="1899-12-30T03:30:00"/>
    <x v="0"/>
  </r>
  <r>
    <s v="KAKIS"/>
    <d v="2020-06-05T00:00:00"/>
    <d v="1899-12-30T08:30:00"/>
    <d v="2020-06-05T00:00:00"/>
    <d v="1899-12-30T10:00:00"/>
    <x v="33"/>
    <x v="2"/>
    <s v="DBE"/>
    <d v="1899-12-30T01:30:00"/>
    <x v="0"/>
  </r>
  <r>
    <s v="La Cure 1"/>
    <d v="2020-06-02T00:00:00"/>
    <d v="1899-12-30T09:00:00"/>
    <d v="2020-06-02T00:00:00"/>
    <d v="1899-12-30T09:30:00"/>
    <x v="34"/>
    <x v="1"/>
    <s v="JER"/>
    <d v="1899-12-30T00:30:00"/>
    <x v="0"/>
  </r>
  <r>
    <s v="La Cure 1"/>
    <d v="2020-06-03T00:00:00"/>
    <d v="1899-12-30T13:30:00"/>
    <d v="2020-06-03T00:00:00"/>
    <d v="1899-12-30T14:00:00"/>
    <x v="34"/>
    <x v="1"/>
    <s v="JER"/>
    <d v="1899-12-30T00:30:00"/>
    <x v="0"/>
  </r>
  <r>
    <s v="LA CURE 1"/>
    <d v="2020-06-03T00:00:00"/>
    <d v="1899-12-30T14:00:00"/>
    <d v="2020-06-03T00:00:00"/>
    <d v="1899-12-30T17:00:00"/>
    <x v="34"/>
    <x v="3"/>
    <s v="JER"/>
    <d v="1899-12-30T03:00:00"/>
    <x v="0"/>
  </r>
  <r>
    <s v="LA CURE 2"/>
    <d v="2020-06-04T00:00:00"/>
    <d v="1899-12-30T15:30:00"/>
    <d v="2020-06-04T00:00:00"/>
    <d v="1899-12-30T16:30:00"/>
    <x v="35"/>
    <x v="1"/>
    <s v="MHO"/>
    <d v="1899-12-30T01:00:00"/>
    <x v="0"/>
  </r>
  <r>
    <m/>
    <d v="2020-06-02T00:00:00"/>
    <d v="1899-12-30T11:30:00"/>
    <d v="2020-06-02T00:00:00"/>
    <d v="1899-12-30T12:00:00"/>
    <x v="36"/>
    <x v="1"/>
    <s v="TQU"/>
    <d v="1899-12-30T00:30:00"/>
    <x v="0"/>
  </r>
  <r>
    <m/>
    <d v="2020-06-04T00:00:00"/>
    <d v="1899-12-30T13:00:00"/>
    <d v="2020-06-04T00:00:00"/>
    <d v="1899-12-30T16:00:00"/>
    <x v="36"/>
    <x v="1"/>
    <s v="TQU"/>
    <d v="1899-12-30T03:00:00"/>
    <x v="0"/>
  </r>
  <r>
    <s v="Classements"/>
    <d v="2020-06-02T00:00:00"/>
    <d v="1899-12-30T16:30:00"/>
    <d v="2020-06-02T00:00:00"/>
    <d v="1899-12-30T17:00:00"/>
    <x v="37"/>
    <x v="2"/>
    <s v="ECL"/>
    <d v="1899-12-30T00:30:00"/>
    <x v="0"/>
  </r>
  <r>
    <s v="LES FOURRAGERES"/>
    <d v="2020-06-05T00:00:00"/>
    <d v="1899-12-30T10:30:00"/>
    <d v="2020-06-05T00:00:00"/>
    <d v="1899-12-30T11:00:00"/>
    <x v="38"/>
    <x v="2"/>
    <s v="MMA"/>
    <d v="1899-12-30T00:30:00"/>
    <x v="0"/>
  </r>
  <r>
    <s v="MANAPANY"/>
    <d v="2020-06-03T00:00:00"/>
    <d v="1899-12-30T10:30:00"/>
    <d v="2020-06-03T00:00:00"/>
    <d v="1899-12-30T11:00:00"/>
    <x v="39"/>
    <x v="2"/>
    <s v="VAF"/>
    <d v="1899-12-30T00:30:00"/>
    <x v="0"/>
  </r>
  <r>
    <s v="OPALE"/>
    <d v="2020-06-02T00:00:00"/>
    <d v="1899-12-30T08:00:00"/>
    <d v="2020-06-02T00:00:00"/>
    <d v="1899-12-30T10:00:00"/>
    <x v="40"/>
    <x v="2"/>
    <s v="DBE"/>
    <d v="1899-12-30T02:00:00"/>
    <x v="0"/>
  </r>
  <r>
    <s v="OPALE "/>
    <d v="2020-06-02T00:00:00"/>
    <d v="1899-12-30T10:30:00"/>
    <d v="2020-06-02T00:00:00"/>
    <d v="1899-12-30T11:30:00"/>
    <x v="40"/>
    <x v="1"/>
    <s v="MTG"/>
    <d v="1899-12-30T01:00:00"/>
    <x v="0"/>
  </r>
  <r>
    <s v="OPALE"/>
    <d v="2020-06-02T00:00:00"/>
    <d v="1899-12-30T14:30:00"/>
    <d v="2020-06-02T00:00:00"/>
    <d v="1899-12-30T16:30:00"/>
    <x v="40"/>
    <x v="1"/>
    <s v="MTG"/>
    <d v="1899-12-30T02:00:00"/>
    <x v="0"/>
  </r>
  <r>
    <s v="OPALE"/>
    <d v="2020-06-04T00:00:00"/>
    <d v="1899-12-30T08:00:00"/>
    <d v="2020-06-04T00:00:00"/>
    <d v="1899-12-30T10:00:00"/>
    <x v="40"/>
    <x v="1"/>
    <s v="MTG"/>
    <d v="1899-12-30T02:00:00"/>
    <x v="0"/>
  </r>
  <r>
    <s v="Réunion de chantier OPALE"/>
    <d v="2020-06-04T00:00:00"/>
    <d v="1899-12-30T10:00:00"/>
    <d v="2020-06-04T00:00:00"/>
    <d v="1899-12-30T12:30:00"/>
    <x v="40"/>
    <x v="3"/>
    <s v="MTG"/>
    <d v="1899-12-30T02:30:00"/>
    <x v="0"/>
  </r>
  <r>
    <s v="OPALE "/>
    <d v="2020-06-05T00:00:00"/>
    <d v="1899-12-30T10:00:00"/>
    <d v="2020-06-05T00:00:00"/>
    <d v="1899-12-30T12:30:00"/>
    <x v="40"/>
    <x v="1"/>
    <s v="MTG"/>
    <d v="1899-12-30T02:30:00"/>
    <x v="0"/>
  </r>
  <r>
    <s v="ORCHIDEES 1"/>
    <d v="2020-06-02T00:00:00"/>
    <d v="1899-12-30T13:00:00"/>
    <d v="2020-06-02T00:00:00"/>
    <d v="1899-12-30T14:00:00"/>
    <x v="41"/>
    <x v="2"/>
    <s v="DBE"/>
    <d v="1899-12-30T01:00:00"/>
    <x v="0"/>
  </r>
  <r>
    <s v="ORICHIDEES 1"/>
    <d v="2020-06-04T00:00:00"/>
    <d v="1899-12-30T16:30:00"/>
    <d v="2020-06-04T00:00:00"/>
    <d v="1899-12-30T17:00:00"/>
    <x v="41"/>
    <x v="1"/>
    <s v="MHO"/>
    <d v="1899-12-30T00:30:00"/>
    <x v="0"/>
  </r>
  <r>
    <s v="PLATANES "/>
    <d v="2020-06-02T00:00:00"/>
    <d v="1899-12-30T08:00:00"/>
    <d v="2020-06-02T00:00:00"/>
    <d v="1899-12-30T12:00:00"/>
    <x v="42"/>
    <x v="2"/>
    <s v="VAF"/>
    <d v="1899-12-30T04:00:00"/>
    <x v="0"/>
  </r>
  <r>
    <s v="LES PLATANES "/>
    <d v="2020-06-03T00:00:00"/>
    <d v="1899-12-30T16:00:00"/>
    <d v="2020-06-03T00:00:00"/>
    <d v="1899-12-30T17:00:00"/>
    <x v="42"/>
    <x v="2"/>
    <s v="VAF"/>
    <d v="1899-12-30T01:00:00"/>
    <x v="0"/>
  </r>
  <r>
    <s v="Traitement LC / scan / envoi "/>
    <d v="2020-06-04T00:00:00"/>
    <d v="1899-12-30T15:30:00"/>
    <d v="2020-06-04T00:00:00"/>
    <d v="1899-12-30T16:00:00"/>
    <x v="43"/>
    <x v="2"/>
    <s v="ECL"/>
    <d v="1899-12-30T00:30:00"/>
    <x v="0"/>
  </r>
  <r>
    <s v="Poinsétias"/>
    <d v="2020-06-02T00:00:00"/>
    <d v="1899-12-30T10:30:00"/>
    <d v="2020-06-02T00:00:00"/>
    <d v="1899-12-30T11:30:00"/>
    <x v="43"/>
    <x v="1"/>
    <s v="JER"/>
    <d v="1899-12-30T01:00:00"/>
    <x v="0"/>
  </r>
  <r>
    <s v="Poinsétias viso"/>
    <d v="2020-06-05T00:00:00"/>
    <d v="1899-12-30T14:00:00"/>
    <d v="2020-06-05T00:00:00"/>
    <d v="1899-12-30T15:30:00"/>
    <x v="43"/>
    <x v="1"/>
    <s v="JER"/>
    <d v="1899-12-30T01:30:00"/>
    <x v="0"/>
  </r>
  <r>
    <s v="POINSETIAS"/>
    <d v="2020-06-02T00:00:00"/>
    <d v="1899-12-30T09:00:00"/>
    <d v="2020-06-02T00:00:00"/>
    <d v="1899-12-30T10:00:00"/>
    <x v="43"/>
    <x v="1"/>
    <s v="MHO"/>
    <d v="1899-12-30T01:00:00"/>
    <x v="0"/>
  </r>
  <r>
    <s v="POINSETIAS"/>
    <d v="2020-06-03T00:00:00"/>
    <d v="1899-12-30T10:00:00"/>
    <d v="2020-06-03T00:00:00"/>
    <d v="1899-12-30T10:30:00"/>
    <x v="43"/>
    <x v="1"/>
    <s v="MHO"/>
    <d v="1899-12-30T00:30:00"/>
    <x v="0"/>
  </r>
  <r>
    <s v="POINSETIAS"/>
    <d v="2020-06-04T00:00:00"/>
    <d v="1899-12-30T13:00:00"/>
    <d v="2020-06-04T00:00:00"/>
    <d v="1899-12-30T14:00:00"/>
    <x v="43"/>
    <x v="1"/>
    <s v="MHO"/>
    <d v="1899-12-30T01:00:00"/>
    <x v="0"/>
  </r>
  <r>
    <s v="CHAPELLE - CHOKA BLEU "/>
    <d v="2020-06-02T00:00:00"/>
    <d v="1899-12-30T16:00:00"/>
    <d v="2020-06-02T00:00:00"/>
    <d v="1899-12-30T17:00:00"/>
    <x v="44"/>
    <x v="1"/>
    <s v="MHO"/>
    <d v="1899-12-30T01:00:00"/>
    <x v="0"/>
  </r>
  <r>
    <s v="Prog 2021 - Dossier subvention FEDER"/>
    <d v="2020-06-03T00:00:00"/>
    <d v="1899-12-30T11:30:00"/>
    <d v="2020-06-03T00:00:00"/>
    <d v="1899-12-30T12:00:00"/>
    <x v="45"/>
    <x v="1"/>
    <s v="MHO"/>
    <d v="1899-12-30T00:30:00"/>
    <x v="0"/>
  </r>
  <r>
    <s v="Plaine Saint Paul : faire RG "/>
    <d v="2020-06-02T00:00:00"/>
    <d v="1899-12-30T15:00:00"/>
    <d v="2020-06-02T00:00:00"/>
    <d v="1899-12-30T16:00:00"/>
    <x v="46"/>
    <x v="2"/>
    <s v="DBE"/>
    <d v="1899-12-30T01:00:00"/>
    <x v="0"/>
  </r>
  <r>
    <s v="Classement REHAB"/>
    <d v="2020-06-05T00:00:00"/>
    <d v="1899-12-30T14:00:00"/>
    <d v="2020-06-05T00:00:00"/>
    <d v="1899-12-30T15:30:00"/>
    <x v="47"/>
    <x v="2"/>
    <s v="ECL"/>
    <d v="1899-12-30T01:30:00"/>
    <x v="0"/>
  </r>
  <r>
    <s v="RHI"/>
    <d v="2020-06-02T00:00:00"/>
    <d v="1899-12-30T10:00:00"/>
    <d v="2020-06-02T00:00:00"/>
    <d v="1899-12-30T11:00:00"/>
    <x v="48"/>
    <x v="2"/>
    <s v="DBE"/>
    <d v="1899-12-30T01:00:00"/>
    <x v="0"/>
  </r>
  <r>
    <s v="RHI "/>
    <d v="2020-06-03T00:00:00"/>
    <d v="1899-12-30T13:30:00"/>
    <d v="2020-06-03T00:00:00"/>
    <d v="1899-12-30T15:00:00"/>
    <x v="48"/>
    <x v="2"/>
    <s v="DBE"/>
    <d v="1899-12-30T01:30:00"/>
    <x v="0"/>
  </r>
  <r>
    <s v="RHI"/>
    <d v="2020-06-04T00:00:00"/>
    <d v="1899-12-30T08:00:00"/>
    <d v="2020-06-04T00:00:00"/>
    <d v="1899-12-30T09:00:00"/>
    <x v="48"/>
    <x v="2"/>
    <s v="DBE"/>
    <d v="1899-12-30T01:00:00"/>
    <x v="0"/>
  </r>
  <r>
    <s v="RHI"/>
    <d v="2020-06-05T00:00:00"/>
    <d v="1899-12-30T10:00:00"/>
    <d v="2020-06-05T00:00:00"/>
    <d v="1899-12-30T10:30:00"/>
    <x v="48"/>
    <x v="2"/>
    <s v="DBE"/>
    <d v="1899-12-30T00:30:00"/>
    <x v="0"/>
  </r>
  <r>
    <s v="relance des prestataires"/>
    <d v="2020-06-02T00:00:00"/>
    <d v="1899-12-30T09:00:00"/>
    <d v="2020-06-02T00:00:00"/>
    <d v="1899-12-30T10:00:00"/>
    <x v="48"/>
    <x v="1"/>
    <s v="BBL"/>
    <d v="1899-12-30T01:00:00"/>
    <x v="0"/>
  </r>
  <r>
    <s v="mails"/>
    <d v="2020-06-02T00:00:00"/>
    <d v="1899-12-30T11:00:00"/>
    <d v="2020-06-02T00:00:00"/>
    <d v="1899-12-30T12:00:00"/>
    <x v="48"/>
    <x v="1"/>
    <s v="BBL"/>
    <d v="1899-12-30T01:00:00"/>
    <x v="0"/>
  </r>
  <r>
    <s v="VEFA RAISIN MARINE"/>
    <d v="2020-06-03T00:00:00"/>
    <d v="1899-12-30T14:30:00"/>
    <d v="2020-06-03T00:00:00"/>
    <d v="1899-12-30T16:00:00"/>
    <x v="49"/>
    <x v="2"/>
    <s v="VAF"/>
    <d v="1899-12-30T01:30:00"/>
    <x v="0"/>
  </r>
  <r>
    <s v="administratif"/>
    <d v="2020-06-04T00:00:00"/>
    <d v="1899-12-30T15:30:00"/>
    <d v="2020-06-04T00:00:00"/>
    <d v="1899-12-30T17:00:00"/>
    <x v="50"/>
    <x v="2"/>
    <s v="SRI"/>
    <d v="1899-12-30T01:30:00"/>
    <x v="0"/>
  </r>
  <r>
    <s v="administratif"/>
    <d v="2020-06-05T00:00:00"/>
    <d v="1899-12-30T08:00:00"/>
    <d v="2020-06-05T00:00:00"/>
    <d v="1899-12-30T09:30:00"/>
    <x v="50"/>
    <x v="2"/>
    <s v="SRI"/>
    <d v="1899-12-30T01:30:00"/>
    <x v="0"/>
  </r>
  <r>
    <s v="mails"/>
    <d v="2020-06-02T00:00:00"/>
    <d v="1899-12-30T10:00:00"/>
    <d v="2020-06-02T00:00:00"/>
    <d v="1899-12-30T11:00:00"/>
    <x v="51"/>
    <x v="1"/>
    <s v="BBL"/>
    <d v="1899-12-30T01:00:00"/>
    <x v="0"/>
  </r>
  <r>
    <m/>
    <d v="2020-06-02T00:00:00"/>
    <d v="1899-12-30T16:00:00"/>
    <d v="2020-06-02T00:00:00"/>
    <d v="1899-12-30T17:00:00"/>
    <x v="51"/>
    <x v="1"/>
    <s v="BBL"/>
    <d v="1899-12-30T01:00:00"/>
    <x v="0"/>
  </r>
  <r>
    <m/>
    <d v="2020-06-03T00:00:00"/>
    <d v="1899-12-30T09:30:00"/>
    <d v="2020-06-03T00:00:00"/>
    <d v="1899-12-30T10:30:00"/>
    <x v="51"/>
    <x v="1"/>
    <s v="BBL"/>
    <d v="1899-12-30T01:00:00"/>
    <x v="0"/>
  </r>
  <r>
    <s v="Dossier SAS"/>
    <d v="2020-06-02T00:00:00"/>
    <d v="1899-12-30T13:00:00"/>
    <d v="2020-06-02T00:00:00"/>
    <d v="1899-12-30T14:00:00"/>
    <x v="51"/>
    <x v="2"/>
    <s v="SRI"/>
    <d v="1899-12-30T01:00:00"/>
    <x v="0"/>
  </r>
  <r>
    <s v="administratif"/>
    <d v="2020-06-03T00:00:00"/>
    <d v="1899-12-30T13:00:00"/>
    <d v="2020-06-03T00:00:00"/>
    <d v="1899-12-30T13:30:00"/>
    <x v="51"/>
    <x v="2"/>
    <s v="SRI"/>
    <d v="1899-12-30T00:30:00"/>
    <x v="0"/>
  </r>
  <r>
    <s v="traitement mails courriers arrivés"/>
    <d v="2020-06-03T00:00:00"/>
    <d v="1899-12-30T10:00:00"/>
    <d v="2020-06-03T00:00:00"/>
    <d v="1899-12-30T11:00:00"/>
    <x v="52"/>
    <x v="2"/>
    <s v="NLE"/>
    <d v="1899-12-30T01:00:00"/>
    <x v="0"/>
  </r>
  <r>
    <s v="traitement dossier"/>
    <d v="2020-06-04T00:00:00"/>
    <d v="1899-12-30T08:00:00"/>
    <d v="2020-06-04T00:00:00"/>
    <d v="1899-12-30T10:00:00"/>
    <x v="52"/>
    <x v="2"/>
    <s v="NLE"/>
    <d v="1899-12-30T02:00:00"/>
    <x v="0"/>
  </r>
  <r>
    <s v="Chrono des tâches - envoi rapport à FHO pour validation avant envoie NBL"/>
    <d v="2020-06-02T00:00:00"/>
    <d v="1899-12-30T15:30:00"/>
    <d v="2020-06-02T00:00:00"/>
    <d v="1899-12-30T16:30:00"/>
    <x v="53"/>
    <x v="2"/>
    <s v="ECL"/>
    <d v="1899-12-30T01:00:00"/>
    <x v="0"/>
  </r>
  <r>
    <s v="Chrono des tâches"/>
    <d v="2020-06-03T00:00:00"/>
    <d v="1899-12-30T15:30:00"/>
    <d v="2020-06-03T00:00:00"/>
    <d v="1899-12-30T17:00:00"/>
    <x v="53"/>
    <x v="2"/>
    <s v="ECL"/>
    <d v="1899-12-30T01:30:00"/>
    <x v="0"/>
  </r>
  <r>
    <s v="Classement + Chrono des tâches"/>
    <d v="2020-06-05T00:00:00"/>
    <d v="1899-12-30T11:00:00"/>
    <d v="2020-06-05T00:00:00"/>
    <d v="1899-12-30T12:00:00"/>
    <x v="53"/>
    <x v="2"/>
    <s v="ECL"/>
    <d v="1899-12-30T01:00:00"/>
    <x v="0"/>
  </r>
  <r>
    <s v="VEFA ALVERDY "/>
    <d v="2020-06-04T00:00:00"/>
    <d v="1899-12-30T13:00:00"/>
    <d v="2020-06-04T00:00:00"/>
    <d v="1899-12-30T14:00:00"/>
    <x v="54"/>
    <x v="2"/>
    <s v="DBE"/>
    <d v="1899-12-30T01:00:00"/>
    <x v="0"/>
  </r>
  <r>
    <s v="VEFA ALVERDY"/>
    <d v="2020-06-03T00:00:00"/>
    <d v="1899-12-30T13:00:00"/>
    <d v="2020-06-03T00:00:00"/>
    <d v="1899-12-30T15:00:00"/>
    <x v="54"/>
    <x v="1"/>
    <s v="MTG"/>
    <d v="1899-12-30T02:00:00"/>
    <x v="0"/>
  </r>
  <r>
    <s v="ALVERDY "/>
    <d v="2020-06-05T00:00:00"/>
    <d v="1899-12-30T08:00:00"/>
    <d v="2020-06-05T00:00:00"/>
    <d v="1899-12-30T10:00:00"/>
    <x v="54"/>
    <x v="1"/>
    <s v="MTG"/>
    <d v="1899-12-30T02:00:00"/>
    <x v="0"/>
  </r>
  <r>
    <s v="VEFA BERGAMOTE - Dde constats affichage PC "/>
    <d v="2020-06-03T00:00:00"/>
    <d v="1899-12-30T13:00:00"/>
    <d v="2020-06-03T00:00:00"/>
    <d v="1899-12-30T13:30:00"/>
    <x v="55"/>
    <x v="2"/>
    <s v="DBE"/>
    <d v="1899-12-30T00:30:00"/>
    <x v="0"/>
  </r>
  <r>
    <s v="VEFA BERTAUT "/>
    <d v="2020-06-02T00:00:00"/>
    <d v="1899-12-30T15:30:00"/>
    <d v="2020-06-02T00:00:00"/>
    <d v="1899-12-30T17:00:00"/>
    <x v="56"/>
    <x v="2"/>
    <s v="MMA"/>
    <d v="1899-12-30T01:30:00"/>
    <x v="0"/>
  </r>
  <r>
    <s v="VEFA BERTAUT "/>
    <d v="2020-06-03T00:00:00"/>
    <d v="1899-12-30T09:30:00"/>
    <d v="2020-06-03T00:00:00"/>
    <d v="1899-12-30T12:00:00"/>
    <x v="56"/>
    <x v="2"/>
    <s v="MMA"/>
    <d v="1899-12-30T02:30:00"/>
    <x v="0"/>
  </r>
  <r>
    <s v="VEFA BERTAUT"/>
    <d v="2020-06-05T00:00:00"/>
    <d v="1899-12-30T09:30:00"/>
    <d v="2020-06-05T00:00:00"/>
    <d v="1899-12-30T10:00:00"/>
    <x v="56"/>
    <x v="2"/>
    <s v="MMA"/>
    <d v="1899-12-30T00:30:00"/>
    <x v="0"/>
  </r>
  <r>
    <s v="Mise en forme courrier + Mise en circuit "/>
    <d v="2020-06-02T00:00:00"/>
    <d v="1899-12-30T13:00:00"/>
    <d v="2020-06-02T00:00:00"/>
    <d v="1899-12-30T13:30:00"/>
    <x v="57"/>
    <x v="2"/>
    <s v="ECL"/>
    <d v="1899-12-30T00:30:00"/>
    <x v="0"/>
  </r>
  <r>
    <s v="Envoi courrier + mail"/>
    <d v="2020-06-05T00:00:00"/>
    <d v="1899-12-30T13:00:00"/>
    <d v="2020-06-05T00:00:00"/>
    <d v="1899-12-30T14:00:00"/>
    <x v="57"/>
    <x v="2"/>
    <s v="ECL"/>
    <d v="1899-12-30T01:00:00"/>
    <x v="0"/>
  </r>
  <r>
    <s v="VEFA CROUS TAMPON - OCIDIM"/>
    <d v="2020-06-04T00:00:00"/>
    <d v="1899-12-30T15:00:00"/>
    <d v="2020-06-04T00:00:00"/>
    <d v="1899-12-30T17:00:00"/>
    <x v="58"/>
    <x v="1"/>
    <s v="MTG"/>
    <d v="1899-12-30T02:00:00"/>
    <x v="0"/>
  </r>
  <r>
    <s v="Traitement courrier et mise en circuit"/>
    <d v="2020-06-03T00:00:00"/>
    <d v="1899-12-30T08:00:00"/>
    <d v="2020-06-03T00:00:00"/>
    <d v="1899-12-30T09:00:00"/>
    <x v="59"/>
    <x v="2"/>
    <s v="ECL"/>
    <d v="1899-12-30T01:00:00"/>
    <x v="0"/>
  </r>
  <r>
    <s v="VEFA EK 319"/>
    <d v="2020-06-02T00:00:00"/>
    <d v="1899-12-30T09:30:00"/>
    <d v="2020-06-02T00:00:00"/>
    <d v="1899-12-30T10:30:00"/>
    <x v="59"/>
    <x v="1"/>
    <s v="MTG"/>
    <d v="1899-12-30T01:00:00"/>
    <x v="0"/>
  </r>
  <r>
    <s v="VEFA JARDINS DE MONTAIGNE"/>
    <d v="2020-06-03T00:00:00"/>
    <d v="1899-12-30T08:00:00"/>
    <d v="2020-06-03T00:00:00"/>
    <d v="1899-12-30T09:30:00"/>
    <x v="60"/>
    <x v="2"/>
    <s v="MMA"/>
    <d v="1899-12-30T01:30:00"/>
    <x v="0"/>
  </r>
  <r>
    <s v="VEFA JARDINS DE MONTAIGNE "/>
    <d v="2020-06-05T00:00:00"/>
    <d v="1899-12-30T10:00:00"/>
    <d v="2020-06-05T00:00:00"/>
    <d v="1899-12-30T10:30:00"/>
    <x v="60"/>
    <x v="2"/>
    <s v="MMA"/>
    <d v="1899-12-30T00:30:00"/>
    <x v="0"/>
  </r>
  <r>
    <s v="VEFA JARDINS PARTAGES "/>
    <d v="2020-06-04T00:00:00"/>
    <d v="1899-12-30T15:00:00"/>
    <d v="2020-06-04T00:00:00"/>
    <d v="1899-12-30T15:15:00"/>
    <x v="61"/>
    <x v="2"/>
    <s v="DBE"/>
    <d v="1899-12-30T00:15:00"/>
    <x v="0"/>
  </r>
  <r>
    <s v="VEFA MAURICE EBON "/>
    <d v="2020-06-04T00:00:00"/>
    <d v="1899-12-30T14:00:00"/>
    <d v="2020-06-04T00:00:00"/>
    <d v="1899-12-30T17:00:00"/>
    <x v="62"/>
    <x v="2"/>
    <s v="VAF"/>
    <d v="1899-12-30T03:00:00"/>
    <x v="0"/>
  </r>
  <r>
    <s v="RPA MAURICE LEBON "/>
    <d v="2020-06-05T00:00:00"/>
    <d v="1899-12-30T10:00:00"/>
    <d v="2020-06-05T00:00:00"/>
    <d v="1899-12-30T10:30:00"/>
    <x v="62"/>
    <x v="2"/>
    <s v="VAF"/>
    <d v="1899-12-30T00:30:00"/>
    <x v="0"/>
  </r>
  <r>
    <s v="VEFA Roland Garros"/>
    <d v="2020-06-03T00:00:00"/>
    <d v="1899-12-30T09:30:00"/>
    <d v="2020-06-03T00:00:00"/>
    <d v="1899-12-30T11:00:00"/>
    <x v="63"/>
    <x v="1"/>
    <s v="MTG"/>
    <d v="1899-12-30T01:30:00"/>
    <x v="0"/>
  </r>
  <r>
    <s v="Vefa Roland Garros - RDV avec Armand "/>
    <d v="2020-06-03T00:00:00"/>
    <d v="1899-12-30T11:00:00"/>
    <d v="2020-06-03T00:00:00"/>
    <d v="1899-12-30T12:00:00"/>
    <x v="63"/>
    <x v="1"/>
    <s v="MTG"/>
    <d v="1899-12-30T01:00:00"/>
    <x v="0"/>
  </r>
  <r>
    <s v="Z'AMBAVILLE"/>
    <d v="2020-06-02T00:00:00"/>
    <d v="1899-12-30T11:00:00"/>
    <d v="2020-06-02T00:00:00"/>
    <d v="1899-12-30T12:00:00"/>
    <x v="64"/>
    <x v="2"/>
    <s v="DBE"/>
    <d v="1899-12-30T01:00:00"/>
    <x v="0"/>
  </r>
  <r>
    <s v="Z'AMBAVILLE "/>
    <d v="2020-06-04T00:00:00"/>
    <d v="1899-12-30T15:15:00"/>
    <d v="2020-06-04T00:00:00"/>
    <d v="1899-12-30T17:00:00"/>
    <x v="64"/>
    <x v="2"/>
    <s v="DBE"/>
    <d v="1899-12-30T01:45:00"/>
    <x v="0"/>
  </r>
  <r>
    <s v="Dder à ASI pour relance pièces fiscales &amp; sociales "/>
    <d v="2020-06-02T00:00:00"/>
    <d v="1899-12-30T09:00:00"/>
    <d v="2020-06-02T00:00:00"/>
    <d v="1899-12-30T09:15:00"/>
    <x v="65"/>
    <x v="2"/>
    <s v="DBE"/>
    <d v="1899-12-30T00:15:00"/>
    <x v="0"/>
  </r>
  <r>
    <s v="Classement"/>
    <d v="2020-06-02T00:00:00"/>
    <d v="1899-12-30T16:15:00"/>
    <d v="2020-06-02T00:00:00"/>
    <d v="1899-12-30T16:45:00"/>
    <x v="65"/>
    <x v="2"/>
    <s v="DBE"/>
    <d v="1899-12-30T00:30:00"/>
    <x v="0"/>
  </r>
  <r>
    <s v="Classement"/>
    <d v="2020-06-03T00:00:00"/>
    <d v="1899-12-30T16:15:00"/>
    <d v="2020-06-03T00:00:00"/>
    <d v="1899-12-30T16:45:00"/>
    <x v="65"/>
    <x v="2"/>
    <s v="DBE"/>
    <d v="1899-12-30T00:30:00"/>
    <x v="0"/>
  </r>
  <r>
    <s v="Classement "/>
    <d v="2020-06-04T00:00:00"/>
    <d v="1899-12-30T14:00:00"/>
    <d v="2020-06-04T00:00:00"/>
    <d v="1899-12-30T15:00:00"/>
    <x v="65"/>
    <x v="2"/>
    <s v="DBE"/>
    <d v="1899-12-30T01:00:00"/>
    <x v="0"/>
  </r>
  <r>
    <s v="Mails"/>
    <d v="2020-06-05T00:00:00"/>
    <d v="1899-12-30T08:00:00"/>
    <d v="2020-06-05T00:00:00"/>
    <d v="1899-12-30T08:30:00"/>
    <x v="65"/>
    <x v="2"/>
    <s v="DBE"/>
    <d v="1899-12-30T00:30:00"/>
    <x v="0"/>
  </r>
  <r>
    <m/>
    <d v="2020-06-04T00:00:00"/>
    <d v="1899-12-30T00:00:00"/>
    <d v="2020-06-05T00:00:00"/>
    <d v="1899-12-30T00:00:00"/>
    <x v="65"/>
    <x v="2"/>
    <s v="SRI"/>
    <d v="1899-12-30T00:00:00"/>
    <x v="0"/>
  </r>
  <r>
    <s v="Administratif"/>
    <d v="2020-06-03T00:00:00"/>
    <d v="1899-12-30T13:30:00"/>
    <d v="2020-06-03T00:00:00"/>
    <d v="1899-12-30T15:00:00"/>
    <x v="65"/>
    <x v="2"/>
    <s v="SRI"/>
    <d v="1899-12-30T01:30: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7DCB85A-1266-4184-AC2A-299CCE32AF28}" name="Tableau croisé dynamique9" cacheId="3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70" firstHeaderRow="1" firstDataRow="1" firstDataCol="1" rowPageCount="1" colPageCount="1"/>
  <pivotFields count="10">
    <pivotField showAll="0"/>
    <pivotField showAll="0"/>
    <pivotField showAll="0"/>
    <pivotField showAll="0"/>
    <pivotField showAll="0"/>
    <pivotField axis="axisRow" showAll="0" sortType="ascending">
      <items count="81">
        <item x="0"/>
        <item x="1"/>
        <item x="2"/>
        <item x="3"/>
        <item x="4"/>
        <item x="5"/>
        <item x="6"/>
        <item m="1" x="70"/>
        <item x="7"/>
        <item x="8"/>
        <item m="1" x="69"/>
        <item x="9"/>
        <item x="10"/>
        <item x="11"/>
        <item m="1" x="78"/>
        <item x="12"/>
        <item x="13"/>
        <item x="14"/>
        <item x="15"/>
        <item m="1" x="79"/>
        <item x="16"/>
        <item x="17"/>
        <item x="18"/>
        <item m="1" x="67"/>
        <item x="19"/>
        <item x="20"/>
        <item x="21"/>
        <item x="22"/>
        <item x="23"/>
        <item x="24"/>
        <item m="1" x="76"/>
        <item x="25"/>
        <item m="1" x="71"/>
        <item x="26"/>
        <item x="27"/>
        <item x="28"/>
        <item x="29"/>
        <item x="30"/>
        <item x="31"/>
        <item x="32"/>
        <item m="1" x="75"/>
        <item x="33"/>
        <item x="34"/>
        <item x="35"/>
        <item x="36"/>
        <item x="37"/>
        <item x="38"/>
        <item x="39"/>
        <item m="1" x="73"/>
        <item m="1" x="72"/>
        <item m="1" x="74"/>
        <item x="40"/>
        <item x="41"/>
        <item x="42"/>
        <item x="43"/>
        <item x="44"/>
        <item x="45"/>
        <item x="46"/>
        <item m="1" x="66"/>
        <item x="47"/>
        <item m="1" x="68"/>
        <item x="48"/>
        <item x="49"/>
        <item x="50"/>
        <item m="1" x="77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t="default"/>
      </items>
    </pivotField>
    <pivotField showAll="0"/>
    <pivotField showAll="0"/>
    <pivotField dataField="1" showAll="0"/>
    <pivotField axis="axisPage" showAll="0">
      <items count="5">
        <item m="1" x="1"/>
        <item m="1" x="2"/>
        <item m="1" x="3"/>
        <item x="0"/>
        <item t="default"/>
      </items>
    </pivotField>
  </pivotFields>
  <rowFields count="1">
    <field x="5"/>
  </rowFields>
  <rowItems count="67">
    <i>
      <x/>
    </i>
    <i>
      <x v="1"/>
    </i>
    <i>
      <x v="2"/>
    </i>
    <i>
      <x v="3"/>
    </i>
    <i>
      <x v="4"/>
    </i>
    <i>
      <x v="5"/>
    </i>
    <i>
      <x v="6"/>
    </i>
    <i>
      <x v="8"/>
    </i>
    <i>
      <x v="9"/>
    </i>
    <i>
      <x v="11"/>
    </i>
    <i>
      <x v="12"/>
    </i>
    <i>
      <x v="13"/>
    </i>
    <i>
      <x v="15"/>
    </i>
    <i>
      <x v="16"/>
    </i>
    <i>
      <x v="17"/>
    </i>
    <i>
      <x v="18"/>
    </i>
    <i>
      <x v="20"/>
    </i>
    <i>
      <x v="21"/>
    </i>
    <i>
      <x v="22"/>
    </i>
    <i>
      <x v="24"/>
    </i>
    <i>
      <x v="25"/>
    </i>
    <i>
      <x v="26"/>
    </i>
    <i>
      <x v="27"/>
    </i>
    <i>
      <x v="28"/>
    </i>
    <i>
      <x v="29"/>
    </i>
    <i>
      <x v="31"/>
    </i>
    <i>
      <x v="33"/>
    </i>
    <i>
      <x v="34"/>
    </i>
    <i>
      <x v="35"/>
    </i>
    <i>
      <x v="36"/>
    </i>
    <i>
      <x v="37"/>
    </i>
    <i>
      <x v="38"/>
    </i>
    <i>
      <x v="39"/>
    </i>
    <i>
      <x v="41"/>
    </i>
    <i>
      <x v="42"/>
    </i>
    <i>
      <x v="43"/>
    </i>
    <i>
      <x v="44"/>
    </i>
    <i>
      <x v="45"/>
    </i>
    <i>
      <x v="46"/>
    </i>
    <i>
      <x v="47"/>
    </i>
    <i>
      <x v="51"/>
    </i>
    <i>
      <x v="52"/>
    </i>
    <i>
      <x v="53"/>
    </i>
    <i>
      <x v="54"/>
    </i>
    <i>
      <x v="55"/>
    </i>
    <i>
      <x v="56"/>
    </i>
    <i>
      <x v="57"/>
    </i>
    <i>
      <x v="59"/>
    </i>
    <i>
      <x v="61"/>
    </i>
    <i>
      <x v="62"/>
    </i>
    <i>
      <x v="63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 t="grand">
      <x/>
    </i>
  </rowItems>
  <colItems count="1">
    <i/>
  </colItems>
  <pageFields count="1">
    <pageField fld="9" hier="-1"/>
  </pageFields>
  <dataFields count="1">
    <dataField name="Somme de Nombre heures" fld="8" baseField="6" baseItem="0" numFmtId="166"/>
  </dataFields>
  <formats count="3">
    <format dxfId="37">
      <pivotArea outline="0" collapsedLevelsAreSubtotals="1" fieldPosition="0"/>
    </format>
    <format dxfId="36">
      <pivotArea grandRow="1" outline="0" collapsedLevelsAreSubtotals="1" fieldPosition="0"/>
    </format>
    <format dxfId="35">
      <pivotArea collapsedLevelsAreSubtotals="1" fieldPosition="0">
        <references count="1">
          <reference field="5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558D006-8C4A-40B0-A385-7985BDDBECD1}" name="Tableau croisé dynamique10" cacheId="3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3:I9" firstHeaderRow="1" firstDataRow="1" firstDataCol="1" rowPageCount="1" colPageCount="1"/>
  <pivotFields count="10">
    <pivotField showAll="0"/>
    <pivotField showAll="0"/>
    <pivotField showAll="0"/>
    <pivotField showAll="0"/>
    <pivotField showAll="0"/>
    <pivotField showAll="0"/>
    <pivotField axis="axisRow" showAll="0">
      <items count="11">
        <item x="2"/>
        <item m="1" x="8"/>
        <item m="1" x="5"/>
        <item m="1" x="9"/>
        <item m="1" x="7"/>
        <item m="1" x="6"/>
        <item x="1"/>
        <item x="3"/>
        <item x="4"/>
        <item x="0"/>
        <item t="default"/>
      </items>
    </pivotField>
    <pivotField showAll="0"/>
    <pivotField dataField="1" showAll="0"/>
    <pivotField axis="axisPage" showAll="0">
      <items count="5">
        <item m="1" x="1"/>
        <item m="1" x="2"/>
        <item m="1" x="3"/>
        <item x="0"/>
        <item t="default"/>
      </items>
    </pivotField>
  </pivotFields>
  <rowFields count="1">
    <field x="6"/>
  </rowFields>
  <rowItems count="6">
    <i>
      <x/>
    </i>
    <i>
      <x v="6"/>
    </i>
    <i>
      <x v="7"/>
    </i>
    <i>
      <x v="8"/>
    </i>
    <i>
      <x v="9"/>
    </i>
    <i t="grand">
      <x/>
    </i>
  </rowItems>
  <colItems count="1">
    <i/>
  </colItems>
  <pageFields count="1">
    <pageField fld="9" hier="-1"/>
  </pageFields>
  <dataFields count="1">
    <dataField name="Somme de Nombre heures" fld="8" baseField="6" baseItem="0" numFmtId="166"/>
  </dataFields>
  <formats count="3">
    <format dxfId="40">
      <pivotArea outline="0" collapsedLevelsAreSubtotals="1" fieldPosition="0"/>
    </format>
    <format dxfId="39">
      <pivotArea grandRow="1" outline="0" collapsedLevelsAreSubtotals="1" fieldPosition="0"/>
    </format>
    <format dxfId="38">
      <pivotArea collapsedLevelsAreSubtotals="1" fieldPosition="0">
        <references count="1">
          <reference field="6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7F4979-9474-4FD3-9E54-E19716725168}" name="Tableau1" displayName="Tableau1" ref="A1:K220" totalsRowShown="0">
  <autoFilter ref="A1:K220" xr:uid="{F923A253-4445-4CBF-8079-6CEB2FB454F7}"/>
  <tableColumns count="11">
    <tableColumn id="1" xr3:uid="{577E3E0E-730F-4683-93EA-C90CF5D437E5}" name="Objet"/>
    <tableColumn id="2" xr3:uid="{91B729A8-6CAB-46E2-A539-5492EA8666AC}" name="Début" dataDxfId="45"/>
    <tableColumn id="3" xr3:uid="{50955605-53B4-4B04-859F-63464F9B482E}" name="Début2" dataDxfId="44"/>
    <tableColumn id="4" xr3:uid="{7E7A292D-B704-4095-9B6D-5FC2ABA12A2B}" name="Fin" dataDxfId="43"/>
    <tableColumn id="5" xr3:uid="{63FA6CB0-B9FD-42EB-9FB6-8EBCB8ED196D}" name="Fin3" dataDxfId="42"/>
    <tableColumn id="6" xr3:uid="{EF4AE09F-B2CA-4ADA-99C1-153EF4463F28}" name="Opération"/>
    <tableColumn id="7" xr3:uid="{F8774E62-3405-4BFB-91A4-9D01EAC148B9}" name="Catégorie"/>
    <tableColumn id="10" xr3:uid="{93DAE3D6-35B4-4A9A-B025-C6E54CFF0801}" name="AGENT"/>
    <tableColumn id="11" xr3:uid="{422356BC-8A06-43C4-AC4E-FE54B7CC5966}" name="TYPE" dataDxfId="0">
      <calculatedColumnFormula>MATCH(Tableau1[[#This Row],[AGENT]],Listes!A2:A8,Listes!A1)</calculatedColumnFormula>
    </tableColumn>
    <tableColumn id="8" xr3:uid="{71750DC3-8E60-4070-8918-DFCBBD0A6855}" name="Nombre heures" dataDxfId="41">
      <calculatedColumnFormula>Tableau1[[#This Row],[Fin3]]-Tableau1[[#This Row],[Début2]]</calculatedColumnFormula>
    </tableColumn>
    <tableColumn id="9" xr3:uid="{54582276-044C-4279-95C8-B21704B4052E}" name="MOIS">
      <calculatedColumnFormula>IF(MONTH(B2)=1,"JANV",IF(MONTH(B2)=2,"FEV",IF(MONTH(B2)=3,"MARS",IF(MONTH(B2)=4,"AVR",IF(MONTH(B2)=5,"MAI",IF(MONTH(B2)=6,"JUIN",IF(MONTH(B2)=7,"JUILL",IF(MONTH(B2)=8,"AOU",IF(MONTH(B2)=9,"SEPT",IF(MONTH(B2)=10,"OCT",IF(MONTH(B2)=11,"NOV",IF(MONTH(B2)=12,"DEC",""))))))))))))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F1A73-FB4A-4AFA-9DC4-70EDD5DE1529}">
  <dimension ref="A1:K220"/>
  <sheetViews>
    <sheetView tabSelected="1" zoomScale="85" zoomScaleNormal="85" workbookViewId="0">
      <selection activeCell="M2" sqref="M2"/>
    </sheetView>
  </sheetViews>
  <sheetFormatPr baseColWidth="10" defaultRowHeight="14.5" x14ac:dyDescent="0.35"/>
  <cols>
    <col min="1" max="1" width="63.26953125" bestFit="1" customWidth="1"/>
    <col min="2" max="2" width="10.90625" style="2"/>
    <col min="3" max="3" width="10.90625" style="1"/>
    <col min="4" max="4" width="10.90625" style="2"/>
    <col min="5" max="5" width="10.90625" style="1"/>
    <col min="6" max="6" width="32.1796875" bestFit="1" customWidth="1"/>
    <col min="7" max="7" width="14.453125" bestFit="1" customWidth="1"/>
    <col min="10" max="10" width="15.81640625" style="1" customWidth="1"/>
    <col min="14" max="14" width="20.6328125" bestFit="1" customWidth="1"/>
    <col min="15" max="15" width="24.36328125" bestFit="1" customWidth="1"/>
  </cols>
  <sheetData>
    <row r="1" spans="1:11" x14ac:dyDescent="0.35">
      <c r="A1" t="s">
        <v>0</v>
      </c>
      <c r="B1" s="2" t="s">
        <v>1</v>
      </c>
      <c r="C1" s="1" t="s">
        <v>7</v>
      </c>
      <c r="D1" s="2" t="s">
        <v>2</v>
      </c>
      <c r="E1" s="1" t="s">
        <v>8</v>
      </c>
      <c r="F1" t="s">
        <v>3</v>
      </c>
      <c r="G1" t="s">
        <v>4</v>
      </c>
      <c r="H1" t="s">
        <v>14</v>
      </c>
      <c r="I1" t="s">
        <v>210</v>
      </c>
      <c r="J1" s="1" t="s">
        <v>5</v>
      </c>
      <c r="K1" t="s">
        <v>6</v>
      </c>
    </row>
    <row r="2" spans="1:11" x14ac:dyDescent="0.35">
      <c r="A2" t="s">
        <v>118</v>
      </c>
      <c r="B2" s="3">
        <v>43985</v>
      </c>
      <c r="C2" s="4">
        <v>0.54166666666666663</v>
      </c>
      <c r="D2" s="3">
        <v>43985</v>
      </c>
      <c r="E2" s="4">
        <v>0.5625</v>
      </c>
      <c r="F2" t="s">
        <v>119</v>
      </c>
      <c r="G2" t="s">
        <v>110</v>
      </c>
      <c r="H2" t="s">
        <v>126</v>
      </c>
      <c r="I2" t="e">
        <f>MATCH(Tableau1[[#This Row],[AGENT]],Listes!A2:A8,Listes!A1)</f>
        <v>#REF!</v>
      </c>
      <c r="J2" s="1">
        <f>Tableau1[[#This Row],[Fin3]]-Tableau1[[#This Row],[Début2]]</f>
        <v>2.083333333333337E-2</v>
      </c>
      <c r="K2" t="str">
        <f>IF(MONTH(B2)=1,"JANV",IF(MONTH(B2)=2,"FEV",IF(MONTH(B2)=3,"MARS",IF(MONTH(B2)=4,"AVR",IF(MONTH(B2)=5,"MAI",IF(MONTH(B2)=6,"JUIN",IF(MONTH(B2)=7,"JUILL",IF(MONTH(B2)=8,"AOU",IF(MONTH(B2)=9,"SEPT",IF(MONTH(B2)=10,"OCT",IF(MONTH(B2)=11,"NOV",IF(MONTH(B2)=12,"DEC",""))))))))))))</f>
        <v>JUIN</v>
      </c>
    </row>
    <row r="3" spans="1:11" x14ac:dyDescent="0.35">
      <c r="A3" t="s">
        <v>121</v>
      </c>
      <c r="B3" s="3">
        <v>43986</v>
      </c>
      <c r="C3" s="4">
        <v>0.45833333333333331</v>
      </c>
      <c r="D3" s="3">
        <v>43986</v>
      </c>
      <c r="E3" s="4">
        <v>0.45833333333333331</v>
      </c>
      <c r="F3" t="s">
        <v>119</v>
      </c>
      <c r="G3" t="s">
        <v>110</v>
      </c>
      <c r="H3" t="s">
        <v>126</v>
      </c>
      <c r="I3" t="e">
        <f>MATCH(Tableau1[[#This Row],[AGENT]],Listes!A3:A9,Listes!A2)</f>
        <v>#REF!</v>
      </c>
      <c r="J3" s="1">
        <f>Tableau1[[#This Row],[Fin3]]-Tableau1[[#This Row],[Début2]]</f>
        <v>0</v>
      </c>
      <c r="K3" t="str">
        <f>IF(MONTH(B3)=1,"JANV",IF(MONTH(B3)=2,"FEV",IF(MONTH(B3)=3,"MARS",IF(MONTH(B3)=4,"AVR",IF(MONTH(B3)=5,"MAI",IF(MONTH(B3)=6,"JUIN",IF(MONTH(B3)=7,"JUILL",IF(MONTH(B3)=8,"AOU",IF(MONTH(B3)=9,"SEPT",IF(MONTH(B3)=10,"OCT",IF(MONTH(B3)=11,"NOV",IF(MONTH(B3)=12,"DEC",""))))))))))))</f>
        <v>JUIN</v>
      </c>
    </row>
    <row r="4" spans="1:11" x14ac:dyDescent="0.35">
      <c r="B4" s="3">
        <v>43984</v>
      </c>
      <c r="C4" s="4">
        <v>0.66666666666666663</v>
      </c>
      <c r="D4" s="3">
        <v>43984</v>
      </c>
      <c r="E4" s="4">
        <v>0.70833333333333337</v>
      </c>
      <c r="F4" t="s">
        <v>187</v>
      </c>
      <c r="G4" t="s">
        <v>85</v>
      </c>
      <c r="H4" t="s">
        <v>191</v>
      </c>
      <c r="I4" t="e">
        <f>MATCH(Tableau1[[#This Row],[AGENT]],Listes!A4:A10,Listes!A3)</f>
        <v>#REF!</v>
      </c>
      <c r="J4" s="1">
        <f>Tableau1[[#This Row],[Fin3]]-Tableau1[[#This Row],[Début2]]</f>
        <v>4.1666666666666741E-2</v>
      </c>
      <c r="K4" t="str">
        <f>IF(MONTH(B4)=1,"JANV",IF(MONTH(B4)=2,"FEV",IF(MONTH(B4)=3,"MARS",IF(MONTH(B4)=4,"AVR",IF(MONTH(B4)=5,"MAI",IF(MONTH(B4)=6,"JUIN",IF(MONTH(B4)=7,"JUILL",IF(MONTH(B4)=8,"AOU",IF(MONTH(B4)=9,"SEPT",IF(MONTH(B4)=10,"OCT",IF(MONTH(B4)=11,"NOV",IF(MONTH(B4)=12,"DEC",""))))))))))))</f>
        <v>JUIN</v>
      </c>
    </row>
    <row r="5" spans="1:11" x14ac:dyDescent="0.35">
      <c r="B5" s="3">
        <v>43986</v>
      </c>
      <c r="C5" s="4">
        <v>0.33333333333333331</v>
      </c>
      <c r="D5" s="3">
        <v>43986</v>
      </c>
      <c r="E5" s="4">
        <v>0.375</v>
      </c>
      <c r="F5" t="s">
        <v>187</v>
      </c>
      <c r="G5" t="s">
        <v>85</v>
      </c>
      <c r="H5" t="s">
        <v>191</v>
      </c>
      <c r="I5" t="e">
        <f>MATCH(Tableau1[[#This Row],[AGENT]],Listes!A5:A11,Listes!A4)</f>
        <v>#REF!</v>
      </c>
      <c r="J5" s="1">
        <f>Tableau1[[#This Row],[Fin3]]-Tableau1[[#This Row],[Début2]]</f>
        <v>4.1666666666666685E-2</v>
      </c>
      <c r="K5" t="str">
        <f>IF(MONTH(B5)=1,"JANV",IF(MONTH(B5)=2,"FEV",IF(MONTH(B5)=3,"MARS",IF(MONTH(B5)=4,"AVR",IF(MONTH(B5)=5,"MAI",IF(MONTH(B5)=6,"JUIN",IF(MONTH(B5)=7,"JUILL",IF(MONTH(B5)=8,"AOU",IF(MONTH(B5)=9,"SEPT",IF(MONTH(B5)=10,"OCT",IF(MONTH(B5)=11,"NOV",IF(MONTH(B5)=12,"DEC",""))))))))))))</f>
        <v>JUIN</v>
      </c>
    </row>
    <row r="6" spans="1:11" x14ac:dyDescent="0.35">
      <c r="B6" s="3">
        <v>43986</v>
      </c>
      <c r="C6" s="4">
        <v>0.375</v>
      </c>
      <c r="D6" s="3">
        <v>43986</v>
      </c>
      <c r="E6" s="4">
        <v>0.4375</v>
      </c>
      <c r="F6" t="s">
        <v>187</v>
      </c>
      <c r="G6" t="s">
        <v>85</v>
      </c>
      <c r="H6" t="s">
        <v>191</v>
      </c>
      <c r="I6" t="e">
        <f>MATCH(Tableau1[[#This Row],[AGENT]],Listes!A6:A12,Listes!A5)</f>
        <v>#REF!</v>
      </c>
      <c r="J6" s="1">
        <f>Tableau1[[#This Row],[Fin3]]-Tableau1[[#This Row],[Début2]]</f>
        <v>6.25E-2</v>
      </c>
      <c r="K6" t="str">
        <f>IF(MONTH(B6)=1,"JANV",IF(MONTH(B6)=2,"FEV",IF(MONTH(B6)=3,"MARS",IF(MONTH(B6)=4,"AVR",IF(MONTH(B6)=5,"MAI",IF(MONTH(B6)=6,"JUIN",IF(MONTH(B6)=7,"JUILL",IF(MONTH(B6)=8,"AOU",IF(MONTH(B6)=9,"SEPT",IF(MONTH(B6)=10,"OCT",IF(MONTH(B6)=11,"NOV",IF(MONTH(B6)=12,"DEC",""))))))))))))</f>
        <v>JUIN</v>
      </c>
    </row>
    <row r="7" spans="1:11" x14ac:dyDescent="0.35">
      <c r="B7" s="3">
        <v>43986</v>
      </c>
      <c r="C7" s="4">
        <v>0.47916666666666669</v>
      </c>
      <c r="D7" s="3">
        <v>43986</v>
      </c>
      <c r="E7" s="4">
        <v>0.5</v>
      </c>
      <c r="F7" t="s">
        <v>187</v>
      </c>
      <c r="G7" t="s">
        <v>85</v>
      </c>
      <c r="H7" t="s">
        <v>191</v>
      </c>
      <c r="I7" t="e">
        <f>MATCH(Tableau1[[#This Row],[AGENT]],Listes!A7:A13,Listes!A6)</f>
        <v>#REF!</v>
      </c>
      <c r="J7" s="1">
        <f>Tableau1[[#This Row],[Fin3]]-Tableau1[[#This Row],[Début2]]</f>
        <v>2.0833333333333315E-2</v>
      </c>
      <c r="K7" t="str">
        <f>IF(MONTH(B7)=1,"JANV",IF(MONTH(B7)=2,"FEV",IF(MONTH(B7)=3,"MARS",IF(MONTH(B7)=4,"AVR",IF(MONTH(B7)=5,"MAI",IF(MONTH(B7)=6,"JUIN",IF(MONTH(B7)=7,"JUILL",IF(MONTH(B7)=8,"AOU",IF(MONTH(B7)=9,"SEPT",IF(MONTH(B7)=10,"OCT",IF(MONTH(B7)=11,"NOV",IF(MONTH(B7)=12,"DEC",""))))))))))))</f>
        <v>JUIN</v>
      </c>
    </row>
    <row r="8" spans="1:11" x14ac:dyDescent="0.35">
      <c r="A8" t="s">
        <v>104</v>
      </c>
      <c r="B8" s="3">
        <v>43987</v>
      </c>
      <c r="C8" s="4">
        <v>0.33333333333333331</v>
      </c>
      <c r="D8" s="3">
        <v>43987</v>
      </c>
      <c r="E8" s="4">
        <v>0.45833333333333331</v>
      </c>
      <c r="F8" t="s">
        <v>85</v>
      </c>
      <c r="H8" t="s">
        <v>106</v>
      </c>
      <c r="I8" t="e">
        <f>MATCH(Tableau1[[#This Row],[AGENT]],Listes!A8:A14,Listes!A7)</f>
        <v>#REF!</v>
      </c>
      <c r="J8" s="1">
        <f>Tableau1[[#This Row],[Fin3]]-Tableau1[[#This Row],[Début2]]</f>
        <v>0.125</v>
      </c>
      <c r="K8" t="str">
        <f>IF(MONTH(B8)=1,"JANV",IF(MONTH(B8)=2,"FEV",IF(MONTH(B8)=3,"MARS",IF(MONTH(B8)=4,"AVR",IF(MONTH(B8)=5,"MAI",IF(MONTH(B8)=6,"JUIN",IF(MONTH(B8)=7,"JUILL",IF(MONTH(B8)=8,"AOU",IF(MONTH(B8)=9,"SEPT",IF(MONTH(B8)=10,"OCT",IF(MONTH(B8)=11,"NOV",IF(MONTH(B8)=12,"DEC",""))))))))))))</f>
        <v>JUIN</v>
      </c>
    </row>
    <row r="9" spans="1:11" x14ac:dyDescent="0.35">
      <c r="A9" t="s">
        <v>54</v>
      </c>
      <c r="B9" s="3">
        <v>43984</v>
      </c>
      <c r="C9" s="4">
        <v>0.41666666666666669</v>
      </c>
      <c r="D9" s="3">
        <v>43984</v>
      </c>
      <c r="E9" s="4">
        <v>0.45833333333333331</v>
      </c>
      <c r="F9" t="s">
        <v>55</v>
      </c>
      <c r="H9" t="s">
        <v>83</v>
      </c>
      <c r="I9" t="e">
        <f>MATCH(Tableau1[[#This Row],[AGENT]],Listes!A9:A15,Listes!A8)</f>
        <v>#REF!</v>
      </c>
      <c r="J9" s="1">
        <f>Tableau1[[#This Row],[Fin3]]-Tableau1[[#This Row],[Début2]]</f>
        <v>4.166666666666663E-2</v>
      </c>
      <c r="K9" t="str">
        <f>IF(MONTH(B9)=1,"JANV",IF(MONTH(B9)=2,"FEV",IF(MONTH(B9)=3,"MARS",IF(MONTH(B9)=4,"AVR",IF(MONTH(B9)=5,"MAI",IF(MONTH(B9)=6,"JUIN",IF(MONTH(B9)=7,"JUILL",IF(MONTH(B9)=8,"AOU",IF(MONTH(B9)=9,"SEPT",IF(MONTH(B9)=10,"OCT",IF(MONTH(B9)=11,"NOV",IF(MONTH(B9)=12,"DEC",""))))))))))))</f>
        <v>JUIN</v>
      </c>
    </row>
    <row r="10" spans="1:11" x14ac:dyDescent="0.35">
      <c r="A10" t="s">
        <v>71</v>
      </c>
      <c r="B10" s="3">
        <v>43986</v>
      </c>
      <c r="C10" s="4">
        <v>0.41666666666666669</v>
      </c>
      <c r="D10" s="3">
        <v>43986</v>
      </c>
      <c r="E10" s="4">
        <v>0.45833333333333331</v>
      </c>
      <c r="F10" t="s">
        <v>55</v>
      </c>
      <c r="H10" t="s">
        <v>83</v>
      </c>
      <c r="I10" t="e">
        <f>MATCH(Tableau1[[#This Row],[AGENT]],Listes!A10:A16,Listes!A9)</f>
        <v>#N/A</v>
      </c>
      <c r="J10" s="1">
        <f>Tableau1[[#This Row],[Fin3]]-Tableau1[[#This Row],[Début2]]</f>
        <v>4.166666666666663E-2</v>
      </c>
      <c r="K10" t="str">
        <f>IF(MONTH(B10)=1,"JANV",IF(MONTH(B10)=2,"FEV",IF(MONTH(B10)=3,"MARS",IF(MONTH(B10)=4,"AVR",IF(MONTH(B10)=5,"MAI",IF(MONTH(B10)=6,"JUIN",IF(MONTH(B10)=7,"JUILL",IF(MONTH(B10)=8,"AOU",IF(MONTH(B10)=9,"SEPT",IF(MONTH(B10)=10,"OCT",IF(MONTH(B10)=11,"NOV",IF(MONTH(B10)=12,"DEC",""))))))))))))</f>
        <v>JUIN</v>
      </c>
    </row>
    <row r="11" spans="1:11" x14ac:dyDescent="0.35">
      <c r="A11" t="s">
        <v>77</v>
      </c>
      <c r="B11" s="3">
        <v>43987</v>
      </c>
      <c r="C11" s="4">
        <v>0.33333333333333331</v>
      </c>
      <c r="D11" s="3">
        <v>43987</v>
      </c>
      <c r="E11" s="4">
        <v>0.35416666666666669</v>
      </c>
      <c r="F11" t="s">
        <v>55</v>
      </c>
      <c r="H11" t="s">
        <v>83</v>
      </c>
      <c r="I11" t="e">
        <f>MATCH(Tableau1[[#This Row],[AGENT]],Listes!A11:A17,Listes!A10)</f>
        <v>#N/A</v>
      </c>
      <c r="J11" s="1">
        <f>Tableau1[[#This Row],[Fin3]]-Tableau1[[#This Row],[Début2]]</f>
        <v>2.083333333333337E-2</v>
      </c>
      <c r="K11" t="str">
        <f>IF(MONTH(B11)=1,"JANV",IF(MONTH(B11)=2,"FEV",IF(MONTH(B11)=3,"MARS",IF(MONTH(B11)=4,"AVR",IF(MONTH(B11)=5,"MAI",IF(MONTH(B11)=6,"JUIN",IF(MONTH(B11)=7,"JUILL",IF(MONTH(B11)=8,"AOU",IF(MONTH(B11)=9,"SEPT",IF(MONTH(B11)=10,"OCT",IF(MONTH(B11)=11,"NOV",IF(MONTH(B11)=12,"DEC",""))))))))))))</f>
        <v>JUIN</v>
      </c>
    </row>
    <row r="12" spans="1:11" x14ac:dyDescent="0.35">
      <c r="A12" t="s">
        <v>107</v>
      </c>
      <c r="B12" s="3">
        <v>43984</v>
      </c>
      <c r="C12" s="4">
        <v>0.45833333333333331</v>
      </c>
      <c r="D12" s="3">
        <v>43984</v>
      </c>
      <c r="E12" s="4">
        <v>0.5</v>
      </c>
      <c r="F12" t="s">
        <v>108</v>
      </c>
      <c r="G12" t="s">
        <v>85</v>
      </c>
      <c r="H12" t="s">
        <v>126</v>
      </c>
      <c r="I12" t="e">
        <f>MATCH(Tableau1[[#This Row],[AGENT]],Listes!A12:A18,Listes!A11)</f>
        <v>#N/A</v>
      </c>
      <c r="J12" s="1">
        <f>Tableau1[[#This Row],[Fin3]]-Tableau1[[#This Row],[Début2]]</f>
        <v>4.1666666666666685E-2</v>
      </c>
      <c r="K12" t="str">
        <f>IF(MONTH(B12)=1,"JANV",IF(MONTH(B12)=2,"FEV",IF(MONTH(B12)=3,"MARS",IF(MONTH(B12)=4,"AVR",IF(MONTH(B12)=5,"MAI",IF(MONTH(B12)=6,"JUIN",IF(MONTH(B12)=7,"JUILL",IF(MONTH(B12)=8,"AOU",IF(MONTH(B12)=9,"SEPT",IF(MONTH(B12)=10,"OCT",IF(MONTH(B12)=11,"NOV",IF(MONTH(B12)=12,"DEC",""))))))))))))</f>
        <v>JUIN</v>
      </c>
    </row>
    <row r="13" spans="1:11" x14ac:dyDescent="0.35">
      <c r="A13" t="s">
        <v>111</v>
      </c>
      <c r="B13" s="3">
        <v>43984</v>
      </c>
      <c r="C13" s="4">
        <v>0.625</v>
      </c>
      <c r="D13" s="3">
        <v>43984</v>
      </c>
      <c r="E13" s="4">
        <v>0.66666666666666663</v>
      </c>
      <c r="F13" t="s">
        <v>108</v>
      </c>
      <c r="G13" t="s">
        <v>85</v>
      </c>
      <c r="H13" t="s">
        <v>126</v>
      </c>
      <c r="I13" t="e">
        <f>MATCH(Tableau1[[#This Row],[AGENT]],Listes!A13:A19,Listes!A12)</f>
        <v>#N/A</v>
      </c>
      <c r="J13" s="1">
        <f>Tableau1[[#This Row],[Fin3]]-Tableau1[[#This Row],[Début2]]</f>
        <v>4.166666666666663E-2</v>
      </c>
      <c r="K13" t="str">
        <f>IF(MONTH(B13)=1,"JANV",IF(MONTH(B13)=2,"FEV",IF(MONTH(B13)=3,"MARS",IF(MONTH(B13)=4,"AVR",IF(MONTH(B13)=5,"MAI",IF(MONTH(B13)=6,"JUIN",IF(MONTH(B13)=7,"JUILL",IF(MONTH(B13)=8,"AOU",IF(MONTH(B13)=9,"SEPT",IF(MONTH(B13)=10,"OCT",IF(MONTH(B13)=11,"NOV",IF(MONTH(B13)=12,"DEC",""))))))))))))</f>
        <v>JUIN</v>
      </c>
    </row>
    <row r="14" spans="1:11" x14ac:dyDescent="0.35">
      <c r="A14" t="s">
        <v>107</v>
      </c>
      <c r="B14" s="3">
        <v>43985</v>
      </c>
      <c r="C14" s="4">
        <v>0.33333333333333331</v>
      </c>
      <c r="D14" s="3">
        <v>43985</v>
      </c>
      <c r="E14" s="4">
        <v>0.41666666666666669</v>
      </c>
      <c r="F14" t="s">
        <v>108</v>
      </c>
      <c r="G14" t="s">
        <v>85</v>
      </c>
      <c r="H14" t="s">
        <v>126</v>
      </c>
      <c r="I14" t="e">
        <f>MATCH(Tableau1[[#This Row],[AGENT]],Listes!A14:A20,Listes!A13)</f>
        <v>#N/A</v>
      </c>
      <c r="J14" s="1">
        <f>Tableau1[[#This Row],[Fin3]]-Tableau1[[#This Row],[Début2]]</f>
        <v>8.333333333333337E-2</v>
      </c>
      <c r="K14" t="str">
        <f>IF(MONTH(B14)=1,"JANV",IF(MONTH(B14)=2,"FEV",IF(MONTH(B14)=3,"MARS",IF(MONTH(B14)=4,"AVR",IF(MONTH(B14)=5,"MAI",IF(MONTH(B14)=6,"JUIN",IF(MONTH(B14)=7,"JUILL",IF(MONTH(B14)=8,"AOU",IF(MONTH(B14)=9,"SEPT",IF(MONTH(B14)=10,"OCT",IF(MONTH(B14)=11,"NOV",IF(MONTH(B14)=12,"DEC",""))))))))))))</f>
        <v>JUIN</v>
      </c>
    </row>
    <row r="15" spans="1:11" x14ac:dyDescent="0.35">
      <c r="A15" t="s">
        <v>108</v>
      </c>
      <c r="B15" s="3">
        <v>43985</v>
      </c>
      <c r="C15" s="4">
        <v>0.5625</v>
      </c>
      <c r="D15" s="3">
        <v>43985</v>
      </c>
      <c r="E15" s="4">
        <v>0.625</v>
      </c>
      <c r="F15" t="s">
        <v>108</v>
      </c>
      <c r="G15" t="s">
        <v>85</v>
      </c>
      <c r="H15" t="s">
        <v>126</v>
      </c>
      <c r="I15" t="e">
        <f>MATCH(Tableau1[[#This Row],[AGENT]],Listes!A15:A21,Listes!A14)</f>
        <v>#N/A</v>
      </c>
      <c r="J15" s="1">
        <f>Tableau1[[#This Row],[Fin3]]-Tableau1[[#This Row],[Début2]]</f>
        <v>6.25E-2</v>
      </c>
      <c r="K15" t="str">
        <f>IF(MONTH(B15)=1,"JANV",IF(MONTH(B15)=2,"FEV",IF(MONTH(B15)=3,"MARS",IF(MONTH(B15)=4,"AVR",IF(MONTH(B15)=5,"MAI",IF(MONTH(B15)=6,"JUIN",IF(MONTH(B15)=7,"JUILL",IF(MONTH(B15)=8,"AOU",IF(MONTH(B15)=9,"SEPT",IF(MONTH(B15)=10,"OCT",IF(MONTH(B15)=11,"NOV",IF(MONTH(B15)=12,"DEC",""))))))))))))</f>
        <v>JUIN</v>
      </c>
    </row>
    <row r="16" spans="1:11" x14ac:dyDescent="0.35">
      <c r="A16" t="s">
        <v>108</v>
      </c>
      <c r="B16" s="3">
        <v>43986</v>
      </c>
      <c r="C16" s="4">
        <v>0.375</v>
      </c>
      <c r="D16" s="3">
        <v>43986</v>
      </c>
      <c r="E16" s="4">
        <v>0.47916666666666669</v>
      </c>
      <c r="F16" t="s">
        <v>108</v>
      </c>
      <c r="G16" t="s">
        <v>85</v>
      </c>
      <c r="H16" t="s">
        <v>126</v>
      </c>
      <c r="I16" t="e">
        <f>MATCH(Tableau1[[#This Row],[AGENT]],Listes!A16:A22,Listes!A15)</f>
        <v>#N/A</v>
      </c>
      <c r="J16" s="1">
        <f>Tableau1[[#This Row],[Fin3]]-Tableau1[[#This Row],[Début2]]</f>
        <v>0.10416666666666669</v>
      </c>
      <c r="K16" t="str">
        <f>IF(MONTH(B16)=1,"JANV",IF(MONTH(B16)=2,"FEV",IF(MONTH(B16)=3,"MARS",IF(MONTH(B16)=4,"AVR",IF(MONTH(B16)=5,"MAI",IF(MONTH(B16)=6,"JUIN",IF(MONTH(B16)=7,"JUILL",IF(MONTH(B16)=8,"AOU",IF(MONTH(B16)=9,"SEPT",IF(MONTH(B16)=10,"OCT",IF(MONTH(B16)=11,"NOV",IF(MONTH(B16)=12,"DEC",""))))))))))))</f>
        <v>JUIN</v>
      </c>
    </row>
    <row r="17" spans="1:11" x14ac:dyDescent="0.35">
      <c r="A17" t="s">
        <v>107</v>
      </c>
      <c r="B17" s="3">
        <v>43987</v>
      </c>
      <c r="C17" s="4">
        <v>0.58333333333333337</v>
      </c>
      <c r="D17" s="3">
        <v>43987</v>
      </c>
      <c r="E17" s="4">
        <v>0.64583333333333337</v>
      </c>
      <c r="F17" t="s">
        <v>108</v>
      </c>
      <c r="G17" t="s">
        <v>85</v>
      </c>
      <c r="H17" t="s">
        <v>126</v>
      </c>
      <c r="I17" t="e">
        <f>MATCH(Tableau1[[#This Row],[AGENT]],Listes!A17:A23,Listes!A16)</f>
        <v>#N/A</v>
      </c>
      <c r="J17" s="1">
        <f>Tableau1[[#This Row],[Fin3]]-Tableau1[[#This Row],[Début2]]</f>
        <v>6.25E-2</v>
      </c>
      <c r="K17" t="str">
        <f>IF(MONTH(B17)=1,"JANV",IF(MONTH(B17)=2,"FEV",IF(MONTH(B17)=3,"MARS",IF(MONTH(B17)=4,"AVR",IF(MONTH(B17)=5,"MAI",IF(MONTH(B17)=6,"JUIN",IF(MONTH(B17)=7,"JUILL",IF(MONTH(B17)=8,"AOU",IF(MONTH(B17)=9,"SEPT",IF(MONTH(B17)=10,"OCT",IF(MONTH(B17)=11,"NOV",IF(MONTH(B17)=12,"DEC",""))))))))))))</f>
        <v>JUIN</v>
      </c>
    </row>
    <row r="18" spans="1:11" x14ac:dyDescent="0.35">
      <c r="A18" t="s">
        <v>196</v>
      </c>
      <c r="B18" s="3">
        <v>43986</v>
      </c>
      <c r="C18" s="4">
        <v>0.375</v>
      </c>
      <c r="D18" s="3">
        <v>43986</v>
      </c>
      <c r="E18" s="4">
        <v>0.39583333333333331</v>
      </c>
      <c r="F18" t="s">
        <v>108</v>
      </c>
      <c r="H18" t="s">
        <v>209</v>
      </c>
      <c r="I18" t="e">
        <f>MATCH(Tableau1[[#This Row],[AGENT]],Listes!A18:A24,Listes!A17)</f>
        <v>#N/A</v>
      </c>
      <c r="J18" s="1">
        <f>Tableau1[[#This Row],[Fin3]]-Tableau1[[#This Row],[Début2]]</f>
        <v>2.0833333333333315E-2</v>
      </c>
      <c r="K18" t="str">
        <f>IF(MONTH(B18)=1,"JANV",IF(MONTH(B18)=2,"FEV",IF(MONTH(B18)=3,"MARS",IF(MONTH(B18)=4,"AVR",IF(MONTH(B18)=5,"MAI",IF(MONTH(B18)=6,"JUIN",IF(MONTH(B18)=7,"JUILL",IF(MONTH(B18)=8,"AOU",IF(MONTH(B18)=9,"SEPT",IF(MONTH(B18)=10,"OCT",IF(MONTH(B18)=11,"NOV",IF(MONTH(B18)=12,"DEC",""))))))))))))</f>
        <v>JUIN</v>
      </c>
    </row>
    <row r="19" spans="1:11" x14ac:dyDescent="0.35">
      <c r="A19" t="s">
        <v>108</v>
      </c>
      <c r="B19" s="3">
        <v>43984</v>
      </c>
      <c r="C19" s="4">
        <v>0.625</v>
      </c>
      <c r="D19" s="3">
        <v>43984</v>
      </c>
      <c r="E19" s="4">
        <v>0.70833333333333337</v>
      </c>
      <c r="F19" t="s">
        <v>108</v>
      </c>
      <c r="H19" t="s">
        <v>209</v>
      </c>
      <c r="I19" t="e">
        <f>MATCH(Tableau1[[#This Row],[AGENT]],Listes!A19:A25,Listes!A18)</f>
        <v>#N/A</v>
      </c>
      <c r="J19" s="1">
        <f>Tableau1[[#This Row],[Fin3]]-Tableau1[[#This Row],[Début2]]</f>
        <v>8.333333333333337E-2</v>
      </c>
      <c r="K19" t="str">
        <f>IF(MONTH(B19)=1,"JANV",IF(MONTH(B19)=2,"FEV",IF(MONTH(B19)=3,"MARS",IF(MONTH(B19)=4,"AVR",IF(MONTH(B19)=5,"MAI",IF(MONTH(B19)=6,"JUIN",IF(MONTH(B19)=7,"JUILL",IF(MONTH(B19)=8,"AOU",IF(MONTH(B19)=9,"SEPT",IF(MONTH(B19)=10,"OCT",IF(MONTH(B19)=11,"NOV",IF(MONTH(B19)=12,"DEC",""))))))))))))</f>
        <v>JUIN</v>
      </c>
    </row>
    <row r="20" spans="1:11" x14ac:dyDescent="0.35">
      <c r="A20" t="s">
        <v>108</v>
      </c>
      <c r="B20" s="3">
        <v>43985</v>
      </c>
      <c r="C20" s="4">
        <v>0.33333333333333331</v>
      </c>
      <c r="D20" s="3">
        <v>43985</v>
      </c>
      <c r="E20" s="4">
        <v>0.41666666666666669</v>
      </c>
      <c r="F20" t="s">
        <v>108</v>
      </c>
      <c r="H20" t="s">
        <v>209</v>
      </c>
      <c r="I20" t="e">
        <f>MATCH(Tableau1[[#This Row],[AGENT]],Listes!A20:A26,Listes!A19)</f>
        <v>#N/A</v>
      </c>
      <c r="J20" s="1">
        <f>Tableau1[[#This Row],[Fin3]]-Tableau1[[#This Row],[Début2]]</f>
        <v>8.333333333333337E-2</v>
      </c>
      <c r="K20" t="str">
        <f>IF(MONTH(B20)=1,"JANV",IF(MONTH(B20)=2,"FEV",IF(MONTH(B20)=3,"MARS",IF(MONTH(B20)=4,"AVR",IF(MONTH(B20)=5,"MAI",IF(MONTH(B20)=6,"JUIN",IF(MONTH(B20)=7,"JUILL",IF(MONTH(B20)=8,"AOU",IF(MONTH(B20)=9,"SEPT",IF(MONTH(B20)=10,"OCT",IF(MONTH(B20)=11,"NOV",IF(MONTH(B20)=12,"DEC",""))))))))))))</f>
        <v>JUIN</v>
      </c>
    </row>
    <row r="21" spans="1:11" x14ac:dyDescent="0.35">
      <c r="A21" t="s">
        <v>108</v>
      </c>
      <c r="B21" s="3">
        <v>43986</v>
      </c>
      <c r="C21" s="4">
        <v>0.39583333333333331</v>
      </c>
      <c r="D21" s="3">
        <v>43986</v>
      </c>
      <c r="E21" s="4">
        <v>0.47916666666666669</v>
      </c>
      <c r="F21" t="s">
        <v>108</v>
      </c>
      <c r="H21" t="s">
        <v>209</v>
      </c>
      <c r="I21" t="e">
        <f>MATCH(Tableau1[[#This Row],[AGENT]],Listes!A21:A27,Listes!A20)</f>
        <v>#N/A</v>
      </c>
      <c r="J21" s="1">
        <f>Tableau1[[#This Row],[Fin3]]-Tableau1[[#This Row],[Début2]]</f>
        <v>8.333333333333337E-2</v>
      </c>
      <c r="K21" t="str">
        <f>IF(MONTH(B21)=1,"JANV",IF(MONTH(B21)=2,"FEV",IF(MONTH(B21)=3,"MARS",IF(MONTH(B21)=4,"AVR",IF(MONTH(B21)=5,"MAI",IF(MONTH(B21)=6,"JUIN",IF(MONTH(B21)=7,"JUILL",IF(MONTH(B21)=8,"AOU",IF(MONTH(B21)=9,"SEPT",IF(MONTH(B21)=10,"OCT",IF(MONTH(B21)=11,"NOV",IF(MONTH(B21)=12,"DEC",""))))))))))))</f>
        <v>JUIN</v>
      </c>
    </row>
    <row r="22" spans="1:11" x14ac:dyDescent="0.35">
      <c r="A22" t="s">
        <v>108</v>
      </c>
      <c r="B22" s="3">
        <v>43986</v>
      </c>
      <c r="C22" s="4">
        <v>0.54166666666666663</v>
      </c>
      <c r="D22" s="3">
        <v>43986</v>
      </c>
      <c r="E22" s="4">
        <v>0.58333333333333337</v>
      </c>
      <c r="F22" t="s">
        <v>108</v>
      </c>
      <c r="H22" t="s">
        <v>209</v>
      </c>
      <c r="I22" t="e">
        <f>MATCH(Tableau1[[#This Row],[AGENT]],Listes!A22:A28,Listes!A21)</f>
        <v>#N/A</v>
      </c>
      <c r="J22" s="1">
        <f>Tableau1[[#This Row],[Fin3]]-Tableau1[[#This Row],[Début2]]</f>
        <v>4.1666666666666741E-2</v>
      </c>
      <c r="K22" t="str">
        <f>IF(MONTH(B22)=1,"JANV",IF(MONTH(B22)=2,"FEV",IF(MONTH(B22)=3,"MARS",IF(MONTH(B22)=4,"AVR",IF(MONTH(B22)=5,"MAI",IF(MONTH(B22)=6,"JUIN",IF(MONTH(B22)=7,"JUILL",IF(MONTH(B22)=8,"AOU",IF(MONTH(B22)=9,"SEPT",IF(MONTH(B22)=10,"OCT",IF(MONTH(B22)=11,"NOV",IF(MONTH(B22)=12,"DEC",""))))))))))))</f>
        <v>JUIN</v>
      </c>
    </row>
    <row r="23" spans="1:11" x14ac:dyDescent="0.35">
      <c r="A23" t="s">
        <v>108</v>
      </c>
      <c r="B23" s="3">
        <v>43987</v>
      </c>
      <c r="C23" s="4">
        <v>0.35416666666666669</v>
      </c>
      <c r="D23" s="3">
        <v>43987</v>
      </c>
      <c r="E23" s="4">
        <v>0.41666666666666669</v>
      </c>
      <c r="F23" t="s">
        <v>108</v>
      </c>
      <c r="H23" t="s">
        <v>209</v>
      </c>
      <c r="I23" t="e">
        <f>MATCH(Tableau1[[#This Row],[AGENT]],Listes!A23:A29,Listes!A22)</f>
        <v>#N/A</v>
      </c>
      <c r="J23" s="1">
        <f>Tableau1[[#This Row],[Fin3]]-Tableau1[[#This Row],[Début2]]</f>
        <v>6.25E-2</v>
      </c>
      <c r="K23" t="str">
        <f>IF(MONTH(B23)=1,"JANV",IF(MONTH(B23)=2,"FEV",IF(MONTH(B23)=3,"MARS",IF(MONTH(B23)=4,"AVR",IF(MONTH(B23)=5,"MAI",IF(MONTH(B23)=6,"JUIN",IF(MONTH(B23)=7,"JUILL",IF(MONTH(B23)=8,"AOU",IF(MONTH(B23)=9,"SEPT",IF(MONTH(B23)=10,"OCT",IF(MONTH(B23)=11,"NOV",IF(MONTH(B23)=12,"DEC",""))))))))))))</f>
        <v>JUIN</v>
      </c>
    </row>
    <row r="24" spans="1:11" x14ac:dyDescent="0.35">
      <c r="A24" t="s">
        <v>172</v>
      </c>
      <c r="B24" s="3">
        <v>43984</v>
      </c>
      <c r="C24" s="4">
        <v>0.33333333333333331</v>
      </c>
      <c r="D24" s="3">
        <v>43984</v>
      </c>
      <c r="E24" s="4">
        <v>0.45833333333333331</v>
      </c>
      <c r="F24" t="s">
        <v>173</v>
      </c>
      <c r="H24" t="s">
        <v>183</v>
      </c>
      <c r="I24" t="e">
        <f>MATCH(Tableau1[[#This Row],[AGENT]],Listes!A24:A30,Listes!A23)</f>
        <v>#N/A</v>
      </c>
      <c r="J24" s="1">
        <f>Tableau1[[#This Row],[Fin3]]-Tableau1[[#This Row],[Début2]]</f>
        <v>0.125</v>
      </c>
      <c r="K24" t="str">
        <f>IF(MONTH(B24)=1,"JANV",IF(MONTH(B24)=2,"FEV",IF(MONTH(B24)=3,"MARS",IF(MONTH(B24)=4,"AVR",IF(MONTH(B24)=5,"MAI",IF(MONTH(B24)=6,"JUIN",IF(MONTH(B24)=7,"JUILL",IF(MONTH(B24)=8,"AOU",IF(MONTH(B24)=9,"SEPT",IF(MONTH(B24)=10,"OCT",IF(MONTH(B24)=11,"NOV",IF(MONTH(B24)=12,"DEC",""))))))))))))</f>
        <v>JUIN</v>
      </c>
    </row>
    <row r="25" spans="1:11" x14ac:dyDescent="0.35">
      <c r="A25" t="s">
        <v>177</v>
      </c>
      <c r="B25" s="3">
        <v>43984</v>
      </c>
      <c r="C25" s="4">
        <v>0.58333333333333337</v>
      </c>
      <c r="D25" s="3">
        <v>43984</v>
      </c>
      <c r="E25" s="4">
        <v>0.70833333333333337</v>
      </c>
      <c r="F25" t="s">
        <v>173</v>
      </c>
      <c r="H25" t="s">
        <v>183</v>
      </c>
      <c r="I25" t="e">
        <f>MATCH(Tableau1[[#This Row],[AGENT]],Listes!A25:A31,Listes!A24)</f>
        <v>#N/A</v>
      </c>
      <c r="J25" s="1">
        <f>Tableau1[[#This Row],[Fin3]]-Tableau1[[#This Row],[Début2]]</f>
        <v>0.125</v>
      </c>
      <c r="K25" t="str">
        <f>IF(MONTH(B25)=1,"JANV",IF(MONTH(B25)=2,"FEV",IF(MONTH(B25)=3,"MARS",IF(MONTH(B25)=4,"AVR",IF(MONTH(B25)=5,"MAI",IF(MONTH(B25)=6,"JUIN",IF(MONTH(B25)=7,"JUILL",IF(MONTH(B25)=8,"AOU",IF(MONTH(B25)=9,"SEPT",IF(MONTH(B25)=10,"OCT",IF(MONTH(B25)=11,"NOV",IF(MONTH(B25)=12,"DEC",""))))))))))))</f>
        <v>JUIN</v>
      </c>
    </row>
    <row r="26" spans="1:11" x14ac:dyDescent="0.35">
      <c r="A26" t="s">
        <v>178</v>
      </c>
      <c r="B26" s="3">
        <v>43985</v>
      </c>
      <c r="C26" s="4">
        <v>0.33333333333333331</v>
      </c>
      <c r="D26" s="3">
        <v>43985</v>
      </c>
      <c r="E26" s="4">
        <v>0.5</v>
      </c>
      <c r="F26" t="s">
        <v>173</v>
      </c>
      <c r="H26" t="s">
        <v>183</v>
      </c>
      <c r="I26" t="e">
        <f>MATCH(Tableau1[[#This Row],[AGENT]],Listes!A26:A32,Listes!A25)</f>
        <v>#N/A</v>
      </c>
      <c r="J26" s="1">
        <f>Tableau1[[#This Row],[Fin3]]-Tableau1[[#This Row],[Début2]]</f>
        <v>0.16666666666666669</v>
      </c>
      <c r="K26" t="str">
        <f>IF(MONTH(B26)=1,"JANV",IF(MONTH(B26)=2,"FEV",IF(MONTH(B26)=3,"MARS",IF(MONTH(B26)=4,"AVR",IF(MONTH(B26)=5,"MAI",IF(MONTH(B26)=6,"JUIN",IF(MONTH(B26)=7,"JUILL",IF(MONTH(B26)=8,"AOU",IF(MONTH(B26)=9,"SEPT",IF(MONTH(B26)=10,"OCT",IF(MONTH(B26)=11,"NOV",IF(MONTH(B26)=12,"DEC",""))))))))))))</f>
        <v>JUIN</v>
      </c>
    </row>
    <row r="27" spans="1:11" x14ac:dyDescent="0.35">
      <c r="A27" t="s">
        <v>180</v>
      </c>
      <c r="B27" s="3">
        <v>43985</v>
      </c>
      <c r="C27" s="4">
        <v>0.625</v>
      </c>
      <c r="D27" s="3">
        <v>43985</v>
      </c>
      <c r="E27" s="4">
        <v>0.70833333333333337</v>
      </c>
      <c r="F27" t="s">
        <v>173</v>
      </c>
      <c r="H27" t="s">
        <v>183</v>
      </c>
      <c r="I27" t="e">
        <f>MATCH(Tableau1[[#This Row],[AGENT]],Listes!A27:A33,Listes!A26)</f>
        <v>#N/A</v>
      </c>
      <c r="J27" s="1">
        <f>Tableau1[[#This Row],[Fin3]]-Tableau1[[#This Row],[Début2]]</f>
        <v>8.333333333333337E-2</v>
      </c>
      <c r="K27" t="str">
        <f>IF(MONTH(B27)=1,"JANV",IF(MONTH(B27)=2,"FEV",IF(MONTH(B27)=3,"MARS",IF(MONTH(B27)=4,"AVR",IF(MONTH(B27)=5,"MAI",IF(MONTH(B27)=6,"JUIN",IF(MONTH(B27)=7,"JUILL",IF(MONTH(B27)=8,"AOU",IF(MONTH(B27)=9,"SEPT",IF(MONTH(B27)=10,"OCT",IF(MONTH(B27)=11,"NOV",IF(MONTH(B27)=12,"DEC",""))))))))))))</f>
        <v>JUIN</v>
      </c>
    </row>
    <row r="28" spans="1:11" x14ac:dyDescent="0.35">
      <c r="A28" t="s">
        <v>182</v>
      </c>
      <c r="B28" s="3">
        <v>43987</v>
      </c>
      <c r="C28" s="4">
        <v>0.39583333333333331</v>
      </c>
      <c r="D28" s="3">
        <v>43987</v>
      </c>
      <c r="E28" s="4">
        <v>0.5</v>
      </c>
      <c r="F28" t="s">
        <v>173</v>
      </c>
      <c r="H28" t="s">
        <v>183</v>
      </c>
      <c r="I28" t="e">
        <f>MATCH(Tableau1[[#This Row],[AGENT]],Listes!A28:A34,Listes!A27)</f>
        <v>#N/A</v>
      </c>
      <c r="J28" s="1">
        <f>Tableau1[[#This Row],[Fin3]]-Tableau1[[#This Row],[Début2]]</f>
        <v>0.10416666666666669</v>
      </c>
      <c r="K28" t="str">
        <f>IF(MONTH(B28)=1,"JANV",IF(MONTH(B28)=2,"FEV",IF(MONTH(B28)=3,"MARS",IF(MONTH(B28)=4,"AVR",IF(MONTH(B28)=5,"MAI",IF(MONTH(B28)=6,"JUIN",IF(MONTH(B28)=7,"JUILL",IF(MONTH(B28)=8,"AOU",IF(MONTH(B28)=9,"SEPT",IF(MONTH(B28)=10,"OCT",IF(MONTH(B28)=11,"NOV",IF(MONTH(B28)=12,"DEC",""))))))))))))</f>
        <v>JUIN</v>
      </c>
    </row>
    <row r="29" spans="1:11" x14ac:dyDescent="0.35">
      <c r="A29" t="s">
        <v>182</v>
      </c>
      <c r="B29" s="3">
        <v>43987</v>
      </c>
      <c r="C29" s="4">
        <v>0.54166666666666663</v>
      </c>
      <c r="D29" s="3">
        <v>43987</v>
      </c>
      <c r="E29" s="4">
        <v>0.64583333333333337</v>
      </c>
      <c r="F29" t="s">
        <v>173</v>
      </c>
      <c r="H29" t="s">
        <v>183</v>
      </c>
      <c r="I29" t="e">
        <f>MATCH(Tableau1[[#This Row],[AGENT]],Listes!A29:A35,Listes!A28)</f>
        <v>#N/A</v>
      </c>
      <c r="J29" s="1">
        <f>Tableau1[[#This Row],[Fin3]]-Tableau1[[#This Row],[Début2]]</f>
        <v>0.10416666666666674</v>
      </c>
      <c r="K29" t="str">
        <f>IF(MONTH(B29)=1,"JANV",IF(MONTH(B29)=2,"FEV",IF(MONTH(B29)=3,"MARS",IF(MONTH(B29)=4,"AVR",IF(MONTH(B29)=5,"MAI",IF(MONTH(B29)=6,"JUIN",IF(MONTH(B29)=7,"JUILL",IF(MONTH(B29)=8,"AOU",IF(MONTH(B29)=9,"SEPT",IF(MONTH(B29)=10,"OCT",IF(MONTH(B29)=11,"NOV",IF(MONTH(B29)=12,"DEC",""))))))))))))</f>
        <v>JUIN</v>
      </c>
    </row>
    <row r="30" spans="1:11" x14ac:dyDescent="0.35">
      <c r="A30" t="s">
        <v>86</v>
      </c>
      <c r="B30" s="3">
        <v>43984</v>
      </c>
      <c r="C30" s="4">
        <v>0.33333333333333331</v>
      </c>
      <c r="D30" s="3">
        <v>43984</v>
      </c>
      <c r="E30" s="4">
        <v>0.375</v>
      </c>
      <c r="F30" t="s">
        <v>87</v>
      </c>
      <c r="G30" t="s">
        <v>85</v>
      </c>
      <c r="H30" t="s">
        <v>106</v>
      </c>
      <c r="I30" t="e">
        <f>MATCH(Tableau1[[#This Row],[AGENT]],Listes!A30:A36,Listes!A29)</f>
        <v>#N/A</v>
      </c>
      <c r="J30" s="1">
        <f>Tableau1[[#This Row],[Fin3]]-Tableau1[[#This Row],[Début2]]</f>
        <v>4.1666666666666685E-2</v>
      </c>
      <c r="K30" t="str">
        <f>IF(MONTH(B30)=1,"JANV",IF(MONTH(B30)=2,"FEV",IF(MONTH(B30)=3,"MARS",IF(MONTH(B30)=4,"AVR",IF(MONTH(B30)=5,"MAI",IF(MONTH(B30)=6,"JUIN",IF(MONTH(B30)=7,"JUILL",IF(MONTH(B30)=8,"AOU",IF(MONTH(B30)=9,"SEPT",IF(MONTH(B30)=10,"OCT",IF(MONTH(B30)=11,"NOV",IF(MONTH(B30)=12,"DEC",""))))))))))))</f>
        <v>JUIN</v>
      </c>
    </row>
    <row r="31" spans="1:11" x14ac:dyDescent="0.35">
      <c r="A31" t="s">
        <v>86</v>
      </c>
      <c r="B31" s="3">
        <v>43984</v>
      </c>
      <c r="C31" s="4">
        <v>0.66666666666666663</v>
      </c>
      <c r="D31" s="3">
        <v>43984</v>
      </c>
      <c r="E31" s="4">
        <v>0.6875</v>
      </c>
      <c r="F31" t="s">
        <v>87</v>
      </c>
      <c r="G31" t="s">
        <v>85</v>
      </c>
      <c r="H31" t="s">
        <v>106</v>
      </c>
      <c r="I31" t="e">
        <f>MATCH(Tableau1[[#This Row],[AGENT]],Listes!A31:A37,Listes!A30)</f>
        <v>#N/A</v>
      </c>
      <c r="J31" s="1">
        <f>Tableau1[[#This Row],[Fin3]]-Tableau1[[#This Row],[Début2]]</f>
        <v>2.083333333333337E-2</v>
      </c>
      <c r="K31" t="str">
        <f>IF(MONTH(B31)=1,"JANV",IF(MONTH(B31)=2,"FEV",IF(MONTH(B31)=3,"MARS",IF(MONTH(B31)=4,"AVR",IF(MONTH(B31)=5,"MAI",IF(MONTH(B31)=6,"JUIN",IF(MONTH(B31)=7,"JUILL",IF(MONTH(B31)=8,"AOU",IF(MONTH(B31)=9,"SEPT",IF(MONTH(B31)=10,"OCT",IF(MONTH(B31)=11,"NOV",IF(MONTH(B31)=12,"DEC",""))))))))))))</f>
        <v>JUIN</v>
      </c>
    </row>
    <row r="32" spans="1:11" x14ac:dyDescent="0.35">
      <c r="A32" t="s">
        <v>86</v>
      </c>
      <c r="B32" s="3">
        <v>43986</v>
      </c>
      <c r="C32" s="4">
        <v>0.64583333333333337</v>
      </c>
      <c r="D32" s="3">
        <v>43986</v>
      </c>
      <c r="E32" s="4">
        <v>0.66666666666666663</v>
      </c>
      <c r="F32" t="s">
        <v>87</v>
      </c>
      <c r="G32" t="s">
        <v>85</v>
      </c>
      <c r="H32" t="s">
        <v>106</v>
      </c>
      <c r="I32" t="e">
        <f>MATCH(Tableau1[[#This Row],[AGENT]],Listes!A32:A38,Listes!A31)</f>
        <v>#N/A</v>
      </c>
      <c r="J32" s="1">
        <f>Tableau1[[#This Row],[Fin3]]-Tableau1[[#This Row],[Début2]]</f>
        <v>2.0833333333333259E-2</v>
      </c>
      <c r="K32" t="str">
        <f>IF(MONTH(B32)=1,"JANV",IF(MONTH(B32)=2,"FEV",IF(MONTH(B32)=3,"MARS",IF(MONTH(B32)=4,"AVR",IF(MONTH(B32)=5,"MAI",IF(MONTH(B32)=6,"JUIN",IF(MONTH(B32)=7,"JUILL",IF(MONTH(B32)=8,"AOU",IF(MONTH(B32)=9,"SEPT",IF(MONTH(B32)=10,"OCT",IF(MONTH(B32)=11,"NOV",IF(MONTH(B32)=12,"DEC",""))))))))))))</f>
        <v>JUIN</v>
      </c>
    </row>
    <row r="33" spans="1:11" x14ac:dyDescent="0.35">
      <c r="A33" t="s">
        <v>87</v>
      </c>
      <c r="B33" s="3">
        <v>43984</v>
      </c>
      <c r="C33" s="4">
        <v>0.33333333333333331</v>
      </c>
      <c r="D33" s="3">
        <v>43984</v>
      </c>
      <c r="E33" s="4">
        <v>0.375</v>
      </c>
      <c r="F33" t="s">
        <v>87</v>
      </c>
      <c r="G33" t="s">
        <v>85</v>
      </c>
      <c r="H33" t="s">
        <v>126</v>
      </c>
      <c r="I33" t="e">
        <f>MATCH(Tableau1[[#This Row],[AGENT]],Listes!A33:A39,Listes!A32)</f>
        <v>#N/A</v>
      </c>
      <c r="J33" s="1">
        <f>Tableau1[[#This Row],[Fin3]]-Tableau1[[#This Row],[Début2]]</f>
        <v>4.1666666666666685E-2</v>
      </c>
      <c r="K33" t="str">
        <f>IF(MONTH(B33)=1,"JANV",IF(MONTH(B33)=2,"FEV",IF(MONTH(B33)=3,"MARS",IF(MONTH(B33)=4,"AVR",IF(MONTH(B33)=5,"MAI",IF(MONTH(B33)=6,"JUIN",IF(MONTH(B33)=7,"JUILL",IF(MONTH(B33)=8,"AOU",IF(MONTH(B33)=9,"SEPT",IF(MONTH(B33)=10,"OCT",IF(MONTH(B33)=11,"NOV",IF(MONTH(B33)=12,"DEC",""))))))))))))</f>
        <v>JUIN</v>
      </c>
    </row>
    <row r="34" spans="1:11" x14ac:dyDescent="0.35">
      <c r="A34" t="s">
        <v>87</v>
      </c>
      <c r="B34" s="3">
        <v>43985</v>
      </c>
      <c r="C34" s="4">
        <v>0.4375</v>
      </c>
      <c r="D34" s="3">
        <v>43985</v>
      </c>
      <c r="E34" s="4">
        <v>0.47916666666666669</v>
      </c>
      <c r="F34" t="s">
        <v>87</v>
      </c>
      <c r="G34" t="s">
        <v>85</v>
      </c>
      <c r="H34" t="s">
        <v>126</v>
      </c>
      <c r="I34" t="e">
        <f>MATCH(Tableau1[[#This Row],[AGENT]],Listes!A34:A40,Listes!A33)</f>
        <v>#N/A</v>
      </c>
      <c r="J34" s="1">
        <f>Tableau1[[#This Row],[Fin3]]-Tableau1[[#This Row],[Début2]]</f>
        <v>4.1666666666666685E-2</v>
      </c>
      <c r="K34" t="str">
        <f>IF(MONTH(B34)=1,"JANV",IF(MONTH(B34)=2,"FEV",IF(MONTH(B34)=3,"MARS",IF(MONTH(B34)=4,"AVR",IF(MONTH(B34)=5,"MAI",IF(MONTH(B34)=6,"JUIN",IF(MONTH(B34)=7,"JUILL",IF(MONTH(B34)=8,"AOU",IF(MONTH(B34)=9,"SEPT",IF(MONTH(B34)=10,"OCT",IF(MONTH(B34)=11,"NOV",IF(MONTH(B34)=12,"DEC",""))))))))))))</f>
        <v>JUIN</v>
      </c>
    </row>
    <row r="35" spans="1:11" x14ac:dyDescent="0.35">
      <c r="A35" t="s">
        <v>87</v>
      </c>
      <c r="B35" s="3">
        <v>43985</v>
      </c>
      <c r="C35" s="4">
        <v>0.66666666666666663</v>
      </c>
      <c r="D35" s="3">
        <v>43985</v>
      </c>
      <c r="E35" s="4">
        <v>0.70833333333333337</v>
      </c>
      <c r="F35" t="s">
        <v>87</v>
      </c>
      <c r="G35" t="s">
        <v>85</v>
      </c>
      <c r="H35" t="s">
        <v>126</v>
      </c>
      <c r="I35" t="e">
        <f>MATCH(Tableau1[[#This Row],[AGENT]],Listes!A35:A41,Listes!A34)</f>
        <v>#N/A</v>
      </c>
      <c r="J35" s="1">
        <f>Tableau1[[#This Row],[Fin3]]-Tableau1[[#This Row],[Début2]]</f>
        <v>4.1666666666666741E-2</v>
      </c>
      <c r="K35" t="str">
        <f>IF(MONTH(B35)=1,"JANV",IF(MONTH(B35)=2,"FEV",IF(MONTH(B35)=3,"MARS",IF(MONTH(B35)=4,"AVR",IF(MONTH(B35)=5,"MAI",IF(MONTH(B35)=6,"JUIN",IF(MONTH(B35)=7,"JUILL",IF(MONTH(B35)=8,"AOU",IF(MONTH(B35)=9,"SEPT",IF(MONTH(B35)=10,"OCT",IF(MONTH(B35)=11,"NOV",IF(MONTH(B35)=12,"DEC",""))))))))))))</f>
        <v>JUIN</v>
      </c>
    </row>
    <row r="36" spans="1:11" x14ac:dyDescent="0.35">
      <c r="A36" t="s">
        <v>87</v>
      </c>
      <c r="B36" s="3">
        <v>43986</v>
      </c>
      <c r="C36" s="4">
        <v>0.35416666666666669</v>
      </c>
      <c r="D36" s="3">
        <v>43986</v>
      </c>
      <c r="E36" s="4">
        <v>0.375</v>
      </c>
      <c r="F36" t="s">
        <v>87</v>
      </c>
      <c r="G36" t="s">
        <v>85</v>
      </c>
      <c r="H36" t="s">
        <v>126</v>
      </c>
      <c r="I36" t="e">
        <f>MATCH(Tableau1[[#This Row],[AGENT]],Listes!A36:A42,Listes!A35)</f>
        <v>#N/A</v>
      </c>
      <c r="J36" s="1">
        <f>Tableau1[[#This Row],[Fin3]]-Tableau1[[#This Row],[Début2]]</f>
        <v>2.0833333333333315E-2</v>
      </c>
      <c r="K36" t="str">
        <f>IF(MONTH(B36)=1,"JANV",IF(MONTH(B36)=2,"FEV",IF(MONTH(B36)=3,"MARS",IF(MONTH(B36)=4,"AVR",IF(MONTH(B36)=5,"MAI",IF(MONTH(B36)=6,"JUIN",IF(MONTH(B36)=7,"JUILL",IF(MONTH(B36)=8,"AOU",IF(MONTH(B36)=9,"SEPT",IF(MONTH(B36)=10,"OCT",IF(MONTH(B36)=11,"NOV",IF(MONTH(B36)=12,"DEC",""))))))))))))</f>
        <v>JUIN</v>
      </c>
    </row>
    <row r="37" spans="1:11" x14ac:dyDescent="0.35">
      <c r="A37" t="s">
        <v>87</v>
      </c>
      <c r="B37" s="3">
        <v>43986</v>
      </c>
      <c r="C37" s="4">
        <v>0.60416666666666663</v>
      </c>
      <c r="D37" s="3">
        <v>43986</v>
      </c>
      <c r="E37" s="4">
        <v>0.625</v>
      </c>
      <c r="F37" t="s">
        <v>87</v>
      </c>
      <c r="G37" t="s">
        <v>85</v>
      </c>
      <c r="H37" t="s">
        <v>126</v>
      </c>
      <c r="I37" t="e">
        <f>MATCH(Tableau1[[#This Row],[AGENT]],Listes!A37:A43,Listes!A36)</f>
        <v>#N/A</v>
      </c>
      <c r="J37" s="1">
        <f>Tableau1[[#This Row],[Fin3]]-Tableau1[[#This Row],[Début2]]</f>
        <v>2.083333333333337E-2</v>
      </c>
      <c r="K37" t="str">
        <f>IF(MONTH(B37)=1,"JANV",IF(MONTH(B37)=2,"FEV",IF(MONTH(B37)=3,"MARS",IF(MONTH(B37)=4,"AVR",IF(MONTH(B37)=5,"MAI",IF(MONTH(B37)=6,"JUIN",IF(MONTH(B37)=7,"JUILL",IF(MONTH(B37)=8,"AOU",IF(MONTH(B37)=9,"SEPT",IF(MONTH(B37)=10,"OCT",IF(MONTH(B37)=11,"NOV",IF(MONTH(B37)=12,"DEC",""))))))))))))</f>
        <v>JUIN</v>
      </c>
    </row>
    <row r="38" spans="1:11" x14ac:dyDescent="0.35">
      <c r="A38" t="s">
        <v>87</v>
      </c>
      <c r="B38" s="3">
        <v>43987</v>
      </c>
      <c r="C38" s="4">
        <v>0.54166666666666663</v>
      </c>
      <c r="D38" s="3">
        <v>43987</v>
      </c>
      <c r="E38" s="4">
        <v>0.5625</v>
      </c>
      <c r="F38" t="s">
        <v>87</v>
      </c>
      <c r="G38" t="s">
        <v>85</v>
      </c>
      <c r="H38" t="s">
        <v>126</v>
      </c>
      <c r="I38" t="e">
        <f>MATCH(Tableau1[[#This Row],[AGENT]],Listes!A38:A44,Listes!A37)</f>
        <v>#N/A</v>
      </c>
      <c r="J38" s="1">
        <f>Tableau1[[#This Row],[Fin3]]-Tableau1[[#This Row],[Début2]]</f>
        <v>2.083333333333337E-2</v>
      </c>
      <c r="K38" t="str">
        <f>IF(MONTH(B38)=1,"JANV",IF(MONTH(B38)=2,"FEV",IF(MONTH(B38)=3,"MARS",IF(MONTH(B38)=4,"AVR",IF(MONTH(B38)=5,"MAI",IF(MONTH(B38)=6,"JUIN",IF(MONTH(B38)=7,"JUILL",IF(MONTH(B38)=8,"AOU",IF(MONTH(B38)=9,"SEPT",IF(MONTH(B38)=10,"OCT",IF(MONTH(B38)=11,"NOV",IF(MONTH(B38)=12,"DEC",""))))))))))))</f>
        <v>JUIN</v>
      </c>
    </row>
    <row r="39" spans="1:11" x14ac:dyDescent="0.35">
      <c r="A39" t="s">
        <v>159</v>
      </c>
      <c r="B39" s="3">
        <v>43984</v>
      </c>
      <c r="C39" s="4">
        <v>0.47916666666666669</v>
      </c>
      <c r="D39" s="3">
        <v>43984</v>
      </c>
      <c r="E39" s="4">
        <v>0.5</v>
      </c>
      <c r="F39" t="s">
        <v>87</v>
      </c>
      <c r="H39" t="s">
        <v>168</v>
      </c>
      <c r="I39" t="e">
        <f>MATCH(Tableau1[[#This Row],[AGENT]],Listes!A39:A45,Listes!A38)</f>
        <v>#N/A</v>
      </c>
      <c r="J39" s="1">
        <f>Tableau1[[#This Row],[Fin3]]-Tableau1[[#This Row],[Début2]]</f>
        <v>2.0833333333333315E-2</v>
      </c>
      <c r="K39" t="str">
        <f>IF(MONTH(B39)=1,"JANV",IF(MONTH(B39)=2,"FEV",IF(MONTH(B39)=3,"MARS",IF(MONTH(B39)=4,"AVR",IF(MONTH(B39)=5,"MAI",IF(MONTH(B39)=6,"JUIN",IF(MONTH(B39)=7,"JUILL",IF(MONTH(B39)=8,"AOU",IF(MONTH(B39)=9,"SEPT",IF(MONTH(B39)=10,"OCT",IF(MONTH(B39)=11,"NOV",IF(MONTH(B39)=12,"DEC",""))))))))))))</f>
        <v>JUIN</v>
      </c>
    </row>
    <row r="40" spans="1:11" x14ac:dyDescent="0.35">
      <c r="B40" s="3">
        <v>43985</v>
      </c>
      <c r="C40" s="4">
        <v>0.41666666666666669</v>
      </c>
      <c r="D40" s="3">
        <v>43985</v>
      </c>
      <c r="E40" s="4">
        <v>0.45833333333333331</v>
      </c>
      <c r="F40" t="s">
        <v>190</v>
      </c>
      <c r="G40" t="s">
        <v>85</v>
      </c>
      <c r="H40" t="s">
        <v>191</v>
      </c>
      <c r="I40" t="e">
        <f>MATCH(Tableau1[[#This Row],[AGENT]],Listes!A40:A46,Listes!A39)</f>
        <v>#N/A</v>
      </c>
      <c r="J40" s="1">
        <f>Tableau1[[#This Row],[Fin3]]-Tableau1[[#This Row],[Début2]]</f>
        <v>4.166666666666663E-2</v>
      </c>
      <c r="K40" t="str">
        <f>IF(MONTH(B40)=1,"JANV",IF(MONTH(B40)=2,"FEV",IF(MONTH(B40)=3,"MARS",IF(MONTH(B40)=4,"AVR",IF(MONTH(B40)=5,"MAI",IF(MONTH(B40)=6,"JUIN",IF(MONTH(B40)=7,"JUILL",IF(MONTH(B40)=8,"AOU",IF(MONTH(B40)=9,"SEPT",IF(MONTH(B40)=10,"OCT",IF(MONTH(B40)=11,"NOV",IF(MONTH(B40)=12,"DEC",""))))))))))))</f>
        <v>JUIN</v>
      </c>
    </row>
    <row r="41" spans="1:11" x14ac:dyDescent="0.35">
      <c r="B41" s="3">
        <v>43985</v>
      </c>
      <c r="C41" s="4">
        <v>0.625</v>
      </c>
      <c r="D41" s="3">
        <v>43985</v>
      </c>
      <c r="E41" s="4">
        <v>0.6875</v>
      </c>
      <c r="F41" t="s">
        <v>190</v>
      </c>
      <c r="G41" t="s">
        <v>85</v>
      </c>
      <c r="H41" t="s">
        <v>191</v>
      </c>
      <c r="I41" t="e">
        <f>MATCH(Tableau1[[#This Row],[AGENT]],Listes!A41:A47,Listes!A40)</f>
        <v>#N/A</v>
      </c>
      <c r="J41" s="1">
        <f>Tableau1[[#This Row],[Fin3]]-Tableau1[[#This Row],[Début2]]</f>
        <v>6.25E-2</v>
      </c>
      <c r="K41" t="str">
        <f>IF(MONTH(B41)=1,"JANV",IF(MONTH(B41)=2,"FEV",IF(MONTH(B41)=3,"MARS",IF(MONTH(B41)=4,"AVR",IF(MONTH(B41)=5,"MAI",IF(MONTH(B41)=6,"JUIN",IF(MONTH(B41)=7,"JUILL",IF(MONTH(B41)=8,"AOU",IF(MONTH(B41)=9,"SEPT",IF(MONTH(B41)=10,"OCT",IF(MONTH(B41)=11,"NOV",IF(MONTH(B41)=12,"DEC",""))))))))))))</f>
        <v>JUIN</v>
      </c>
    </row>
    <row r="42" spans="1:11" x14ac:dyDescent="0.35">
      <c r="A42" t="s">
        <v>90</v>
      </c>
      <c r="B42" s="3">
        <v>43984</v>
      </c>
      <c r="C42" s="4">
        <v>0.39583333333333331</v>
      </c>
      <c r="D42" s="3">
        <v>43984</v>
      </c>
      <c r="E42" s="4">
        <v>0.41666666666666669</v>
      </c>
      <c r="F42" t="s">
        <v>91</v>
      </c>
      <c r="G42" t="s">
        <v>85</v>
      </c>
      <c r="H42" t="s">
        <v>106</v>
      </c>
      <c r="I42" t="e">
        <f>MATCH(Tableau1[[#This Row],[AGENT]],Listes!A42:A48,Listes!A41)</f>
        <v>#N/A</v>
      </c>
      <c r="J42" s="1">
        <f>Tableau1[[#This Row],[Fin3]]-Tableau1[[#This Row],[Début2]]</f>
        <v>2.083333333333337E-2</v>
      </c>
      <c r="K42" t="str">
        <f>IF(MONTH(B42)=1,"JANV",IF(MONTH(B42)=2,"FEV",IF(MONTH(B42)=3,"MARS",IF(MONTH(B42)=4,"AVR",IF(MONTH(B42)=5,"MAI",IF(MONTH(B42)=6,"JUIN",IF(MONTH(B42)=7,"JUILL",IF(MONTH(B42)=8,"AOU",IF(MONTH(B42)=9,"SEPT",IF(MONTH(B42)=10,"OCT",IF(MONTH(B42)=11,"NOV",IF(MONTH(B42)=12,"DEC",""))))))))))))</f>
        <v>JUIN</v>
      </c>
    </row>
    <row r="43" spans="1:11" x14ac:dyDescent="0.35">
      <c r="A43" t="s">
        <v>120</v>
      </c>
      <c r="B43" s="3">
        <v>43985</v>
      </c>
      <c r="C43" s="4">
        <v>0.625</v>
      </c>
      <c r="D43" s="3">
        <v>43985</v>
      </c>
      <c r="E43" s="4">
        <v>0.66666666666666663</v>
      </c>
      <c r="F43" t="s">
        <v>91</v>
      </c>
      <c r="G43" t="s">
        <v>85</v>
      </c>
      <c r="H43" t="s">
        <v>126</v>
      </c>
      <c r="I43" t="e">
        <f>MATCH(Tableau1[[#This Row],[AGENT]],Listes!A43:A49,Listes!A42)</f>
        <v>#N/A</v>
      </c>
      <c r="J43" s="1">
        <f>Tableau1[[#This Row],[Fin3]]-Tableau1[[#This Row],[Début2]]</f>
        <v>4.166666666666663E-2</v>
      </c>
      <c r="K43" t="str">
        <f>IF(MONTH(B43)=1,"JANV",IF(MONTH(B43)=2,"FEV",IF(MONTH(B43)=3,"MARS",IF(MONTH(B43)=4,"AVR",IF(MONTH(B43)=5,"MAI",IF(MONTH(B43)=6,"JUIN",IF(MONTH(B43)=7,"JUILL",IF(MONTH(B43)=8,"AOU",IF(MONTH(B43)=9,"SEPT",IF(MONTH(B43)=10,"OCT",IF(MONTH(B43)=11,"NOV",IF(MONTH(B43)=12,"DEC",""))))))))))))</f>
        <v>JUIN</v>
      </c>
    </row>
    <row r="44" spans="1:11" x14ac:dyDescent="0.35">
      <c r="B44" s="3">
        <v>43984</v>
      </c>
      <c r="C44" s="4">
        <v>0.54166666666666663</v>
      </c>
      <c r="D44" s="3">
        <v>43984</v>
      </c>
      <c r="E44" s="4">
        <v>0.5625</v>
      </c>
      <c r="F44" t="s">
        <v>186</v>
      </c>
      <c r="G44" t="s">
        <v>85</v>
      </c>
      <c r="H44" t="s">
        <v>191</v>
      </c>
      <c r="I44" t="e">
        <f>MATCH(Tableau1[[#This Row],[AGENT]],Listes!A44:A50,Listes!A43)</f>
        <v>#N/A</v>
      </c>
      <c r="J44" s="1">
        <f>Tableau1[[#This Row],[Fin3]]-Tableau1[[#This Row],[Début2]]</f>
        <v>2.083333333333337E-2</v>
      </c>
      <c r="K44" t="str">
        <f>IF(MONTH(B44)=1,"JANV",IF(MONTH(B44)=2,"FEV",IF(MONTH(B44)=3,"MARS",IF(MONTH(B44)=4,"AVR",IF(MONTH(B44)=5,"MAI",IF(MONTH(B44)=6,"JUIN",IF(MONTH(B44)=7,"JUILL",IF(MONTH(B44)=8,"AOU",IF(MONTH(B44)=9,"SEPT",IF(MONTH(B44)=10,"OCT",IF(MONTH(B44)=11,"NOV",IF(MONTH(B44)=12,"DEC",""))))))))))))</f>
        <v>JUIN</v>
      </c>
    </row>
    <row r="45" spans="1:11" x14ac:dyDescent="0.35">
      <c r="B45" s="3">
        <v>43984</v>
      </c>
      <c r="C45" s="4">
        <v>0.625</v>
      </c>
      <c r="D45" s="3">
        <v>43984</v>
      </c>
      <c r="E45" s="4">
        <v>0.66666666666666663</v>
      </c>
      <c r="F45" t="s">
        <v>186</v>
      </c>
      <c r="G45" t="s">
        <v>85</v>
      </c>
      <c r="H45" t="s">
        <v>191</v>
      </c>
      <c r="I45" t="e">
        <f>MATCH(Tableau1[[#This Row],[AGENT]],Listes!A45:A51,Listes!A44)</f>
        <v>#N/A</v>
      </c>
      <c r="J45" s="1">
        <f>Tableau1[[#This Row],[Fin3]]-Tableau1[[#This Row],[Début2]]</f>
        <v>4.166666666666663E-2</v>
      </c>
      <c r="K45" t="str">
        <f>IF(MONTH(B45)=1,"JANV",IF(MONTH(B45)=2,"FEV",IF(MONTH(B45)=3,"MARS",IF(MONTH(B45)=4,"AVR",IF(MONTH(B45)=5,"MAI",IF(MONTH(B45)=6,"JUIN",IF(MONTH(B45)=7,"JUILL",IF(MONTH(B45)=8,"AOU",IF(MONTH(B45)=9,"SEPT",IF(MONTH(B45)=10,"OCT",IF(MONTH(B45)=11,"NOV",IF(MONTH(B45)=12,"DEC",""))))))))))))</f>
        <v>JUIN</v>
      </c>
    </row>
    <row r="46" spans="1:11" x14ac:dyDescent="0.35">
      <c r="B46" s="3">
        <v>43985</v>
      </c>
      <c r="C46" s="4">
        <v>0.45833333333333331</v>
      </c>
      <c r="D46" s="3">
        <v>43985</v>
      </c>
      <c r="E46" s="4">
        <v>0.5</v>
      </c>
      <c r="F46" t="s">
        <v>186</v>
      </c>
      <c r="G46" t="s">
        <v>85</v>
      </c>
      <c r="H46" t="s">
        <v>191</v>
      </c>
      <c r="I46" t="e">
        <f>MATCH(Tableau1[[#This Row],[AGENT]],Listes!A46:A52,Listes!A45)</f>
        <v>#N/A</v>
      </c>
      <c r="J46" s="1">
        <f>Tableau1[[#This Row],[Fin3]]-Tableau1[[#This Row],[Début2]]</f>
        <v>4.1666666666666685E-2</v>
      </c>
      <c r="K46" t="str">
        <f>IF(MONTH(B46)=1,"JANV",IF(MONTH(B46)=2,"FEV",IF(MONTH(B46)=3,"MARS",IF(MONTH(B46)=4,"AVR",IF(MONTH(B46)=5,"MAI",IF(MONTH(B46)=6,"JUIN",IF(MONTH(B46)=7,"JUILL",IF(MONTH(B46)=8,"AOU",IF(MONTH(B46)=9,"SEPT",IF(MONTH(B46)=10,"OCT",IF(MONTH(B46)=11,"NOV",IF(MONTH(B46)=12,"DEC",""))))))))))))</f>
        <v>JUIN</v>
      </c>
    </row>
    <row r="47" spans="1:11" x14ac:dyDescent="0.35">
      <c r="B47" s="3">
        <v>43985</v>
      </c>
      <c r="C47" s="4">
        <v>0.54166666666666663</v>
      </c>
      <c r="D47" s="3">
        <v>43985</v>
      </c>
      <c r="E47" s="4">
        <v>0.625</v>
      </c>
      <c r="F47" t="s">
        <v>186</v>
      </c>
      <c r="G47" t="s">
        <v>85</v>
      </c>
      <c r="H47" t="s">
        <v>191</v>
      </c>
      <c r="I47" t="e">
        <f>MATCH(Tableau1[[#This Row],[AGENT]],Listes!A47:A53,Listes!A46)</f>
        <v>#N/A</v>
      </c>
      <c r="J47" s="1">
        <f>Tableau1[[#This Row],[Fin3]]-Tableau1[[#This Row],[Début2]]</f>
        <v>8.333333333333337E-2</v>
      </c>
      <c r="K47" t="str">
        <f>IF(MONTH(B47)=1,"JANV",IF(MONTH(B47)=2,"FEV",IF(MONTH(B47)=3,"MARS",IF(MONTH(B47)=4,"AVR",IF(MONTH(B47)=5,"MAI",IF(MONTH(B47)=6,"JUIN",IF(MONTH(B47)=7,"JUILL",IF(MONTH(B47)=8,"AOU",IF(MONTH(B47)=9,"SEPT",IF(MONTH(B47)=10,"OCT",IF(MONTH(B47)=11,"NOV",IF(MONTH(B47)=12,"DEC",""))))))))))))</f>
        <v>JUIN</v>
      </c>
    </row>
    <row r="48" spans="1:11" x14ac:dyDescent="0.35">
      <c r="B48" s="3">
        <v>43987</v>
      </c>
      <c r="C48" s="4">
        <v>0.33333333333333331</v>
      </c>
      <c r="D48" s="3">
        <v>43987</v>
      </c>
      <c r="E48" s="4">
        <v>0.375</v>
      </c>
      <c r="F48" t="s">
        <v>186</v>
      </c>
      <c r="G48" t="s">
        <v>85</v>
      </c>
      <c r="H48" t="s">
        <v>191</v>
      </c>
      <c r="I48" t="e">
        <f>MATCH(Tableau1[[#This Row],[AGENT]],Listes!A48:A54,Listes!A47)</f>
        <v>#N/A</v>
      </c>
      <c r="J48" s="1">
        <f>Tableau1[[#This Row],[Fin3]]-Tableau1[[#This Row],[Début2]]</f>
        <v>4.1666666666666685E-2</v>
      </c>
      <c r="K48" t="str">
        <f>IF(MONTH(B48)=1,"JANV",IF(MONTH(B48)=2,"FEV",IF(MONTH(B48)=3,"MARS",IF(MONTH(B48)=4,"AVR",IF(MONTH(B48)=5,"MAI",IF(MONTH(B48)=6,"JUIN",IF(MONTH(B48)=7,"JUILL",IF(MONTH(B48)=8,"AOU",IF(MONTH(B48)=9,"SEPT",IF(MONTH(B48)=10,"OCT",IF(MONTH(B48)=11,"NOV",IF(MONTH(B48)=12,"DEC",""))))))))))))</f>
        <v>JUIN</v>
      </c>
    </row>
    <row r="49" spans="1:11" x14ac:dyDescent="0.35">
      <c r="A49" t="s">
        <v>186</v>
      </c>
      <c r="B49" s="3">
        <v>43985</v>
      </c>
      <c r="C49" s="4">
        <v>0.54166666666666663</v>
      </c>
      <c r="D49" s="3">
        <v>43985</v>
      </c>
      <c r="E49" s="4">
        <v>0.5625</v>
      </c>
      <c r="F49" t="s">
        <v>186</v>
      </c>
      <c r="H49" t="s">
        <v>209</v>
      </c>
      <c r="I49" t="e">
        <f>MATCH(Tableau1[[#This Row],[AGENT]],Listes!A49:A55,Listes!A48)</f>
        <v>#N/A</v>
      </c>
      <c r="J49" s="1">
        <f>Tableau1[[#This Row],[Fin3]]-Tableau1[[#This Row],[Début2]]</f>
        <v>2.083333333333337E-2</v>
      </c>
      <c r="K49" t="str">
        <f>IF(MONTH(B49)=1,"JANV",IF(MONTH(B49)=2,"FEV",IF(MONTH(B49)=3,"MARS",IF(MONTH(B49)=4,"AVR",IF(MONTH(B49)=5,"MAI",IF(MONTH(B49)=6,"JUIN",IF(MONTH(B49)=7,"JUILL",IF(MONTH(B49)=8,"AOU",IF(MONTH(B49)=9,"SEPT",IF(MONTH(B49)=10,"OCT",IF(MONTH(B49)=11,"NOV",IF(MONTH(B49)=12,"DEC",""))))))))))))</f>
        <v>JUIN</v>
      </c>
    </row>
    <row r="50" spans="1:11" x14ac:dyDescent="0.35">
      <c r="B50" s="3">
        <v>43984</v>
      </c>
      <c r="C50" s="4">
        <v>0.35416666666666669</v>
      </c>
      <c r="D50" s="3">
        <v>43984</v>
      </c>
      <c r="E50" s="4">
        <v>0.375</v>
      </c>
      <c r="F50" t="s">
        <v>184</v>
      </c>
      <c r="G50" t="s">
        <v>85</v>
      </c>
      <c r="H50" t="s">
        <v>191</v>
      </c>
      <c r="I50" t="e">
        <f>MATCH(Tableau1[[#This Row],[AGENT]],Listes!A50:A56,Listes!A49)</f>
        <v>#N/A</v>
      </c>
      <c r="J50" s="1">
        <f>Tableau1[[#This Row],[Fin3]]-Tableau1[[#This Row],[Début2]]</f>
        <v>2.0833333333333315E-2</v>
      </c>
      <c r="K50" t="str">
        <f>IF(MONTH(B50)=1,"JANV",IF(MONTH(B50)=2,"FEV",IF(MONTH(B50)=3,"MARS",IF(MONTH(B50)=4,"AVR",IF(MONTH(B50)=5,"MAI",IF(MONTH(B50)=6,"JUIN",IF(MONTH(B50)=7,"JUILL",IF(MONTH(B50)=8,"AOU",IF(MONTH(B50)=9,"SEPT",IF(MONTH(B50)=10,"OCT",IF(MONTH(B50)=11,"NOV",IF(MONTH(B50)=12,"DEC",""))))))))))))</f>
        <v>JUIN</v>
      </c>
    </row>
    <row r="51" spans="1:11" x14ac:dyDescent="0.35">
      <c r="A51" t="s">
        <v>99</v>
      </c>
      <c r="B51" s="3">
        <v>43984</v>
      </c>
      <c r="C51" s="4">
        <v>0.64583333333333337</v>
      </c>
      <c r="D51" s="3">
        <v>43984</v>
      </c>
      <c r="E51" s="4">
        <v>0.66666666666666663</v>
      </c>
      <c r="F51" t="s">
        <v>100</v>
      </c>
      <c r="G51" t="s">
        <v>85</v>
      </c>
      <c r="H51" t="s">
        <v>106</v>
      </c>
      <c r="I51" t="e">
        <f>MATCH(Tableau1[[#This Row],[AGENT]],Listes!A51:A57,Listes!A50)</f>
        <v>#N/A</v>
      </c>
      <c r="J51" s="1">
        <f>Tableau1[[#This Row],[Fin3]]-Tableau1[[#This Row],[Début2]]</f>
        <v>2.0833333333333259E-2</v>
      </c>
      <c r="K51" t="str">
        <f>IF(MONTH(B51)=1,"JANV",IF(MONTH(B51)=2,"FEV",IF(MONTH(B51)=3,"MARS",IF(MONTH(B51)=4,"AVR",IF(MONTH(B51)=5,"MAI",IF(MONTH(B51)=6,"JUIN",IF(MONTH(B51)=7,"JUILL",IF(MONTH(B51)=8,"AOU",IF(MONTH(B51)=9,"SEPT",IF(MONTH(B51)=10,"OCT",IF(MONTH(B51)=11,"NOV",IF(MONTH(B51)=12,"DEC",""))))))))))))</f>
        <v>JUIN</v>
      </c>
    </row>
    <row r="52" spans="1:11" x14ac:dyDescent="0.35">
      <c r="A52" t="s">
        <v>99</v>
      </c>
      <c r="B52" s="3">
        <v>43986</v>
      </c>
      <c r="C52" s="4">
        <v>0.33333333333333331</v>
      </c>
      <c r="D52" s="3">
        <v>43986</v>
      </c>
      <c r="E52" s="4">
        <v>0.5</v>
      </c>
      <c r="F52" t="s">
        <v>100</v>
      </c>
      <c r="G52" t="s">
        <v>98</v>
      </c>
      <c r="H52" t="s">
        <v>106</v>
      </c>
      <c r="I52" t="e">
        <f>MATCH(Tableau1[[#This Row],[AGENT]],Listes!A52:A58,Listes!A51)</f>
        <v>#N/A</v>
      </c>
      <c r="J52" s="1">
        <f>Tableau1[[#This Row],[Fin3]]-Tableau1[[#This Row],[Début2]]</f>
        <v>0.16666666666666669</v>
      </c>
      <c r="K52" t="str">
        <f>IF(MONTH(B52)=1,"JANV",IF(MONTH(B52)=2,"FEV",IF(MONTH(B52)=3,"MARS",IF(MONTH(B52)=4,"AVR",IF(MONTH(B52)=5,"MAI",IF(MONTH(B52)=6,"JUIN",IF(MONTH(B52)=7,"JUILL",IF(MONTH(B52)=8,"AOU",IF(MONTH(B52)=9,"SEPT",IF(MONTH(B52)=10,"OCT",IF(MONTH(B52)=11,"NOV",IF(MONTH(B52)=12,"DEC",""))))))))))))</f>
        <v>JUIN</v>
      </c>
    </row>
    <row r="53" spans="1:11" x14ac:dyDescent="0.35">
      <c r="A53" t="s">
        <v>103</v>
      </c>
      <c r="B53" s="3">
        <v>43986</v>
      </c>
      <c r="C53" s="4">
        <v>0.66666666666666663</v>
      </c>
      <c r="D53" s="3">
        <v>43986</v>
      </c>
      <c r="E53" s="4">
        <v>0.70833333333333337</v>
      </c>
      <c r="F53" t="s">
        <v>100</v>
      </c>
      <c r="G53" t="s">
        <v>85</v>
      </c>
      <c r="H53" t="s">
        <v>106</v>
      </c>
      <c r="I53" t="e">
        <f>MATCH(Tableau1[[#This Row],[AGENT]],Listes!A53:A59,Listes!A52)</f>
        <v>#N/A</v>
      </c>
      <c r="J53" s="1">
        <f>Tableau1[[#This Row],[Fin3]]-Tableau1[[#This Row],[Début2]]</f>
        <v>4.1666666666666741E-2</v>
      </c>
      <c r="K53" t="str">
        <f>IF(MONTH(B53)=1,"JANV",IF(MONTH(B53)=2,"FEV",IF(MONTH(B53)=3,"MARS",IF(MONTH(B53)=4,"AVR",IF(MONTH(B53)=5,"MAI",IF(MONTH(B53)=6,"JUIN",IF(MONTH(B53)=7,"JUILL",IF(MONTH(B53)=8,"AOU",IF(MONTH(B53)=9,"SEPT",IF(MONTH(B53)=10,"OCT",IF(MONTH(B53)=11,"NOV",IF(MONTH(B53)=12,"DEC",""))))))))))))</f>
        <v>JUIN</v>
      </c>
    </row>
    <row r="54" spans="1:11" x14ac:dyDescent="0.35">
      <c r="A54" t="s">
        <v>158</v>
      </c>
      <c r="B54" s="3">
        <v>43984</v>
      </c>
      <c r="C54" s="4">
        <v>0.47916666666666669</v>
      </c>
      <c r="D54" s="3">
        <v>43984</v>
      </c>
      <c r="E54" s="4">
        <v>0.5</v>
      </c>
      <c r="F54" t="s">
        <v>100</v>
      </c>
      <c r="H54" t="s">
        <v>168</v>
      </c>
      <c r="I54" t="e">
        <f>MATCH(Tableau1[[#This Row],[AGENT]],Listes!A54:A60,Listes!A53)</f>
        <v>#N/A</v>
      </c>
      <c r="J54" s="1">
        <f>Tableau1[[#This Row],[Fin3]]-Tableau1[[#This Row],[Début2]]</f>
        <v>2.0833333333333315E-2</v>
      </c>
      <c r="K54" t="str">
        <f>IF(MONTH(B54)=1,"JANV",IF(MONTH(B54)=2,"FEV",IF(MONTH(B54)=3,"MARS",IF(MONTH(B54)=4,"AVR",IF(MONTH(B54)=5,"MAI",IF(MONTH(B54)=6,"JUIN",IF(MONTH(B54)=7,"JUILL",IF(MONTH(B54)=8,"AOU",IF(MONTH(B54)=9,"SEPT",IF(MONTH(B54)=10,"OCT",IF(MONTH(B54)=11,"NOV",IF(MONTH(B54)=12,"DEC",""))))))))))))</f>
        <v>JUIN</v>
      </c>
    </row>
    <row r="55" spans="1:11" x14ac:dyDescent="0.35">
      <c r="A55" t="s">
        <v>162</v>
      </c>
      <c r="B55" s="3">
        <v>43985</v>
      </c>
      <c r="C55" s="4">
        <v>0.33333333333333331</v>
      </c>
      <c r="D55" s="3">
        <v>43985</v>
      </c>
      <c r="E55" s="4">
        <v>0.375</v>
      </c>
      <c r="F55" t="s">
        <v>100</v>
      </c>
      <c r="H55" t="s">
        <v>168</v>
      </c>
      <c r="I55" t="e">
        <f>MATCH(Tableau1[[#This Row],[AGENT]],Listes!A55:A61,Listes!A54)</f>
        <v>#N/A</v>
      </c>
      <c r="J55" s="1">
        <f>Tableau1[[#This Row],[Fin3]]-Tableau1[[#This Row],[Début2]]</f>
        <v>4.1666666666666685E-2</v>
      </c>
      <c r="K55" t="str">
        <f>IF(MONTH(B55)=1,"JANV",IF(MONTH(B55)=2,"FEV",IF(MONTH(B55)=3,"MARS",IF(MONTH(B55)=4,"AVR",IF(MONTH(B55)=5,"MAI",IF(MONTH(B55)=6,"JUIN",IF(MONTH(B55)=7,"JUILL",IF(MONTH(B55)=8,"AOU",IF(MONTH(B55)=9,"SEPT",IF(MONTH(B55)=10,"OCT",IF(MONTH(B55)=11,"NOV",IF(MONTH(B55)=12,"DEC",""))))))))))))</f>
        <v>JUIN</v>
      </c>
    </row>
    <row r="56" spans="1:11" x14ac:dyDescent="0.35">
      <c r="A56" t="s">
        <v>166</v>
      </c>
      <c r="B56" s="3">
        <v>43986</v>
      </c>
      <c r="C56" s="4">
        <v>0.58333333333333337</v>
      </c>
      <c r="D56" s="3">
        <v>43986</v>
      </c>
      <c r="E56" s="4">
        <v>0.625</v>
      </c>
      <c r="F56" t="s">
        <v>100</v>
      </c>
      <c r="H56" t="s">
        <v>168</v>
      </c>
      <c r="I56" t="e">
        <f>MATCH(Tableau1[[#This Row],[AGENT]],Listes!A56:A62,Listes!A55)</f>
        <v>#N/A</v>
      </c>
      <c r="J56" s="1">
        <f>Tableau1[[#This Row],[Fin3]]-Tableau1[[#This Row],[Début2]]</f>
        <v>4.166666666666663E-2</v>
      </c>
      <c r="K56" t="str">
        <f>IF(MONTH(B56)=1,"JANV",IF(MONTH(B56)=2,"FEV",IF(MONTH(B56)=3,"MARS",IF(MONTH(B56)=4,"AVR",IF(MONTH(B56)=5,"MAI",IF(MONTH(B56)=6,"JUIN",IF(MONTH(B56)=7,"JUILL",IF(MONTH(B56)=8,"AOU",IF(MONTH(B56)=9,"SEPT",IF(MONTH(B56)=10,"OCT",IF(MONTH(B56)=11,"NOV",IF(MONTH(B56)=12,"DEC",""))))))))))))</f>
        <v>JUIN</v>
      </c>
    </row>
    <row r="57" spans="1:11" x14ac:dyDescent="0.35">
      <c r="A57" t="s">
        <v>64</v>
      </c>
      <c r="B57" s="3">
        <v>43985</v>
      </c>
      <c r="C57" s="4">
        <v>0.5625</v>
      </c>
      <c r="D57" s="3">
        <v>43985</v>
      </c>
      <c r="E57" s="4">
        <v>0.58333333333333337</v>
      </c>
      <c r="F57" t="s">
        <v>100</v>
      </c>
      <c r="H57" t="s">
        <v>83</v>
      </c>
      <c r="I57" t="e">
        <f>MATCH(Tableau1[[#This Row],[AGENT]],Listes!A57:A63,Listes!A56)</f>
        <v>#N/A</v>
      </c>
      <c r="J57" s="1">
        <f>Tableau1[[#This Row],[Fin3]]-Tableau1[[#This Row],[Début2]]</f>
        <v>2.083333333333337E-2</v>
      </c>
      <c r="K57" t="str">
        <f>IF(MONTH(B57)=1,"JANV",IF(MONTH(B57)=2,"FEV",IF(MONTH(B57)=3,"MARS",IF(MONTH(B57)=4,"AVR",IF(MONTH(B57)=5,"MAI",IF(MONTH(B57)=6,"JUIN",IF(MONTH(B57)=7,"JUILL",IF(MONTH(B57)=8,"AOU",IF(MONTH(B57)=9,"SEPT",IF(MONTH(B57)=10,"OCT",IF(MONTH(B57)=11,"NOV",IF(MONTH(B57)=12,"DEC",""))))))))))))</f>
        <v>JUIN</v>
      </c>
    </row>
    <row r="58" spans="1:11" x14ac:dyDescent="0.35">
      <c r="A58" t="s">
        <v>50</v>
      </c>
      <c r="B58" s="3">
        <v>43987</v>
      </c>
      <c r="C58" s="4">
        <v>0.4375</v>
      </c>
      <c r="D58" s="3">
        <v>43987</v>
      </c>
      <c r="E58" s="4">
        <v>0.45833333333333331</v>
      </c>
      <c r="F58" t="s">
        <v>50</v>
      </c>
      <c r="H58" t="s">
        <v>51</v>
      </c>
      <c r="I58" t="e">
        <f>MATCH(Tableau1[[#This Row],[AGENT]],Listes!A58:A64,Listes!A57)</f>
        <v>#N/A</v>
      </c>
      <c r="J58" s="1">
        <f>Tableau1[[#This Row],[Fin3]]-Tableau1[[#This Row],[Début2]]</f>
        <v>2.0833333333333315E-2</v>
      </c>
      <c r="K58" t="str">
        <f>IF(MONTH(B58)=1,"JANV",IF(MONTH(B58)=2,"FEV",IF(MONTH(B58)=3,"MARS",IF(MONTH(B58)=4,"AVR",IF(MONTH(B58)=5,"MAI",IF(MONTH(B58)=6,"JUIN",IF(MONTH(B58)=7,"JUILL",IF(MONTH(B58)=8,"AOU",IF(MONTH(B58)=9,"SEPT",IF(MONTH(B58)=10,"OCT",IF(MONTH(B58)=11,"NOV",IF(MONTH(B58)=12,"DEC",""))))))))))))</f>
        <v>JUIN</v>
      </c>
    </row>
    <row r="59" spans="1:11" x14ac:dyDescent="0.35">
      <c r="A59" t="s">
        <v>102</v>
      </c>
      <c r="B59" s="3">
        <v>43985</v>
      </c>
      <c r="C59" s="4">
        <v>0.375</v>
      </c>
      <c r="D59" s="3">
        <v>43985</v>
      </c>
      <c r="E59" s="4">
        <v>0.39583333333333331</v>
      </c>
      <c r="F59" t="s">
        <v>50</v>
      </c>
      <c r="G59" t="s">
        <v>85</v>
      </c>
      <c r="H59" t="s">
        <v>106</v>
      </c>
      <c r="I59" t="e">
        <f>MATCH(Tableau1[[#This Row],[AGENT]],Listes!A59:A65,Listes!A58)</f>
        <v>#N/A</v>
      </c>
      <c r="J59" s="1">
        <f>Tableau1[[#This Row],[Fin3]]-Tableau1[[#This Row],[Début2]]</f>
        <v>2.0833333333333315E-2</v>
      </c>
      <c r="K59" t="str">
        <f>IF(MONTH(B59)=1,"JANV",IF(MONTH(B59)=2,"FEV",IF(MONTH(B59)=3,"MARS",IF(MONTH(B59)=4,"AVR",IF(MONTH(B59)=5,"MAI",IF(MONTH(B59)=6,"JUIN",IF(MONTH(B59)=7,"JUILL",IF(MONTH(B59)=8,"AOU",IF(MONTH(B59)=9,"SEPT",IF(MONTH(B59)=10,"OCT",IF(MONTH(B59)=11,"NOV",IF(MONTH(B59)=12,"DEC",""))))))))))))</f>
        <v>JUIN</v>
      </c>
    </row>
    <row r="60" spans="1:11" x14ac:dyDescent="0.35">
      <c r="A60" t="s">
        <v>102</v>
      </c>
      <c r="B60" s="3">
        <v>43985</v>
      </c>
      <c r="C60" s="4">
        <v>0.39583333333333331</v>
      </c>
      <c r="D60" s="3">
        <v>43985</v>
      </c>
      <c r="E60" s="4">
        <v>0.45833333333333331</v>
      </c>
      <c r="F60" t="s">
        <v>50</v>
      </c>
      <c r="G60" t="s">
        <v>98</v>
      </c>
      <c r="H60" t="s">
        <v>106</v>
      </c>
      <c r="I60" t="e">
        <f>MATCH(Tableau1[[#This Row],[AGENT]],Listes!A60:A66,Listes!A59)</f>
        <v>#N/A</v>
      </c>
      <c r="J60" s="1">
        <f>Tableau1[[#This Row],[Fin3]]-Tableau1[[#This Row],[Début2]]</f>
        <v>6.25E-2</v>
      </c>
      <c r="K60" t="str">
        <f>IF(MONTH(B60)=1,"JANV",IF(MONTH(B60)=2,"FEV",IF(MONTH(B60)=3,"MARS",IF(MONTH(B60)=4,"AVR",IF(MONTH(B60)=5,"MAI",IF(MONTH(B60)=6,"JUIN",IF(MONTH(B60)=7,"JUILL",IF(MONTH(B60)=8,"AOU",IF(MONTH(B60)=9,"SEPT",IF(MONTH(B60)=10,"OCT",IF(MONTH(B60)=11,"NOV",IF(MONTH(B60)=12,"DEC",""))))))))))))</f>
        <v>JUIN</v>
      </c>
    </row>
    <row r="61" spans="1:11" x14ac:dyDescent="0.35">
      <c r="A61" t="s">
        <v>50</v>
      </c>
      <c r="B61" s="3">
        <v>43984</v>
      </c>
      <c r="C61" s="4">
        <v>0.41666666666666669</v>
      </c>
      <c r="D61" s="3">
        <v>43984</v>
      </c>
      <c r="E61" s="4">
        <v>0.45833333333333331</v>
      </c>
      <c r="F61" t="s">
        <v>50</v>
      </c>
      <c r="G61" t="s">
        <v>85</v>
      </c>
      <c r="H61" t="s">
        <v>126</v>
      </c>
      <c r="I61" t="e">
        <f>MATCH(Tableau1[[#This Row],[AGENT]],Listes!A61:A67,Listes!A60)</f>
        <v>#N/A</v>
      </c>
      <c r="J61" s="1">
        <f>Tableau1[[#This Row],[Fin3]]-Tableau1[[#This Row],[Début2]]</f>
        <v>4.166666666666663E-2</v>
      </c>
      <c r="K61" t="str">
        <f>IF(MONTH(B61)=1,"JANV",IF(MONTH(B61)=2,"FEV",IF(MONTH(B61)=3,"MARS",IF(MONTH(B61)=4,"AVR",IF(MONTH(B61)=5,"MAI",IF(MONTH(B61)=6,"JUIN",IF(MONTH(B61)=7,"JUILL",IF(MONTH(B61)=8,"AOU",IF(MONTH(B61)=9,"SEPT",IF(MONTH(B61)=10,"OCT",IF(MONTH(B61)=11,"NOV",IF(MONTH(B61)=12,"DEC",""))))))))))))</f>
        <v>JUIN</v>
      </c>
    </row>
    <row r="62" spans="1:11" x14ac:dyDescent="0.35">
      <c r="A62" t="s">
        <v>50</v>
      </c>
      <c r="B62" s="3">
        <v>43986</v>
      </c>
      <c r="C62" s="4">
        <v>0.47916666666666669</v>
      </c>
      <c r="D62" s="3">
        <v>43986</v>
      </c>
      <c r="E62" s="4">
        <v>0.5</v>
      </c>
      <c r="F62" t="s">
        <v>50</v>
      </c>
      <c r="G62" t="s">
        <v>85</v>
      </c>
      <c r="H62" t="s">
        <v>126</v>
      </c>
      <c r="I62" t="e">
        <f>MATCH(Tableau1[[#This Row],[AGENT]],Listes!A62:A68,Listes!A61)</f>
        <v>#N/A</v>
      </c>
      <c r="J62" s="1">
        <f>Tableau1[[#This Row],[Fin3]]-Tableau1[[#This Row],[Début2]]</f>
        <v>2.0833333333333315E-2</v>
      </c>
      <c r="K62" t="str">
        <f>IF(MONTH(B62)=1,"JANV",IF(MONTH(B62)=2,"FEV",IF(MONTH(B62)=3,"MARS",IF(MONTH(B62)=4,"AVR",IF(MONTH(B62)=5,"MAI",IF(MONTH(B62)=6,"JUIN",IF(MONTH(B62)=7,"JUILL",IF(MONTH(B62)=8,"AOU",IF(MONTH(B62)=9,"SEPT",IF(MONTH(B62)=10,"OCT",IF(MONTH(B62)=11,"NOV",IF(MONTH(B62)=12,"DEC",""))))))))))))</f>
        <v>JUIN</v>
      </c>
    </row>
    <row r="63" spans="1:11" x14ac:dyDescent="0.35">
      <c r="A63" t="s">
        <v>92</v>
      </c>
      <c r="B63" s="3">
        <v>43984</v>
      </c>
      <c r="C63" s="4">
        <v>0.41666666666666669</v>
      </c>
      <c r="D63" s="3">
        <v>43984</v>
      </c>
      <c r="E63" s="4">
        <v>0.4375</v>
      </c>
      <c r="F63" t="s">
        <v>93</v>
      </c>
      <c r="G63" t="s">
        <v>85</v>
      </c>
      <c r="H63" t="s">
        <v>106</v>
      </c>
      <c r="I63" t="e">
        <f>MATCH(Tableau1[[#This Row],[AGENT]],Listes!A63:A69,Listes!A62)</f>
        <v>#N/A</v>
      </c>
      <c r="J63" s="1">
        <f>Tableau1[[#This Row],[Fin3]]-Tableau1[[#This Row],[Début2]]</f>
        <v>2.0833333333333315E-2</v>
      </c>
      <c r="K63" t="str">
        <f>IF(MONTH(B63)=1,"JANV",IF(MONTH(B63)=2,"FEV",IF(MONTH(B63)=3,"MARS",IF(MONTH(B63)=4,"AVR",IF(MONTH(B63)=5,"MAI",IF(MONTH(B63)=6,"JUIN",IF(MONTH(B63)=7,"JUILL",IF(MONTH(B63)=8,"AOU",IF(MONTH(B63)=9,"SEPT",IF(MONTH(B63)=10,"OCT",IF(MONTH(B63)=11,"NOV",IF(MONTH(B63)=12,"DEC",""))))))))))))</f>
        <v>JUIN</v>
      </c>
    </row>
    <row r="64" spans="1:11" x14ac:dyDescent="0.35">
      <c r="A64" t="s">
        <v>93</v>
      </c>
      <c r="B64" s="3">
        <v>43986</v>
      </c>
      <c r="C64" s="4">
        <v>0.58333333333333337</v>
      </c>
      <c r="D64" s="3">
        <v>43986</v>
      </c>
      <c r="E64" s="4">
        <v>0.60416666666666663</v>
      </c>
      <c r="F64" t="s">
        <v>93</v>
      </c>
      <c r="G64" t="s">
        <v>85</v>
      </c>
      <c r="H64" t="s">
        <v>126</v>
      </c>
      <c r="I64" t="e">
        <f>MATCH(Tableau1[[#This Row],[AGENT]],Listes!A64:A70,Listes!A63)</f>
        <v>#N/A</v>
      </c>
      <c r="J64" s="1">
        <f>Tableau1[[#This Row],[Fin3]]-Tableau1[[#This Row],[Début2]]</f>
        <v>2.0833333333333259E-2</v>
      </c>
      <c r="K64" t="str">
        <f>IF(MONTH(B64)=1,"JANV",IF(MONTH(B64)=2,"FEV",IF(MONTH(B64)=3,"MARS",IF(MONTH(B64)=4,"AVR",IF(MONTH(B64)=5,"MAI",IF(MONTH(B64)=6,"JUIN",IF(MONTH(B64)=7,"JUILL",IF(MONTH(B64)=8,"AOU",IF(MONTH(B64)=9,"SEPT",IF(MONTH(B64)=10,"OCT",IF(MONTH(B64)=11,"NOV",IF(MONTH(B64)=12,"DEC",""))))))))))))</f>
        <v>JUIN</v>
      </c>
    </row>
    <row r="65" spans="1:11" x14ac:dyDescent="0.35">
      <c r="A65" t="s">
        <v>204</v>
      </c>
      <c r="B65" s="3">
        <v>43986</v>
      </c>
      <c r="C65" s="4">
        <v>0.47916666666666669</v>
      </c>
      <c r="D65" s="3">
        <v>43986</v>
      </c>
      <c r="E65" s="4">
        <v>0.5</v>
      </c>
      <c r="F65" t="s">
        <v>205</v>
      </c>
      <c r="H65" t="s">
        <v>209</v>
      </c>
      <c r="I65" t="e">
        <f>MATCH(Tableau1[[#This Row],[AGENT]],Listes!A65:A71,Listes!A64)</f>
        <v>#N/A</v>
      </c>
      <c r="J65" s="1">
        <f>Tableau1[[#This Row],[Fin3]]-Tableau1[[#This Row],[Début2]]</f>
        <v>2.0833333333333315E-2</v>
      </c>
      <c r="K65" t="str">
        <f>IF(MONTH(B65)=1,"JANV",IF(MONTH(B65)=2,"FEV",IF(MONTH(B65)=3,"MARS",IF(MONTH(B65)=4,"AVR",IF(MONTH(B65)=5,"MAI",IF(MONTH(B65)=6,"JUIN",IF(MONTH(B65)=7,"JUILL",IF(MONTH(B65)=8,"AOU",IF(MONTH(B65)=9,"SEPT",IF(MONTH(B65)=10,"OCT",IF(MONTH(B65)=11,"NOV",IF(MONTH(B65)=12,"DEC",""))))))))))))</f>
        <v>JUIN</v>
      </c>
    </row>
    <row r="66" spans="1:11" x14ac:dyDescent="0.35">
      <c r="A66" t="s">
        <v>20</v>
      </c>
      <c r="B66" s="3">
        <v>43984</v>
      </c>
      <c r="C66" s="4">
        <v>0.33333333333333331</v>
      </c>
      <c r="D66" s="3">
        <v>43984</v>
      </c>
      <c r="E66" s="4">
        <v>0.375</v>
      </c>
      <c r="F66" t="s">
        <v>21</v>
      </c>
      <c r="G66" t="s">
        <v>17</v>
      </c>
      <c r="H66" t="s">
        <v>23</v>
      </c>
      <c r="I66" t="e">
        <f>MATCH(Tableau1[[#This Row],[AGENT]],Listes!A66:A72,Listes!A65)</f>
        <v>#N/A</v>
      </c>
      <c r="J66" s="1">
        <f>Tableau1[[#This Row],[Fin3]]-Tableau1[[#This Row],[Début2]]</f>
        <v>4.1666666666666685E-2</v>
      </c>
      <c r="K66" t="str">
        <f>IF(MONTH(B66)=1,"JANV",IF(MONTH(B66)=2,"FEV",IF(MONTH(B66)=3,"MARS",IF(MONTH(B66)=4,"AVR",IF(MONTH(B66)=5,"MAI",IF(MONTH(B66)=6,"JUIN",IF(MONTH(B66)=7,"JUILL",IF(MONTH(B66)=8,"AOU",IF(MONTH(B66)=9,"SEPT",IF(MONTH(B66)=10,"OCT",IF(MONTH(B66)=11,"NOV",IF(MONTH(B66)=12,"DEC",""))))))))))))</f>
        <v>JUIN</v>
      </c>
    </row>
    <row r="67" spans="1:11" x14ac:dyDescent="0.35">
      <c r="B67" s="3">
        <v>43984</v>
      </c>
      <c r="C67" s="4">
        <v>0.54166666666666663</v>
      </c>
      <c r="D67" s="3">
        <v>43984</v>
      </c>
      <c r="E67" s="4">
        <v>0.5625</v>
      </c>
      <c r="F67" t="s">
        <v>21</v>
      </c>
      <c r="G67" t="s">
        <v>17</v>
      </c>
      <c r="H67" t="s">
        <v>23</v>
      </c>
      <c r="I67" t="e">
        <f>MATCH(Tableau1[[#This Row],[AGENT]],Listes!A67:A73,Listes!A66)</f>
        <v>#N/A</v>
      </c>
      <c r="J67" s="1">
        <f>Tableau1[[#This Row],[Fin3]]-Tableau1[[#This Row],[Début2]]</f>
        <v>2.083333333333337E-2</v>
      </c>
      <c r="K67" t="str">
        <f>IF(MONTH(B67)=1,"JANV",IF(MONTH(B67)=2,"FEV",IF(MONTH(B67)=3,"MARS",IF(MONTH(B67)=4,"AVR",IF(MONTH(B67)=5,"MAI",IF(MONTH(B67)=6,"JUIN",IF(MONTH(B67)=7,"JUILL",IF(MONTH(B67)=8,"AOU",IF(MONTH(B67)=9,"SEPT",IF(MONTH(B67)=10,"OCT",IF(MONTH(B67)=11,"NOV",IF(MONTH(B67)=12,"DEC",""))))))))))))</f>
        <v>JUIN</v>
      </c>
    </row>
    <row r="68" spans="1:11" x14ac:dyDescent="0.35">
      <c r="B68" s="3">
        <v>43984</v>
      </c>
      <c r="C68" s="4">
        <v>0.60416666666666663</v>
      </c>
      <c r="D68" s="3">
        <v>43984</v>
      </c>
      <c r="E68" s="4">
        <v>0.66666666666666663</v>
      </c>
      <c r="F68" t="s">
        <v>21</v>
      </c>
      <c r="G68" t="s">
        <v>17</v>
      </c>
      <c r="H68" t="s">
        <v>23</v>
      </c>
      <c r="I68" t="e">
        <f>MATCH(Tableau1[[#This Row],[AGENT]],Listes!A68:A74,Listes!A67)</f>
        <v>#N/A</v>
      </c>
      <c r="J68" s="1">
        <f>Tableau1[[#This Row],[Fin3]]-Tableau1[[#This Row],[Début2]]</f>
        <v>6.25E-2</v>
      </c>
      <c r="K68" t="str">
        <f>IF(MONTH(B68)=1,"JANV",IF(MONTH(B68)=2,"FEV",IF(MONTH(B68)=3,"MARS",IF(MONTH(B68)=4,"AVR",IF(MONTH(B68)=5,"MAI",IF(MONTH(B68)=6,"JUIN",IF(MONTH(B68)=7,"JUILL",IF(MONTH(B68)=8,"AOU",IF(MONTH(B68)=9,"SEPT",IF(MONTH(B68)=10,"OCT",IF(MONTH(B68)=11,"NOV",IF(MONTH(B68)=12,"DEC",""))))))))))))</f>
        <v>JUIN</v>
      </c>
    </row>
    <row r="69" spans="1:11" x14ac:dyDescent="0.35">
      <c r="A69" t="s">
        <v>22</v>
      </c>
      <c r="B69" s="3">
        <v>43985</v>
      </c>
      <c r="C69" s="4">
        <v>0.4375</v>
      </c>
      <c r="D69" s="3">
        <v>43985</v>
      </c>
      <c r="E69" s="4">
        <v>0.52083333333333337</v>
      </c>
      <c r="F69" t="s">
        <v>21</v>
      </c>
      <c r="G69" t="s">
        <v>22</v>
      </c>
      <c r="H69" t="s">
        <v>23</v>
      </c>
      <c r="I69" t="e">
        <f>MATCH(Tableau1[[#This Row],[AGENT]],Listes!A69:A75,Listes!A68)</f>
        <v>#N/A</v>
      </c>
      <c r="J69" s="1">
        <f>Tableau1[[#This Row],[Fin3]]-Tableau1[[#This Row],[Début2]]</f>
        <v>8.333333333333337E-2</v>
      </c>
      <c r="K69" t="str">
        <f>IF(MONTH(B69)=1,"JANV",IF(MONTH(B69)=2,"FEV",IF(MONTH(B69)=3,"MARS",IF(MONTH(B69)=4,"AVR",IF(MONTH(B69)=5,"MAI",IF(MONTH(B69)=6,"JUIN",IF(MONTH(B69)=7,"JUILL",IF(MONTH(B69)=8,"AOU",IF(MONTH(B69)=9,"SEPT",IF(MONTH(B69)=10,"OCT",IF(MONTH(B69)=11,"NOV",IF(MONTH(B69)=12,"DEC",""))))))))))))</f>
        <v>JUIN</v>
      </c>
    </row>
    <row r="70" spans="1:11" x14ac:dyDescent="0.35">
      <c r="B70" s="3">
        <v>43985</v>
      </c>
      <c r="C70" s="4">
        <v>0.33333333333333331</v>
      </c>
      <c r="D70" s="3">
        <v>43985</v>
      </c>
      <c r="E70" s="4">
        <v>0.39583333333333331</v>
      </c>
      <c r="F70" t="s">
        <v>21</v>
      </c>
      <c r="G70" t="s">
        <v>17</v>
      </c>
      <c r="H70" t="s">
        <v>23</v>
      </c>
      <c r="I70" t="e">
        <f>MATCH(Tableau1[[#This Row],[AGENT]],Listes!A70:A76,Listes!A69)</f>
        <v>#N/A</v>
      </c>
      <c r="J70" s="1">
        <f>Tableau1[[#This Row],[Fin3]]-Tableau1[[#This Row],[Début2]]</f>
        <v>6.25E-2</v>
      </c>
      <c r="K70" t="str">
        <f>IF(MONTH(B70)=1,"JANV",IF(MONTH(B70)=2,"FEV",IF(MONTH(B70)=3,"MARS",IF(MONTH(B70)=4,"AVR",IF(MONTH(B70)=5,"MAI",IF(MONTH(B70)=6,"JUIN",IF(MONTH(B70)=7,"JUILL",IF(MONTH(B70)=8,"AOU",IF(MONTH(B70)=9,"SEPT",IF(MONTH(B70)=10,"OCT",IF(MONTH(B70)=11,"NOV",IF(MONTH(B70)=12,"DEC",""))))))))))))</f>
        <v>JUIN</v>
      </c>
    </row>
    <row r="71" spans="1:11" x14ac:dyDescent="0.35">
      <c r="A71" t="s">
        <v>65</v>
      </c>
      <c r="B71" s="3">
        <v>43985</v>
      </c>
      <c r="C71" s="4">
        <v>0.58333333333333337</v>
      </c>
      <c r="D71" s="3">
        <v>43985</v>
      </c>
      <c r="E71" s="4">
        <v>0.60416666666666663</v>
      </c>
      <c r="F71" t="s">
        <v>66</v>
      </c>
      <c r="H71" t="s">
        <v>83</v>
      </c>
      <c r="I71" t="e">
        <f>MATCH(Tableau1[[#This Row],[AGENT]],Listes!A71:A77,Listes!A70)</f>
        <v>#N/A</v>
      </c>
      <c r="J71" s="1">
        <f>Tableau1[[#This Row],[Fin3]]-Tableau1[[#This Row],[Début2]]</f>
        <v>2.0833333333333259E-2</v>
      </c>
      <c r="K71" t="str">
        <f>IF(MONTH(B71)=1,"JANV",IF(MONTH(B71)=2,"FEV",IF(MONTH(B71)=3,"MARS",IF(MONTH(B71)=4,"AVR",IF(MONTH(B71)=5,"MAI",IF(MONTH(B71)=6,"JUIN",IF(MONTH(B71)=7,"JUILL",IF(MONTH(B71)=8,"AOU",IF(MONTH(B71)=9,"SEPT",IF(MONTH(B71)=10,"OCT",IF(MONTH(B71)=11,"NOV",IF(MONTH(B71)=12,"DEC",""))))))))))))</f>
        <v>JUIN</v>
      </c>
    </row>
    <row r="72" spans="1:11" x14ac:dyDescent="0.35">
      <c r="A72" t="s">
        <v>72</v>
      </c>
      <c r="B72" s="3">
        <v>43986</v>
      </c>
      <c r="C72" s="4">
        <v>0.625</v>
      </c>
      <c r="D72" s="3">
        <v>43986</v>
      </c>
      <c r="E72" s="4">
        <v>0.64583333333333337</v>
      </c>
      <c r="F72" t="s">
        <v>66</v>
      </c>
      <c r="H72" t="s">
        <v>83</v>
      </c>
      <c r="I72" t="e">
        <f>MATCH(Tableau1[[#This Row],[AGENT]],Listes!A72:A78,Listes!A71)</f>
        <v>#N/A</v>
      </c>
      <c r="J72" s="1">
        <f>Tableau1[[#This Row],[Fin3]]-Tableau1[[#This Row],[Début2]]</f>
        <v>2.083333333333337E-2</v>
      </c>
      <c r="K72" t="str">
        <f>IF(MONTH(B72)=1,"JANV",IF(MONTH(B72)=2,"FEV",IF(MONTH(B72)=3,"MARS",IF(MONTH(B72)=4,"AVR",IF(MONTH(B72)=5,"MAI",IF(MONTH(B72)=6,"JUIN",IF(MONTH(B72)=7,"JUILL",IF(MONTH(B72)=8,"AOU",IF(MONTH(B72)=9,"SEPT",IF(MONTH(B72)=10,"OCT",IF(MONTH(B72)=11,"NOV",IF(MONTH(B72)=12,"DEC",""))))))))))))</f>
        <v>JUIN</v>
      </c>
    </row>
    <row r="73" spans="1:11" x14ac:dyDescent="0.35">
      <c r="A73" t="s">
        <v>78</v>
      </c>
      <c r="B73" s="3">
        <v>43987</v>
      </c>
      <c r="C73" s="4">
        <v>0.375</v>
      </c>
      <c r="D73" s="3">
        <v>43987</v>
      </c>
      <c r="E73" s="4">
        <v>0.39583333333333331</v>
      </c>
      <c r="F73" t="s">
        <v>66</v>
      </c>
      <c r="H73" t="s">
        <v>83</v>
      </c>
      <c r="I73" t="e">
        <f>MATCH(Tableau1[[#This Row],[AGENT]],Listes!A73:A79,Listes!A72)</f>
        <v>#N/A</v>
      </c>
      <c r="J73" s="1">
        <f>Tableau1[[#This Row],[Fin3]]-Tableau1[[#This Row],[Début2]]</f>
        <v>2.0833333333333315E-2</v>
      </c>
      <c r="K73" t="str">
        <f>IF(MONTH(B73)=1,"JANV",IF(MONTH(B73)=2,"FEV",IF(MONTH(B73)=3,"MARS",IF(MONTH(B73)=4,"AVR",IF(MONTH(B73)=5,"MAI",IF(MONTH(B73)=6,"JUIN",IF(MONTH(B73)=7,"JUILL",IF(MONTH(B73)=8,"AOU",IF(MONTH(B73)=9,"SEPT",IF(MONTH(B73)=10,"OCT",IF(MONTH(B73)=11,"NOV",IF(MONTH(B73)=12,"DEC",""))))))))))))</f>
        <v>JUIN</v>
      </c>
    </row>
    <row r="74" spans="1:11" x14ac:dyDescent="0.35">
      <c r="A74" t="s">
        <v>66</v>
      </c>
      <c r="B74" s="3">
        <v>43986</v>
      </c>
      <c r="C74" s="4">
        <v>0.625</v>
      </c>
      <c r="D74" s="3">
        <v>43986</v>
      </c>
      <c r="E74" s="4">
        <v>0.64583333333333337</v>
      </c>
      <c r="F74" t="s">
        <v>66</v>
      </c>
      <c r="G74" t="s">
        <v>85</v>
      </c>
      <c r="H74" t="s">
        <v>126</v>
      </c>
      <c r="I74" t="e">
        <f>MATCH(Tableau1[[#This Row],[AGENT]],Listes!A74:A80,Listes!A73)</f>
        <v>#N/A</v>
      </c>
      <c r="J74" s="1">
        <f>Tableau1[[#This Row],[Fin3]]-Tableau1[[#This Row],[Début2]]</f>
        <v>2.083333333333337E-2</v>
      </c>
      <c r="K74" t="str">
        <f>IF(MONTH(B74)=1,"JANV",IF(MONTH(B74)=2,"FEV",IF(MONTH(B74)=3,"MARS",IF(MONTH(B74)=4,"AVR",IF(MONTH(B74)=5,"MAI",IF(MONTH(B74)=6,"JUIN",IF(MONTH(B74)=7,"JUILL",IF(MONTH(B74)=8,"AOU",IF(MONTH(B74)=9,"SEPT",IF(MONTH(B74)=10,"OCT",IF(MONTH(B74)=11,"NOV",IF(MONTH(B74)=12,"DEC",""))))))))))))</f>
        <v>JUIN</v>
      </c>
    </row>
    <row r="75" spans="1:11" x14ac:dyDescent="0.35">
      <c r="A75" t="s">
        <v>67</v>
      </c>
      <c r="B75" s="3">
        <v>43985</v>
      </c>
      <c r="C75" s="4">
        <v>0.60416666666666663</v>
      </c>
      <c r="D75" s="3">
        <v>43985</v>
      </c>
      <c r="E75" s="4">
        <v>0.64583333333333337</v>
      </c>
      <c r="F75" t="s">
        <v>68</v>
      </c>
      <c r="H75" t="s">
        <v>83</v>
      </c>
      <c r="I75" t="e">
        <f>MATCH(Tableau1[[#This Row],[AGENT]],Listes!A75:A81,Listes!A74)</f>
        <v>#N/A</v>
      </c>
      <c r="J75" s="1">
        <f>Tableau1[[#This Row],[Fin3]]-Tableau1[[#This Row],[Début2]]</f>
        <v>4.1666666666666741E-2</v>
      </c>
      <c r="K75" t="str">
        <f>IF(MONTH(B75)=1,"JANV",IF(MONTH(B75)=2,"FEV",IF(MONTH(B75)=3,"MARS",IF(MONTH(B75)=4,"AVR",IF(MONTH(B75)=5,"MAI",IF(MONTH(B75)=6,"JUIN",IF(MONTH(B75)=7,"JUILL",IF(MONTH(B75)=8,"AOU",IF(MONTH(B75)=9,"SEPT",IF(MONTH(B75)=10,"OCT",IF(MONTH(B75)=11,"NOV",IF(MONTH(B75)=12,"DEC",""))))))))))))</f>
        <v>JUIN</v>
      </c>
    </row>
    <row r="76" spans="1:11" x14ac:dyDescent="0.35">
      <c r="A76" t="s">
        <v>125</v>
      </c>
      <c r="B76" s="3">
        <v>43987</v>
      </c>
      <c r="C76" s="4">
        <v>0.5625</v>
      </c>
      <c r="D76" s="3">
        <v>43987</v>
      </c>
      <c r="E76" s="4">
        <v>0.58333333333333337</v>
      </c>
      <c r="F76" t="s">
        <v>68</v>
      </c>
      <c r="G76" t="s">
        <v>85</v>
      </c>
      <c r="H76" t="s">
        <v>126</v>
      </c>
      <c r="I76" t="e">
        <f>MATCH(Tableau1[[#This Row],[AGENT]],Listes!A76:A82,Listes!A75)</f>
        <v>#N/A</v>
      </c>
      <c r="J76" s="1">
        <f>Tableau1[[#This Row],[Fin3]]-Tableau1[[#This Row],[Début2]]</f>
        <v>2.083333333333337E-2</v>
      </c>
      <c r="K76" t="str">
        <f>IF(MONTH(B76)=1,"JANV",IF(MONTH(B76)=2,"FEV",IF(MONTH(B76)=3,"MARS",IF(MONTH(B76)=4,"AVR",IF(MONTH(B76)=5,"MAI",IF(MONTH(B76)=6,"JUIN",IF(MONTH(B76)=7,"JUILL",IF(MONTH(B76)=8,"AOU",IF(MONTH(B76)=9,"SEPT",IF(MONTH(B76)=10,"OCT",IF(MONTH(B76)=11,"NOV",IF(MONTH(B76)=12,"DEC",""))))))))))))</f>
        <v>JUIN</v>
      </c>
    </row>
    <row r="77" spans="1:11" x14ac:dyDescent="0.35">
      <c r="A77" t="s">
        <v>75</v>
      </c>
      <c r="B77" s="3">
        <v>43986</v>
      </c>
      <c r="C77" s="4">
        <v>0.66666666666666663</v>
      </c>
      <c r="D77" s="3">
        <v>43986</v>
      </c>
      <c r="E77" s="4">
        <v>0.6875</v>
      </c>
      <c r="F77" t="s">
        <v>76</v>
      </c>
      <c r="H77" t="s">
        <v>83</v>
      </c>
      <c r="I77" t="e">
        <f>MATCH(Tableau1[[#This Row],[AGENT]],Listes!A77:A83,Listes!A76)</f>
        <v>#N/A</v>
      </c>
      <c r="J77" s="1">
        <f>Tableau1[[#This Row],[Fin3]]-Tableau1[[#This Row],[Début2]]</f>
        <v>2.083333333333337E-2</v>
      </c>
      <c r="K77" t="str">
        <f>IF(MONTH(B77)=1,"JANV",IF(MONTH(B77)=2,"FEV",IF(MONTH(B77)=3,"MARS",IF(MONTH(B77)=4,"AVR",IF(MONTH(B77)=5,"MAI",IF(MONTH(B77)=6,"JUIN",IF(MONTH(B77)=7,"JUILL",IF(MONTH(B77)=8,"AOU",IF(MONTH(B77)=9,"SEPT",IF(MONTH(B77)=10,"OCT",IF(MONTH(B77)=11,"NOV",IF(MONTH(B77)=12,"DEC",""))))))))))))</f>
        <v>JUIN</v>
      </c>
    </row>
    <row r="78" spans="1:11" x14ac:dyDescent="0.35">
      <c r="A78" t="s">
        <v>97</v>
      </c>
      <c r="B78" s="3">
        <v>43984</v>
      </c>
      <c r="C78" s="4">
        <v>0.5625</v>
      </c>
      <c r="D78" s="3">
        <v>43984</v>
      </c>
      <c r="E78" s="4">
        <v>0.58333333333333337</v>
      </c>
      <c r="F78" t="s">
        <v>76</v>
      </c>
      <c r="G78" t="s">
        <v>85</v>
      </c>
      <c r="H78" t="s">
        <v>106</v>
      </c>
      <c r="I78" t="e">
        <f>MATCH(Tableau1[[#This Row],[AGENT]],Listes!A78:A84,Listes!A77)</f>
        <v>#N/A</v>
      </c>
      <c r="J78" s="1">
        <f>Tableau1[[#This Row],[Fin3]]-Tableau1[[#This Row],[Début2]]</f>
        <v>2.083333333333337E-2</v>
      </c>
      <c r="K78" t="str">
        <f>IF(MONTH(B78)=1,"JANV",IF(MONTH(B78)=2,"FEV",IF(MONTH(B78)=3,"MARS",IF(MONTH(B78)=4,"AVR",IF(MONTH(B78)=5,"MAI",IF(MONTH(B78)=6,"JUIN",IF(MONTH(B78)=7,"JUILL",IF(MONTH(B78)=8,"AOU",IF(MONTH(B78)=9,"SEPT",IF(MONTH(B78)=10,"OCT",IF(MONTH(B78)=11,"NOV",IF(MONTH(B78)=12,"DEC",""))))))))))))</f>
        <v>JUIN</v>
      </c>
    </row>
    <row r="79" spans="1:11" x14ac:dyDescent="0.35">
      <c r="A79" t="s">
        <v>76</v>
      </c>
      <c r="B79" s="3">
        <v>43984</v>
      </c>
      <c r="C79" s="4">
        <v>0.58333333333333337</v>
      </c>
      <c r="D79" s="3">
        <v>43984</v>
      </c>
      <c r="E79" s="4">
        <v>0.64583333333333337</v>
      </c>
      <c r="F79" t="s">
        <v>76</v>
      </c>
      <c r="G79" t="s">
        <v>98</v>
      </c>
      <c r="H79" t="s">
        <v>106</v>
      </c>
      <c r="I79" t="e">
        <f>MATCH(Tableau1[[#This Row],[AGENT]],Listes!A79:A85,Listes!A78)</f>
        <v>#N/A</v>
      </c>
      <c r="J79" s="1">
        <f>Tableau1[[#This Row],[Fin3]]-Tableau1[[#This Row],[Début2]]</f>
        <v>6.25E-2</v>
      </c>
      <c r="K79" t="str">
        <f>IF(MONTH(B79)=1,"JANV",IF(MONTH(B79)=2,"FEV",IF(MONTH(B79)=3,"MARS",IF(MONTH(B79)=4,"AVR",IF(MONTH(B79)=5,"MAI",IF(MONTH(B79)=6,"JUIN",IF(MONTH(B79)=7,"JUILL",IF(MONTH(B79)=8,"AOU",IF(MONTH(B79)=9,"SEPT",IF(MONTH(B79)=10,"OCT",IF(MONTH(B79)=11,"NOV",IF(MONTH(B79)=12,"DEC",""))))))))))))</f>
        <v>JUIN</v>
      </c>
    </row>
    <row r="80" spans="1:11" x14ac:dyDescent="0.35">
      <c r="A80" t="s">
        <v>109</v>
      </c>
      <c r="B80" s="3">
        <v>43984</v>
      </c>
      <c r="C80" s="4">
        <v>0.54166666666666663</v>
      </c>
      <c r="D80" s="3">
        <v>43984</v>
      </c>
      <c r="E80" s="4">
        <v>0.5625</v>
      </c>
      <c r="F80" t="s">
        <v>76</v>
      </c>
      <c r="G80" t="s">
        <v>85</v>
      </c>
      <c r="H80" t="s">
        <v>126</v>
      </c>
      <c r="I80" t="e">
        <f>MATCH(Tableau1[[#This Row],[AGENT]],Listes!A80:A86,Listes!A79)</f>
        <v>#N/A</v>
      </c>
      <c r="J80" s="1">
        <f>Tableau1[[#This Row],[Fin3]]-Tableau1[[#This Row],[Début2]]</f>
        <v>2.083333333333337E-2</v>
      </c>
      <c r="K80" t="str">
        <f>IF(MONTH(B80)=1,"JANV",IF(MONTH(B80)=2,"FEV",IF(MONTH(B80)=3,"MARS",IF(MONTH(B80)=4,"AVR",IF(MONTH(B80)=5,"MAI",IF(MONTH(B80)=6,"JUIN",IF(MONTH(B80)=7,"JUILL",IF(MONTH(B80)=8,"AOU",IF(MONTH(B80)=9,"SEPT",IF(MONTH(B80)=10,"OCT",IF(MONTH(B80)=11,"NOV",IF(MONTH(B80)=12,"DEC",""))))))))))))</f>
        <v>JUIN</v>
      </c>
    </row>
    <row r="81" spans="1:11" x14ac:dyDescent="0.35">
      <c r="A81" t="s">
        <v>160</v>
      </c>
      <c r="B81" s="3">
        <v>43984</v>
      </c>
      <c r="C81" s="4">
        <v>0.58333333333333337</v>
      </c>
      <c r="D81" s="3">
        <v>43984</v>
      </c>
      <c r="E81" s="4">
        <v>0.60416666666666663</v>
      </c>
      <c r="F81" t="s">
        <v>161</v>
      </c>
      <c r="H81" t="s">
        <v>168</v>
      </c>
      <c r="I81" t="e">
        <f>MATCH(Tableau1[[#This Row],[AGENT]],Listes!A81:A87,Listes!A80)</f>
        <v>#N/A</v>
      </c>
      <c r="J81" s="1">
        <f>Tableau1[[#This Row],[Fin3]]-Tableau1[[#This Row],[Début2]]</f>
        <v>2.0833333333333259E-2</v>
      </c>
      <c r="K81" t="str">
        <f>IF(MONTH(B81)=1,"JANV",IF(MONTH(B81)=2,"FEV",IF(MONTH(B81)=3,"MARS",IF(MONTH(B81)=4,"AVR",IF(MONTH(B81)=5,"MAI",IF(MONTH(B81)=6,"JUIN",IF(MONTH(B81)=7,"JUILL",IF(MONTH(B81)=8,"AOU",IF(MONTH(B81)=9,"SEPT",IF(MONTH(B81)=10,"OCT",IF(MONTH(B81)=11,"NOV",IF(MONTH(B81)=12,"DEC",""))))))))))))</f>
        <v>JUIN</v>
      </c>
    </row>
    <row r="82" spans="1:11" x14ac:dyDescent="0.35">
      <c r="A82" t="s">
        <v>167</v>
      </c>
      <c r="B82" s="3">
        <v>43986</v>
      </c>
      <c r="C82" s="4">
        <v>0.66666666666666663</v>
      </c>
      <c r="D82" s="3">
        <v>43986</v>
      </c>
      <c r="E82" s="4">
        <v>0.6875</v>
      </c>
      <c r="F82" t="s">
        <v>161</v>
      </c>
      <c r="H82" t="s">
        <v>168</v>
      </c>
      <c r="I82" t="e">
        <f>MATCH(Tableau1[[#This Row],[AGENT]],Listes!A82:A88,Listes!A81)</f>
        <v>#N/A</v>
      </c>
      <c r="J82" s="1">
        <f>Tableau1[[#This Row],[Fin3]]-Tableau1[[#This Row],[Début2]]</f>
        <v>2.083333333333337E-2</v>
      </c>
      <c r="K82" t="str">
        <f>IF(MONTH(B82)=1,"JANV",IF(MONTH(B82)=2,"FEV",IF(MONTH(B82)=3,"MARS",IF(MONTH(B82)=4,"AVR",IF(MONTH(B82)=5,"MAI",IF(MONTH(B82)=6,"JUIN",IF(MONTH(B82)=7,"JUILL",IF(MONTH(B82)=8,"AOU",IF(MONTH(B82)=9,"SEPT",IF(MONTH(B82)=10,"OCT",IF(MONTH(B82)=11,"NOV",IF(MONTH(B82)=12,"DEC",""))))))))))))</f>
        <v>JUIN</v>
      </c>
    </row>
    <row r="83" spans="1:11" x14ac:dyDescent="0.35">
      <c r="A83" t="s">
        <v>52</v>
      </c>
      <c r="B83" s="3">
        <v>43984</v>
      </c>
      <c r="C83" s="4">
        <v>0.375</v>
      </c>
      <c r="D83" s="3">
        <v>43984</v>
      </c>
      <c r="E83" s="4">
        <v>0.41666666666666669</v>
      </c>
      <c r="F83" t="s">
        <v>53</v>
      </c>
      <c r="H83" t="s">
        <v>83</v>
      </c>
      <c r="I83" t="e">
        <f>MATCH(Tableau1[[#This Row],[AGENT]],Listes!A83:A89,Listes!A82)</f>
        <v>#N/A</v>
      </c>
      <c r="J83" s="1">
        <f>Tableau1[[#This Row],[Fin3]]-Tableau1[[#This Row],[Début2]]</f>
        <v>4.1666666666666685E-2</v>
      </c>
      <c r="K83" t="str">
        <f>IF(MONTH(B83)=1,"JANV",IF(MONTH(B83)=2,"FEV",IF(MONTH(B83)=3,"MARS",IF(MONTH(B83)=4,"AVR",IF(MONTH(B83)=5,"MAI",IF(MONTH(B83)=6,"JUIN",IF(MONTH(B83)=7,"JUILL",IF(MONTH(B83)=8,"AOU",IF(MONTH(B83)=9,"SEPT",IF(MONTH(B83)=10,"OCT",IF(MONTH(B83)=11,"NOV",IF(MONTH(B83)=12,"DEC",""))))))))))))</f>
        <v>JUIN</v>
      </c>
    </row>
    <row r="84" spans="1:11" x14ac:dyDescent="0.35">
      <c r="A84" t="s">
        <v>70</v>
      </c>
      <c r="B84" s="3">
        <v>43986</v>
      </c>
      <c r="C84" s="4">
        <v>0.33333333333333331</v>
      </c>
      <c r="D84" s="3">
        <v>43986</v>
      </c>
      <c r="E84" s="4">
        <v>0.41666666666666669</v>
      </c>
      <c r="F84" t="s">
        <v>53</v>
      </c>
      <c r="H84" t="s">
        <v>83</v>
      </c>
      <c r="I84" t="e">
        <f>MATCH(Tableau1[[#This Row],[AGENT]],Listes!A84:A90,Listes!A83)</f>
        <v>#N/A</v>
      </c>
      <c r="J84" s="1">
        <f>Tableau1[[#This Row],[Fin3]]-Tableau1[[#This Row],[Début2]]</f>
        <v>8.333333333333337E-2</v>
      </c>
      <c r="K84" t="str">
        <f>IF(MONTH(B84)=1,"JANV",IF(MONTH(B84)=2,"FEV",IF(MONTH(B84)=3,"MARS",IF(MONTH(B84)=4,"AVR",IF(MONTH(B84)=5,"MAI",IF(MONTH(B84)=6,"JUIN",IF(MONTH(B84)=7,"JUILL",IF(MONTH(B84)=8,"AOU",IF(MONTH(B84)=9,"SEPT",IF(MONTH(B84)=10,"OCT",IF(MONTH(B84)=11,"NOV",IF(MONTH(B84)=12,"DEC",""))))))))))))</f>
        <v>JUIN</v>
      </c>
    </row>
    <row r="85" spans="1:11" x14ac:dyDescent="0.35">
      <c r="B85" s="3">
        <v>43984</v>
      </c>
      <c r="C85" s="4">
        <v>0.33333333333333331</v>
      </c>
      <c r="D85" s="3">
        <v>43984</v>
      </c>
      <c r="E85" s="4">
        <v>0.35416666666666669</v>
      </c>
      <c r="F85" t="s">
        <v>53</v>
      </c>
      <c r="G85" t="s">
        <v>85</v>
      </c>
      <c r="H85" t="s">
        <v>191</v>
      </c>
      <c r="I85" t="e">
        <f>MATCH(Tableau1[[#This Row],[AGENT]],Listes!A85:A91,Listes!A84)</f>
        <v>#N/A</v>
      </c>
      <c r="J85" s="1">
        <f>Tableau1[[#This Row],[Fin3]]-Tableau1[[#This Row],[Début2]]</f>
        <v>2.083333333333337E-2</v>
      </c>
      <c r="K85" t="str">
        <f>IF(MONTH(B85)=1,"JANV",IF(MONTH(B85)=2,"FEV",IF(MONTH(B85)=3,"MARS",IF(MONTH(B85)=4,"AVR",IF(MONTH(B85)=5,"MAI",IF(MONTH(B85)=6,"JUIN",IF(MONTH(B85)=7,"JUILL",IF(MONTH(B85)=8,"AOU",IF(MONTH(B85)=9,"SEPT",IF(MONTH(B85)=10,"OCT",IF(MONTH(B85)=11,"NOV",IF(MONTH(B85)=12,"DEC",""))))))))))))</f>
        <v>JUIN</v>
      </c>
    </row>
    <row r="86" spans="1:11" x14ac:dyDescent="0.35">
      <c r="A86" t="s">
        <v>52</v>
      </c>
      <c r="B86" s="3">
        <v>43984</v>
      </c>
      <c r="C86" s="4">
        <v>0.375</v>
      </c>
      <c r="D86" s="3">
        <v>43984</v>
      </c>
      <c r="E86" s="4">
        <v>0.41666666666666669</v>
      </c>
      <c r="F86" t="s">
        <v>53</v>
      </c>
      <c r="G86" t="s">
        <v>85</v>
      </c>
      <c r="H86" t="s">
        <v>191</v>
      </c>
      <c r="I86" t="e">
        <f>MATCH(Tableau1[[#This Row],[AGENT]],Listes!A86:A92,Listes!A85)</f>
        <v>#N/A</v>
      </c>
      <c r="J86" s="1">
        <f>Tableau1[[#This Row],[Fin3]]-Tableau1[[#This Row],[Début2]]</f>
        <v>4.1666666666666685E-2</v>
      </c>
      <c r="K86" t="str">
        <f>IF(MONTH(B86)=1,"JANV",IF(MONTH(B86)=2,"FEV",IF(MONTH(B86)=3,"MARS",IF(MONTH(B86)=4,"AVR",IF(MONTH(B86)=5,"MAI",IF(MONTH(B86)=6,"JUIN",IF(MONTH(B86)=7,"JUILL",IF(MONTH(B86)=8,"AOU",IF(MONTH(B86)=9,"SEPT",IF(MONTH(B86)=10,"OCT",IF(MONTH(B86)=11,"NOV",IF(MONTH(B86)=12,"DEC",""))))))))))))</f>
        <v>JUIN</v>
      </c>
    </row>
    <row r="87" spans="1:11" x14ac:dyDescent="0.35">
      <c r="B87" s="3">
        <v>43984</v>
      </c>
      <c r="C87" s="4">
        <v>0.41666666666666669</v>
      </c>
      <c r="D87" s="3">
        <v>43984</v>
      </c>
      <c r="E87" s="4">
        <v>0.45833333333333331</v>
      </c>
      <c r="F87" t="s">
        <v>53</v>
      </c>
      <c r="G87" t="s">
        <v>85</v>
      </c>
      <c r="H87" t="s">
        <v>191</v>
      </c>
      <c r="I87" t="e">
        <f>MATCH(Tableau1[[#This Row],[AGENT]],Listes!A87:A93,Listes!A86)</f>
        <v>#N/A</v>
      </c>
      <c r="J87" s="1">
        <f>Tableau1[[#This Row],[Fin3]]-Tableau1[[#This Row],[Début2]]</f>
        <v>4.166666666666663E-2</v>
      </c>
      <c r="K87" t="str">
        <f>IF(MONTH(B87)=1,"JANV",IF(MONTH(B87)=2,"FEV",IF(MONTH(B87)=3,"MARS",IF(MONTH(B87)=4,"AVR",IF(MONTH(B87)=5,"MAI",IF(MONTH(B87)=6,"JUIN",IF(MONTH(B87)=7,"JUILL",IF(MONTH(B87)=8,"AOU",IF(MONTH(B87)=9,"SEPT",IF(MONTH(B87)=10,"OCT",IF(MONTH(B87)=11,"NOV",IF(MONTH(B87)=12,"DEC",""))))))))))))</f>
        <v>JUIN</v>
      </c>
    </row>
    <row r="88" spans="1:11" x14ac:dyDescent="0.35">
      <c r="B88" s="3">
        <v>43984</v>
      </c>
      <c r="C88" s="4">
        <v>0.45833333333333331</v>
      </c>
      <c r="D88" s="3">
        <v>43984</v>
      </c>
      <c r="E88" s="4">
        <v>0.47916666666666669</v>
      </c>
      <c r="F88" t="s">
        <v>53</v>
      </c>
      <c r="G88" t="s">
        <v>85</v>
      </c>
      <c r="H88" t="s">
        <v>191</v>
      </c>
      <c r="I88" t="e">
        <f>MATCH(Tableau1[[#This Row],[AGENT]],Listes!A88:A94,Listes!A87)</f>
        <v>#N/A</v>
      </c>
      <c r="J88" s="1">
        <f>Tableau1[[#This Row],[Fin3]]-Tableau1[[#This Row],[Début2]]</f>
        <v>2.083333333333337E-2</v>
      </c>
      <c r="K88" t="str">
        <f>IF(MONTH(B88)=1,"JANV",IF(MONTH(B88)=2,"FEV",IF(MONTH(B88)=3,"MARS",IF(MONTH(B88)=4,"AVR",IF(MONTH(B88)=5,"MAI",IF(MONTH(B88)=6,"JUIN",IF(MONTH(B88)=7,"JUILL",IF(MONTH(B88)=8,"AOU",IF(MONTH(B88)=9,"SEPT",IF(MONTH(B88)=10,"OCT",IF(MONTH(B88)=11,"NOV",IF(MONTH(B88)=12,"DEC",""))))))))))))</f>
        <v>JUIN</v>
      </c>
    </row>
    <row r="89" spans="1:11" x14ac:dyDescent="0.35">
      <c r="A89" t="s">
        <v>189</v>
      </c>
      <c r="B89" s="3">
        <v>43985</v>
      </c>
      <c r="C89" s="4">
        <v>0.6875</v>
      </c>
      <c r="D89" s="3">
        <v>43985</v>
      </c>
      <c r="E89" s="4">
        <v>0.70833333333333337</v>
      </c>
      <c r="F89" t="s">
        <v>53</v>
      </c>
      <c r="G89" t="s">
        <v>85</v>
      </c>
      <c r="H89" t="s">
        <v>191</v>
      </c>
      <c r="I89" t="e">
        <f>MATCH(Tableau1[[#This Row],[AGENT]],Listes!A89:A95,Listes!A88)</f>
        <v>#N/A</v>
      </c>
      <c r="J89" s="1">
        <f>Tableau1[[#This Row],[Fin3]]-Tableau1[[#This Row],[Début2]]</f>
        <v>2.083333333333337E-2</v>
      </c>
      <c r="K89" t="str">
        <f>IF(MONTH(B89)=1,"JANV",IF(MONTH(B89)=2,"FEV",IF(MONTH(B89)=3,"MARS",IF(MONTH(B89)=4,"AVR",IF(MONTH(B89)=5,"MAI",IF(MONTH(B89)=6,"JUIN",IF(MONTH(B89)=7,"JUILL",IF(MONTH(B89)=8,"AOU",IF(MONTH(B89)=9,"SEPT",IF(MONTH(B89)=10,"OCT",IF(MONTH(B89)=11,"NOV",IF(MONTH(B89)=12,"DEC",""))))))))))))</f>
        <v>JUIN</v>
      </c>
    </row>
    <row r="90" spans="1:11" x14ac:dyDescent="0.35">
      <c r="B90" s="3">
        <v>43985</v>
      </c>
      <c r="C90" s="4">
        <v>0.375</v>
      </c>
      <c r="D90" s="3">
        <v>43985</v>
      </c>
      <c r="E90" s="4">
        <v>0.41666666666666669</v>
      </c>
      <c r="F90" t="s">
        <v>53</v>
      </c>
      <c r="G90" t="s">
        <v>85</v>
      </c>
      <c r="H90" t="s">
        <v>191</v>
      </c>
      <c r="I90" t="e">
        <f>MATCH(Tableau1[[#This Row],[AGENT]],Listes!A90:A96,Listes!A89)</f>
        <v>#N/A</v>
      </c>
      <c r="J90" s="1">
        <f>Tableau1[[#This Row],[Fin3]]-Tableau1[[#This Row],[Début2]]</f>
        <v>4.1666666666666685E-2</v>
      </c>
      <c r="K90" t="str">
        <f>IF(MONTH(B90)=1,"JANV",IF(MONTH(B90)=2,"FEV",IF(MONTH(B90)=3,"MARS",IF(MONTH(B90)=4,"AVR",IF(MONTH(B90)=5,"MAI",IF(MONTH(B90)=6,"JUIN",IF(MONTH(B90)=7,"JUILL",IF(MONTH(B90)=8,"AOU",IF(MONTH(B90)=9,"SEPT",IF(MONTH(B90)=10,"OCT",IF(MONTH(B90)=11,"NOV",IF(MONTH(B90)=12,"DEC",""))))))))))))</f>
        <v>JUIN</v>
      </c>
    </row>
    <row r="91" spans="1:11" x14ac:dyDescent="0.35">
      <c r="B91" s="3">
        <v>43985</v>
      </c>
      <c r="C91" s="4">
        <v>0.70833333333333337</v>
      </c>
      <c r="D91" s="3">
        <v>43985</v>
      </c>
      <c r="E91" s="4">
        <v>0.75</v>
      </c>
      <c r="F91" t="s">
        <v>53</v>
      </c>
      <c r="G91" t="s">
        <v>85</v>
      </c>
      <c r="H91" t="s">
        <v>191</v>
      </c>
      <c r="I91" t="e">
        <f>MATCH(Tableau1[[#This Row],[AGENT]],Listes!A91:A97,Listes!A90)</f>
        <v>#N/A</v>
      </c>
      <c r="J91" s="1">
        <f>Tableau1[[#This Row],[Fin3]]-Tableau1[[#This Row],[Début2]]</f>
        <v>4.166666666666663E-2</v>
      </c>
      <c r="K91" t="str">
        <f>IF(MONTH(B91)=1,"JANV",IF(MONTH(B91)=2,"FEV",IF(MONTH(B91)=3,"MARS",IF(MONTH(B91)=4,"AVR",IF(MONTH(B91)=5,"MAI",IF(MONTH(B91)=6,"JUIN",IF(MONTH(B91)=7,"JUILL",IF(MONTH(B91)=8,"AOU",IF(MONTH(B91)=9,"SEPT",IF(MONTH(B91)=10,"OCT",IF(MONTH(B91)=11,"NOV",IF(MONTH(B91)=12,"DEC",""))))))))))))</f>
        <v>JUIN</v>
      </c>
    </row>
    <row r="92" spans="1:11" x14ac:dyDescent="0.35">
      <c r="B92" s="3">
        <v>43986</v>
      </c>
      <c r="C92" s="4">
        <v>0.4375</v>
      </c>
      <c r="D92" s="3">
        <v>43986</v>
      </c>
      <c r="E92" s="4">
        <v>0.47916666666666669</v>
      </c>
      <c r="F92" t="s">
        <v>53</v>
      </c>
      <c r="G92" t="s">
        <v>85</v>
      </c>
      <c r="H92" t="s">
        <v>191</v>
      </c>
      <c r="I92" t="e">
        <f>MATCH(Tableau1[[#This Row],[AGENT]],Listes!A92:A98,Listes!A91)</f>
        <v>#N/A</v>
      </c>
      <c r="J92" s="1">
        <f>Tableau1[[#This Row],[Fin3]]-Tableau1[[#This Row],[Début2]]</f>
        <v>4.1666666666666685E-2</v>
      </c>
      <c r="K92" t="str">
        <f>IF(MONTH(B92)=1,"JANV",IF(MONTH(B92)=2,"FEV",IF(MONTH(B92)=3,"MARS",IF(MONTH(B92)=4,"AVR",IF(MONTH(B92)=5,"MAI",IF(MONTH(B92)=6,"JUIN",IF(MONTH(B92)=7,"JUILL",IF(MONTH(B92)=8,"AOU",IF(MONTH(B92)=9,"SEPT",IF(MONTH(B92)=10,"OCT",IF(MONTH(B92)=11,"NOV",IF(MONTH(B92)=12,"DEC",""))))))))))))</f>
        <v>JUIN</v>
      </c>
    </row>
    <row r="93" spans="1:11" x14ac:dyDescent="0.35">
      <c r="B93" s="3">
        <v>43987</v>
      </c>
      <c r="C93" s="4">
        <v>0.375</v>
      </c>
      <c r="D93" s="3">
        <v>43987</v>
      </c>
      <c r="E93" s="4">
        <v>0.41666666666666669</v>
      </c>
      <c r="F93" t="s">
        <v>53</v>
      </c>
      <c r="G93" t="s">
        <v>85</v>
      </c>
      <c r="H93" t="s">
        <v>191</v>
      </c>
      <c r="I93" t="e">
        <f>MATCH(Tableau1[[#This Row],[AGENT]],Listes!A93:A99,Listes!A92)</f>
        <v>#N/A</v>
      </c>
      <c r="J93" s="1">
        <f>Tableau1[[#This Row],[Fin3]]-Tableau1[[#This Row],[Début2]]</f>
        <v>4.1666666666666685E-2</v>
      </c>
      <c r="K93" t="str">
        <f>IF(MONTH(B93)=1,"JANV",IF(MONTH(B93)=2,"FEV",IF(MONTH(B93)=3,"MARS",IF(MONTH(B93)=4,"AVR",IF(MONTH(B93)=5,"MAI",IF(MONTH(B93)=6,"JUIN",IF(MONTH(B93)=7,"JUILL",IF(MONTH(B93)=8,"AOU",IF(MONTH(B93)=9,"SEPT",IF(MONTH(B93)=10,"OCT",IF(MONTH(B93)=11,"NOV",IF(MONTH(B93)=12,"DEC",""))))))))))))</f>
        <v>JUIN</v>
      </c>
    </row>
    <row r="94" spans="1:11" x14ac:dyDescent="0.35">
      <c r="B94" s="3">
        <v>43987</v>
      </c>
      <c r="C94" s="4">
        <v>0.41666666666666669</v>
      </c>
      <c r="D94" s="3">
        <v>43987</v>
      </c>
      <c r="E94" s="4">
        <v>0.5</v>
      </c>
      <c r="F94" t="s">
        <v>53</v>
      </c>
      <c r="G94" t="s">
        <v>85</v>
      </c>
      <c r="H94" t="s">
        <v>191</v>
      </c>
      <c r="I94" t="e">
        <f>MATCH(Tableau1[[#This Row],[AGENT]],Listes!A94:A100,Listes!A93)</f>
        <v>#N/A</v>
      </c>
      <c r="J94" s="1">
        <f>Tableau1[[#This Row],[Fin3]]-Tableau1[[#This Row],[Début2]]</f>
        <v>8.3333333333333315E-2</v>
      </c>
      <c r="K94" t="str">
        <f>IF(MONTH(B94)=1,"JANV",IF(MONTH(B94)=2,"FEV",IF(MONTH(B94)=3,"MARS",IF(MONTH(B94)=4,"AVR",IF(MONTH(B94)=5,"MAI",IF(MONTH(B94)=6,"JUIN",IF(MONTH(B94)=7,"JUILL",IF(MONTH(B94)=8,"AOU",IF(MONTH(B94)=9,"SEPT",IF(MONTH(B94)=10,"OCT",IF(MONTH(B94)=11,"NOV",IF(MONTH(B94)=12,"DEC",""))))))))))))</f>
        <v>JUIN</v>
      </c>
    </row>
    <row r="95" spans="1:11" x14ac:dyDescent="0.35">
      <c r="B95" s="3">
        <v>43987</v>
      </c>
      <c r="C95" s="4">
        <v>0.54166666666666663</v>
      </c>
      <c r="D95" s="3">
        <v>43987</v>
      </c>
      <c r="E95" s="4">
        <v>0.58333333333333337</v>
      </c>
      <c r="F95" t="s">
        <v>53</v>
      </c>
      <c r="G95" t="s">
        <v>85</v>
      </c>
      <c r="H95" t="s">
        <v>191</v>
      </c>
      <c r="I95" t="e">
        <f>MATCH(Tableau1[[#This Row],[AGENT]],Listes!A95:A101,Listes!A94)</f>
        <v>#N/A</v>
      </c>
      <c r="J95" s="1">
        <f>Tableau1[[#This Row],[Fin3]]-Tableau1[[#This Row],[Début2]]</f>
        <v>4.1666666666666741E-2</v>
      </c>
      <c r="K95" t="str">
        <f>IF(MONTH(B95)=1,"JANV",IF(MONTH(B95)=2,"FEV",IF(MONTH(B95)=3,"MARS",IF(MONTH(B95)=4,"AVR",IF(MONTH(B95)=5,"MAI",IF(MONTH(B95)=6,"JUIN",IF(MONTH(B95)=7,"JUILL",IF(MONTH(B95)=8,"AOU",IF(MONTH(B95)=9,"SEPT",IF(MONTH(B95)=10,"OCT",IF(MONTH(B95)=11,"NOV",IF(MONTH(B95)=12,"DEC",""))))))))))))</f>
        <v>JUIN</v>
      </c>
    </row>
    <row r="96" spans="1:11" x14ac:dyDescent="0.35">
      <c r="A96" t="s">
        <v>133</v>
      </c>
      <c r="B96" s="3">
        <v>43986</v>
      </c>
      <c r="C96" s="4">
        <v>0.375</v>
      </c>
      <c r="D96" s="3">
        <v>43986</v>
      </c>
      <c r="E96" s="4">
        <v>0.5</v>
      </c>
      <c r="F96" t="s">
        <v>134</v>
      </c>
      <c r="H96" t="s">
        <v>140</v>
      </c>
      <c r="I96" t="e">
        <f>MATCH(Tableau1[[#This Row],[AGENT]],Listes!A96:A102,Listes!A95)</f>
        <v>#N/A</v>
      </c>
      <c r="J96" s="1">
        <f>Tableau1[[#This Row],[Fin3]]-Tableau1[[#This Row],[Début2]]</f>
        <v>0.125</v>
      </c>
      <c r="K96" t="str">
        <f>IF(MONTH(B96)=1,"JANV",IF(MONTH(B96)=2,"FEV",IF(MONTH(B96)=3,"MARS",IF(MONTH(B96)=4,"AVR",IF(MONTH(B96)=5,"MAI",IF(MONTH(B96)=6,"JUIN",IF(MONTH(B96)=7,"JUILL",IF(MONTH(B96)=8,"AOU",IF(MONTH(B96)=9,"SEPT",IF(MONTH(B96)=10,"OCT",IF(MONTH(B96)=11,"NOV",IF(MONTH(B96)=12,"DEC",""))))))))))))</f>
        <v>JUIN</v>
      </c>
    </row>
    <row r="97" spans="1:11" x14ac:dyDescent="0.35">
      <c r="A97" t="s">
        <v>136</v>
      </c>
      <c r="B97" s="3">
        <v>43986</v>
      </c>
      <c r="C97" s="4">
        <v>0.54166666666666663</v>
      </c>
      <c r="D97" s="3">
        <v>43986</v>
      </c>
      <c r="E97" s="4">
        <v>0.70833333333333337</v>
      </c>
      <c r="F97" t="s">
        <v>134</v>
      </c>
      <c r="H97" t="s">
        <v>140</v>
      </c>
      <c r="I97" t="e">
        <f>MATCH(Tableau1[[#This Row],[AGENT]],Listes!A97:A103,Listes!A96)</f>
        <v>#N/A</v>
      </c>
      <c r="J97" s="1">
        <f>Tableau1[[#This Row],[Fin3]]-Tableau1[[#This Row],[Début2]]</f>
        <v>0.16666666666666674</v>
      </c>
      <c r="K97" t="str">
        <f>IF(MONTH(B97)=1,"JANV",IF(MONTH(B97)=2,"FEV",IF(MONTH(B97)=3,"MARS",IF(MONTH(B97)=4,"AVR",IF(MONTH(B97)=5,"MAI",IF(MONTH(B97)=6,"JUIN",IF(MONTH(B97)=7,"JUILL",IF(MONTH(B97)=8,"AOU",IF(MONTH(B97)=9,"SEPT",IF(MONTH(B97)=10,"OCT",IF(MONTH(B97)=11,"NOV",IF(MONTH(B97)=12,"DEC",""))))))))))))</f>
        <v>JUIN</v>
      </c>
    </row>
    <row r="98" spans="1:11" x14ac:dyDescent="0.35">
      <c r="A98" t="s">
        <v>18</v>
      </c>
      <c r="B98" s="3">
        <v>43984</v>
      </c>
      <c r="C98" s="4">
        <v>0.5625</v>
      </c>
      <c r="D98" s="3">
        <v>43984</v>
      </c>
      <c r="E98" s="4">
        <v>0.60416666666666663</v>
      </c>
      <c r="F98" t="s">
        <v>19</v>
      </c>
      <c r="H98" t="s">
        <v>23</v>
      </c>
      <c r="I98" t="e">
        <f>MATCH(Tableau1[[#This Row],[AGENT]],Listes!A98:A104,Listes!A97)</f>
        <v>#N/A</v>
      </c>
      <c r="J98" s="1">
        <f>Tableau1[[#This Row],[Fin3]]-Tableau1[[#This Row],[Début2]]</f>
        <v>4.166666666666663E-2</v>
      </c>
      <c r="K98" t="str">
        <f>IF(MONTH(B98)=1,"JANV",IF(MONTH(B98)=2,"FEV",IF(MONTH(B98)=3,"MARS",IF(MONTH(B98)=4,"AVR",IF(MONTH(B98)=5,"MAI",IF(MONTH(B98)=6,"JUIN",IF(MONTH(B98)=7,"JUILL",IF(MONTH(B98)=8,"AOU",IF(MONTH(B98)=9,"SEPT",IF(MONTH(B98)=10,"OCT",IF(MONTH(B98)=11,"NOV",IF(MONTH(B98)=12,"DEC",""))))))))))))</f>
        <v>JUIN</v>
      </c>
    </row>
    <row r="99" spans="1:11" x14ac:dyDescent="0.35">
      <c r="A99" t="s">
        <v>18</v>
      </c>
      <c r="B99" s="3">
        <v>43984</v>
      </c>
      <c r="C99" s="4">
        <v>0.5625</v>
      </c>
      <c r="D99" s="3">
        <v>43984</v>
      </c>
      <c r="E99" s="4">
        <v>0.60416666666666663</v>
      </c>
      <c r="F99" t="s">
        <v>110</v>
      </c>
      <c r="H99" t="s">
        <v>126</v>
      </c>
      <c r="I99" t="e">
        <f>MATCH(Tableau1[[#This Row],[AGENT]],Listes!A99:A105,Listes!A98)</f>
        <v>#N/A</v>
      </c>
      <c r="J99" s="1">
        <f>Tableau1[[#This Row],[Fin3]]-Tableau1[[#This Row],[Début2]]</f>
        <v>4.166666666666663E-2</v>
      </c>
      <c r="K99" t="str">
        <f>IF(MONTH(B99)=1,"JANV",IF(MONTH(B99)=2,"FEV",IF(MONTH(B99)=3,"MARS",IF(MONTH(B99)=4,"AVR",IF(MONTH(B99)=5,"MAI",IF(MONTH(B99)=6,"JUIN",IF(MONTH(B99)=7,"JUILL",IF(MONTH(B99)=8,"AOU",IF(MONTH(B99)=9,"SEPT",IF(MONTH(B99)=10,"OCT",IF(MONTH(B99)=11,"NOV",IF(MONTH(B99)=12,"DEC",""))))))))))))</f>
        <v>JUIN</v>
      </c>
    </row>
    <row r="100" spans="1:11" x14ac:dyDescent="0.35">
      <c r="A100" t="s">
        <v>116</v>
      </c>
      <c r="B100" s="3">
        <v>43985</v>
      </c>
      <c r="C100" s="4">
        <v>0.5</v>
      </c>
      <c r="D100" s="3">
        <v>43985</v>
      </c>
      <c r="E100" s="4">
        <v>0.52083333333333337</v>
      </c>
      <c r="F100" t="s">
        <v>110</v>
      </c>
      <c r="G100" t="s">
        <v>117</v>
      </c>
      <c r="H100" t="s">
        <v>126</v>
      </c>
      <c r="I100" t="e">
        <f>MATCH(Tableau1[[#This Row],[AGENT]],Listes!A100:A106,Listes!A99)</f>
        <v>#N/A</v>
      </c>
      <c r="J100" s="1">
        <f>Tableau1[[#This Row],[Fin3]]-Tableau1[[#This Row],[Début2]]</f>
        <v>2.083333333333337E-2</v>
      </c>
      <c r="K100" t="str">
        <f>IF(MONTH(B100)=1,"JANV",IF(MONTH(B100)=2,"FEV",IF(MONTH(B100)=3,"MARS",IF(MONTH(B100)=4,"AVR",IF(MONTH(B100)=5,"MAI",IF(MONTH(B100)=6,"JUIN",IF(MONTH(B100)=7,"JUILL",IF(MONTH(B100)=8,"AOU",IF(MONTH(B100)=9,"SEPT",IF(MONTH(B100)=10,"OCT",IF(MONTH(B100)=11,"NOV",IF(MONTH(B100)=12,"DEC",""))))))))))))</f>
        <v>JUIN</v>
      </c>
    </row>
    <row r="101" spans="1:11" x14ac:dyDescent="0.35">
      <c r="A101" t="s">
        <v>104</v>
      </c>
      <c r="B101" s="3">
        <v>43987</v>
      </c>
      <c r="C101" s="4">
        <v>0.33333333333333331</v>
      </c>
      <c r="D101" s="3">
        <v>43987</v>
      </c>
      <c r="E101" s="4">
        <v>0.45833333333333331</v>
      </c>
      <c r="F101" t="s">
        <v>110</v>
      </c>
      <c r="H101" t="s">
        <v>126</v>
      </c>
      <c r="I101" t="e">
        <f>MATCH(Tableau1[[#This Row],[AGENT]],Listes!A101:A107,Listes!A100)</f>
        <v>#N/A</v>
      </c>
      <c r="J101" s="1">
        <f>Tableau1[[#This Row],[Fin3]]-Tableau1[[#This Row],[Début2]]</f>
        <v>0.125</v>
      </c>
      <c r="K101" t="str">
        <f>IF(MONTH(B101)=1,"JANV",IF(MONTH(B101)=2,"FEV",IF(MONTH(B101)=3,"MARS",IF(MONTH(B101)=4,"AVR",IF(MONTH(B101)=5,"MAI",IF(MONTH(B101)=6,"JUIN",IF(MONTH(B101)=7,"JUILL",IF(MONTH(B101)=8,"AOU",IF(MONTH(B101)=9,"SEPT",IF(MONTH(B101)=10,"OCT",IF(MONTH(B101)=11,"NOV",IF(MONTH(B101)=12,"DEC",""))))))))))))</f>
        <v>JUIN</v>
      </c>
    </row>
    <row r="102" spans="1:11" x14ac:dyDescent="0.35">
      <c r="A102" t="s">
        <v>124</v>
      </c>
      <c r="B102" s="3">
        <v>43987</v>
      </c>
      <c r="C102" s="4">
        <v>0.45833333333333331</v>
      </c>
      <c r="D102" s="3">
        <v>43987</v>
      </c>
      <c r="E102" s="4">
        <v>0.5</v>
      </c>
      <c r="F102" t="s">
        <v>110</v>
      </c>
      <c r="H102" t="s">
        <v>126</v>
      </c>
      <c r="I102" t="e">
        <f>MATCH(Tableau1[[#This Row],[AGENT]],Listes!A102:A108,Listes!A101)</f>
        <v>#N/A</v>
      </c>
      <c r="J102" s="1">
        <f>Tableau1[[#This Row],[Fin3]]-Tableau1[[#This Row],[Début2]]</f>
        <v>4.1666666666666685E-2</v>
      </c>
      <c r="K102" t="str">
        <f>IF(MONTH(B102)=1,"JANV",IF(MONTH(B102)=2,"FEV",IF(MONTH(B102)=3,"MARS",IF(MONTH(B102)=4,"AVR",IF(MONTH(B102)=5,"MAI",IF(MONTH(B102)=6,"JUIN",IF(MONTH(B102)=7,"JUILL",IF(MONTH(B102)=8,"AOU",IF(MONTH(B102)=9,"SEPT",IF(MONTH(B102)=10,"OCT",IF(MONTH(B102)=11,"NOV",IF(MONTH(B102)=12,"DEC",""))))))))))))</f>
        <v>JUIN</v>
      </c>
    </row>
    <row r="103" spans="1:11" x14ac:dyDescent="0.35">
      <c r="A103" t="s">
        <v>141</v>
      </c>
      <c r="B103" s="3">
        <v>43984</v>
      </c>
      <c r="C103" s="4">
        <v>0.35416666666666669</v>
      </c>
      <c r="D103" s="3">
        <v>43984</v>
      </c>
      <c r="E103" s="4">
        <v>0.39583333333333331</v>
      </c>
      <c r="F103" t="s">
        <v>142</v>
      </c>
      <c r="G103" t="s">
        <v>85</v>
      </c>
      <c r="H103" t="s">
        <v>157</v>
      </c>
      <c r="I103" t="e">
        <f>MATCH(Tableau1[[#This Row],[AGENT]],Listes!A103:A109,Listes!A102)</f>
        <v>#N/A</v>
      </c>
      <c r="J103" s="1">
        <f>Tableau1[[#This Row],[Fin3]]-Tableau1[[#This Row],[Début2]]</f>
        <v>4.166666666666663E-2</v>
      </c>
      <c r="K103" t="str">
        <f>IF(MONTH(B103)=1,"JANV",IF(MONTH(B103)=2,"FEV",IF(MONTH(B103)=3,"MARS",IF(MONTH(B103)=4,"AVR",IF(MONTH(B103)=5,"MAI",IF(MONTH(B103)=6,"JUIN",IF(MONTH(B103)=7,"JUILL",IF(MONTH(B103)=8,"AOU",IF(MONTH(B103)=9,"SEPT",IF(MONTH(B103)=10,"OCT",IF(MONTH(B103)=11,"NOV",IF(MONTH(B103)=12,"DEC",""))))))))))))</f>
        <v>JUIN</v>
      </c>
    </row>
    <row r="104" spans="1:11" x14ac:dyDescent="0.35">
      <c r="A104" t="s">
        <v>145</v>
      </c>
      <c r="B104" s="3">
        <v>43984</v>
      </c>
      <c r="C104" s="4">
        <v>0.47916666666666669</v>
      </c>
      <c r="D104" s="3">
        <v>43984</v>
      </c>
      <c r="E104" s="4">
        <v>0.5</v>
      </c>
      <c r="F104" t="s">
        <v>142</v>
      </c>
      <c r="G104" t="s">
        <v>85</v>
      </c>
      <c r="H104" t="s">
        <v>157</v>
      </c>
      <c r="I104" t="e">
        <f>MATCH(Tableau1[[#This Row],[AGENT]],Listes!A104:A110,Listes!A103)</f>
        <v>#N/A</v>
      </c>
      <c r="J104" s="1">
        <f>Tableau1[[#This Row],[Fin3]]-Tableau1[[#This Row],[Début2]]</f>
        <v>2.0833333333333315E-2</v>
      </c>
      <c r="K104" t="str">
        <f>IF(MONTH(B104)=1,"JANV",IF(MONTH(B104)=2,"FEV",IF(MONTH(B104)=3,"MARS",IF(MONTH(B104)=4,"AVR",IF(MONTH(B104)=5,"MAI",IF(MONTH(B104)=6,"JUIN",IF(MONTH(B104)=7,"JUILL",IF(MONTH(B104)=8,"AOU",IF(MONTH(B104)=9,"SEPT",IF(MONTH(B104)=10,"OCT",IF(MONTH(B104)=11,"NOV",IF(MONTH(B104)=12,"DEC",""))))))))))))</f>
        <v>JUIN</v>
      </c>
    </row>
    <row r="105" spans="1:11" x14ac:dyDescent="0.35">
      <c r="A105" t="s">
        <v>18</v>
      </c>
      <c r="B105" s="3">
        <v>43984</v>
      </c>
      <c r="C105" s="4">
        <v>0.5625</v>
      </c>
      <c r="D105" s="3">
        <v>43984</v>
      </c>
      <c r="E105" s="4">
        <v>0.60416666666666663</v>
      </c>
      <c r="F105" t="s">
        <v>142</v>
      </c>
      <c r="G105" t="s">
        <v>85</v>
      </c>
      <c r="H105" t="s">
        <v>157</v>
      </c>
      <c r="I105" t="e">
        <f>MATCH(Tableau1[[#This Row],[AGENT]],Listes!A105:A111,Listes!A104)</f>
        <v>#N/A</v>
      </c>
      <c r="J105" s="1">
        <f>Tableau1[[#This Row],[Fin3]]-Tableau1[[#This Row],[Début2]]</f>
        <v>4.166666666666663E-2</v>
      </c>
      <c r="K105" t="str">
        <f>IF(MONTH(B105)=1,"JANV",IF(MONTH(B105)=2,"FEV",IF(MONTH(B105)=3,"MARS",IF(MONTH(B105)=4,"AVR",IF(MONTH(B105)=5,"MAI",IF(MONTH(B105)=6,"JUIN",IF(MONTH(B105)=7,"JUILL",IF(MONTH(B105)=8,"AOU",IF(MONTH(B105)=9,"SEPT",IF(MONTH(B105)=10,"OCT",IF(MONTH(B105)=11,"NOV",IF(MONTH(B105)=12,"DEC",""))))))))))))</f>
        <v>JUIN</v>
      </c>
    </row>
    <row r="106" spans="1:11" x14ac:dyDescent="0.35">
      <c r="A106" t="s">
        <v>146</v>
      </c>
      <c r="B106" s="3">
        <v>43984</v>
      </c>
      <c r="C106" s="4">
        <v>0.6875</v>
      </c>
      <c r="D106" s="3">
        <v>43984</v>
      </c>
      <c r="E106" s="4">
        <v>0.72916666666666663</v>
      </c>
      <c r="F106" t="s">
        <v>142</v>
      </c>
      <c r="G106" t="s">
        <v>85</v>
      </c>
      <c r="H106" t="s">
        <v>157</v>
      </c>
      <c r="I106" t="e">
        <f>MATCH(Tableau1[[#This Row],[AGENT]],Listes!A106:A112,Listes!A105)</f>
        <v>#N/A</v>
      </c>
      <c r="J106" s="1">
        <f>Tableau1[[#This Row],[Fin3]]-Tableau1[[#This Row],[Début2]]</f>
        <v>4.166666666666663E-2</v>
      </c>
      <c r="K106" t="str">
        <f>IF(MONTH(B106)=1,"JANV",IF(MONTH(B106)=2,"FEV",IF(MONTH(B106)=3,"MARS",IF(MONTH(B106)=4,"AVR",IF(MONTH(B106)=5,"MAI",IF(MONTH(B106)=6,"JUIN",IF(MONTH(B106)=7,"JUILL",IF(MONTH(B106)=8,"AOU",IF(MONTH(B106)=9,"SEPT",IF(MONTH(B106)=10,"OCT",IF(MONTH(B106)=11,"NOV",IF(MONTH(B106)=12,"DEC",""))))))))))))</f>
        <v>JUIN</v>
      </c>
    </row>
    <row r="107" spans="1:11" x14ac:dyDescent="0.35">
      <c r="A107" t="s">
        <v>147</v>
      </c>
      <c r="B107" s="3">
        <v>43985</v>
      </c>
      <c r="C107" s="4">
        <v>0.33333333333333331</v>
      </c>
      <c r="D107" s="3">
        <v>43985</v>
      </c>
      <c r="E107" s="4">
        <v>0.39583333333333331</v>
      </c>
      <c r="F107" t="s">
        <v>142</v>
      </c>
      <c r="G107" t="s">
        <v>85</v>
      </c>
      <c r="H107" t="s">
        <v>157</v>
      </c>
      <c r="I107" t="e">
        <f>MATCH(Tableau1[[#This Row],[AGENT]],Listes!A107:A113,Listes!A106)</f>
        <v>#N/A</v>
      </c>
      <c r="J107" s="1">
        <f>Tableau1[[#This Row],[Fin3]]-Tableau1[[#This Row],[Début2]]</f>
        <v>6.25E-2</v>
      </c>
      <c r="K107" t="str">
        <f>IF(MONTH(B107)=1,"JANV",IF(MONTH(B107)=2,"FEV",IF(MONTH(B107)=3,"MARS",IF(MONTH(B107)=4,"AVR",IF(MONTH(B107)=5,"MAI",IF(MONTH(B107)=6,"JUIN",IF(MONTH(B107)=7,"JUILL",IF(MONTH(B107)=8,"AOU",IF(MONTH(B107)=9,"SEPT",IF(MONTH(B107)=10,"OCT",IF(MONTH(B107)=11,"NOV",IF(MONTH(B107)=12,"DEC",""))))))))))))</f>
        <v>JUIN</v>
      </c>
    </row>
    <row r="108" spans="1:11" x14ac:dyDescent="0.35">
      <c r="A108" t="s">
        <v>18</v>
      </c>
      <c r="B108" s="3">
        <v>43984</v>
      </c>
      <c r="C108" s="4">
        <v>0.5625</v>
      </c>
      <c r="D108" s="3">
        <v>43984</v>
      </c>
      <c r="E108" s="4">
        <v>0.60416666666666663</v>
      </c>
      <c r="F108" t="s">
        <v>110</v>
      </c>
      <c r="H108" t="s">
        <v>191</v>
      </c>
      <c r="I108" t="e">
        <f>MATCH(Tableau1[[#This Row],[AGENT]],Listes!A108:A114,Listes!A107)</f>
        <v>#N/A</v>
      </c>
      <c r="J108" s="1">
        <f>Tableau1[[#This Row],[Fin3]]-Tableau1[[#This Row],[Début2]]</f>
        <v>4.166666666666663E-2</v>
      </c>
      <c r="K108" t="str">
        <f>IF(MONTH(B108)=1,"JANV",IF(MONTH(B108)=2,"FEV",IF(MONTH(B108)=3,"MARS",IF(MONTH(B108)=4,"AVR",IF(MONTH(B108)=5,"MAI",IF(MONTH(B108)=6,"JUIN",IF(MONTH(B108)=7,"JUILL",IF(MONTH(B108)=8,"AOU",IF(MONTH(B108)=9,"SEPT",IF(MONTH(B108)=10,"OCT",IF(MONTH(B108)=11,"NOV",IF(MONTH(B108)=12,"DEC",""))))))))))))</f>
        <v>JUIN</v>
      </c>
    </row>
    <row r="109" spans="1:11" x14ac:dyDescent="0.35">
      <c r="B109" s="3">
        <v>43984</v>
      </c>
      <c r="C109" s="4">
        <v>0.60416666666666663</v>
      </c>
      <c r="D109" s="3">
        <v>43984</v>
      </c>
      <c r="E109" s="4">
        <v>0.625</v>
      </c>
      <c r="F109" t="s">
        <v>110</v>
      </c>
      <c r="H109" t="s">
        <v>191</v>
      </c>
      <c r="I109" t="e">
        <f>MATCH(Tableau1[[#This Row],[AGENT]],Listes!A109:A115,Listes!A108)</f>
        <v>#N/A</v>
      </c>
      <c r="J109" s="1">
        <f>Tableau1[[#This Row],[Fin3]]-Tableau1[[#This Row],[Début2]]</f>
        <v>2.083333333333337E-2</v>
      </c>
      <c r="K109" t="str">
        <f>IF(MONTH(B109)=1,"JANV",IF(MONTH(B109)=2,"FEV",IF(MONTH(B109)=3,"MARS",IF(MONTH(B109)=4,"AVR",IF(MONTH(B109)=5,"MAI",IF(MONTH(B109)=6,"JUIN",IF(MONTH(B109)=7,"JUILL",IF(MONTH(B109)=8,"AOU",IF(MONTH(B109)=9,"SEPT",IF(MONTH(B109)=10,"OCT",IF(MONTH(B109)=11,"NOV",IF(MONTH(B109)=12,"DEC",""))))))))))))</f>
        <v>JUIN</v>
      </c>
    </row>
    <row r="110" spans="1:11" x14ac:dyDescent="0.35">
      <c r="B110" s="3">
        <v>43987</v>
      </c>
      <c r="C110" s="4">
        <v>0.58333333333333337</v>
      </c>
      <c r="D110" s="3">
        <v>43987</v>
      </c>
      <c r="E110" s="4">
        <v>0.64583333333333337</v>
      </c>
      <c r="F110" t="s">
        <v>110</v>
      </c>
      <c r="H110" t="s">
        <v>191</v>
      </c>
      <c r="I110" t="e">
        <f>MATCH(Tableau1[[#This Row],[AGENT]],Listes!A110:A116,Listes!A109)</f>
        <v>#N/A</v>
      </c>
      <c r="J110" s="1">
        <f>Tableau1[[#This Row],[Fin3]]-Tableau1[[#This Row],[Début2]]</f>
        <v>6.25E-2</v>
      </c>
      <c r="K110" t="str">
        <f>IF(MONTH(B110)=1,"JANV",IF(MONTH(B110)=2,"FEV",IF(MONTH(B110)=3,"MARS",IF(MONTH(B110)=4,"AVR",IF(MONTH(B110)=5,"MAI",IF(MONTH(B110)=6,"JUIN",IF(MONTH(B110)=7,"JUILL",IF(MONTH(B110)=8,"AOU",IF(MONTH(B110)=9,"SEPT",IF(MONTH(B110)=10,"OCT",IF(MONTH(B110)=11,"NOV",IF(MONTH(B110)=12,"DEC",""))))))))))))</f>
        <v>JUIN</v>
      </c>
    </row>
    <row r="111" spans="1:11" x14ac:dyDescent="0.35">
      <c r="A111" t="s">
        <v>128</v>
      </c>
      <c r="B111" s="3">
        <v>43984</v>
      </c>
      <c r="C111" s="4">
        <v>0.375</v>
      </c>
      <c r="D111" s="3">
        <v>43984</v>
      </c>
      <c r="E111" s="4">
        <v>0.64583333333333337</v>
      </c>
      <c r="F111" t="s">
        <v>128</v>
      </c>
      <c r="H111" t="s">
        <v>140</v>
      </c>
      <c r="I111" t="e">
        <f>MATCH(Tableau1[[#This Row],[AGENT]],Listes!A111:A117,Listes!A110)</f>
        <v>#N/A</v>
      </c>
      <c r="J111" s="1">
        <f>Tableau1[[#This Row],[Fin3]]-Tableau1[[#This Row],[Début2]]</f>
        <v>0.27083333333333337</v>
      </c>
      <c r="K111" t="str">
        <f>IF(MONTH(B111)=1,"JANV",IF(MONTH(B111)=2,"FEV",IF(MONTH(B111)=3,"MARS",IF(MONTH(B111)=4,"AVR",IF(MONTH(B111)=5,"MAI",IF(MONTH(B111)=6,"JUIN",IF(MONTH(B111)=7,"JUILL",IF(MONTH(B111)=8,"AOU",IF(MONTH(B111)=9,"SEPT",IF(MONTH(B111)=10,"OCT",IF(MONTH(B111)=11,"NOV",IF(MONTH(B111)=12,"DEC",""))))))))))))</f>
        <v>JUIN</v>
      </c>
    </row>
    <row r="112" spans="1:11" x14ac:dyDescent="0.35">
      <c r="A112" t="s">
        <v>135</v>
      </c>
      <c r="B112" s="3">
        <v>43985</v>
      </c>
      <c r="C112" s="4">
        <v>0.54166666666666663</v>
      </c>
      <c r="D112" s="3">
        <v>43985</v>
      </c>
      <c r="E112" s="4">
        <v>0.70833333333333337</v>
      </c>
      <c r="F112" t="s">
        <v>128</v>
      </c>
      <c r="H112" t="s">
        <v>140</v>
      </c>
      <c r="I112" t="e">
        <f>MATCH(Tableau1[[#This Row],[AGENT]],Listes!A112:A118,Listes!A111)</f>
        <v>#N/A</v>
      </c>
      <c r="J112" s="1">
        <f>Tableau1[[#This Row],[Fin3]]-Tableau1[[#This Row],[Début2]]</f>
        <v>0.16666666666666674</v>
      </c>
      <c r="K112" t="str">
        <f>IF(MONTH(B112)=1,"JANV",IF(MONTH(B112)=2,"FEV",IF(MONTH(B112)=3,"MARS",IF(MONTH(B112)=4,"AVR",IF(MONTH(B112)=5,"MAI",IF(MONTH(B112)=6,"JUIN",IF(MONTH(B112)=7,"JUILL",IF(MONTH(B112)=8,"AOU",IF(MONTH(B112)=9,"SEPT",IF(MONTH(B112)=10,"OCT",IF(MONTH(B112)=11,"NOV",IF(MONTH(B112)=12,"DEC",""))))))))))))</f>
        <v>JUIN</v>
      </c>
    </row>
    <row r="113" spans="1:11" x14ac:dyDescent="0.35">
      <c r="A113" t="s">
        <v>137</v>
      </c>
      <c r="B113" s="3">
        <v>43987</v>
      </c>
      <c r="C113" s="4">
        <v>0.33333333333333331</v>
      </c>
      <c r="D113" s="3">
        <v>43987</v>
      </c>
      <c r="E113" s="4">
        <v>0.39583333333333331</v>
      </c>
      <c r="F113" t="s">
        <v>128</v>
      </c>
      <c r="H113" t="s">
        <v>140</v>
      </c>
      <c r="I113" t="e">
        <f>MATCH(Tableau1[[#This Row],[AGENT]],Listes!A113:A119,Listes!A112)</f>
        <v>#N/A</v>
      </c>
      <c r="J113" s="1">
        <f>Tableau1[[#This Row],[Fin3]]-Tableau1[[#This Row],[Début2]]</f>
        <v>6.25E-2</v>
      </c>
      <c r="K113" t="str">
        <f>IF(MONTH(B113)=1,"JANV",IF(MONTH(B113)=2,"FEV",IF(MONTH(B113)=3,"MARS",IF(MONTH(B113)=4,"AVR",IF(MONTH(B113)=5,"MAI",IF(MONTH(B113)=6,"JUIN",IF(MONTH(B113)=7,"JUILL",IF(MONTH(B113)=8,"AOU",IF(MONTH(B113)=9,"SEPT",IF(MONTH(B113)=10,"OCT",IF(MONTH(B113)=11,"NOV",IF(MONTH(B113)=12,"DEC",""))))))))))))</f>
        <v>JUIN</v>
      </c>
    </row>
    <row r="114" spans="1:11" x14ac:dyDescent="0.35">
      <c r="A114" t="s">
        <v>29</v>
      </c>
      <c r="B114" s="3">
        <v>43984</v>
      </c>
      <c r="C114" s="4">
        <v>0.58333333333333337</v>
      </c>
      <c r="D114" s="3">
        <v>43984</v>
      </c>
      <c r="E114" s="4">
        <v>0.625</v>
      </c>
      <c r="F114" t="s">
        <v>30</v>
      </c>
      <c r="H114" t="s">
        <v>51</v>
      </c>
      <c r="I114" t="e">
        <f>MATCH(Tableau1[[#This Row],[AGENT]],Listes!A114:A120,Listes!A113)</f>
        <v>#N/A</v>
      </c>
      <c r="J114" s="1">
        <f>Tableau1[[#This Row],[Fin3]]-Tableau1[[#This Row],[Début2]]</f>
        <v>4.166666666666663E-2</v>
      </c>
      <c r="K114" t="str">
        <f>IF(MONTH(B114)=1,"JANV",IF(MONTH(B114)=2,"FEV",IF(MONTH(B114)=3,"MARS",IF(MONTH(B114)=4,"AVR",IF(MONTH(B114)=5,"MAI",IF(MONTH(B114)=6,"JUIN",IF(MONTH(B114)=7,"JUILL",IF(MONTH(B114)=8,"AOU",IF(MONTH(B114)=9,"SEPT",IF(MONTH(B114)=10,"OCT",IF(MONTH(B114)=11,"NOV",IF(MONTH(B114)=12,"DEC",""))))))))))))</f>
        <v>JUIN</v>
      </c>
    </row>
    <row r="115" spans="1:11" x14ac:dyDescent="0.35">
      <c r="A115" t="s">
        <v>41</v>
      </c>
      <c r="B115" s="3">
        <v>43985</v>
      </c>
      <c r="C115" s="4">
        <v>0.64583333333333337</v>
      </c>
      <c r="D115" s="3">
        <v>43985</v>
      </c>
      <c r="E115" s="4">
        <v>0.70833333333333337</v>
      </c>
      <c r="F115" t="s">
        <v>30</v>
      </c>
      <c r="H115" t="s">
        <v>51</v>
      </c>
      <c r="I115" t="e">
        <f>MATCH(Tableau1[[#This Row],[AGENT]],Listes!A115:A121,Listes!A114)</f>
        <v>#N/A</v>
      </c>
      <c r="J115" s="1">
        <f>Tableau1[[#This Row],[Fin3]]-Tableau1[[#This Row],[Début2]]</f>
        <v>6.25E-2</v>
      </c>
      <c r="K115" t="str">
        <f>IF(MONTH(B115)=1,"JANV",IF(MONTH(B115)=2,"FEV",IF(MONTH(B115)=3,"MARS",IF(MONTH(B115)=4,"AVR",IF(MONTH(B115)=5,"MAI",IF(MONTH(B115)=6,"JUIN",IF(MONTH(B115)=7,"JUILL",IF(MONTH(B115)=8,"AOU",IF(MONTH(B115)=9,"SEPT",IF(MONTH(B115)=10,"OCT",IF(MONTH(B115)=11,"NOV",IF(MONTH(B115)=12,"DEC",""))))))))))))</f>
        <v>JUIN</v>
      </c>
    </row>
    <row r="116" spans="1:11" x14ac:dyDescent="0.35">
      <c r="A116" t="s">
        <v>30</v>
      </c>
      <c r="B116" s="3">
        <v>43986</v>
      </c>
      <c r="C116" s="4">
        <v>0.39583333333333331</v>
      </c>
      <c r="D116" s="3">
        <v>43986</v>
      </c>
      <c r="E116" s="4">
        <v>0.5</v>
      </c>
      <c r="F116" t="s">
        <v>30</v>
      </c>
      <c r="H116" t="s">
        <v>51</v>
      </c>
      <c r="I116" t="e">
        <f>MATCH(Tableau1[[#This Row],[AGENT]],Listes!A116:A122,Listes!A115)</f>
        <v>#N/A</v>
      </c>
      <c r="J116" s="1">
        <f>Tableau1[[#This Row],[Fin3]]-Tableau1[[#This Row],[Début2]]</f>
        <v>0.10416666666666669</v>
      </c>
      <c r="K116" t="str">
        <f>IF(MONTH(B116)=1,"JANV",IF(MONTH(B116)=2,"FEV",IF(MONTH(B116)=3,"MARS",IF(MONTH(B116)=4,"AVR",IF(MONTH(B116)=5,"MAI",IF(MONTH(B116)=6,"JUIN",IF(MONTH(B116)=7,"JUILL",IF(MONTH(B116)=8,"AOU",IF(MONTH(B116)=9,"SEPT",IF(MONTH(B116)=10,"OCT",IF(MONTH(B116)=11,"NOV",IF(MONTH(B116)=12,"DEC",""))))))))))))</f>
        <v>JUIN</v>
      </c>
    </row>
    <row r="117" spans="1:11" x14ac:dyDescent="0.35">
      <c r="A117" t="s">
        <v>194</v>
      </c>
      <c r="B117" s="3">
        <v>43984</v>
      </c>
      <c r="C117" s="4">
        <v>0.54166666666666663</v>
      </c>
      <c r="D117" s="3">
        <v>43984</v>
      </c>
      <c r="E117" s="4">
        <v>0.625</v>
      </c>
      <c r="F117" t="s">
        <v>195</v>
      </c>
      <c r="H117" t="s">
        <v>209</v>
      </c>
      <c r="I117" t="e">
        <f>MATCH(Tableau1[[#This Row],[AGENT]],Listes!A117:A123,Listes!A116)</f>
        <v>#N/A</v>
      </c>
      <c r="J117" s="1">
        <f>Tableau1[[#This Row],[Fin3]]-Tableau1[[#This Row],[Début2]]</f>
        <v>8.333333333333337E-2</v>
      </c>
      <c r="K117" t="str">
        <f>IF(MONTH(B117)=1,"JANV",IF(MONTH(B117)=2,"FEV",IF(MONTH(B117)=3,"MARS",IF(MONTH(B117)=4,"AVR",IF(MONTH(B117)=5,"MAI",IF(MONTH(B117)=6,"JUIN",IF(MONTH(B117)=7,"JUILL",IF(MONTH(B117)=8,"AOU",IF(MONTH(B117)=9,"SEPT",IF(MONTH(B117)=10,"OCT",IF(MONTH(B117)=11,"NOV",IF(MONTH(B117)=12,"DEC",""))))))))))))</f>
        <v>JUIN</v>
      </c>
    </row>
    <row r="118" spans="1:11" x14ac:dyDescent="0.35">
      <c r="A118" t="s">
        <v>195</v>
      </c>
      <c r="B118" s="3">
        <v>43985</v>
      </c>
      <c r="C118" s="4">
        <v>0.5625</v>
      </c>
      <c r="D118" s="3">
        <v>43985</v>
      </c>
      <c r="E118" s="4">
        <v>0.60416666666666663</v>
      </c>
      <c r="F118" t="s">
        <v>195</v>
      </c>
      <c r="H118" t="s">
        <v>209</v>
      </c>
      <c r="I118" t="e">
        <f>MATCH(Tableau1[[#This Row],[AGENT]],Listes!A118:A124,Listes!A117)</f>
        <v>#N/A</v>
      </c>
      <c r="J118" s="1">
        <f>Tableau1[[#This Row],[Fin3]]-Tableau1[[#This Row],[Début2]]</f>
        <v>4.166666666666663E-2</v>
      </c>
      <c r="K118" t="str">
        <f>IF(MONTH(B118)=1,"JANV",IF(MONTH(B118)=2,"FEV",IF(MONTH(B118)=3,"MARS",IF(MONTH(B118)=4,"AVR",IF(MONTH(B118)=5,"MAI",IF(MONTH(B118)=6,"JUIN",IF(MONTH(B118)=7,"JUILL",IF(MONTH(B118)=8,"AOU",IF(MONTH(B118)=9,"SEPT",IF(MONTH(B118)=10,"OCT",IF(MONTH(B118)=11,"NOV",IF(MONTH(B118)=12,"DEC",""))))))))))))</f>
        <v>JUIN</v>
      </c>
    </row>
    <row r="119" spans="1:11" x14ac:dyDescent="0.35">
      <c r="B119" s="3">
        <v>43985</v>
      </c>
      <c r="C119" s="4">
        <v>0.33333333333333331</v>
      </c>
      <c r="D119" s="3">
        <v>43985</v>
      </c>
      <c r="E119" s="4">
        <v>0.375</v>
      </c>
      <c r="F119" t="s">
        <v>188</v>
      </c>
      <c r="G119" t="s">
        <v>85</v>
      </c>
      <c r="H119" t="s">
        <v>191</v>
      </c>
      <c r="I119" t="e">
        <f>MATCH(Tableau1[[#This Row],[AGENT]],Listes!A119:A125,Listes!A118)</f>
        <v>#N/A</v>
      </c>
      <c r="J119" s="1">
        <f>Tableau1[[#This Row],[Fin3]]-Tableau1[[#This Row],[Début2]]</f>
        <v>4.1666666666666685E-2</v>
      </c>
      <c r="K119" t="str">
        <f>IF(MONTH(B119)=1,"JANV",IF(MONTH(B119)=2,"FEV",IF(MONTH(B119)=3,"MARS",IF(MONTH(B119)=4,"AVR",IF(MONTH(B119)=5,"MAI",IF(MONTH(B119)=6,"JUIN",IF(MONTH(B119)=7,"JUILL",IF(MONTH(B119)=8,"AOU",IF(MONTH(B119)=9,"SEPT",IF(MONTH(B119)=10,"OCT",IF(MONTH(B119)=11,"NOV",IF(MONTH(B119)=12,"DEC",""))))))))))))</f>
        <v>JUIN</v>
      </c>
    </row>
    <row r="120" spans="1:11" x14ac:dyDescent="0.35">
      <c r="A120" t="s">
        <v>198</v>
      </c>
      <c r="B120" s="3">
        <v>43985</v>
      </c>
      <c r="C120" s="4">
        <v>0.41666666666666669</v>
      </c>
      <c r="D120" s="3">
        <v>43985</v>
      </c>
      <c r="E120" s="4">
        <v>0.4375</v>
      </c>
      <c r="F120" t="s">
        <v>199</v>
      </c>
      <c r="H120" t="s">
        <v>209</v>
      </c>
      <c r="I120" t="e">
        <f>MATCH(Tableau1[[#This Row],[AGENT]],Listes!A120:A126,Listes!A119)</f>
        <v>#N/A</v>
      </c>
      <c r="J120" s="1">
        <f>Tableau1[[#This Row],[Fin3]]-Tableau1[[#This Row],[Début2]]</f>
        <v>2.0833333333333315E-2</v>
      </c>
      <c r="K120" t="str">
        <f>IF(MONTH(B120)=1,"JANV",IF(MONTH(B120)=2,"FEV",IF(MONTH(B120)=3,"MARS",IF(MONTH(B120)=4,"AVR",IF(MONTH(B120)=5,"MAI",IF(MONTH(B120)=6,"JUIN",IF(MONTH(B120)=7,"JUILL",IF(MONTH(B120)=8,"AOU",IF(MONTH(B120)=9,"SEPT",IF(MONTH(B120)=10,"OCT",IF(MONTH(B120)=11,"NOV",IF(MONTH(B120)=12,"DEC",""))))))))))))</f>
        <v>JUIN</v>
      </c>
    </row>
    <row r="121" spans="1:11" x14ac:dyDescent="0.35">
      <c r="A121" t="s">
        <v>169</v>
      </c>
      <c r="B121" s="3">
        <v>43986</v>
      </c>
      <c r="C121" s="4">
        <v>0.375</v>
      </c>
      <c r="D121" s="3">
        <v>43986</v>
      </c>
      <c r="E121" s="4">
        <v>0.41666666666666669</v>
      </c>
      <c r="F121" t="s">
        <v>170</v>
      </c>
      <c r="H121" t="s">
        <v>183</v>
      </c>
      <c r="I121" t="e">
        <f>MATCH(Tableau1[[#This Row],[AGENT]],Listes!A121:A127,Listes!A120)</f>
        <v>#N/A</v>
      </c>
      <c r="J121" s="1">
        <f>Tableau1[[#This Row],[Fin3]]-Tableau1[[#This Row],[Début2]]</f>
        <v>4.1666666666666685E-2</v>
      </c>
      <c r="K121" t="str">
        <f>IF(MONTH(B121)=1,"JANV",IF(MONTH(B121)=2,"FEV",IF(MONTH(B121)=3,"MARS",IF(MONTH(B121)=4,"AVR",IF(MONTH(B121)=5,"MAI",IF(MONTH(B121)=6,"JUIN",IF(MONTH(B121)=7,"JUILL",IF(MONTH(B121)=8,"AOU",IF(MONTH(B121)=9,"SEPT",IF(MONTH(B121)=10,"OCT",IF(MONTH(B121)=11,"NOV",IF(MONTH(B121)=12,"DEC",""))))))))))))</f>
        <v>JUIN</v>
      </c>
    </row>
    <row r="122" spans="1:11" x14ac:dyDescent="0.35">
      <c r="A122" t="s">
        <v>171</v>
      </c>
      <c r="B122" s="3">
        <v>43986</v>
      </c>
      <c r="C122" s="4">
        <v>0.41666666666666669</v>
      </c>
      <c r="D122" s="3">
        <v>43986</v>
      </c>
      <c r="E122" s="4">
        <v>0.5</v>
      </c>
      <c r="F122" t="s">
        <v>170</v>
      </c>
      <c r="H122" t="s">
        <v>183</v>
      </c>
      <c r="I122" t="e">
        <f>MATCH(Tableau1[[#This Row],[AGENT]],Listes!A122:A128,Listes!A121)</f>
        <v>#N/A</v>
      </c>
      <c r="J122" s="1">
        <f>Tableau1[[#This Row],[Fin3]]-Tableau1[[#This Row],[Début2]]</f>
        <v>8.3333333333333315E-2</v>
      </c>
      <c r="K122" t="str">
        <f>IF(MONTH(B122)=1,"JANV",IF(MONTH(B122)=2,"FEV",IF(MONTH(B122)=3,"MARS",IF(MONTH(B122)=4,"AVR",IF(MONTH(B122)=5,"MAI",IF(MONTH(B122)=6,"JUIN",IF(MONTH(B122)=7,"JUILL",IF(MONTH(B122)=8,"AOU",IF(MONTH(B122)=9,"SEPT",IF(MONTH(B122)=10,"OCT",IF(MONTH(B122)=11,"NOV",IF(MONTH(B122)=12,"DEC",""))))))))))))</f>
        <v>JUIN</v>
      </c>
    </row>
    <row r="123" spans="1:11" x14ac:dyDescent="0.35">
      <c r="A123" t="s">
        <v>171</v>
      </c>
      <c r="B123" s="3">
        <v>43986</v>
      </c>
      <c r="C123" s="4">
        <v>0.54166666666666663</v>
      </c>
      <c r="D123" s="3">
        <v>43986</v>
      </c>
      <c r="E123" s="4">
        <v>0.64583333333333337</v>
      </c>
      <c r="F123" t="s">
        <v>170</v>
      </c>
      <c r="H123" t="s">
        <v>183</v>
      </c>
      <c r="I123" t="e">
        <f>MATCH(Tableau1[[#This Row],[AGENT]],Listes!A123:A129,Listes!A122)</f>
        <v>#N/A</v>
      </c>
      <c r="J123" s="1">
        <f>Tableau1[[#This Row],[Fin3]]-Tableau1[[#This Row],[Début2]]</f>
        <v>0.10416666666666674</v>
      </c>
      <c r="K123" t="str">
        <f>IF(MONTH(B123)=1,"JANV",IF(MONTH(B123)=2,"FEV",IF(MONTH(B123)=3,"MARS",IF(MONTH(B123)=4,"AVR",IF(MONTH(B123)=5,"MAI",IF(MONTH(B123)=6,"JUIN",IF(MONTH(B123)=7,"JUILL",IF(MONTH(B123)=8,"AOU",IF(MONTH(B123)=9,"SEPT",IF(MONTH(B123)=10,"OCT",IF(MONTH(B123)=11,"NOV",IF(MONTH(B123)=12,"DEC",""))))))))))))</f>
        <v>JUIN</v>
      </c>
    </row>
    <row r="124" spans="1:11" x14ac:dyDescent="0.35">
      <c r="A124" t="s">
        <v>174</v>
      </c>
      <c r="B124" s="3">
        <v>43984</v>
      </c>
      <c r="C124" s="4">
        <v>0.45833333333333331</v>
      </c>
      <c r="D124" s="3">
        <v>43984</v>
      </c>
      <c r="E124" s="4">
        <v>0.47916666666666669</v>
      </c>
      <c r="F124" t="s">
        <v>170</v>
      </c>
      <c r="H124" t="s">
        <v>183</v>
      </c>
      <c r="I124" t="e">
        <f>MATCH(Tableau1[[#This Row],[AGENT]],Listes!A124:A130,Listes!A123)</f>
        <v>#N/A</v>
      </c>
      <c r="J124" s="1">
        <f>Tableau1[[#This Row],[Fin3]]-Tableau1[[#This Row],[Début2]]</f>
        <v>2.083333333333337E-2</v>
      </c>
      <c r="K124" t="str">
        <f>IF(MONTH(B124)=1,"JANV",IF(MONTH(B124)=2,"FEV",IF(MONTH(B124)=3,"MARS",IF(MONTH(B124)=4,"AVR",IF(MONTH(B124)=5,"MAI",IF(MONTH(B124)=6,"JUIN",IF(MONTH(B124)=7,"JUILL",IF(MONTH(B124)=8,"AOU",IF(MONTH(B124)=9,"SEPT",IF(MONTH(B124)=10,"OCT",IF(MONTH(B124)=11,"NOV",IF(MONTH(B124)=12,"DEC",""))))))))))))</f>
        <v>JUIN</v>
      </c>
    </row>
    <row r="125" spans="1:11" x14ac:dyDescent="0.35">
      <c r="A125" t="s">
        <v>179</v>
      </c>
      <c r="B125" s="3">
        <v>43986</v>
      </c>
      <c r="C125" s="4">
        <v>0.33333333333333331</v>
      </c>
      <c r="D125" s="3">
        <v>43986</v>
      </c>
      <c r="E125" s="4">
        <v>0.375</v>
      </c>
      <c r="F125" t="s">
        <v>170</v>
      </c>
      <c r="H125" t="s">
        <v>183</v>
      </c>
      <c r="I125" t="e">
        <f>MATCH(Tableau1[[#This Row],[AGENT]],Listes!A125:A131,Listes!A124)</f>
        <v>#N/A</v>
      </c>
      <c r="J125" s="1">
        <f>Tableau1[[#This Row],[Fin3]]-Tableau1[[#This Row],[Début2]]</f>
        <v>4.1666666666666685E-2</v>
      </c>
      <c r="K125" t="str">
        <f>IF(MONTH(B125)=1,"JANV",IF(MONTH(B125)=2,"FEV",IF(MONTH(B125)=3,"MARS",IF(MONTH(B125)=4,"AVR",IF(MONTH(B125)=5,"MAI",IF(MONTH(B125)=6,"JUIN",IF(MONTH(B125)=7,"JUILL",IF(MONTH(B125)=8,"AOU",IF(MONTH(B125)=9,"SEPT",IF(MONTH(B125)=10,"OCT",IF(MONTH(B125)=11,"NOV",IF(MONTH(B125)=12,"DEC",""))))))))))))</f>
        <v>JUIN</v>
      </c>
    </row>
    <row r="126" spans="1:11" x14ac:dyDescent="0.35">
      <c r="A126" t="s">
        <v>127</v>
      </c>
      <c r="B126" s="3">
        <v>43984</v>
      </c>
      <c r="C126" s="4">
        <v>0.33333333333333331</v>
      </c>
      <c r="D126" s="3">
        <v>43984</v>
      </c>
      <c r="E126" s="4">
        <v>0.375</v>
      </c>
      <c r="F126" t="s">
        <v>127</v>
      </c>
      <c r="H126" t="s">
        <v>140</v>
      </c>
      <c r="I126" t="e">
        <f>MATCH(Tableau1[[#This Row],[AGENT]],Listes!A126:A132,Listes!A125)</f>
        <v>#N/A</v>
      </c>
      <c r="J126" s="1">
        <f>Tableau1[[#This Row],[Fin3]]-Tableau1[[#This Row],[Début2]]</f>
        <v>4.1666666666666685E-2</v>
      </c>
      <c r="K126" t="str">
        <f>IF(MONTH(B126)=1,"JANV",IF(MONTH(B126)=2,"FEV",IF(MONTH(B126)=3,"MARS",IF(MONTH(B126)=4,"AVR",IF(MONTH(B126)=5,"MAI",IF(MONTH(B126)=6,"JUIN",IF(MONTH(B126)=7,"JUILL",IF(MONTH(B126)=8,"AOU",IF(MONTH(B126)=9,"SEPT",IF(MONTH(B126)=10,"OCT",IF(MONTH(B126)=11,"NOV",IF(MONTH(B126)=12,"DEC",""))))))))))))</f>
        <v>JUIN</v>
      </c>
    </row>
    <row r="127" spans="1:11" x14ac:dyDescent="0.35">
      <c r="A127" t="s">
        <v>132</v>
      </c>
      <c r="B127" s="3">
        <v>43986</v>
      </c>
      <c r="C127" s="4">
        <v>0.33333333333333331</v>
      </c>
      <c r="D127" s="3">
        <v>43986</v>
      </c>
      <c r="E127" s="4">
        <v>0.375</v>
      </c>
      <c r="F127" t="s">
        <v>127</v>
      </c>
      <c r="H127" t="s">
        <v>140</v>
      </c>
      <c r="I127" t="e">
        <f>MATCH(Tableau1[[#This Row],[AGENT]],Listes!A127:A133,Listes!A126)</f>
        <v>#N/A</v>
      </c>
      <c r="J127" s="1">
        <f>Tableau1[[#This Row],[Fin3]]-Tableau1[[#This Row],[Début2]]</f>
        <v>4.1666666666666685E-2</v>
      </c>
      <c r="K127" t="str">
        <f>IF(MONTH(B127)=1,"JANV",IF(MONTH(B127)=2,"FEV",IF(MONTH(B127)=3,"MARS",IF(MONTH(B127)=4,"AVR",IF(MONTH(B127)=5,"MAI",IF(MONTH(B127)=6,"JUIN",IF(MONTH(B127)=7,"JUILL",IF(MONTH(B127)=8,"AOU",IF(MONTH(B127)=9,"SEPT",IF(MONTH(B127)=10,"OCT",IF(MONTH(B127)=11,"NOV",IF(MONTH(B127)=12,"DEC",""))))))))))))</f>
        <v>JUIN</v>
      </c>
    </row>
    <row r="128" spans="1:11" x14ac:dyDescent="0.35">
      <c r="A128" t="s">
        <v>95</v>
      </c>
      <c r="B128" s="3">
        <v>43984</v>
      </c>
      <c r="C128" s="4">
        <v>0.47916666666666669</v>
      </c>
      <c r="D128" s="3">
        <v>43984</v>
      </c>
      <c r="E128" s="4">
        <v>0.5</v>
      </c>
      <c r="F128" t="s">
        <v>96</v>
      </c>
      <c r="G128" t="s">
        <v>85</v>
      </c>
      <c r="H128" t="s">
        <v>106</v>
      </c>
      <c r="I128" t="e">
        <f>MATCH(Tableau1[[#This Row],[AGENT]],Listes!A128:A134,Listes!A127)</f>
        <v>#N/A</v>
      </c>
      <c r="J128" s="1">
        <f>Tableau1[[#This Row],[Fin3]]-Tableau1[[#This Row],[Début2]]</f>
        <v>2.0833333333333315E-2</v>
      </c>
      <c r="K128" t="str">
        <f>IF(MONTH(B128)=1,"JANV",IF(MONTH(B128)=2,"FEV",IF(MONTH(B128)=3,"MARS",IF(MONTH(B128)=4,"AVR",IF(MONTH(B128)=5,"MAI",IF(MONTH(B128)=6,"JUIN",IF(MONTH(B128)=7,"JUILL",IF(MONTH(B128)=8,"AOU",IF(MONTH(B128)=9,"SEPT",IF(MONTH(B128)=10,"OCT",IF(MONTH(B128)=11,"NOV",IF(MONTH(B128)=12,"DEC",""))))))))))))</f>
        <v>JUIN</v>
      </c>
    </row>
    <row r="129" spans="1:11" x14ac:dyDescent="0.35">
      <c r="A129" t="s">
        <v>101</v>
      </c>
      <c r="B129" s="3">
        <v>43984</v>
      </c>
      <c r="C129" s="4">
        <v>0.6875</v>
      </c>
      <c r="D129" s="3">
        <v>43984</v>
      </c>
      <c r="E129" s="4">
        <v>0.70833333333333337</v>
      </c>
      <c r="F129" t="s">
        <v>96</v>
      </c>
      <c r="G129" t="s">
        <v>85</v>
      </c>
      <c r="H129" t="s">
        <v>106</v>
      </c>
      <c r="I129" t="e">
        <f>MATCH(Tableau1[[#This Row],[AGENT]],Listes!A129:A135,Listes!A128)</f>
        <v>#N/A</v>
      </c>
      <c r="J129" s="1">
        <f>Tableau1[[#This Row],[Fin3]]-Tableau1[[#This Row],[Début2]]</f>
        <v>2.083333333333337E-2</v>
      </c>
      <c r="K129" t="str">
        <f>IF(MONTH(B129)=1,"JANV",IF(MONTH(B129)=2,"FEV",IF(MONTH(B129)=3,"MARS",IF(MONTH(B129)=4,"AVR",IF(MONTH(B129)=5,"MAI",IF(MONTH(B129)=6,"JUIN",IF(MONTH(B129)=7,"JUILL",IF(MONTH(B129)=8,"AOU",IF(MONTH(B129)=9,"SEPT",IF(MONTH(B129)=10,"OCT",IF(MONTH(B129)=11,"NOV",IF(MONTH(B129)=12,"DEC",""))))))))))))</f>
        <v>JUIN</v>
      </c>
    </row>
    <row r="130" spans="1:11" x14ac:dyDescent="0.35">
      <c r="A130" t="s">
        <v>95</v>
      </c>
      <c r="B130" s="3">
        <v>43985</v>
      </c>
      <c r="C130" s="4">
        <v>0.45833333333333331</v>
      </c>
      <c r="D130" s="3">
        <v>43985</v>
      </c>
      <c r="E130" s="4">
        <v>0.47916666666666669</v>
      </c>
      <c r="F130" t="s">
        <v>96</v>
      </c>
      <c r="G130" t="s">
        <v>85</v>
      </c>
      <c r="H130" t="s">
        <v>106</v>
      </c>
      <c r="I130" t="e">
        <f>MATCH(Tableau1[[#This Row],[AGENT]],Listes!A130:A136,Listes!A129)</f>
        <v>#N/A</v>
      </c>
      <c r="J130" s="1">
        <f>Tableau1[[#This Row],[Fin3]]-Tableau1[[#This Row],[Début2]]</f>
        <v>2.083333333333337E-2</v>
      </c>
      <c r="K130" t="str">
        <f>IF(MONTH(B130)=1,"JANV",IF(MONTH(B130)=2,"FEV",IF(MONTH(B130)=3,"MARS",IF(MONTH(B130)=4,"AVR",IF(MONTH(B130)=5,"MAI",IF(MONTH(B130)=6,"JUIN",IF(MONTH(B130)=7,"JUILL",IF(MONTH(B130)=8,"AOU",IF(MONTH(B130)=9,"SEPT",IF(MONTH(B130)=10,"OCT",IF(MONTH(B130)=11,"NOV",IF(MONTH(B130)=12,"DEC",""))))))))))))</f>
        <v>JUIN</v>
      </c>
    </row>
    <row r="131" spans="1:11" x14ac:dyDescent="0.35">
      <c r="A131" t="s">
        <v>95</v>
      </c>
      <c r="B131" s="3">
        <v>43985</v>
      </c>
      <c r="C131" s="4">
        <v>0.54166666666666663</v>
      </c>
      <c r="D131" s="3">
        <v>43985</v>
      </c>
      <c r="E131" s="4">
        <v>0.5625</v>
      </c>
      <c r="F131" t="s">
        <v>96</v>
      </c>
      <c r="G131" t="s">
        <v>85</v>
      </c>
      <c r="H131" t="s">
        <v>106</v>
      </c>
      <c r="I131" t="e">
        <f>MATCH(Tableau1[[#This Row],[AGENT]],Listes!A131:A137,Listes!A130)</f>
        <v>#N/A</v>
      </c>
      <c r="J131" s="1">
        <f>Tableau1[[#This Row],[Fin3]]-Tableau1[[#This Row],[Début2]]</f>
        <v>2.083333333333337E-2</v>
      </c>
      <c r="K131" t="str">
        <f>IF(MONTH(B131)=1,"JANV",IF(MONTH(B131)=2,"FEV",IF(MONTH(B131)=3,"MARS",IF(MONTH(B131)=4,"AVR",IF(MONTH(B131)=5,"MAI",IF(MONTH(B131)=6,"JUIN",IF(MONTH(B131)=7,"JUILL",IF(MONTH(B131)=8,"AOU",IF(MONTH(B131)=9,"SEPT",IF(MONTH(B131)=10,"OCT",IF(MONTH(B131)=11,"NOV",IF(MONTH(B131)=12,"DEC",""))))))))))))</f>
        <v>JUIN</v>
      </c>
    </row>
    <row r="132" spans="1:11" x14ac:dyDescent="0.35">
      <c r="A132" t="s">
        <v>151</v>
      </c>
      <c r="B132" s="3">
        <v>43985</v>
      </c>
      <c r="C132" s="4">
        <v>0.625</v>
      </c>
      <c r="D132" s="3">
        <v>43985</v>
      </c>
      <c r="E132" s="4">
        <v>0.70833333333333337</v>
      </c>
      <c r="F132" t="s">
        <v>151</v>
      </c>
      <c r="G132" t="s">
        <v>85</v>
      </c>
      <c r="H132" t="s">
        <v>157</v>
      </c>
      <c r="I132" t="e">
        <f>MATCH(Tableau1[[#This Row],[AGENT]],Listes!A132:A138,Listes!A131)</f>
        <v>#N/A</v>
      </c>
      <c r="J132" s="1">
        <f>Tableau1[[#This Row],[Fin3]]-Tableau1[[#This Row],[Début2]]</f>
        <v>8.333333333333337E-2</v>
      </c>
      <c r="K132" t="str">
        <f>IF(MONTH(B132)=1,"JANV",IF(MONTH(B132)=2,"FEV",IF(MONTH(B132)=3,"MARS",IF(MONTH(B132)=4,"AVR",IF(MONTH(B132)=5,"MAI",IF(MONTH(B132)=6,"JUIN",IF(MONTH(B132)=7,"JUILL",IF(MONTH(B132)=8,"AOU",IF(MONTH(B132)=9,"SEPT",IF(MONTH(B132)=10,"OCT",IF(MONTH(B132)=11,"NOV",IF(MONTH(B132)=12,"DEC",""))))))))))))</f>
        <v>JUIN</v>
      </c>
    </row>
    <row r="133" spans="1:11" x14ac:dyDescent="0.35">
      <c r="A133" t="s">
        <v>153</v>
      </c>
      <c r="B133" s="3">
        <v>43986</v>
      </c>
      <c r="C133" s="4">
        <v>0.5625</v>
      </c>
      <c r="D133" s="3">
        <v>43986</v>
      </c>
      <c r="E133" s="4">
        <v>0.625</v>
      </c>
      <c r="F133" t="s">
        <v>151</v>
      </c>
      <c r="G133" t="s">
        <v>85</v>
      </c>
      <c r="H133" t="s">
        <v>157</v>
      </c>
      <c r="I133" t="e">
        <f>MATCH(Tableau1[[#This Row],[AGENT]],Listes!A133:A139,Listes!A132)</f>
        <v>#N/A</v>
      </c>
      <c r="J133" s="1">
        <f>Tableau1[[#This Row],[Fin3]]-Tableau1[[#This Row],[Début2]]</f>
        <v>6.25E-2</v>
      </c>
      <c r="K133" t="str">
        <f>IF(MONTH(B133)=1,"JANV",IF(MONTH(B133)=2,"FEV",IF(MONTH(B133)=3,"MARS",IF(MONTH(B133)=4,"AVR",IF(MONTH(B133)=5,"MAI",IF(MONTH(B133)=6,"JUIN",IF(MONTH(B133)=7,"JUILL",IF(MONTH(B133)=8,"AOU",IF(MONTH(B133)=9,"SEPT",IF(MONTH(B133)=10,"OCT",IF(MONTH(B133)=11,"NOV",IF(MONTH(B133)=12,"DEC",""))))))))))))</f>
        <v>JUIN</v>
      </c>
    </row>
    <row r="134" spans="1:11" x14ac:dyDescent="0.35">
      <c r="A134" t="s">
        <v>151</v>
      </c>
      <c r="B134" s="3">
        <v>43987</v>
      </c>
      <c r="C134" s="4">
        <v>0.54166666666666663</v>
      </c>
      <c r="D134" s="3">
        <v>43987</v>
      </c>
      <c r="E134" s="4">
        <v>0.64583333333333337</v>
      </c>
      <c r="F134" t="s">
        <v>151</v>
      </c>
      <c r="G134" t="s">
        <v>85</v>
      </c>
      <c r="H134" t="s">
        <v>157</v>
      </c>
      <c r="I134" t="e">
        <f>MATCH(Tableau1[[#This Row],[AGENT]],Listes!A134:A140,Listes!A133)</f>
        <v>#N/A</v>
      </c>
      <c r="J134" s="1">
        <f>Tableau1[[#This Row],[Fin3]]-Tableau1[[#This Row],[Début2]]</f>
        <v>0.10416666666666674</v>
      </c>
      <c r="K134" t="str">
        <f>IF(MONTH(B134)=1,"JANV",IF(MONTH(B134)=2,"FEV",IF(MONTH(B134)=3,"MARS",IF(MONTH(B134)=4,"AVR",IF(MONTH(B134)=5,"MAI",IF(MONTH(B134)=6,"JUIN",IF(MONTH(B134)=7,"JUILL",IF(MONTH(B134)=8,"AOU",IF(MONTH(B134)=9,"SEPT",IF(MONTH(B134)=10,"OCT",IF(MONTH(B134)=11,"NOV",IF(MONTH(B134)=12,"DEC",""))))))))))))</f>
        <v>JUIN</v>
      </c>
    </row>
    <row r="135" spans="1:11" x14ac:dyDescent="0.35">
      <c r="A135" t="s">
        <v>39</v>
      </c>
      <c r="B135" s="3">
        <v>43985</v>
      </c>
      <c r="C135" s="4">
        <v>0.625</v>
      </c>
      <c r="D135" s="3">
        <v>43985</v>
      </c>
      <c r="E135" s="4">
        <v>0.63541666666666663</v>
      </c>
      <c r="F135" t="s">
        <v>40</v>
      </c>
      <c r="H135" t="s">
        <v>51</v>
      </c>
      <c r="I135" t="e">
        <f>MATCH(Tableau1[[#This Row],[AGENT]],Listes!A135:A141,Listes!A134)</f>
        <v>#N/A</v>
      </c>
      <c r="J135" s="1">
        <f>Tableau1[[#This Row],[Fin3]]-Tableau1[[#This Row],[Début2]]</f>
        <v>1.041666666666663E-2</v>
      </c>
      <c r="K135" t="str">
        <f>IF(MONTH(B135)=1,"JANV",IF(MONTH(B135)=2,"FEV",IF(MONTH(B135)=3,"MARS",IF(MONTH(B135)=4,"AVR",IF(MONTH(B135)=5,"MAI",IF(MONTH(B135)=6,"JUIN",IF(MONTH(B135)=7,"JUILL",IF(MONTH(B135)=8,"AOU",IF(MONTH(B135)=9,"SEPT",IF(MONTH(B135)=10,"OCT",IF(MONTH(B135)=11,"NOV",IF(MONTH(B135)=12,"DEC",""))))))))))))</f>
        <v>JUIN</v>
      </c>
    </row>
    <row r="136" spans="1:11" x14ac:dyDescent="0.35">
      <c r="A136" t="s">
        <v>42</v>
      </c>
      <c r="B136" s="3">
        <v>43986</v>
      </c>
      <c r="C136" s="4">
        <v>0.35416666666666669</v>
      </c>
      <c r="D136" s="3">
        <v>43986</v>
      </c>
      <c r="E136" s="4">
        <v>0.375</v>
      </c>
      <c r="F136" t="s">
        <v>40</v>
      </c>
      <c r="H136" t="s">
        <v>51</v>
      </c>
      <c r="I136" t="e">
        <f>MATCH(Tableau1[[#This Row],[AGENT]],Listes!A136:A142,Listes!A135)</f>
        <v>#N/A</v>
      </c>
      <c r="J136" s="1">
        <f>Tableau1[[#This Row],[Fin3]]-Tableau1[[#This Row],[Début2]]</f>
        <v>2.0833333333333315E-2</v>
      </c>
      <c r="K136" t="str">
        <f>IF(MONTH(B136)=1,"JANV",IF(MONTH(B136)=2,"FEV",IF(MONTH(B136)=3,"MARS",IF(MONTH(B136)=4,"AVR",IF(MONTH(B136)=5,"MAI",IF(MONTH(B136)=6,"JUIN",IF(MONTH(B136)=7,"JUILL",IF(MONTH(B136)=8,"AOU",IF(MONTH(B136)=9,"SEPT",IF(MONTH(B136)=10,"OCT",IF(MONTH(B136)=11,"NOV",IF(MONTH(B136)=12,"DEC",""))))))))))))</f>
        <v>JUIN</v>
      </c>
    </row>
    <row r="137" spans="1:11" x14ac:dyDescent="0.35">
      <c r="A137" t="s">
        <v>40</v>
      </c>
      <c r="B137" s="3">
        <v>43986</v>
      </c>
      <c r="C137" s="4">
        <v>0.375</v>
      </c>
      <c r="D137" s="3">
        <v>43986</v>
      </c>
      <c r="E137" s="4">
        <v>0.38541666666666669</v>
      </c>
      <c r="F137" t="s">
        <v>40</v>
      </c>
      <c r="H137" t="s">
        <v>51</v>
      </c>
      <c r="I137" t="e">
        <f>MATCH(Tableau1[[#This Row],[AGENT]],Listes!A137:A143,Listes!A136)</f>
        <v>#N/A</v>
      </c>
      <c r="J137" s="1">
        <f>Tableau1[[#This Row],[Fin3]]-Tableau1[[#This Row],[Début2]]</f>
        <v>1.0416666666666685E-2</v>
      </c>
      <c r="K137" t="str">
        <f>IF(MONTH(B137)=1,"JANV",IF(MONTH(B137)=2,"FEV",IF(MONTH(B137)=3,"MARS",IF(MONTH(B137)=4,"AVR",IF(MONTH(B137)=5,"MAI",IF(MONTH(B137)=6,"JUIN",IF(MONTH(B137)=7,"JUILL",IF(MONTH(B137)=8,"AOU",IF(MONTH(B137)=9,"SEPT",IF(MONTH(B137)=10,"OCT",IF(MONTH(B137)=11,"NOV",IF(MONTH(B137)=12,"DEC",""))))))))))))</f>
        <v>JUIN</v>
      </c>
    </row>
    <row r="138" spans="1:11" x14ac:dyDescent="0.35">
      <c r="A138" t="s">
        <v>84</v>
      </c>
      <c r="B138" s="3">
        <v>43984</v>
      </c>
      <c r="C138" s="4">
        <v>0.3125</v>
      </c>
      <c r="D138" s="3">
        <v>43984</v>
      </c>
      <c r="E138" s="4">
        <v>0.33333333333333331</v>
      </c>
      <c r="F138" t="s">
        <v>40</v>
      </c>
      <c r="G138" t="s">
        <v>85</v>
      </c>
      <c r="H138" t="s">
        <v>106</v>
      </c>
      <c r="I138" t="e">
        <f>MATCH(Tableau1[[#This Row],[AGENT]],Listes!A138:A144,Listes!A137)</f>
        <v>#N/A</v>
      </c>
      <c r="J138" s="1">
        <f>Tableau1[[#This Row],[Fin3]]-Tableau1[[#This Row],[Début2]]</f>
        <v>2.0833333333333315E-2</v>
      </c>
      <c r="K138" t="str">
        <f>IF(MONTH(B138)=1,"JANV",IF(MONTH(B138)=2,"FEV",IF(MONTH(B138)=3,"MARS",IF(MONTH(B138)=4,"AVR",IF(MONTH(B138)=5,"MAI",IF(MONTH(B138)=6,"JUIN",IF(MONTH(B138)=7,"JUILL",IF(MONTH(B138)=8,"AOU",IF(MONTH(B138)=9,"SEPT",IF(MONTH(B138)=10,"OCT",IF(MONTH(B138)=11,"NOV",IF(MONTH(B138)=12,"DEC",""))))))))))))</f>
        <v>JUIN</v>
      </c>
    </row>
    <row r="139" spans="1:11" x14ac:dyDescent="0.35">
      <c r="A139" t="s">
        <v>84</v>
      </c>
      <c r="B139" s="3">
        <v>43984</v>
      </c>
      <c r="C139" s="4">
        <v>0.54166666666666663</v>
      </c>
      <c r="D139" s="3">
        <v>43984</v>
      </c>
      <c r="E139" s="4">
        <v>0.5625</v>
      </c>
      <c r="F139" t="s">
        <v>40</v>
      </c>
      <c r="G139" t="s">
        <v>85</v>
      </c>
      <c r="H139" t="s">
        <v>106</v>
      </c>
      <c r="I139" t="e">
        <f>MATCH(Tableau1[[#This Row],[AGENT]],Listes!A139:A145,Listes!A138)</f>
        <v>#N/A</v>
      </c>
      <c r="J139" s="1">
        <f>Tableau1[[#This Row],[Fin3]]-Tableau1[[#This Row],[Début2]]</f>
        <v>2.083333333333337E-2</v>
      </c>
      <c r="K139" t="str">
        <f>IF(MONTH(B139)=1,"JANV",IF(MONTH(B139)=2,"FEV",IF(MONTH(B139)=3,"MARS",IF(MONTH(B139)=4,"AVR",IF(MONTH(B139)=5,"MAI",IF(MONTH(B139)=6,"JUIN",IF(MONTH(B139)=7,"JUILL",IF(MONTH(B139)=8,"AOU",IF(MONTH(B139)=9,"SEPT",IF(MONTH(B139)=10,"OCT",IF(MONTH(B139)=11,"NOV",IF(MONTH(B139)=12,"DEC",""))))))))))))</f>
        <v>JUIN</v>
      </c>
    </row>
    <row r="140" spans="1:11" x14ac:dyDescent="0.35">
      <c r="A140" t="s">
        <v>84</v>
      </c>
      <c r="B140" s="3">
        <v>43985</v>
      </c>
      <c r="C140" s="4">
        <v>0.33333333333333331</v>
      </c>
      <c r="D140" s="3">
        <v>43985</v>
      </c>
      <c r="E140" s="4">
        <v>0.375</v>
      </c>
      <c r="F140" t="s">
        <v>40</v>
      </c>
      <c r="G140" t="s">
        <v>85</v>
      </c>
      <c r="H140" t="s">
        <v>106</v>
      </c>
      <c r="I140" t="e">
        <f>MATCH(Tableau1[[#This Row],[AGENT]],Listes!A140:A146,Listes!A139)</f>
        <v>#N/A</v>
      </c>
      <c r="J140" s="1">
        <f>Tableau1[[#This Row],[Fin3]]-Tableau1[[#This Row],[Début2]]</f>
        <v>4.1666666666666685E-2</v>
      </c>
      <c r="K140" t="str">
        <f>IF(MONTH(B140)=1,"JANV",IF(MONTH(B140)=2,"FEV",IF(MONTH(B140)=3,"MARS",IF(MONTH(B140)=4,"AVR",IF(MONTH(B140)=5,"MAI",IF(MONTH(B140)=6,"JUIN",IF(MONTH(B140)=7,"JUILL",IF(MONTH(B140)=8,"AOU",IF(MONTH(B140)=9,"SEPT",IF(MONTH(B140)=10,"OCT",IF(MONTH(B140)=11,"NOV",IF(MONTH(B140)=12,"DEC",""))))))))))))</f>
        <v>JUIN</v>
      </c>
    </row>
    <row r="141" spans="1:11" x14ac:dyDescent="0.35">
      <c r="A141" t="s">
        <v>84</v>
      </c>
      <c r="B141" s="3">
        <v>43985</v>
      </c>
      <c r="C141" s="4">
        <v>0.47916666666666669</v>
      </c>
      <c r="D141" s="3">
        <v>43985</v>
      </c>
      <c r="E141" s="4">
        <v>0.5</v>
      </c>
      <c r="F141" t="s">
        <v>40</v>
      </c>
      <c r="G141" t="s">
        <v>85</v>
      </c>
      <c r="H141" t="s">
        <v>106</v>
      </c>
      <c r="I141" t="e">
        <f>MATCH(Tableau1[[#This Row],[AGENT]],Listes!A141:A147,Listes!A140)</f>
        <v>#N/A</v>
      </c>
      <c r="J141" s="1">
        <f>Tableau1[[#This Row],[Fin3]]-Tableau1[[#This Row],[Début2]]</f>
        <v>2.0833333333333315E-2</v>
      </c>
      <c r="K141" t="str">
        <f>IF(MONTH(B141)=1,"JANV",IF(MONTH(B141)=2,"FEV",IF(MONTH(B141)=3,"MARS",IF(MONTH(B141)=4,"AVR",IF(MONTH(B141)=5,"MAI",IF(MONTH(B141)=6,"JUIN",IF(MONTH(B141)=7,"JUILL",IF(MONTH(B141)=8,"AOU",IF(MONTH(B141)=9,"SEPT",IF(MONTH(B141)=10,"OCT",IF(MONTH(B141)=11,"NOV",IF(MONTH(B141)=12,"DEC",""))))))))))))</f>
        <v>JUIN</v>
      </c>
    </row>
    <row r="142" spans="1:11" x14ac:dyDescent="0.35">
      <c r="A142" t="s">
        <v>84</v>
      </c>
      <c r="B142" s="3">
        <v>43986</v>
      </c>
      <c r="C142" s="4">
        <v>0.54166666666666663</v>
      </c>
      <c r="D142" s="3">
        <v>43986</v>
      </c>
      <c r="E142" s="4">
        <v>0.64583333333333337</v>
      </c>
      <c r="F142" t="s">
        <v>40</v>
      </c>
      <c r="G142" t="s">
        <v>85</v>
      </c>
      <c r="H142" t="s">
        <v>106</v>
      </c>
      <c r="I142" t="e">
        <f>MATCH(Tableau1[[#This Row],[AGENT]],Listes!A142:A148,Listes!A141)</f>
        <v>#N/A</v>
      </c>
      <c r="J142" s="1">
        <f>Tableau1[[#This Row],[Fin3]]-Tableau1[[#This Row],[Début2]]</f>
        <v>0.10416666666666674</v>
      </c>
      <c r="K142" t="str">
        <f>IF(MONTH(B142)=1,"JANV",IF(MONTH(B142)=2,"FEV",IF(MONTH(B142)=3,"MARS",IF(MONTH(B142)=4,"AVR",IF(MONTH(B142)=5,"MAI",IF(MONTH(B142)=6,"JUIN",IF(MONTH(B142)=7,"JUILL",IF(MONTH(B142)=8,"AOU",IF(MONTH(B142)=9,"SEPT",IF(MONTH(B142)=10,"OCT",IF(MONTH(B142)=11,"NOV",IF(MONTH(B142)=12,"DEC",""))))))))))))</f>
        <v>JUIN</v>
      </c>
    </row>
    <row r="143" spans="1:11" x14ac:dyDescent="0.35">
      <c r="A143" t="s">
        <v>34</v>
      </c>
      <c r="B143" s="3">
        <v>43985</v>
      </c>
      <c r="C143" s="4">
        <v>0.35416666666666669</v>
      </c>
      <c r="D143" s="3">
        <v>43985</v>
      </c>
      <c r="E143" s="4">
        <v>0.5</v>
      </c>
      <c r="F143" t="s">
        <v>35</v>
      </c>
      <c r="H143" t="s">
        <v>51</v>
      </c>
      <c r="I143" t="e">
        <f>MATCH(Tableau1[[#This Row],[AGENT]],Listes!A143:A149,Listes!A142)</f>
        <v>#N/A</v>
      </c>
      <c r="J143" s="1">
        <f>Tableau1[[#This Row],[Fin3]]-Tableau1[[#This Row],[Début2]]</f>
        <v>0.14583333333333331</v>
      </c>
      <c r="K143" t="str">
        <f>IF(MONTH(B143)=1,"JANV",IF(MONTH(B143)=2,"FEV",IF(MONTH(B143)=3,"MARS",IF(MONTH(B143)=4,"AVR",IF(MONTH(B143)=5,"MAI",IF(MONTH(B143)=6,"JUIN",IF(MONTH(B143)=7,"JUILL",IF(MONTH(B143)=8,"AOU",IF(MONTH(B143)=9,"SEPT",IF(MONTH(B143)=10,"OCT",IF(MONTH(B143)=11,"NOV",IF(MONTH(B143)=12,"DEC",""))))))))))))</f>
        <v>JUIN</v>
      </c>
    </row>
    <row r="144" spans="1:11" x14ac:dyDescent="0.35">
      <c r="A144" t="s">
        <v>35</v>
      </c>
      <c r="B144" s="3">
        <v>43987</v>
      </c>
      <c r="C144" s="4">
        <v>0.35416666666666669</v>
      </c>
      <c r="D144" s="3">
        <v>43987</v>
      </c>
      <c r="E144" s="4">
        <v>0.41666666666666669</v>
      </c>
      <c r="F144" t="s">
        <v>35</v>
      </c>
      <c r="H144" t="s">
        <v>51</v>
      </c>
      <c r="I144" t="e">
        <f>MATCH(Tableau1[[#This Row],[AGENT]],Listes!A144:A150,Listes!A143)</f>
        <v>#N/A</v>
      </c>
      <c r="J144" s="1">
        <f>Tableau1[[#This Row],[Fin3]]-Tableau1[[#This Row],[Début2]]</f>
        <v>6.25E-2</v>
      </c>
      <c r="K144" t="str">
        <f>IF(MONTH(B144)=1,"JANV",IF(MONTH(B144)=2,"FEV",IF(MONTH(B144)=3,"MARS",IF(MONTH(B144)=4,"AVR",IF(MONTH(B144)=5,"MAI",IF(MONTH(B144)=6,"JUIN",IF(MONTH(B144)=7,"JUILL",IF(MONTH(B144)=8,"AOU",IF(MONTH(B144)=9,"SEPT",IF(MONTH(B144)=10,"OCT",IF(MONTH(B144)=11,"NOV",IF(MONTH(B144)=12,"DEC",""))))))))))))</f>
        <v>JUIN</v>
      </c>
    </row>
    <row r="145" spans="1:11" x14ac:dyDescent="0.35">
      <c r="A145" t="s">
        <v>88</v>
      </c>
      <c r="B145" s="3">
        <v>43984</v>
      </c>
      <c r="C145" s="4">
        <v>0.375</v>
      </c>
      <c r="D145" s="3">
        <v>43984</v>
      </c>
      <c r="E145" s="4">
        <v>0.39583333333333331</v>
      </c>
      <c r="F145" t="s">
        <v>89</v>
      </c>
      <c r="G145" t="s">
        <v>85</v>
      </c>
      <c r="H145" t="s">
        <v>106</v>
      </c>
      <c r="I145" t="e">
        <f>MATCH(Tableau1[[#This Row],[AGENT]],Listes!A145:A151,Listes!A144)</f>
        <v>#N/A</v>
      </c>
      <c r="J145" s="1">
        <f>Tableau1[[#This Row],[Fin3]]-Tableau1[[#This Row],[Début2]]</f>
        <v>2.0833333333333315E-2</v>
      </c>
      <c r="K145" t="str">
        <f>IF(MONTH(B145)=1,"JANV",IF(MONTH(B145)=2,"FEV",IF(MONTH(B145)=3,"MARS",IF(MONTH(B145)=4,"AVR",IF(MONTH(B145)=5,"MAI",IF(MONTH(B145)=6,"JUIN",IF(MONTH(B145)=7,"JUILL",IF(MONTH(B145)=8,"AOU",IF(MONTH(B145)=9,"SEPT",IF(MONTH(B145)=10,"OCT",IF(MONTH(B145)=11,"NOV",IF(MONTH(B145)=12,"DEC",""))))))))))))</f>
        <v>JUIN</v>
      </c>
    </row>
    <row r="146" spans="1:11" x14ac:dyDescent="0.35">
      <c r="A146" t="s">
        <v>88</v>
      </c>
      <c r="B146" s="3">
        <v>43985</v>
      </c>
      <c r="C146" s="4">
        <v>0.5625</v>
      </c>
      <c r="D146" s="3">
        <v>43985</v>
      </c>
      <c r="E146" s="4">
        <v>0.58333333333333337</v>
      </c>
      <c r="F146" t="s">
        <v>89</v>
      </c>
      <c r="G146" t="s">
        <v>85</v>
      </c>
      <c r="H146" t="s">
        <v>106</v>
      </c>
      <c r="I146" t="e">
        <f>MATCH(Tableau1[[#This Row],[AGENT]],Listes!A146:A152,Listes!A145)</f>
        <v>#N/A</v>
      </c>
      <c r="J146" s="1">
        <f>Tableau1[[#This Row],[Fin3]]-Tableau1[[#This Row],[Début2]]</f>
        <v>2.083333333333337E-2</v>
      </c>
      <c r="K146" t="str">
        <f>IF(MONTH(B146)=1,"JANV",IF(MONTH(B146)=2,"FEV",IF(MONTH(B146)=3,"MARS",IF(MONTH(B146)=4,"AVR",IF(MONTH(B146)=5,"MAI",IF(MONTH(B146)=6,"JUIN",IF(MONTH(B146)=7,"JUILL",IF(MONTH(B146)=8,"AOU",IF(MONTH(B146)=9,"SEPT",IF(MONTH(B146)=10,"OCT",IF(MONTH(B146)=11,"NOV",IF(MONTH(B146)=12,"DEC",""))))))))))))</f>
        <v>JUIN</v>
      </c>
    </row>
    <row r="147" spans="1:11" x14ac:dyDescent="0.35">
      <c r="A147" t="s">
        <v>89</v>
      </c>
      <c r="B147" s="3">
        <v>43985</v>
      </c>
      <c r="C147" s="4">
        <v>0.58333333333333337</v>
      </c>
      <c r="D147" s="3">
        <v>43985</v>
      </c>
      <c r="E147" s="4">
        <v>0.70833333333333337</v>
      </c>
      <c r="F147" t="s">
        <v>89</v>
      </c>
      <c r="G147" t="s">
        <v>98</v>
      </c>
      <c r="H147" t="s">
        <v>106</v>
      </c>
      <c r="I147" t="e">
        <f>MATCH(Tableau1[[#This Row],[AGENT]],Listes!A147:A153,Listes!A146)</f>
        <v>#N/A</v>
      </c>
      <c r="J147" s="1">
        <f>Tableau1[[#This Row],[Fin3]]-Tableau1[[#This Row],[Début2]]</f>
        <v>0.125</v>
      </c>
      <c r="K147" t="str">
        <f>IF(MONTH(B147)=1,"JANV",IF(MONTH(B147)=2,"FEV",IF(MONTH(B147)=3,"MARS",IF(MONTH(B147)=4,"AVR",IF(MONTH(B147)=5,"MAI",IF(MONTH(B147)=6,"JUIN",IF(MONTH(B147)=7,"JUILL",IF(MONTH(B147)=8,"AOU",IF(MONTH(B147)=9,"SEPT",IF(MONTH(B147)=10,"OCT",IF(MONTH(B147)=11,"NOV",IF(MONTH(B147)=12,"DEC",""))))))))))))</f>
        <v>JUIN</v>
      </c>
    </row>
    <row r="148" spans="1:11" x14ac:dyDescent="0.35">
      <c r="A148" t="s">
        <v>122</v>
      </c>
      <c r="B148" s="3">
        <v>43986</v>
      </c>
      <c r="C148" s="4">
        <v>0.64583333333333337</v>
      </c>
      <c r="D148" s="3">
        <v>43986</v>
      </c>
      <c r="E148" s="4">
        <v>0.6875</v>
      </c>
      <c r="F148" t="s">
        <v>122</v>
      </c>
      <c r="G148" t="s">
        <v>85</v>
      </c>
      <c r="H148" t="s">
        <v>126</v>
      </c>
      <c r="I148" t="e">
        <f>MATCH(Tableau1[[#This Row],[AGENT]],Listes!A148:A154,Listes!A147)</f>
        <v>#N/A</v>
      </c>
      <c r="J148" s="1">
        <f>Tableau1[[#This Row],[Fin3]]-Tableau1[[#This Row],[Début2]]</f>
        <v>4.166666666666663E-2</v>
      </c>
      <c r="K148" t="str">
        <f>IF(MONTH(B148)=1,"JANV",IF(MONTH(B148)=2,"FEV",IF(MONTH(B148)=3,"MARS",IF(MONTH(B148)=4,"AVR",IF(MONTH(B148)=5,"MAI",IF(MONTH(B148)=6,"JUIN",IF(MONTH(B148)=7,"JUILL",IF(MONTH(B148)=8,"AOU",IF(MONTH(B148)=9,"SEPT",IF(MONTH(B148)=10,"OCT",IF(MONTH(B148)=11,"NOV",IF(MONTH(B148)=12,"DEC",""))))))))))))</f>
        <v>JUIN</v>
      </c>
    </row>
    <row r="149" spans="1:11" x14ac:dyDescent="0.35">
      <c r="B149" s="3">
        <v>43984</v>
      </c>
      <c r="C149" s="4">
        <v>0.47916666666666669</v>
      </c>
      <c r="D149" s="3">
        <v>43984</v>
      </c>
      <c r="E149" s="4">
        <v>0.5</v>
      </c>
      <c r="F149" t="s">
        <v>185</v>
      </c>
      <c r="G149" t="s">
        <v>85</v>
      </c>
      <c r="H149" t="s">
        <v>191</v>
      </c>
      <c r="I149" t="e">
        <f>MATCH(Tableau1[[#This Row],[AGENT]],Listes!A149:A155,Listes!A148)</f>
        <v>#N/A</v>
      </c>
      <c r="J149" s="1">
        <f>Tableau1[[#This Row],[Fin3]]-Tableau1[[#This Row],[Début2]]</f>
        <v>2.0833333333333315E-2</v>
      </c>
      <c r="K149" t="str">
        <f>IF(MONTH(B149)=1,"JANV",IF(MONTH(B149)=2,"FEV",IF(MONTH(B149)=3,"MARS",IF(MONTH(B149)=4,"AVR",IF(MONTH(B149)=5,"MAI",IF(MONTH(B149)=6,"JUIN",IF(MONTH(B149)=7,"JUILL",IF(MONTH(B149)=8,"AOU",IF(MONTH(B149)=9,"SEPT",IF(MONTH(B149)=10,"OCT",IF(MONTH(B149)=11,"NOV",IF(MONTH(B149)=12,"DEC",""))))))))))))</f>
        <v>JUIN</v>
      </c>
    </row>
    <row r="150" spans="1:11" x14ac:dyDescent="0.35">
      <c r="B150" s="3">
        <v>43986</v>
      </c>
      <c r="C150" s="4">
        <v>0.54166666666666663</v>
      </c>
      <c r="D150" s="3">
        <v>43986</v>
      </c>
      <c r="E150" s="4">
        <v>0.66666666666666663</v>
      </c>
      <c r="F150" t="s">
        <v>185</v>
      </c>
      <c r="G150" t="s">
        <v>85</v>
      </c>
      <c r="H150" t="s">
        <v>191</v>
      </c>
      <c r="I150" t="e">
        <f>MATCH(Tableau1[[#This Row],[AGENT]],Listes!A150:A156,Listes!A149)</f>
        <v>#N/A</v>
      </c>
      <c r="J150" s="1">
        <f>Tableau1[[#This Row],[Fin3]]-Tableau1[[#This Row],[Début2]]</f>
        <v>0.125</v>
      </c>
      <c r="K150" t="str">
        <f>IF(MONTH(B150)=1,"JANV",IF(MONTH(B150)=2,"FEV",IF(MONTH(B150)=3,"MARS",IF(MONTH(B150)=4,"AVR",IF(MONTH(B150)=5,"MAI",IF(MONTH(B150)=6,"JUIN",IF(MONTH(B150)=7,"JUILL",IF(MONTH(B150)=8,"AOU",IF(MONTH(B150)=9,"SEPT",IF(MONTH(B150)=10,"OCT",IF(MONTH(B150)=11,"NOV",IF(MONTH(B150)=12,"DEC",""))))))))))))</f>
        <v>JUIN</v>
      </c>
    </row>
    <row r="151" spans="1:11" x14ac:dyDescent="0.35">
      <c r="A151" t="s">
        <v>60</v>
      </c>
      <c r="B151" s="3">
        <v>43984</v>
      </c>
      <c r="C151" s="4">
        <v>0.6875</v>
      </c>
      <c r="D151" s="3">
        <v>43984</v>
      </c>
      <c r="E151" s="4">
        <v>0.70833333333333337</v>
      </c>
      <c r="F151" t="s">
        <v>61</v>
      </c>
      <c r="H151" t="s">
        <v>83</v>
      </c>
      <c r="I151" t="e">
        <f>MATCH(Tableau1[[#This Row],[AGENT]],Listes!A151:A157,Listes!A150)</f>
        <v>#N/A</v>
      </c>
      <c r="J151" s="1">
        <f>Tableau1[[#This Row],[Fin3]]-Tableau1[[#This Row],[Début2]]</f>
        <v>2.083333333333337E-2</v>
      </c>
      <c r="K151" t="str">
        <f>IF(MONTH(B151)=1,"JANV",IF(MONTH(B151)=2,"FEV",IF(MONTH(B151)=3,"MARS",IF(MONTH(B151)=4,"AVR",IF(MONTH(B151)=5,"MAI",IF(MONTH(B151)=6,"JUIN",IF(MONTH(B151)=7,"JUILL",IF(MONTH(B151)=8,"AOU",IF(MONTH(B151)=9,"SEPT",IF(MONTH(B151)=10,"OCT",IF(MONTH(B151)=11,"NOV",IF(MONTH(B151)=12,"DEC",""))))))))))))</f>
        <v>JUIN</v>
      </c>
    </row>
    <row r="152" spans="1:11" x14ac:dyDescent="0.35">
      <c r="A152" t="s">
        <v>139</v>
      </c>
      <c r="B152" s="3">
        <v>43987</v>
      </c>
      <c r="C152" s="4">
        <v>0.4375</v>
      </c>
      <c r="D152" s="3">
        <v>43987</v>
      </c>
      <c r="E152" s="4">
        <v>0.45833333333333331</v>
      </c>
      <c r="F152" t="s">
        <v>139</v>
      </c>
      <c r="H152" t="s">
        <v>140</v>
      </c>
      <c r="I152" t="e">
        <f>MATCH(Tableau1[[#This Row],[AGENT]],Listes!A152:A158,Listes!A151)</f>
        <v>#N/A</v>
      </c>
      <c r="J152" s="1">
        <f>Tableau1[[#This Row],[Fin3]]-Tableau1[[#This Row],[Début2]]</f>
        <v>2.0833333333333315E-2</v>
      </c>
      <c r="K152" t="str">
        <f>IF(MONTH(B152)=1,"JANV",IF(MONTH(B152)=2,"FEV",IF(MONTH(B152)=3,"MARS",IF(MONTH(B152)=4,"AVR",IF(MONTH(B152)=5,"MAI",IF(MONTH(B152)=6,"JUIN",IF(MONTH(B152)=7,"JUILL",IF(MONTH(B152)=8,"AOU",IF(MONTH(B152)=9,"SEPT",IF(MONTH(B152)=10,"OCT",IF(MONTH(B152)=11,"NOV",IF(MONTH(B152)=12,"DEC",""))))))))))))</f>
        <v>JUIN</v>
      </c>
    </row>
    <row r="153" spans="1:11" x14ac:dyDescent="0.35">
      <c r="A153" t="s">
        <v>200</v>
      </c>
      <c r="B153" s="3">
        <v>43985</v>
      </c>
      <c r="C153" s="4">
        <v>0.4375</v>
      </c>
      <c r="D153" s="3">
        <v>43985</v>
      </c>
      <c r="E153" s="4">
        <v>0.45833333333333331</v>
      </c>
      <c r="F153" t="s">
        <v>201</v>
      </c>
      <c r="H153" t="s">
        <v>209</v>
      </c>
      <c r="I153" t="e">
        <f>MATCH(Tableau1[[#This Row],[AGENT]],Listes!A153:A159,Listes!A152)</f>
        <v>#N/A</v>
      </c>
      <c r="J153" s="1">
        <f>Tableau1[[#This Row],[Fin3]]-Tableau1[[#This Row],[Début2]]</f>
        <v>2.0833333333333315E-2</v>
      </c>
      <c r="K153" t="str">
        <f>IF(MONTH(B153)=1,"JANV",IF(MONTH(B153)=2,"FEV",IF(MONTH(B153)=3,"MARS",IF(MONTH(B153)=4,"AVR",IF(MONTH(B153)=5,"MAI",IF(MONTH(B153)=6,"JUIN",IF(MONTH(B153)=7,"JUILL",IF(MONTH(B153)=8,"AOU",IF(MONTH(B153)=9,"SEPT",IF(MONTH(B153)=10,"OCT",IF(MONTH(B153)=11,"NOV",IF(MONTH(B153)=12,"DEC",""))))))))))))</f>
        <v>JUIN</v>
      </c>
    </row>
    <row r="154" spans="1:11" x14ac:dyDescent="0.35">
      <c r="A154" t="s">
        <v>24</v>
      </c>
      <c r="B154" s="3">
        <v>43984</v>
      </c>
      <c r="C154" s="4">
        <v>0.33333333333333331</v>
      </c>
      <c r="D154" s="3">
        <v>43984</v>
      </c>
      <c r="E154" s="4">
        <v>0.41666666666666669</v>
      </c>
      <c r="F154" t="s">
        <v>24</v>
      </c>
      <c r="H154" t="s">
        <v>51</v>
      </c>
      <c r="I154" t="e">
        <f>MATCH(Tableau1[[#This Row],[AGENT]],Listes!A154:A160,Listes!A153)</f>
        <v>#N/A</v>
      </c>
      <c r="J154" s="1">
        <f>Tableau1[[#This Row],[Fin3]]-Tableau1[[#This Row],[Début2]]</f>
        <v>8.333333333333337E-2</v>
      </c>
      <c r="K154" t="str">
        <f>IF(MONTH(B154)=1,"JANV",IF(MONTH(B154)=2,"FEV",IF(MONTH(B154)=3,"MARS",IF(MONTH(B154)=4,"AVR",IF(MONTH(B154)=5,"MAI",IF(MONTH(B154)=6,"JUIN",IF(MONTH(B154)=7,"JUILL",IF(MONTH(B154)=8,"AOU",IF(MONTH(B154)=9,"SEPT",IF(MONTH(B154)=10,"OCT",IF(MONTH(B154)=11,"NOV",IF(MONTH(B154)=12,"DEC",""))))))))))))</f>
        <v>JUIN</v>
      </c>
    </row>
    <row r="155" spans="1:11" x14ac:dyDescent="0.35">
      <c r="A155" t="s">
        <v>144</v>
      </c>
      <c r="B155" s="3">
        <v>43984</v>
      </c>
      <c r="C155" s="4">
        <v>0.4375</v>
      </c>
      <c r="D155" s="3">
        <v>43984</v>
      </c>
      <c r="E155" s="4">
        <v>0.47916666666666669</v>
      </c>
      <c r="F155" t="s">
        <v>24</v>
      </c>
      <c r="G155" t="s">
        <v>85</v>
      </c>
      <c r="H155" t="s">
        <v>157</v>
      </c>
      <c r="I155" t="e">
        <f>MATCH(Tableau1[[#This Row],[AGENT]],Listes!A155:A161,Listes!A154)</f>
        <v>#N/A</v>
      </c>
      <c r="J155" s="1">
        <f>Tableau1[[#This Row],[Fin3]]-Tableau1[[#This Row],[Début2]]</f>
        <v>4.1666666666666685E-2</v>
      </c>
      <c r="K155" t="str">
        <f>IF(MONTH(B155)=1,"JANV",IF(MONTH(B155)=2,"FEV",IF(MONTH(B155)=3,"MARS",IF(MONTH(B155)=4,"AVR",IF(MONTH(B155)=5,"MAI",IF(MONTH(B155)=6,"JUIN",IF(MONTH(B155)=7,"JUILL",IF(MONTH(B155)=8,"AOU",IF(MONTH(B155)=9,"SEPT",IF(MONTH(B155)=10,"OCT",IF(MONTH(B155)=11,"NOV",IF(MONTH(B155)=12,"DEC",""))))))))))))</f>
        <v>JUIN</v>
      </c>
    </row>
    <row r="156" spans="1:11" x14ac:dyDescent="0.35">
      <c r="A156" t="s">
        <v>24</v>
      </c>
      <c r="B156" s="3">
        <v>43984</v>
      </c>
      <c r="C156" s="4">
        <v>0.60416666666666663</v>
      </c>
      <c r="D156" s="3">
        <v>43984</v>
      </c>
      <c r="E156" s="4">
        <v>0.6875</v>
      </c>
      <c r="F156" t="s">
        <v>24</v>
      </c>
      <c r="G156" t="s">
        <v>85</v>
      </c>
      <c r="H156" t="s">
        <v>157</v>
      </c>
      <c r="I156" t="e">
        <f>MATCH(Tableau1[[#This Row],[AGENT]],Listes!A156:A162,Listes!A155)</f>
        <v>#N/A</v>
      </c>
      <c r="J156" s="1">
        <f>Tableau1[[#This Row],[Fin3]]-Tableau1[[#This Row],[Début2]]</f>
        <v>8.333333333333337E-2</v>
      </c>
      <c r="K156" t="str">
        <f>IF(MONTH(B156)=1,"JANV",IF(MONTH(B156)=2,"FEV",IF(MONTH(B156)=3,"MARS",IF(MONTH(B156)=4,"AVR",IF(MONTH(B156)=5,"MAI",IF(MONTH(B156)=6,"JUIN",IF(MONTH(B156)=7,"JUILL",IF(MONTH(B156)=8,"AOU",IF(MONTH(B156)=9,"SEPT",IF(MONTH(B156)=10,"OCT",IF(MONTH(B156)=11,"NOV",IF(MONTH(B156)=12,"DEC",""))))))))))))</f>
        <v>JUIN</v>
      </c>
    </row>
    <row r="157" spans="1:11" x14ac:dyDescent="0.35">
      <c r="A157" t="s">
        <v>24</v>
      </c>
      <c r="B157" s="3">
        <v>43986</v>
      </c>
      <c r="C157" s="4">
        <v>0.33333333333333331</v>
      </c>
      <c r="D157" s="3">
        <v>43986</v>
      </c>
      <c r="E157" s="4">
        <v>0.41666666666666669</v>
      </c>
      <c r="F157" t="s">
        <v>24</v>
      </c>
      <c r="G157" t="s">
        <v>85</v>
      </c>
      <c r="H157" t="s">
        <v>157</v>
      </c>
      <c r="I157" t="e">
        <f>MATCH(Tableau1[[#This Row],[AGENT]],Listes!A157:A163,Listes!A156)</f>
        <v>#N/A</v>
      </c>
      <c r="J157" s="1">
        <f>Tableau1[[#This Row],[Fin3]]-Tableau1[[#This Row],[Début2]]</f>
        <v>8.333333333333337E-2</v>
      </c>
      <c r="K157" t="str">
        <f>IF(MONTH(B157)=1,"JANV",IF(MONTH(B157)=2,"FEV",IF(MONTH(B157)=3,"MARS",IF(MONTH(B157)=4,"AVR",IF(MONTH(B157)=5,"MAI",IF(MONTH(B157)=6,"JUIN",IF(MONTH(B157)=7,"JUILL",IF(MONTH(B157)=8,"AOU",IF(MONTH(B157)=9,"SEPT",IF(MONTH(B157)=10,"OCT",IF(MONTH(B157)=11,"NOV",IF(MONTH(B157)=12,"DEC",""))))))))))))</f>
        <v>JUIN</v>
      </c>
    </row>
    <row r="158" spans="1:11" x14ac:dyDescent="0.35">
      <c r="A158" t="s">
        <v>152</v>
      </c>
      <c r="B158" s="3">
        <v>43986</v>
      </c>
      <c r="C158" s="4">
        <v>0.41666666666666669</v>
      </c>
      <c r="D158" s="3">
        <v>43986</v>
      </c>
      <c r="E158" s="4">
        <v>0.52083333333333337</v>
      </c>
      <c r="F158" t="s">
        <v>24</v>
      </c>
      <c r="G158" t="s">
        <v>98</v>
      </c>
      <c r="H158" t="s">
        <v>157</v>
      </c>
      <c r="I158" t="e">
        <f>MATCH(Tableau1[[#This Row],[AGENT]],Listes!A158:A164,Listes!A157)</f>
        <v>#N/A</v>
      </c>
      <c r="J158" s="1">
        <f>Tableau1[[#This Row],[Fin3]]-Tableau1[[#This Row],[Début2]]</f>
        <v>0.10416666666666669</v>
      </c>
      <c r="K158" t="str">
        <f>IF(MONTH(B158)=1,"JANV",IF(MONTH(B158)=2,"FEV",IF(MONTH(B158)=3,"MARS",IF(MONTH(B158)=4,"AVR",IF(MONTH(B158)=5,"MAI",IF(MONTH(B158)=6,"JUIN",IF(MONTH(B158)=7,"JUILL",IF(MONTH(B158)=8,"AOU",IF(MONTH(B158)=9,"SEPT",IF(MONTH(B158)=10,"OCT",IF(MONTH(B158)=11,"NOV",IF(MONTH(B158)=12,"DEC",""))))))))))))</f>
        <v>JUIN</v>
      </c>
    </row>
    <row r="159" spans="1:11" x14ac:dyDescent="0.35">
      <c r="A159" t="s">
        <v>144</v>
      </c>
      <c r="B159" s="3">
        <v>43987</v>
      </c>
      <c r="C159" s="4">
        <v>0.41666666666666669</v>
      </c>
      <c r="D159" s="3">
        <v>43987</v>
      </c>
      <c r="E159" s="4">
        <v>0.52083333333333337</v>
      </c>
      <c r="F159" t="s">
        <v>24</v>
      </c>
      <c r="G159" t="s">
        <v>85</v>
      </c>
      <c r="H159" t="s">
        <v>157</v>
      </c>
      <c r="I159" t="e">
        <f>MATCH(Tableau1[[#This Row],[AGENT]],Listes!A159:A165,Listes!A158)</f>
        <v>#N/A</v>
      </c>
      <c r="J159" s="1">
        <f>Tableau1[[#This Row],[Fin3]]-Tableau1[[#This Row],[Début2]]</f>
        <v>0.10416666666666669</v>
      </c>
      <c r="K159" t="str">
        <f>IF(MONTH(B159)=1,"JANV",IF(MONTH(B159)=2,"FEV",IF(MONTH(B159)=3,"MARS",IF(MONTH(B159)=4,"AVR",IF(MONTH(B159)=5,"MAI",IF(MONTH(B159)=6,"JUIN",IF(MONTH(B159)=7,"JUILL",IF(MONTH(B159)=8,"AOU",IF(MONTH(B159)=9,"SEPT",IF(MONTH(B159)=10,"OCT",IF(MONTH(B159)=11,"NOV",IF(MONTH(B159)=12,"DEC",""))))))))))))</f>
        <v>JUIN</v>
      </c>
    </row>
    <row r="160" spans="1:11" x14ac:dyDescent="0.35">
      <c r="A160" t="s">
        <v>28</v>
      </c>
      <c r="B160" s="3">
        <v>43984</v>
      </c>
      <c r="C160" s="4">
        <v>0.54166666666666663</v>
      </c>
      <c r="D160" s="3">
        <v>43984</v>
      </c>
      <c r="E160" s="4">
        <v>0.58333333333333337</v>
      </c>
      <c r="F160" t="s">
        <v>28</v>
      </c>
      <c r="H160" t="s">
        <v>51</v>
      </c>
      <c r="I160" t="e">
        <f>MATCH(Tableau1[[#This Row],[AGENT]],Listes!A160:A166,Listes!A159)</f>
        <v>#N/A</v>
      </c>
      <c r="J160" s="1">
        <f>Tableau1[[#This Row],[Fin3]]-Tableau1[[#This Row],[Début2]]</f>
        <v>4.1666666666666741E-2</v>
      </c>
      <c r="K160" t="str">
        <f>IF(MONTH(B160)=1,"JANV",IF(MONTH(B160)=2,"FEV",IF(MONTH(B160)=3,"MARS",IF(MONTH(B160)=4,"AVR",IF(MONTH(B160)=5,"MAI",IF(MONTH(B160)=6,"JUIN",IF(MONTH(B160)=7,"JUILL",IF(MONTH(B160)=8,"AOU",IF(MONTH(B160)=9,"SEPT",IF(MONTH(B160)=10,"OCT",IF(MONTH(B160)=11,"NOV",IF(MONTH(B160)=12,"DEC",""))))))))))))</f>
        <v>JUIN</v>
      </c>
    </row>
    <row r="161" spans="1:11" x14ac:dyDescent="0.35">
      <c r="A161" t="s">
        <v>123</v>
      </c>
      <c r="B161" s="3">
        <v>43986</v>
      </c>
      <c r="C161" s="4">
        <v>0.6875</v>
      </c>
      <c r="D161" s="3">
        <v>43986</v>
      </c>
      <c r="E161" s="4">
        <v>0.70833333333333337</v>
      </c>
      <c r="F161" t="s">
        <v>28</v>
      </c>
      <c r="G161" t="s">
        <v>85</v>
      </c>
      <c r="H161" t="s">
        <v>126</v>
      </c>
      <c r="I161" t="e">
        <f>MATCH(Tableau1[[#This Row],[AGENT]],Listes!A161:A167,Listes!A160)</f>
        <v>#N/A</v>
      </c>
      <c r="J161" s="1">
        <f>Tableau1[[#This Row],[Fin3]]-Tableau1[[#This Row],[Début2]]</f>
        <v>2.083333333333337E-2</v>
      </c>
      <c r="K161" t="str">
        <f>IF(MONTH(B161)=1,"JANV",IF(MONTH(B161)=2,"FEV",IF(MONTH(B161)=3,"MARS",IF(MONTH(B161)=4,"AVR",IF(MONTH(B161)=5,"MAI",IF(MONTH(B161)=6,"JUIN",IF(MONTH(B161)=7,"JUILL",IF(MONTH(B161)=8,"AOU",IF(MONTH(B161)=9,"SEPT",IF(MONTH(B161)=10,"OCT",IF(MONTH(B161)=11,"NOV",IF(MONTH(B161)=12,"DEC",""))))))))))))</f>
        <v>JUIN</v>
      </c>
    </row>
    <row r="162" spans="1:11" x14ac:dyDescent="0.35">
      <c r="A162" t="s">
        <v>192</v>
      </c>
      <c r="B162" s="3">
        <v>43984</v>
      </c>
      <c r="C162" s="4">
        <v>0.33333333333333331</v>
      </c>
      <c r="D162" s="3">
        <v>43984</v>
      </c>
      <c r="E162" s="4">
        <v>0.5</v>
      </c>
      <c r="F162" t="s">
        <v>193</v>
      </c>
      <c r="H162" t="s">
        <v>209</v>
      </c>
      <c r="I162" t="e">
        <f>MATCH(Tableau1[[#This Row],[AGENT]],Listes!A162:A168,Listes!A161)</f>
        <v>#N/A</v>
      </c>
      <c r="J162" s="1">
        <f>Tableau1[[#This Row],[Fin3]]-Tableau1[[#This Row],[Début2]]</f>
        <v>0.16666666666666669</v>
      </c>
      <c r="K162" t="str">
        <f>IF(MONTH(B162)=1,"JANV",IF(MONTH(B162)=2,"FEV",IF(MONTH(B162)=3,"MARS",IF(MONTH(B162)=4,"AVR",IF(MONTH(B162)=5,"MAI",IF(MONTH(B162)=6,"JUIN",IF(MONTH(B162)=7,"JUILL",IF(MONTH(B162)=8,"AOU",IF(MONTH(B162)=9,"SEPT",IF(MONTH(B162)=10,"OCT",IF(MONTH(B162)=11,"NOV",IF(MONTH(B162)=12,"DEC",""))))))))))))</f>
        <v>JUIN</v>
      </c>
    </row>
    <row r="163" spans="1:11" x14ac:dyDescent="0.35">
      <c r="A163" t="s">
        <v>197</v>
      </c>
      <c r="B163" s="3">
        <v>43985</v>
      </c>
      <c r="C163" s="4">
        <v>0.66666666666666663</v>
      </c>
      <c r="D163" s="3">
        <v>43985</v>
      </c>
      <c r="E163" s="4">
        <v>0.70833333333333337</v>
      </c>
      <c r="F163" t="s">
        <v>193</v>
      </c>
      <c r="H163" t="s">
        <v>209</v>
      </c>
      <c r="I163" t="e">
        <f>MATCH(Tableau1[[#This Row],[AGENT]],Listes!A163:A169,Listes!A162)</f>
        <v>#N/A</v>
      </c>
      <c r="J163" s="1">
        <f>Tableau1[[#This Row],[Fin3]]-Tableau1[[#This Row],[Début2]]</f>
        <v>4.1666666666666741E-2</v>
      </c>
      <c r="K163" t="str">
        <f>IF(MONTH(B163)=1,"JANV",IF(MONTH(B163)=2,"FEV",IF(MONTH(B163)=3,"MARS",IF(MONTH(B163)=4,"AVR",IF(MONTH(B163)=5,"MAI",IF(MONTH(B163)=6,"JUIN",IF(MONTH(B163)=7,"JUILL",IF(MONTH(B163)=8,"AOU",IF(MONTH(B163)=9,"SEPT",IF(MONTH(B163)=10,"OCT",IF(MONTH(B163)=11,"NOV",IF(MONTH(B163)=12,"DEC",""))))))))))))</f>
        <v>JUIN</v>
      </c>
    </row>
    <row r="164" spans="1:11" x14ac:dyDescent="0.35">
      <c r="A164" t="s">
        <v>73</v>
      </c>
      <c r="B164" s="3">
        <v>43986</v>
      </c>
      <c r="C164" s="4">
        <v>0.64583333333333337</v>
      </c>
      <c r="D164" s="3">
        <v>43986</v>
      </c>
      <c r="E164" s="4">
        <v>0.66666666666666663</v>
      </c>
      <c r="F164" t="s">
        <v>74</v>
      </c>
      <c r="H164" t="s">
        <v>83</v>
      </c>
      <c r="I164" t="e">
        <f>MATCH(Tableau1[[#This Row],[AGENT]],Listes!A164:A170,Listes!A163)</f>
        <v>#N/A</v>
      </c>
      <c r="J164" s="1">
        <f>Tableau1[[#This Row],[Fin3]]-Tableau1[[#This Row],[Début2]]</f>
        <v>2.0833333333333259E-2</v>
      </c>
      <c r="K164" t="str">
        <f>IF(MONTH(B164)=1,"JANV",IF(MONTH(B164)=2,"FEV",IF(MONTH(B164)=3,"MARS",IF(MONTH(B164)=4,"AVR",IF(MONTH(B164)=5,"MAI",IF(MONTH(B164)=6,"JUIN",IF(MONTH(B164)=7,"JUILL",IF(MONTH(B164)=8,"AOU",IF(MONTH(B164)=9,"SEPT",IF(MONTH(B164)=10,"OCT",IF(MONTH(B164)=11,"NOV",IF(MONTH(B164)=12,"DEC",""))))))))))))</f>
        <v>JUIN</v>
      </c>
    </row>
    <row r="165" spans="1:11" x14ac:dyDescent="0.35">
      <c r="A165" t="s">
        <v>94</v>
      </c>
      <c r="B165" s="3">
        <v>43984</v>
      </c>
      <c r="C165" s="4">
        <v>0.4375</v>
      </c>
      <c r="D165" s="3">
        <v>43984</v>
      </c>
      <c r="E165" s="4">
        <v>0.47916666666666669</v>
      </c>
      <c r="F165" t="s">
        <v>74</v>
      </c>
      <c r="G165" t="s">
        <v>85</v>
      </c>
      <c r="H165" t="s">
        <v>106</v>
      </c>
      <c r="I165" t="e">
        <f>MATCH(Tableau1[[#This Row],[AGENT]],Listes!A165:A171,Listes!A164)</f>
        <v>#N/A</v>
      </c>
      <c r="J165" s="1">
        <f>Tableau1[[#This Row],[Fin3]]-Tableau1[[#This Row],[Début2]]</f>
        <v>4.1666666666666685E-2</v>
      </c>
      <c r="K165" t="str">
        <f>IF(MONTH(B165)=1,"JANV",IF(MONTH(B165)=2,"FEV",IF(MONTH(B165)=3,"MARS",IF(MONTH(B165)=4,"AVR",IF(MONTH(B165)=5,"MAI",IF(MONTH(B165)=6,"JUIN",IF(MONTH(B165)=7,"JUILL",IF(MONTH(B165)=8,"AOU",IF(MONTH(B165)=9,"SEPT",IF(MONTH(B165)=10,"OCT",IF(MONTH(B165)=11,"NOV",IF(MONTH(B165)=12,"DEC",""))))))))))))</f>
        <v>JUIN</v>
      </c>
    </row>
    <row r="166" spans="1:11" x14ac:dyDescent="0.35">
      <c r="A166" t="s">
        <v>105</v>
      </c>
      <c r="B166" s="3">
        <v>43987</v>
      </c>
      <c r="C166" s="4">
        <v>0.58333333333333337</v>
      </c>
      <c r="D166" s="3">
        <v>43987</v>
      </c>
      <c r="E166" s="4">
        <v>0.64583333333333337</v>
      </c>
      <c r="F166" t="s">
        <v>74</v>
      </c>
      <c r="G166" t="s">
        <v>85</v>
      </c>
      <c r="H166" t="s">
        <v>106</v>
      </c>
      <c r="I166" t="e">
        <f>MATCH(Tableau1[[#This Row],[AGENT]],Listes!A166:A172,Listes!A165)</f>
        <v>#N/A</v>
      </c>
      <c r="J166" s="1">
        <f>Tableau1[[#This Row],[Fin3]]-Tableau1[[#This Row],[Début2]]</f>
        <v>6.25E-2</v>
      </c>
      <c r="K166" t="str">
        <f>IF(MONTH(B166)=1,"JANV",IF(MONTH(B166)=2,"FEV",IF(MONTH(B166)=3,"MARS",IF(MONTH(B166)=4,"AVR",IF(MONTH(B166)=5,"MAI",IF(MONTH(B166)=6,"JUIN",IF(MONTH(B166)=7,"JUILL",IF(MONTH(B166)=8,"AOU",IF(MONTH(B166)=9,"SEPT",IF(MONTH(B166)=10,"OCT",IF(MONTH(B166)=11,"NOV",IF(MONTH(B166)=12,"DEC",""))))))))))))</f>
        <v>JUIN</v>
      </c>
    </row>
    <row r="167" spans="1:11" x14ac:dyDescent="0.35">
      <c r="A167" t="s">
        <v>74</v>
      </c>
      <c r="B167" s="3">
        <v>43984</v>
      </c>
      <c r="C167" s="4">
        <v>0.375</v>
      </c>
      <c r="D167" s="3">
        <v>43984</v>
      </c>
      <c r="E167" s="4">
        <v>0.41666666666666669</v>
      </c>
      <c r="F167" t="s">
        <v>74</v>
      </c>
      <c r="G167" t="s">
        <v>85</v>
      </c>
      <c r="H167" t="s">
        <v>126</v>
      </c>
      <c r="I167" t="e">
        <f>MATCH(Tableau1[[#This Row],[AGENT]],Listes!A167:A173,Listes!A166)</f>
        <v>#N/A</v>
      </c>
      <c r="J167" s="1">
        <f>Tableau1[[#This Row],[Fin3]]-Tableau1[[#This Row],[Début2]]</f>
        <v>4.1666666666666685E-2</v>
      </c>
      <c r="K167" t="str">
        <f>IF(MONTH(B167)=1,"JANV",IF(MONTH(B167)=2,"FEV",IF(MONTH(B167)=3,"MARS",IF(MONTH(B167)=4,"AVR",IF(MONTH(B167)=5,"MAI",IF(MONTH(B167)=6,"JUIN",IF(MONTH(B167)=7,"JUILL",IF(MONTH(B167)=8,"AOU",IF(MONTH(B167)=9,"SEPT",IF(MONTH(B167)=10,"OCT",IF(MONTH(B167)=11,"NOV",IF(MONTH(B167)=12,"DEC",""))))))))))))</f>
        <v>JUIN</v>
      </c>
    </row>
    <row r="168" spans="1:11" x14ac:dyDescent="0.35">
      <c r="A168" t="s">
        <v>74</v>
      </c>
      <c r="B168" s="3">
        <v>43985</v>
      </c>
      <c r="C168" s="4">
        <v>0.41666666666666669</v>
      </c>
      <c r="D168" s="3">
        <v>43985</v>
      </c>
      <c r="E168" s="4">
        <v>0.4375</v>
      </c>
      <c r="F168" t="s">
        <v>74</v>
      </c>
      <c r="G168" t="s">
        <v>85</v>
      </c>
      <c r="H168" t="s">
        <v>126</v>
      </c>
      <c r="I168" t="e">
        <f>MATCH(Tableau1[[#This Row],[AGENT]],Listes!A168:A174,Listes!A167)</f>
        <v>#N/A</v>
      </c>
      <c r="J168" s="1">
        <f>Tableau1[[#This Row],[Fin3]]-Tableau1[[#This Row],[Début2]]</f>
        <v>2.0833333333333315E-2</v>
      </c>
      <c r="K168" t="str">
        <f>IF(MONTH(B168)=1,"JANV",IF(MONTH(B168)=2,"FEV",IF(MONTH(B168)=3,"MARS",IF(MONTH(B168)=4,"AVR",IF(MONTH(B168)=5,"MAI",IF(MONTH(B168)=6,"JUIN",IF(MONTH(B168)=7,"JUILL",IF(MONTH(B168)=8,"AOU",IF(MONTH(B168)=9,"SEPT",IF(MONTH(B168)=10,"OCT",IF(MONTH(B168)=11,"NOV",IF(MONTH(B168)=12,"DEC",""))))))))))))</f>
        <v>JUIN</v>
      </c>
    </row>
    <row r="169" spans="1:11" x14ac:dyDescent="0.35">
      <c r="A169" t="s">
        <v>74</v>
      </c>
      <c r="B169" s="3">
        <v>43986</v>
      </c>
      <c r="C169" s="4">
        <v>0.54166666666666663</v>
      </c>
      <c r="D169" s="3">
        <v>43986</v>
      </c>
      <c r="E169" s="4">
        <v>0.58333333333333337</v>
      </c>
      <c r="F169" t="s">
        <v>74</v>
      </c>
      <c r="G169" t="s">
        <v>85</v>
      </c>
      <c r="H169" t="s">
        <v>126</v>
      </c>
      <c r="I169" t="e">
        <f>MATCH(Tableau1[[#This Row],[AGENT]],Listes!A169:A175,Listes!A168)</f>
        <v>#N/A</v>
      </c>
      <c r="J169" s="1">
        <f>Tableau1[[#This Row],[Fin3]]-Tableau1[[#This Row],[Début2]]</f>
        <v>4.1666666666666741E-2</v>
      </c>
      <c r="K169" t="str">
        <f>IF(MONTH(B169)=1,"JANV",IF(MONTH(B169)=2,"FEV",IF(MONTH(B169)=3,"MARS",IF(MONTH(B169)=4,"AVR",IF(MONTH(B169)=5,"MAI",IF(MONTH(B169)=6,"JUIN",IF(MONTH(B169)=7,"JUILL",IF(MONTH(B169)=8,"AOU",IF(MONTH(B169)=9,"SEPT",IF(MONTH(B169)=10,"OCT",IF(MONTH(B169)=11,"NOV",IF(MONTH(B169)=12,"DEC",""))))))))))))</f>
        <v>JUIN</v>
      </c>
    </row>
    <row r="170" spans="1:11" x14ac:dyDescent="0.35">
      <c r="A170" t="s">
        <v>112</v>
      </c>
      <c r="B170" s="3">
        <v>43984</v>
      </c>
      <c r="C170" s="4">
        <v>0.66666666666666663</v>
      </c>
      <c r="D170" s="3">
        <v>43984</v>
      </c>
      <c r="E170" s="4">
        <v>0.70833333333333337</v>
      </c>
      <c r="F170" t="s">
        <v>113</v>
      </c>
      <c r="G170" t="s">
        <v>85</v>
      </c>
      <c r="H170" t="s">
        <v>126</v>
      </c>
      <c r="I170" t="e">
        <f>MATCH(Tableau1[[#This Row],[AGENT]],Listes!A170:A176,Listes!A169)</f>
        <v>#N/A</v>
      </c>
      <c r="J170" s="1">
        <f>Tableau1[[#This Row],[Fin3]]-Tableau1[[#This Row],[Début2]]</f>
        <v>4.1666666666666741E-2</v>
      </c>
      <c r="K170" t="str">
        <f>IF(MONTH(B170)=1,"JANV",IF(MONTH(B170)=2,"FEV",IF(MONTH(B170)=3,"MARS",IF(MONTH(B170)=4,"AVR",IF(MONTH(B170)=5,"MAI",IF(MONTH(B170)=6,"JUIN",IF(MONTH(B170)=7,"JUILL",IF(MONTH(B170)=8,"AOU",IF(MONTH(B170)=9,"SEPT",IF(MONTH(B170)=10,"OCT",IF(MONTH(B170)=11,"NOV",IF(MONTH(B170)=12,"DEC",""))))))))))))</f>
        <v>JUIN</v>
      </c>
    </row>
    <row r="171" spans="1:11" x14ac:dyDescent="0.35">
      <c r="A171" t="s">
        <v>114</v>
      </c>
      <c r="B171" s="3">
        <v>43985</v>
      </c>
      <c r="C171" s="4">
        <v>0.47916666666666669</v>
      </c>
      <c r="D171" s="3">
        <v>43985</v>
      </c>
      <c r="E171" s="4">
        <v>0.5</v>
      </c>
      <c r="F171" t="s">
        <v>115</v>
      </c>
      <c r="G171" t="s">
        <v>85</v>
      </c>
      <c r="H171" t="s">
        <v>126</v>
      </c>
      <c r="I171" t="e">
        <f>MATCH(Tableau1[[#This Row],[AGENT]],Listes!A171:A177,Listes!A170)</f>
        <v>#N/A</v>
      </c>
      <c r="J171" s="1">
        <f>Tableau1[[#This Row],[Fin3]]-Tableau1[[#This Row],[Début2]]</f>
        <v>2.0833333333333315E-2</v>
      </c>
      <c r="K171" t="str">
        <f>IF(MONTH(B171)=1,"JANV",IF(MONTH(B171)=2,"FEV",IF(MONTH(B171)=3,"MARS",IF(MONTH(B171)=4,"AVR",IF(MONTH(B171)=5,"MAI",IF(MONTH(B171)=6,"JUIN",IF(MONTH(B171)=7,"JUILL",IF(MONTH(B171)=8,"AOU",IF(MONTH(B171)=9,"SEPT",IF(MONTH(B171)=10,"OCT",IF(MONTH(B171)=11,"NOV",IF(MONTH(B171)=12,"DEC",""))))))))))))</f>
        <v>JUIN</v>
      </c>
    </row>
    <row r="172" spans="1:11" x14ac:dyDescent="0.35">
      <c r="A172" t="s">
        <v>31</v>
      </c>
      <c r="B172" s="3">
        <v>43984</v>
      </c>
      <c r="C172" s="4">
        <v>0.625</v>
      </c>
      <c r="D172" s="3">
        <v>43984</v>
      </c>
      <c r="E172" s="4">
        <v>0.66666666666666663</v>
      </c>
      <c r="F172" t="s">
        <v>32</v>
      </c>
      <c r="H172" t="s">
        <v>51</v>
      </c>
      <c r="I172" t="e">
        <f>MATCH(Tableau1[[#This Row],[AGENT]],Listes!A172:A178,Listes!A171)</f>
        <v>#N/A</v>
      </c>
      <c r="J172" s="1">
        <f>Tableau1[[#This Row],[Fin3]]-Tableau1[[#This Row],[Début2]]</f>
        <v>4.166666666666663E-2</v>
      </c>
      <c r="K172" t="str">
        <f>IF(MONTH(B172)=1,"JANV",IF(MONTH(B172)=2,"FEV",IF(MONTH(B172)=3,"MARS",IF(MONTH(B172)=4,"AVR",IF(MONTH(B172)=5,"MAI",IF(MONTH(B172)=6,"JUIN",IF(MONTH(B172)=7,"JUILL",IF(MONTH(B172)=8,"AOU",IF(MONTH(B172)=9,"SEPT",IF(MONTH(B172)=10,"OCT",IF(MONTH(B172)=11,"NOV",IF(MONTH(B172)=12,"DEC",""))))))))))))</f>
        <v>JUIN</v>
      </c>
    </row>
    <row r="173" spans="1:11" x14ac:dyDescent="0.35">
      <c r="A173" t="s">
        <v>81</v>
      </c>
      <c r="B173" s="3">
        <v>43987</v>
      </c>
      <c r="C173" s="4">
        <v>0.58333333333333337</v>
      </c>
      <c r="D173" s="3">
        <v>43987</v>
      </c>
      <c r="E173" s="4">
        <v>0.64583333333333337</v>
      </c>
      <c r="F173" t="s">
        <v>82</v>
      </c>
      <c r="H173" t="s">
        <v>83</v>
      </c>
      <c r="I173" t="e">
        <f>MATCH(Tableau1[[#This Row],[AGENT]],Listes!A173:A179,Listes!A172)</f>
        <v>#N/A</v>
      </c>
      <c r="J173" s="1">
        <f>Tableau1[[#This Row],[Fin3]]-Tableau1[[#This Row],[Début2]]</f>
        <v>6.25E-2</v>
      </c>
      <c r="K173" t="str">
        <f>IF(MONTH(B173)=1,"JANV",IF(MONTH(B173)=2,"FEV",IF(MONTH(B173)=3,"MARS",IF(MONTH(B173)=4,"AVR",IF(MONTH(B173)=5,"MAI",IF(MONTH(B173)=6,"JUIN",IF(MONTH(B173)=7,"JUILL",IF(MONTH(B173)=8,"AOU",IF(MONTH(B173)=9,"SEPT",IF(MONTH(B173)=10,"OCT",IF(MONTH(B173)=11,"NOV",IF(MONTH(B173)=12,"DEC",""))))))))))))</f>
        <v>JUIN</v>
      </c>
    </row>
    <row r="174" spans="1:11" x14ac:dyDescent="0.35">
      <c r="A174" t="s">
        <v>26</v>
      </c>
      <c r="B174" s="3">
        <v>43984</v>
      </c>
      <c r="C174" s="4">
        <v>0.41666666666666669</v>
      </c>
      <c r="D174" s="3">
        <v>43984</v>
      </c>
      <c r="E174" s="4">
        <v>0.45833333333333331</v>
      </c>
      <c r="F174" t="s">
        <v>16</v>
      </c>
      <c r="H174" t="s">
        <v>51</v>
      </c>
      <c r="I174" t="e">
        <f>MATCH(Tableau1[[#This Row],[AGENT]],Listes!A174:A180,Listes!A173)</f>
        <v>#N/A</v>
      </c>
      <c r="J174" s="1">
        <f>Tableau1[[#This Row],[Fin3]]-Tableau1[[#This Row],[Début2]]</f>
        <v>4.166666666666663E-2</v>
      </c>
      <c r="K174" t="str">
        <f>IF(MONTH(B174)=1,"JANV",IF(MONTH(B174)=2,"FEV",IF(MONTH(B174)=3,"MARS",IF(MONTH(B174)=4,"AVR",IF(MONTH(B174)=5,"MAI",IF(MONTH(B174)=6,"JUIN",IF(MONTH(B174)=7,"JUILL",IF(MONTH(B174)=8,"AOU",IF(MONTH(B174)=9,"SEPT",IF(MONTH(B174)=10,"OCT",IF(MONTH(B174)=11,"NOV",IF(MONTH(B174)=12,"DEC",""))))))))))))</f>
        <v>JUIN</v>
      </c>
    </row>
    <row r="175" spans="1:11" x14ac:dyDescent="0.35">
      <c r="A175" t="s">
        <v>38</v>
      </c>
      <c r="B175" s="3">
        <v>43985</v>
      </c>
      <c r="C175" s="4">
        <v>0.5625</v>
      </c>
      <c r="D175" s="3">
        <v>43985</v>
      </c>
      <c r="E175" s="4">
        <v>0.625</v>
      </c>
      <c r="F175" t="s">
        <v>16</v>
      </c>
      <c r="H175" t="s">
        <v>51</v>
      </c>
      <c r="I175" t="e">
        <f>MATCH(Tableau1[[#This Row],[AGENT]],Listes!A175:A181,Listes!A174)</f>
        <v>#N/A</v>
      </c>
      <c r="J175" s="1">
        <f>Tableau1[[#This Row],[Fin3]]-Tableau1[[#This Row],[Début2]]</f>
        <v>6.25E-2</v>
      </c>
      <c r="K175" t="str">
        <f>IF(MONTH(B175)=1,"JANV",IF(MONTH(B175)=2,"FEV",IF(MONTH(B175)=3,"MARS",IF(MONTH(B175)=4,"AVR",IF(MONTH(B175)=5,"MAI",IF(MONTH(B175)=6,"JUIN",IF(MONTH(B175)=7,"JUILL",IF(MONTH(B175)=8,"AOU",IF(MONTH(B175)=9,"SEPT",IF(MONTH(B175)=10,"OCT",IF(MONTH(B175)=11,"NOV",IF(MONTH(B175)=12,"DEC",""))))))))))))</f>
        <v>JUIN</v>
      </c>
    </row>
    <row r="176" spans="1:11" x14ac:dyDescent="0.35">
      <c r="A176" t="s">
        <v>26</v>
      </c>
      <c r="B176" s="3">
        <v>43986</v>
      </c>
      <c r="C176" s="4">
        <v>0.33333333333333331</v>
      </c>
      <c r="D176" s="3">
        <v>43986</v>
      </c>
      <c r="E176" s="4">
        <v>0.375</v>
      </c>
      <c r="F176" t="s">
        <v>16</v>
      </c>
      <c r="H176" t="s">
        <v>51</v>
      </c>
      <c r="I176" t="e">
        <f>MATCH(Tableau1[[#This Row],[AGENT]],Listes!A176:A182,Listes!A175)</f>
        <v>#N/A</v>
      </c>
      <c r="J176" s="1">
        <f>Tableau1[[#This Row],[Fin3]]-Tableau1[[#This Row],[Début2]]</f>
        <v>4.1666666666666685E-2</v>
      </c>
      <c r="K176" t="str">
        <f>IF(MONTH(B176)=1,"JANV",IF(MONTH(B176)=2,"FEV",IF(MONTH(B176)=3,"MARS",IF(MONTH(B176)=4,"AVR",IF(MONTH(B176)=5,"MAI",IF(MONTH(B176)=6,"JUIN",IF(MONTH(B176)=7,"JUILL",IF(MONTH(B176)=8,"AOU",IF(MONTH(B176)=9,"SEPT",IF(MONTH(B176)=10,"OCT",IF(MONTH(B176)=11,"NOV",IF(MONTH(B176)=12,"DEC",""))))))))))))</f>
        <v>JUIN</v>
      </c>
    </row>
    <row r="177" spans="1:11" x14ac:dyDescent="0.35">
      <c r="A177" t="s">
        <v>26</v>
      </c>
      <c r="B177" s="3">
        <v>43987</v>
      </c>
      <c r="C177" s="4">
        <v>0.41666666666666669</v>
      </c>
      <c r="D177" s="3">
        <v>43987</v>
      </c>
      <c r="E177" s="4">
        <v>0.4375</v>
      </c>
      <c r="F177" t="s">
        <v>16</v>
      </c>
      <c r="H177" t="s">
        <v>51</v>
      </c>
      <c r="I177" t="e">
        <f>MATCH(Tableau1[[#This Row],[AGENT]],Listes!A177:A183,Listes!A176)</f>
        <v>#N/A</v>
      </c>
      <c r="J177" s="1">
        <f>Tableau1[[#This Row],[Fin3]]-Tableau1[[#This Row],[Début2]]</f>
        <v>2.0833333333333315E-2</v>
      </c>
      <c r="K177" t="str">
        <f>IF(MONTH(B177)=1,"JANV",IF(MONTH(B177)=2,"FEV",IF(MONTH(B177)=3,"MARS",IF(MONTH(B177)=4,"AVR",IF(MONTH(B177)=5,"MAI",IF(MONTH(B177)=6,"JUIN",IF(MONTH(B177)=7,"JUILL",IF(MONTH(B177)=8,"AOU",IF(MONTH(B177)=9,"SEPT",IF(MONTH(B177)=10,"OCT",IF(MONTH(B177)=11,"NOV",IF(MONTH(B177)=12,"DEC",""))))))))))))</f>
        <v>JUIN</v>
      </c>
    </row>
    <row r="178" spans="1:11" x14ac:dyDescent="0.35">
      <c r="A178" t="s">
        <v>15</v>
      </c>
      <c r="B178" s="3">
        <v>43984</v>
      </c>
      <c r="C178" s="4">
        <v>0.375</v>
      </c>
      <c r="D178" s="3">
        <v>43984</v>
      </c>
      <c r="E178" s="4">
        <v>0.41666666666666669</v>
      </c>
      <c r="F178" t="s">
        <v>16</v>
      </c>
      <c r="G178" t="s">
        <v>17</v>
      </c>
      <c r="H178" t="s">
        <v>23</v>
      </c>
      <c r="I178" t="e">
        <f>MATCH(Tableau1[[#This Row],[AGENT]],Listes!A178:A184,Listes!A177)</f>
        <v>#N/A</v>
      </c>
      <c r="J178" s="1">
        <f>Tableau1[[#This Row],[Fin3]]-Tableau1[[#This Row],[Début2]]</f>
        <v>4.1666666666666685E-2</v>
      </c>
      <c r="K178" t="str">
        <f>IF(MONTH(B178)=1,"JANV",IF(MONTH(B178)=2,"FEV",IF(MONTH(B178)=3,"MARS",IF(MONTH(B178)=4,"AVR",IF(MONTH(B178)=5,"MAI",IF(MONTH(B178)=6,"JUIN",IF(MONTH(B178)=7,"JUILL",IF(MONTH(B178)=8,"AOU",IF(MONTH(B178)=9,"SEPT",IF(MONTH(B178)=10,"OCT",IF(MONTH(B178)=11,"NOV",IF(MONTH(B178)=12,"DEC",""))))))))))))</f>
        <v>JUIN</v>
      </c>
    </row>
    <row r="179" spans="1:11" x14ac:dyDescent="0.35">
      <c r="A179" t="s">
        <v>20</v>
      </c>
      <c r="B179" s="3">
        <v>43984</v>
      </c>
      <c r="C179" s="4">
        <v>0.45833333333333331</v>
      </c>
      <c r="D179" s="3">
        <v>43984</v>
      </c>
      <c r="E179" s="4">
        <v>0.5</v>
      </c>
      <c r="F179" t="s">
        <v>16</v>
      </c>
      <c r="G179" t="s">
        <v>17</v>
      </c>
      <c r="H179" t="s">
        <v>23</v>
      </c>
      <c r="I179" t="e">
        <f>MATCH(Tableau1[[#This Row],[AGENT]],Listes!A179:A185,Listes!A178)</f>
        <v>#N/A</v>
      </c>
      <c r="J179" s="1">
        <f>Tableau1[[#This Row],[Fin3]]-Tableau1[[#This Row],[Début2]]</f>
        <v>4.1666666666666685E-2</v>
      </c>
      <c r="K179" t="str">
        <f>IF(MONTH(B179)=1,"JANV",IF(MONTH(B179)=2,"FEV",IF(MONTH(B179)=3,"MARS",IF(MONTH(B179)=4,"AVR",IF(MONTH(B179)=5,"MAI",IF(MONTH(B179)=6,"JUIN",IF(MONTH(B179)=7,"JUILL",IF(MONTH(B179)=8,"AOU",IF(MONTH(B179)=9,"SEPT",IF(MONTH(B179)=10,"OCT",IF(MONTH(B179)=11,"NOV",IF(MONTH(B179)=12,"DEC",""))))))))))))</f>
        <v>JUIN</v>
      </c>
    </row>
    <row r="180" spans="1:11" x14ac:dyDescent="0.35">
      <c r="A180" t="s">
        <v>202</v>
      </c>
      <c r="B180" s="3">
        <v>43985</v>
      </c>
      <c r="C180" s="4">
        <v>0.60416666666666663</v>
      </c>
      <c r="D180" s="3">
        <v>43985</v>
      </c>
      <c r="E180" s="4">
        <v>0.66666666666666663</v>
      </c>
      <c r="F180" t="s">
        <v>203</v>
      </c>
      <c r="H180" t="s">
        <v>209</v>
      </c>
      <c r="I180" t="e">
        <f>MATCH(Tableau1[[#This Row],[AGENT]],Listes!A180:A186,Listes!A179)</f>
        <v>#N/A</v>
      </c>
      <c r="J180" s="1">
        <f>Tableau1[[#This Row],[Fin3]]-Tableau1[[#This Row],[Début2]]</f>
        <v>6.25E-2</v>
      </c>
      <c r="K180" t="str">
        <f>IF(MONTH(B180)=1,"JANV",IF(MONTH(B180)=2,"FEV",IF(MONTH(B180)=3,"MARS",IF(MONTH(B180)=4,"AVR",IF(MONTH(B180)=5,"MAI",IF(MONTH(B180)=6,"JUIN",IF(MONTH(B180)=7,"JUILL",IF(MONTH(B180)=8,"AOU",IF(MONTH(B180)=9,"SEPT",IF(MONTH(B180)=10,"OCT",IF(MONTH(B180)=11,"NOV",IF(MONTH(B180)=12,"DEC",""))))))))))))</f>
        <v>JUIN</v>
      </c>
    </row>
    <row r="181" spans="1:11" x14ac:dyDescent="0.35">
      <c r="A181" t="s">
        <v>17</v>
      </c>
      <c r="B181" s="3">
        <v>43986</v>
      </c>
      <c r="C181" s="4">
        <v>0.64583333333333337</v>
      </c>
      <c r="D181" s="3">
        <v>43986</v>
      </c>
      <c r="E181" s="4">
        <v>0.70833333333333337</v>
      </c>
      <c r="F181" t="s">
        <v>181</v>
      </c>
      <c r="H181" t="s">
        <v>183</v>
      </c>
      <c r="I181" t="e">
        <f>MATCH(Tableau1[[#This Row],[AGENT]],Listes!A181:A187,Listes!A180)</f>
        <v>#N/A</v>
      </c>
      <c r="J181" s="1">
        <f>Tableau1[[#This Row],[Fin3]]-Tableau1[[#This Row],[Début2]]</f>
        <v>6.25E-2</v>
      </c>
      <c r="K181" t="str">
        <f>IF(MONTH(B181)=1,"JANV",IF(MONTH(B181)=2,"FEV",IF(MONTH(B181)=3,"MARS",IF(MONTH(B181)=4,"AVR",IF(MONTH(B181)=5,"MAI",IF(MONTH(B181)=6,"JUIN",IF(MONTH(B181)=7,"JUILL",IF(MONTH(B181)=8,"AOU",IF(MONTH(B181)=9,"SEPT",IF(MONTH(B181)=10,"OCT",IF(MONTH(B181)=11,"NOV",IF(MONTH(B181)=12,"DEC",""))))))))))))</f>
        <v>JUIN</v>
      </c>
    </row>
    <row r="182" spans="1:11" x14ac:dyDescent="0.35">
      <c r="A182" t="s">
        <v>17</v>
      </c>
      <c r="B182" s="3">
        <v>43987</v>
      </c>
      <c r="C182" s="4">
        <v>0.33333333333333331</v>
      </c>
      <c r="D182" s="3">
        <v>43987</v>
      </c>
      <c r="E182" s="4">
        <v>0.39583333333333331</v>
      </c>
      <c r="F182" t="s">
        <v>181</v>
      </c>
      <c r="H182" t="s">
        <v>183</v>
      </c>
      <c r="I182" t="e">
        <f>MATCH(Tableau1[[#This Row],[AGENT]],Listes!A182:A188,Listes!A181)</f>
        <v>#N/A</v>
      </c>
      <c r="J182" s="1">
        <f>Tableau1[[#This Row],[Fin3]]-Tableau1[[#This Row],[Début2]]</f>
        <v>6.25E-2</v>
      </c>
      <c r="K182" t="str">
        <f>IF(MONTH(B182)=1,"JANV",IF(MONTH(B182)=2,"FEV",IF(MONTH(B182)=3,"MARS",IF(MONTH(B182)=4,"AVR",IF(MONTH(B182)=5,"MAI",IF(MONTH(B182)=6,"JUIN",IF(MONTH(B182)=7,"JUILL",IF(MONTH(B182)=8,"AOU",IF(MONTH(B182)=9,"SEPT",IF(MONTH(B182)=10,"OCT",IF(MONTH(B182)=11,"NOV",IF(MONTH(B182)=12,"DEC",""))))))))))))</f>
        <v>JUIN</v>
      </c>
    </row>
    <row r="183" spans="1:11" x14ac:dyDescent="0.35">
      <c r="A183" t="s">
        <v>20</v>
      </c>
      <c r="B183" s="3">
        <v>43984</v>
      </c>
      <c r="C183" s="4">
        <v>0.41666666666666669</v>
      </c>
      <c r="D183" s="3">
        <v>43984</v>
      </c>
      <c r="E183" s="4">
        <v>0.45833333333333331</v>
      </c>
      <c r="F183" t="s">
        <v>176</v>
      </c>
      <c r="G183" t="s">
        <v>17</v>
      </c>
      <c r="H183" t="s">
        <v>23</v>
      </c>
      <c r="I183" t="e">
        <f>MATCH(Tableau1[[#This Row],[AGENT]],Listes!A183:A189,Listes!A182)</f>
        <v>#N/A</v>
      </c>
      <c r="J183" s="1">
        <f>Tableau1[[#This Row],[Fin3]]-Tableau1[[#This Row],[Début2]]</f>
        <v>4.166666666666663E-2</v>
      </c>
      <c r="K183" t="str">
        <f>IF(MONTH(B183)=1,"JANV",IF(MONTH(B183)=2,"FEV",IF(MONTH(B183)=3,"MARS",IF(MONTH(B183)=4,"AVR",IF(MONTH(B183)=5,"MAI",IF(MONTH(B183)=6,"JUIN",IF(MONTH(B183)=7,"JUILL",IF(MONTH(B183)=8,"AOU",IF(MONTH(B183)=9,"SEPT",IF(MONTH(B183)=10,"OCT",IF(MONTH(B183)=11,"NOV",IF(MONTH(B183)=12,"DEC",""))))))))))))</f>
        <v>JUIN</v>
      </c>
    </row>
    <row r="184" spans="1:11" x14ac:dyDescent="0.35">
      <c r="B184" s="3">
        <v>43984</v>
      </c>
      <c r="C184" s="4">
        <v>0.66666666666666663</v>
      </c>
      <c r="D184" s="3">
        <v>43984</v>
      </c>
      <c r="E184" s="4">
        <v>0.70833333333333337</v>
      </c>
      <c r="F184" t="s">
        <v>176</v>
      </c>
      <c r="G184" t="s">
        <v>17</v>
      </c>
      <c r="H184" t="s">
        <v>23</v>
      </c>
      <c r="I184" t="e">
        <f>MATCH(Tableau1[[#This Row],[AGENT]],Listes!A184:A190,Listes!A183)</f>
        <v>#N/A</v>
      </c>
      <c r="J184" s="1">
        <f>Tableau1[[#This Row],[Fin3]]-Tableau1[[#This Row],[Début2]]</f>
        <v>4.1666666666666741E-2</v>
      </c>
      <c r="K184" t="str">
        <f>IF(MONTH(B184)=1,"JANV",IF(MONTH(B184)=2,"FEV",IF(MONTH(B184)=3,"MARS",IF(MONTH(B184)=4,"AVR",IF(MONTH(B184)=5,"MAI",IF(MONTH(B184)=6,"JUIN",IF(MONTH(B184)=7,"JUILL",IF(MONTH(B184)=8,"AOU",IF(MONTH(B184)=9,"SEPT",IF(MONTH(B184)=10,"OCT",IF(MONTH(B184)=11,"NOV",IF(MONTH(B184)=12,"DEC",""))))))))))))</f>
        <v>JUIN</v>
      </c>
    </row>
    <row r="185" spans="1:11" x14ac:dyDescent="0.35">
      <c r="B185" s="3">
        <v>43985</v>
      </c>
      <c r="C185" s="4">
        <v>0.39583333333333331</v>
      </c>
      <c r="D185" s="3">
        <v>43985</v>
      </c>
      <c r="E185" s="4">
        <v>0.4375</v>
      </c>
      <c r="F185" t="s">
        <v>176</v>
      </c>
      <c r="G185" t="s">
        <v>17</v>
      </c>
      <c r="H185" t="s">
        <v>23</v>
      </c>
      <c r="I185" t="e">
        <f>MATCH(Tableau1[[#This Row],[AGENT]],Listes!A185:A191,Listes!A184)</f>
        <v>#N/A</v>
      </c>
      <c r="J185" s="1">
        <f>Tableau1[[#This Row],[Fin3]]-Tableau1[[#This Row],[Début2]]</f>
        <v>4.1666666666666685E-2</v>
      </c>
      <c r="K185" t="str">
        <f>IF(MONTH(B185)=1,"JANV",IF(MONTH(B185)=2,"FEV",IF(MONTH(B185)=3,"MARS",IF(MONTH(B185)=4,"AVR",IF(MONTH(B185)=5,"MAI",IF(MONTH(B185)=6,"JUIN",IF(MONTH(B185)=7,"JUILL",IF(MONTH(B185)=8,"AOU",IF(MONTH(B185)=9,"SEPT",IF(MONTH(B185)=10,"OCT",IF(MONTH(B185)=11,"NOV",IF(MONTH(B185)=12,"DEC",""))))))))))))</f>
        <v>JUIN</v>
      </c>
    </row>
    <row r="186" spans="1:11" x14ac:dyDescent="0.35">
      <c r="A186" t="s">
        <v>175</v>
      </c>
      <c r="B186" s="3">
        <v>43984</v>
      </c>
      <c r="C186" s="4">
        <v>0.54166666666666663</v>
      </c>
      <c r="D186" s="3">
        <v>43984</v>
      </c>
      <c r="E186" s="4">
        <v>0.58333333333333337</v>
      </c>
      <c r="F186" t="s">
        <v>176</v>
      </c>
      <c r="H186" t="s">
        <v>183</v>
      </c>
      <c r="I186" t="e">
        <f>MATCH(Tableau1[[#This Row],[AGENT]],Listes!A186:A192,Listes!A185)</f>
        <v>#N/A</v>
      </c>
      <c r="J186" s="1">
        <f>Tableau1[[#This Row],[Fin3]]-Tableau1[[#This Row],[Début2]]</f>
        <v>4.1666666666666741E-2</v>
      </c>
      <c r="K186" t="str">
        <f>IF(MONTH(B186)=1,"JANV",IF(MONTH(B186)=2,"FEV",IF(MONTH(B186)=3,"MARS",IF(MONTH(B186)=4,"AVR",IF(MONTH(B186)=5,"MAI",IF(MONTH(B186)=6,"JUIN",IF(MONTH(B186)=7,"JUILL",IF(MONTH(B186)=8,"AOU",IF(MONTH(B186)=9,"SEPT",IF(MONTH(B186)=10,"OCT",IF(MONTH(B186)=11,"NOV",IF(MONTH(B186)=12,"DEC",""))))))))))))</f>
        <v>JUIN</v>
      </c>
    </row>
    <row r="187" spans="1:11" x14ac:dyDescent="0.35">
      <c r="A187" t="s">
        <v>17</v>
      </c>
      <c r="B187" s="3">
        <v>43985</v>
      </c>
      <c r="C187" s="4">
        <v>0.54166666666666663</v>
      </c>
      <c r="D187" s="3">
        <v>43985</v>
      </c>
      <c r="E187" s="4">
        <v>0.5625</v>
      </c>
      <c r="F187" t="s">
        <v>176</v>
      </c>
      <c r="H187" t="s">
        <v>183</v>
      </c>
      <c r="I187" t="e">
        <f>MATCH(Tableau1[[#This Row],[AGENT]],Listes!A187:A193,Listes!A186)</f>
        <v>#N/A</v>
      </c>
      <c r="J187" s="1">
        <f>Tableau1[[#This Row],[Fin3]]-Tableau1[[#This Row],[Début2]]</f>
        <v>2.083333333333337E-2</v>
      </c>
      <c r="K187" t="str">
        <f>IF(MONTH(B187)=1,"JANV",IF(MONTH(B187)=2,"FEV",IF(MONTH(B187)=3,"MARS",IF(MONTH(B187)=4,"AVR",IF(MONTH(B187)=5,"MAI",IF(MONTH(B187)=6,"JUIN",IF(MONTH(B187)=7,"JUILL",IF(MONTH(B187)=8,"AOU",IF(MONTH(B187)=9,"SEPT",IF(MONTH(B187)=10,"OCT",IF(MONTH(B187)=11,"NOV",IF(MONTH(B187)=12,"DEC",""))))))))))))</f>
        <v>JUIN</v>
      </c>
    </row>
    <row r="188" spans="1:11" x14ac:dyDescent="0.35">
      <c r="A188" t="s">
        <v>163</v>
      </c>
      <c r="B188" s="3">
        <v>43985</v>
      </c>
      <c r="C188" s="4">
        <v>0.41666666666666669</v>
      </c>
      <c r="D188" s="3">
        <v>43985</v>
      </c>
      <c r="E188" s="4">
        <v>0.45833333333333331</v>
      </c>
      <c r="F188" t="s">
        <v>164</v>
      </c>
      <c r="H188" t="s">
        <v>168</v>
      </c>
      <c r="I188" t="e">
        <f>MATCH(Tableau1[[#This Row],[AGENT]],Listes!A188:A194,Listes!A187)</f>
        <v>#N/A</v>
      </c>
      <c r="J188" s="1">
        <f>Tableau1[[#This Row],[Fin3]]-Tableau1[[#This Row],[Début2]]</f>
        <v>4.166666666666663E-2</v>
      </c>
      <c r="K188" t="str">
        <f>IF(MONTH(B188)=1,"JANV",IF(MONTH(B188)=2,"FEV",IF(MONTH(B188)=3,"MARS",IF(MONTH(B188)=4,"AVR",IF(MONTH(B188)=5,"MAI",IF(MONTH(B188)=6,"JUIN",IF(MONTH(B188)=7,"JUILL",IF(MONTH(B188)=8,"AOU",IF(MONTH(B188)=9,"SEPT",IF(MONTH(B188)=10,"OCT",IF(MONTH(B188)=11,"NOV",IF(MONTH(B188)=12,"DEC",""))))))))))))</f>
        <v>JUIN</v>
      </c>
    </row>
    <row r="189" spans="1:11" x14ac:dyDescent="0.35">
      <c r="A189" t="s">
        <v>165</v>
      </c>
      <c r="B189" s="3">
        <v>43986</v>
      </c>
      <c r="C189" s="4">
        <v>0.33333333333333331</v>
      </c>
      <c r="D189" s="3">
        <v>43986</v>
      </c>
      <c r="E189" s="4">
        <v>0.41666666666666669</v>
      </c>
      <c r="F189" t="s">
        <v>164</v>
      </c>
      <c r="H189" t="s">
        <v>168</v>
      </c>
      <c r="I189" t="e">
        <f>MATCH(Tableau1[[#This Row],[AGENT]],Listes!A189:A195,Listes!A188)</f>
        <v>#N/A</v>
      </c>
      <c r="J189" s="1">
        <f>Tableau1[[#This Row],[Fin3]]-Tableau1[[#This Row],[Début2]]</f>
        <v>8.333333333333337E-2</v>
      </c>
      <c r="K189" t="str">
        <f>IF(MONTH(B189)=1,"JANV",IF(MONTH(B189)=2,"FEV",IF(MONTH(B189)=3,"MARS",IF(MONTH(B189)=4,"AVR",IF(MONTH(B189)=5,"MAI",IF(MONTH(B189)=6,"JUIN",IF(MONTH(B189)=7,"JUILL",IF(MONTH(B189)=8,"AOU",IF(MONTH(B189)=9,"SEPT",IF(MONTH(B189)=10,"OCT",IF(MONTH(B189)=11,"NOV",IF(MONTH(B189)=12,"DEC",""))))))))))))</f>
        <v>JUIN</v>
      </c>
    </row>
    <row r="190" spans="1:11" x14ac:dyDescent="0.35">
      <c r="A190" t="s">
        <v>58</v>
      </c>
      <c r="B190" s="3">
        <v>43984</v>
      </c>
      <c r="C190" s="4">
        <v>0.64583333333333337</v>
      </c>
      <c r="D190" s="3">
        <v>43984</v>
      </c>
      <c r="E190" s="4">
        <v>0.6875</v>
      </c>
      <c r="F190" t="s">
        <v>59</v>
      </c>
      <c r="H190" t="s">
        <v>83</v>
      </c>
      <c r="I190" t="e">
        <f>MATCH(Tableau1[[#This Row],[AGENT]],Listes!A190:A196,Listes!A189)</f>
        <v>#N/A</v>
      </c>
      <c r="J190" s="1">
        <f>Tableau1[[#This Row],[Fin3]]-Tableau1[[#This Row],[Début2]]</f>
        <v>4.166666666666663E-2</v>
      </c>
      <c r="K190" t="str">
        <f>IF(MONTH(B190)=1,"JANV",IF(MONTH(B190)=2,"FEV",IF(MONTH(B190)=3,"MARS",IF(MONTH(B190)=4,"AVR",IF(MONTH(B190)=5,"MAI",IF(MONTH(B190)=6,"JUIN",IF(MONTH(B190)=7,"JUILL",IF(MONTH(B190)=8,"AOU",IF(MONTH(B190)=9,"SEPT",IF(MONTH(B190)=10,"OCT",IF(MONTH(B190)=11,"NOV",IF(MONTH(B190)=12,"DEC",""))))))))))))</f>
        <v>JUIN</v>
      </c>
    </row>
    <row r="191" spans="1:11" x14ac:dyDescent="0.35">
      <c r="A191" t="s">
        <v>69</v>
      </c>
      <c r="B191" s="3">
        <v>43985</v>
      </c>
      <c r="C191" s="4">
        <v>0.64583333333333337</v>
      </c>
      <c r="D191" s="3">
        <v>43985</v>
      </c>
      <c r="E191" s="4">
        <v>0.70833333333333337</v>
      </c>
      <c r="F191" t="s">
        <v>59</v>
      </c>
      <c r="H191" t="s">
        <v>83</v>
      </c>
      <c r="I191" t="e">
        <f>MATCH(Tableau1[[#This Row],[AGENT]],Listes!A191:A197,Listes!A190)</f>
        <v>#N/A</v>
      </c>
      <c r="J191" s="1">
        <f>Tableau1[[#This Row],[Fin3]]-Tableau1[[#This Row],[Début2]]</f>
        <v>6.25E-2</v>
      </c>
      <c r="K191" t="str">
        <f>IF(MONTH(B191)=1,"JANV",IF(MONTH(B191)=2,"FEV",IF(MONTH(B191)=3,"MARS",IF(MONTH(B191)=4,"AVR",IF(MONTH(B191)=5,"MAI",IF(MONTH(B191)=6,"JUIN",IF(MONTH(B191)=7,"JUILL",IF(MONTH(B191)=8,"AOU",IF(MONTH(B191)=9,"SEPT",IF(MONTH(B191)=10,"OCT",IF(MONTH(B191)=11,"NOV",IF(MONTH(B191)=12,"DEC",""))))))))))))</f>
        <v>JUIN</v>
      </c>
    </row>
    <row r="192" spans="1:11" x14ac:dyDescent="0.35">
      <c r="A192" t="s">
        <v>79</v>
      </c>
      <c r="B192" s="3">
        <v>43987</v>
      </c>
      <c r="C192" s="4">
        <v>0.45833333333333331</v>
      </c>
      <c r="D192" s="3">
        <v>43987</v>
      </c>
      <c r="E192" s="4">
        <v>0.5</v>
      </c>
      <c r="F192" t="s">
        <v>59</v>
      </c>
      <c r="H192" t="s">
        <v>83</v>
      </c>
      <c r="I192" t="e">
        <f>MATCH(Tableau1[[#This Row],[AGENT]],Listes!A192:A198,Listes!A191)</f>
        <v>#N/A</v>
      </c>
      <c r="J192" s="1">
        <f>Tableau1[[#This Row],[Fin3]]-Tableau1[[#This Row],[Début2]]</f>
        <v>4.1666666666666685E-2</v>
      </c>
      <c r="K192" t="str">
        <f>IF(MONTH(B192)=1,"JANV",IF(MONTH(B192)=2,"FEV",IF(MONTH(B192)=3,"MARS",IF(MONTH(B192)=4,"AVR",IF(MONTH(B192)=5,"MAI",IF(MONTH(B192)=6,"JUIN",IF(MONTH(B192)=7,"JUILL",IF(MONTH(B192)=8,"AOU",IF(MONTH(B192)=9,"SEPT",IF(MONTH(B192)=10,"OCT",IF(MONTH(B192)=11,"NOV",IF(MONTH(B192)=12,"DEC",""))))))))))))</f>
        <v>JUIN</v>
      </c>
    </row>
    <row r="193" spans="1:11" x14ac:dyDescent="0.35">
      <c r="A193" t="s">
        <v>43</v>
      </c>
      <c r="B193" s="3">
        <v>43986</v>
      </c>
      <c r="C193" s="4">
        <v>0.54166666666666663</v>
      </c>
      <c r="D193" s="3">
        <v>43986</v>
      </c>
      <c r="E193" s="4">
        <v>0.58333333333333337</v>
      </c>
      <c r="F193" t="s">
        <v>44</v>
      </c>
      <c r="H193" t="s">
        <v>51</v>
      </c>
      <c r="I193" t="e">
        <f>MATCH(Tableau1[[#This Row],[AGENT]],Listes!A193:A199,Listes!A192)</f>
        <v>#N/A</v>
      </c>
      <c r="J193" s="1">
        <f>Tableau1[[#This Row],[Fin3]]-Tableau1[[#This Row],[Début2]]</f>
        <v>4.1666666666666741E-2</v>
      </c>
      <c r="K193" t="str">
        <f>IF(MONTH(B193)=1,"JANV",IF(MONTH(B193)=2,"FEV",IF(MONTH(B193)=3,"MARS",IF(MONTH(B193)=4,"AVR",IF(MONTH(B193)=5,"MAI",IF(MONTH(B193)=6,"JUIN",IF(MONTH(B193)=7,"JUILL",IF(MONTH(B193)=8,"AOU",IF(MONTH(B193)=9,"SEPT",IF(MONTH(B193)=10,"OCT",IF(MONTH(B193)=11,"NOV",IF(MONTH(B193)=12,"DEC",""))))))))))))</f>
        <v>JUIN</v>
      </c>
    </row>
    <row r="194" spans="1:11" x14ac:dyDescent="0.35">
      <c r="A194" t="s">
        <v>44</v>
      </c>
      <c r="B194" s="3">
        <v>43985</v>
      </c>
      <c r="C194" s="4">
        <v>0.54166666666666663</v>
      </c>
      <c r="D194" s="3">
        <v>43985</v>
      </c>
      <c r="E194" s="4">
        <v>0.625</v>
      </c>
      <c r="F194" t="s">
        <v>44</v>
      </c>
      <c r="G194" t="s">
        <v>85</v>
      </c>
      <c r="H194" t="s">
        <v>157</v>
      </c>
      <c r="I194" t="e">
        <f>MATCH(Tableau1[[#This Row],[AGENT]],Listes!A194:A200,Listes!A193)</f>
        <v>#N/A</v>
      </c>
      <c r="J194" s="1">
        <f>Tableau1[[#This Row],[Fin3]]-Tableau1[[#This Row],[Début2]]</f>
        <v>8.333333333333337E-2</v>
      </c>
      <c r="K194" t="str">
        <f>IF(MONTH(B194)=1,"JANV",IF(MONTH(B194)=2,"FEV",IF(MONTH(B194)=3,"MARS",IF(MONTH(B194)=4,"AVR",IF(MONTH(B194)=5,"MAI",IF(MONTH(B194)=6,"JUIN",IF(MONTH(B194)=7,"JUILL",IF(MONTH(B194)=8,"AOU",IF(MONTH(B194)=9,"SEPT",IF(MONTH(B194)=10,"OCT",IF(MONTH(B194)=11,"NOV",IF(MONTH(B194)=12,"DEC",""))))))))))))</f>
        <v>JUIN</v>
      </c>
    </row>
    <row r="195" spans="1:11" x14ac:dyDescent="0.35">
      <c r="A195" t="s">
        <v>156</v>
      </c>
      <c r="B195" s="3">
        <v>43987</v>
      </c>
      <c r="C195" s="4">
        <v>0.33333333333333331</v>
      </c>
      <c r="D195" s="3">
        <v>43987</v>
      </c>
      <c r="E195" s="4">
        <v>0.41666666666666669</v>
      </c>
      <c r="F195" t="s">
        <v>44</v>
      </c>
      <c r="G195" t="s">
        <v>85</v>
      </c>
      <c r="H195" t="s">
        <v>157</v>
      </c>
      <c r="I195" t="e">
        <f>MATCH(Tableau1[[#This Row],[AGENT]],Listes!A195:A201,Listes!A194)</f>
        <v>#N/A</v>
      </c>
      <c r="J195" s="1">
        <f>Tableau1[[#This Row],[Fin3]]-Tableau1[[#This Row],[Début2]]</f>
        <v>8.333333333333337E-2</v>
      </c>
      <c r="K195" t="str">
        <f>IF(MONTH(B195)=1,"JANV",IF(MONTH(B195)=2,"FEV",IF(MONTH(B195)=3,"MARS",IF(MONTH(B195)=4,"AVR",IF(MONTH(B195)=5,"MAI",IF(MONTH(B195)=6,"JUIN",IF(MONTH(B195)=7,"JUILL",IF(MONTH(B195)=8,"AOU",IF(MONTH(B195)=9,"SEPT",IF(MONTH(B195)=10,"OCT",IF(MONTH(B195)=11,"NOV",IF(MONTH(B195)=12,"DEC",""))))))))))))</f>
        <v>JUIN</v>
      </c>
    </row>
    <row r="196" spans="1:11" x14ac:dyDescent="0.35">
      <c r="A196" t="s">
        <v>36</v>
      </c>
      <c r="B196" s="3">
        <v>43985</v>
      </c>
      <c r="C196" s="4">
        <v>0.54166666666666663</v>
      </c>
      <c r="D196" s="3">
        <v>43985</v>
      </c>
      <c r="E196" s="4">
        <v>0.5625</v>
      </c>
      <c r="F196" t="s">
        <v>37</v>
      </c>
      <c r="H196" t="s">
        <v>51</v>
      </c>
      <c r="I196" t="e">
        <f>MATCH(Tableau1[[#This Row],[AGENT]],Listes!A196:A202,Listes!A195)</f>
        <v>#N/A</v>
      </c>
      <c r="J196" s="1">
        <f>Tableau1[[#This Row],[Fin3]]-Tableau1[[#This Row],[Début2]]</f>
        <v>2.083333333333337E-2</v>
      </c>
      <c r="K196" t="str">
        <f>IF(MONTH(B196)=1,"JANV",IF(MONTH(B196)=2,"FEV",IF(MONTH(B196)=3,"MARS",IF(MONTH(B196)=4,"AVR",IF(MONTH(B196)=5,"MAI",IF(MONTH(B196)=6,"JUIN",IF(MONTH(B196)=7,"JUILL",IF(MONTH(B196)=8,"AOU",IF(MONTH(B196)=9,"SEPT",IF(MONTH(B196)=10,"OCT",IF(MONTH(B196)=11,"NOV",IF(MONTH(B196)=12,"DEC",""))))))))))))</f>
        <v>JUIN</v>
      </c>
    </row>
    <row r="197" spans="1:11" x14ac:dyDescent="0.35">
      <c r="A197" t="s">
        <v>129</v>
      </c>
      <c r="B197" s="3">
        <v>43984</v>
      </c>
      <c r="C197" s="4">
        <v>0.64583333333333337</v>
      </c>
      <c r="D197" s="3">
        <v>43984</v>
      </c>
      <c r="E197" s="4">
        <v>0.70833333333333337</v>
      </c>
      <c r="F197" t="s">
        <v>130</v>
      </c>
      <c r="H197" t="s">
        <v>140</v>
      </c>
      <c r="I197" t="e">
        <f>MATCH(Tableau1[[#This Row],[AGENT]],Listes!A197:A203,Listes!A196)</f>
        <v>#N/A</v>
      </c>
      <c r="J197" s="1">
        <f>Tableau1[[#This Row],[Fin3]]-Tableau1[[#This Row],[Début2]]</f>
        <v>6.25E-2</v>
      </c>
      <c r="K197" t="str">
        <f>IF(MONTH(B197)=1,"JANV",IF(MONTH(B197)=2,"FEV",IF(MONTH(B197)=3,"MARS",IF(MONTH(B197)=4,"AVR",IF(MONTH(B197)=5,"MAI",IF(MONTH(B197)=6,"JUIN",IF(MONTH(B197)=7,"JUILL",IF(MONTH(B197)=8,"AOU",IF(MONTH(B197)=9,"SEPT",IF(MONTH(B197)=10,"OCT",IF(MONTH(B197)=11,"NOV",IF(MONTH(B197)=12,"DEC",""))))))))))))</f>
        <v>JUIN</v>
      </c>
    </row>
    <row r="198" spans="1:11" x14ac:dyDescent="0.35">
      <c r="A198" t="s">
        <v>129</v>
      </c>
      <c r="B198" s="3">
        <v>43985</v>
      </c>
      <c r="C198" s="4">
        <v>0.39583333333333331</v>
      </c>
      <c r="D198" s="3">
        <v>43985</v>
      </c>
      <c r="E198" s="4">
        <v>0.5</v>
      </c>
      <c r="F198" t="s">
        <v>130</v>
      </c>
      <c r="H198" t="s">
        <v>140</v>
      </c>
      <c r="I198" t="e">
        <f>MATCH(Tableau1[[#This Row],[AGENT]],Listes!A198:A204,Listes!A197)</f>
        <v>#N/A</v>
      </c>
      <c r="J198" s="1">
        <f>Tableau1[[#This Row],[Fin3]]-Tableau1[[#This Row],[Début2]]</f>
        <v>0.10416666666666669</v>
      </c>
      <c r="K198" t="str">
        <f>IF(MONTH(B198)=1,"JANV",IF(MONTH(B198)=2,"FEV",IF(MONTH(B198)=3,"MARS",IF(MONTH(B198)=4,"AVR",IF(MONTH(B198)=5,"MAI",IF(MONTH(B198)=6,"JUIN",IF(MONTH(B198)=7,"JUILL",IF(MONTH(B198)=8,"AOU",IF(MONTH(B198)=9,"SEPT",IF(MONTH(B198)=10,"OCT",IF(MONTH(B198)=11,"NOV",IF(MONTH(B198)=12,"DEC",""))))))))))))</f>
        <v>JUIN</v>
      </c>
    </row>
    <row r="199" spans="1:11" x14ac:dyDescent="0.35">
      <c r="A199" t="s">
        <v>130</v>
      </c>
      <c r="B199" s="3">
        <v>43987</v>
      </c>
      <c r="C199" s="4">
        <v>0.39583333333333331</v>
      </c>
      <c r="D199" s="3">
        <v>43987</v>
      </c>
      <c r="E199" s="4">
        <v>0.41666666666666669</v>
      </c>
      <c r="F199" t="s">
        <v>130</v>
      </c>
      <c r="H199" t="s">
        <v>140</v>
      </c>
      <c r="I199" t="e">
        <f>MATCH(Tableau1[[#This Row],[AGENT]],Listes!A199:A205,Listes!A198)</f>
        <v>#N/A</v>
      </c>
      <c r="J199" s="1">
        <f>Tableau1[[#This Row],[Fin3]]-Tableau1[[#This Row],[Début2]]</f>
        <v>2.083333333333337E-2</v>
      </c>
      <c r="K199" t="str">
        <f>IF(MONTH(B199)=1,"JANV",IF(MONTH(B199)=2,"FEV",IF(MONTH(B199)=3,"MARS",IF(MONTH(B199)=4,"AVR",IF(MONTH(B199)=5,"MAI",IF(MONTH(B199)=6,"JUIN",IF(MONTH(B199)=7,"JUILL",IF(MONTH(B199)=8,"AOU",IF(MONTH(B199)=9,"SEPT",IF(MONTH(B199)=10,"OCT",IF(MONTH(B199)=11,"NOV",IF(MONTH(B199)=12,"DEC",""))))))))))))</f>
        <v>JUIN</v>
      </c>
    </row>
    <row r="200" spans="1:11" x14ac:dyDescent="0.35">
      <c r="A200" t="s">
        <v>56</v>
      </c>
      <c r="B200" s="3">
        <v>43984</v>
      </c>
      <c r="C200" s="4">
        <v>0.54166666666666663</v>
      </c>
      <c r="D200" s="3">
        <v>43984</v>
      </c>
      <c r="E200" s="4">
        <v>0.5625</v>
      </c>
      <c r="F200" t="s">
        <v>57</v>
      </c>
      <c r="H200" t="s">
        <v>83</v>
      </c>
      <c r="I200" t="e">
        <f>MATCH(Tableau1[[#This Row],[AGENT]],Listes!A200:A206,Listes!A199)</f>
        <v>#N/A</v>
      </c>
      <c r="J200" s="1">
        <f>Tableau1[[#This Row],[Fin3]]-Tableau1[[#This Row],[Début2]]</f>
        <v>2.083333333333337E-2</v>
      </c>
      <c r="K200" t="str">
        <f>IF(MONTH(B200)=1,"JANV",IF(MONTH(B200)=2,"FEV",IF(MONTH(B200)=3,"MARS",IF(MONTH(B200)=4,"AVR",IF(MONTH(B200)=5,"MAI",IF(MONTH(B200)=6,"JUIN",IF(MONTH(B200)=7,"JUILL",IF(MONTH(B200)=8,"AOU",IF(MONTH(B200)=9,"SEPT",IF(MONTH(B200)=10,"OCT",IF(MONTH(B200)=11,"NOV",IF(MONTH(B200)=12,"DEC",""))))))))))))</f>
        <v>JUIN</v>
      </c>
    </row>
    <row r="201" spans="1:11" x14ac:dyDescent="0.35">
      <c r="A201" t="s">
        <v>80</v>
      </c>
      <c r="B201" s="3">
        <v>43987</v>
      </c>
      <c r="C201" s="4">
        <v>0.54166666666666663</v>
      </c>
      <c r="D201" s="3">
        <v>43987</v>
      </c>
      <c r="E201" s="4">
        <v>0.58333333333333337</v>
      </c>
      <c r="F201" t="s">
        <v>57</v>
      </c>
      <c r="H201" t="s">
        <v>83</v>
      </c>
      <c r="I201" t="e">
        <f>MATCH(Tableau1[[#This Row],[AGENT]],Listes!A201:A207,Listes!A200)</f>
        <v>#N/A</v>
      </c>
      <c r="J201" s="1">
        <f>Tableau1[[#This Row],[Fin3]]-Tableau1[[#This Row],[Début2]]</f>
        <v>4.1666666666666741E-2</v>
      </c>
      <c r="K201" t="str">
        <f>IF(MONTH(B201)=1,"JANV",IF(MONTH(B201)=2,"FEV",IF(MONTH(B201)=3,"MARS",IF(MONTH(B201)=4,"AVR",IF(MONTH(B201)=5,"MAI",IF(MONTH(B201)=6,"JUIN",IF(MONTH(B201)=7,"JUILL",IF(MONTH(B201)=8,"AOU",IF(MONTH(B201)=9,"SEPT",IF(MONTH(B201)=10,"OCT",IF(MONTH(B201)=11,"NOV",IF(MONTH(B201)=12,"DEC",""))))))))))))</f>
        <v>JUIN</v>
      </c>
    </row>
    <row r="202" spans="1:11" x14ac:dyDescent="0.35">
      <c r="A202" t="s">
        <v>154</v>
      </c>
      <c r="B202" s="3">
        <v>43986</v>
      </c>
      <c r="C202" s="4">
        <v>0.625</v>
      </c>
      <c r="D202" s="3">
        <v>43986</v>
      </c>
      <c r="E202" s="4">
        <v>0.70833333333333337</v>
      </c>
      <c r="F202" t="s">
        <v>155</v>
      </c>
      <c r="G202" t="s">
        <v>85</v>
      </c>
      <c r="H202" t="s">
        <v>157</v>
      </c>
      <c r="I202" t="e">
        <f>MATCH(Tableau1[[#This Row],[AGENT]],Listes!A202:A208,Listes!A201)</f>
        <v>#N/A</v>
      </c>
      <c r="J202" s="1">
        <f>Tableau1[[#This Row],[Fin3]]-Tableau1[[#This Row],[Début2]]</f>
        <v>8.333333333333337E-2</v>
      </c>
      <c r="K202" t="str">
        <f>IF(MONTH(B202)=1,"JANV",IF(MONTH(B202)=2,"FEV",IF(MONTH(B202)=3,"MARS",IF(MONTH(B202)=4,"AVR",IF(MONTH(B202)=5,"MAI",IF(MONTH(B202)=6,"JUIN",IF(MONTH(B202)=7,"JUILL",IF(MONTH(B202)=8,"AOU",IF(MONTH(B202)=9,"SEPT",IF(MONTH(B202)=10,"OCT",IF(MONTH(B202)=11,"NOV",IF(MONTH(B202)=12,"DEC",""))))))))))))</f>
        <v>JUIN</v>
      </c>
    </row>
    <row r="203" spans="1:11" x14ac:dyDescent="0.35">
      <c r="A203" t="s">
        <v>62</v>
      </c>
      <c r="B203" s="3">
        <v>43985</v>
      </c>
      <c r="C203" s="4">
        <v>0.33333333333333331</v>
      </c>
      <c r="D203" s="3">
        <v>43985</v>
      </c>
      <c r="E203" s="4">
        <v>0.375</v>
      </c>
      <c r="F203" t="s">
        <v>63</v>
      </c>
      <c r="H203" t="s">
        <v>83</v>
      </c>
      <c r="I203" t="e">
        <f>MATCH(Tableau1[[#This Row],[AGENT]],Listes!A203:A209,Listes!A202)</f>
        <v>#N/A</v>
      </c>
      <c r="J203" s="1">
        <f>Tableau1[[#This Row],[Fin3]]-Tableau1[[#This Row],[Début2]]</f>
        <v>4.1666666666666685E-2</v>
      </c>
      <c r="K203" t="str">
        <f>IF(MONTH(B203)=1,"JANV",IF(MONTH(B203)=2,"FEV",IF(MONTH(B203)=3,"MARS",IF(MONTH(B203)=4,"AVR",IF(MONTH(B203)=5,"MAI",IF(MONTH(B203)=6,"JUIN",IF(MONTH(B203)=7,"JUILL",IF(MONTH(B203)=8,"AOU",IF(MONTH(B203)=9,"SEPT",IF(MONTH(B203)=10,"OCT",IF(MONTH(B203)=11,"NOV",IF(MONTH(B203)=12,"DEC",""))))))))))))</f>
        <v>JUIN</v>
      </c>
    </row>
    <row r="204" spans="1:11" x14ac:dyDescent="0.35">
      <c r="A204" t="s">
        <v>63</v>
      </c>
      <c r="B204" s="3">
        <v>43984</v>
      </c>
      <c r="C204" s="4">
        <v>0.39583333333333331</v>
      </c>
      <c r="D204" s="3">
        <v>43984</v>
      </c>
      <c r="E204" s="4">
        <v>0.4375</v>
      </c>
      <c r="F204" t="s">
        <v>143</v>
      </c>
      <c r="G204" t="s">
        <v>85</v>
      </c>
      <c r="H204" t="s">
        <v>157</v>
      </c>
      <c r="I204" t="e">
        <f>MATCH(Tableau1[[#This Row],[AGENT]],Listes!A204:A210,Listes!A203)</f>
        <v>#N/A</v>
      </c>
      <c r="J204" s="1">
        <f>Tableau1[[#This Row],[Fin3]]-Tableau1[[#This Row],[Début2]]</f>
        <v>4.1666666666666685E-2</v>
      </c>
      <c r="K204" t="str">
        <f>IF(MONTH(B204)=1,"JANV",IF(MONTH(B204)=2,"FEV",IF(MONTH(B204)=3,"MARS",IF(MONTH(B204)=4,"AVR",IF(MONTH(B204)=5,"MAI",IF(MONTH(B204)=6,"JUIN",IF(MONTH(B204)=7,"JUILL",IF(MONTH(B204)=8,"AOU",IF(MONTH(B204)=9,"SEPT",IF(MONTH(B204)=10,"OCT",IF(MONTH(B204)=11,"NOV",IF(MONTH(B204)=12,"DEC",""))))))))))))</f>
        <v>JUIN</v>
      </c>
    </row>
    <row r="205" spans="1:11" x14ac:dyDescent="0.35">
      <c r="A205" t="s">
        <v>131</v>
      </c>
      <c r="B205" s="3">
        <v>43985</v>
      </c>
      <c r="C205" s="4">
        <v>0.33333333333333331</v>
      </c>
      <c r="D205" s="3">
        <v>43985</v>
      </c>
      <c r="E205" s="4">
        <v>0.39583333333333331</v>
      </c>
      <c r="F205" t="s">
        <v>131</v>
      </c>
      <c r="H205" t="s">
        <v>140</v>
      </c>
      <c r="I205" t="e">
        <f>MATCH(Tableau1[[#This Row],[AGENT]],Listes!A205:A211,Listes!A204)</f>
        <v>#N/A</v>
      </c>
      <c r="J205" s="1">
        <f>Tableau1[[#This Row],[Fin3]]-Tableau1[[#This Row],[Début2]]</f>
        <v>6.25E-2</v>
      </c>
      <c r="K205" t="str">
        <f>IF(MONTH(B205)=1,"JANV",IF(MONTH(B205)=2,"FEV",IF(MONTH(B205)=3,"MARS",IF(MONTH(B205)=4,"AVR",IF(MONTH(B205)=5,"MAI",IF(MONTH(B205)=6,"JUIN",IF(MONTH(B205)=7,"JUILL",IF(MONTH(B205)=8,"AOU",IF(MONTH(B205)=9,"SEPT",IF(MONTH(B205)=10,"OCT",IF(MONTH(B205)=11,"NOV",IF(MONTH(B205)=12,"DEC",""))))))))))))</f>
        <v>JUIN</v>
      </c>
    </row>
    <row r="206" spans="1:11" x14ac:dyDescent="0.35">
      <c r="A206" t="s">
        <v>138</v>
      </c>
      <c r="B206" s="3">
        <v>43987</v>
      </c>
      <c r="C206" s="4">
        <v>0.41666666666666669</v>
      </c>
      <c r="D206" s="3">
        <v>43987</v>
      </c>
      <c r="E206" s="4">
        <v>0.4375</v>
      </c>
      <c r="F206" t="s">
        <v>131</v>
      </c>
      <c r="H206" t="s">
        <v>140</v>
      </c>
      <c r="I206" t="e">
        <f>MATCH(Tableau1[[#This Row],[AGENT]],Listes!A206:A212,Listes!A205)</f>
        <v>#N/A</v>
      </c>
      <c r="J206" s="1">
        <f>Tableau1[[#This Row],[Fin3]]-Tableau1[[#This Row],[Début2]]</f>
        <v>2.0833333333333315E-2</v>
      </c>
      <c r="K206" t="str">
        <f>IF(MONTH(B206)=1,"JANV",IF(MONTH(B206)=2,"FEV",IF(MONTH(B206)=3,"MARS",IF(MONTH(B206)=4,"AVR",IF(MONTH(B206)=5,"MAI",IF(MONTH(B206)=6,"JUIN",IF(MONTH(B206)=7,"JUILL",IF(MONTH(B206)=8,"AOU",IF(MONTH(B206)=9,"SEPT",IF(MONTH(B206)=10,"OCT",IF(MONTH(B206)=11,"NOV",IF(MONTH(B206)=12,"DEC",""))))))))))))</f>
        <v>JUIN</v>
      </c>
    </row>
    <row r="207" spans="1:11" x14ac:dyDescent="0.35">
      <c r="A207" t="s">
        <v>46</v>
      </c>
      <c r="B207" s="3">
        <v>43986</v>
      </c>
      <c r="C207" s="4">
        <v>0.625</v>
      </c>
      <c r="D207" s="3">
        <v>43986</v>
      </c>
      <c r="E207" s="4">
        <v>0.63541666666666663</v>
      </c>
      <c r="F207" t="s">
        <v>47</v>
      </c>
      <c r="H207" t="s">
        <v>51</v>
      </c>
      <c r="I207" t="e">
        <f>MATCH(Tableau1[[#This Row],[AGENT]],Listes!A207:A213,Listes!A206)</f>
        <v>#N/A</v>
      </c>
      <c r="J207" s="1">
        <f>Tableau1[[#This Row],[Fin3]]-Tableau1[[#This Row],[Début2]]</f>
        <v>1.041666666666663E-2</v>
      </c>
      <c r="K207" t="str">
        <f>IF(MONTH(B207)=1,"JANV",IF(MONTH(B207)=2,"FEV",IF(MONTH(B207)=3,"MARS",IF(MONTH(B207)=4,"AVR",IF(MONTH(B207)=5,"MAI",IF(MONTH(B207)=6,"JUIN",IF(MONTH(B207)=7,"JUILL",IF(MONTH(B207)=8,"AOU",IF(MONTH(B207)=9,"SEPT",IF(MONTH(B207)=10,"OCT",IF(MONTH(B207)=11,"NOV",IF(MONTH(B207)=12,"DEC",""))))))))))))</f>
        <v>JUIN</v>
      </c>
    </row>
    <row r="208" spans="1:11" x14ac:dyDescent="0.35">
      <c r="A208" t="s">
        <v>206</v>
      </c>
      <c r="B208" s="3">
        <v>43986</v>
      </c>
      <c r="C208" s="4">
        <v>0.58333333333333337</v>
      </c>
      <c r="D208" s="3">
        <v>43986</v>
      </c>
      <c r="E208" s="4">
        <v>0.70833333333333337</v>
      </c>
      <c r="F208" t="s">
        <v>207</v>
      </c>
      <c r="H208" t="s">
        <v>209</v>
      </c>
      <c r="I208" t="e">
        <f>MATCH(Tableau1[[#This Row],[AGENT]],Listes!A208:A214,Listes!A207)</f>
        <v>#N/A</v>
      </c>
      <c r="J208" s="1">
        <f>Tableau1[[#This Row],[Fin3]]-Tableau1[[#This Row],[Début2]]</f>
        <v>0.125</v>
      </c>
      <c r="K208" t="str">
        <f>IF(MONTH(B208)=1,"JANV",IF(MONTH(B208)=2,"FEV",IF(MONTH(B208)=3,"MARS",IF(MONTH(B208)=4,"AVR",IF(MONTH(B208)=5,"MAI",IF(MONTH(B208)=6,"JUIN",IF(MONTH(B208)=7,"JUILL",IF(MONTH(B208)=8,"AOU",IF(MONTH(B208)=9,"SEPT",IF(MONTH(B208)=10,"OCT",IF(MONTH(B208)=11,"NOV",IF(MONTH(B208)=12,"DEC",""))))))))))))</f>
        <v>JUIN</v>
      </c>
    </row>
    <row r="209" spans="1:11" x14ac:dyDescent="0.35">
      <c r="A209" t="s">
        <v>208</v>
      </c>
      <c r="B209" s="3">
        <v>43987</v>
      </c>
      <c r="C209" s="4">
        <v>0.41666666666666669</v>
      </c>
      <c r="D209" s="3">
        <v>43987</v>
      </c>
      <c r="E209" s="4">
        <v>0.4375</v>
      </c>
      <c r="F209" t="s">
        <v>207</v>
      </c>
      <c r="H209" t="s">
        <v>209</v>
      </c>
      <c r="I209" t="e">
        <f>MATCH(Tableau1[[#This Row],[AGENT]],Listes!A209:A215,Listes!A208)</f>
        <v>#N/A</v>
      </c>
      <c r="J209" s="1">
        <f>Tableau1[[#This Row],[Fin3]]-Tableau1[[#This Row],[Début2]]</f>
        <v>2.0833333333333315E-2</v>
      </c>
      <c r="K209" t="str">
        <f>IF(MONTH(B209)=1,"JANV",IF(MONTH(B209)=2,"FEV",IF(MONTH(B209)=3,"MARS",IF(MONTH(B209)=4,"AVR",IF(MONTH(B209)=5,"MAI",IF(MONTH(B209)=6,"JUIN",IF(MONTH(B209)=7,"JUILL",IF(MONTH(B209)=8,"AOU",IF(MONTH(B209)=9,"SEPT",IF(MONTH(B209)=10,"OCT",IF(MONTH(B209)=11,"NOV",IF(MONTH(B209)=12,"DEC",""))))))))))))</f>
        <v>JUIN</v>
      </c>
    </row>
    <row r="210" spans="1:11" x14ac:dyDescent="0.35">
      <c r="A210" t="s">
        <v>148</v>
      </c>
      <c r="B210" s="3">
        <v>43985</v>
      </c>
      <c r="C210" s="4">
        <v>0.39583333333333331</v>
      </c>
      <c r="D210" s="3">
        <v>43985</v>
      </c>
      <c r="E210" s="4">
        <v>0.45833333333333331</v>
      </c>
      <c r="F210" t="s">
        <v>149</v>
      </c>
      <c r="G210" t="s">
        <v>85</v>
      </c>
      <c r="H210" t="s">
        <v>157</v>
      </c>
      <c r="I210" t="e">
        <f>MATCH(Tableau1[[#This Row],[AGENT]],Listes!A210:A216,Listes!A209)</f>
        <v>#N/A</v>
      </c>
      <c r="J210" s="1">
        <f>Tableau1[[#This Row],[Fin3]]-Tableau1[[#This Row],[Début2]]</f>
        <v>6.25E-2</v>
      </c>
      <c r="K210" t="str">
        <f>IF(MONTH(B210)=1,"JANV",IF(MONTH(B210)=2,"FEV",IF(MONTH(B210)=3,"MARS",IF(MONTH(B210)=4,"AVR",IF(MONTH(B210)=5,"MAI",IF(MONTH(B210)=6,"JUIN",IF(MONTH(B210)=7,"JUILL",IF(MONTH(B210)=8,"AOU",IF(MONTH(B210)=9,"SEPT",IF(MONTH(B210)=10,"OCT",IF(MONTH(B210)=11,"NOV",IF(MONTH(B210)=12,"DEC",""))))))))))))</f>
        <v>JUIN</v>
      </c>
    </row>
    <row r="211" spans="1:11" x14ac:dyDescent="0.35">
      <c r="A211" t="s">
        <v>150</v>
      </c>
      <c r="B211" s="3">
        <v>43985</v>
      </c>
      <c r="C211" s="4">
        <v>0.45833333333333331</v>
      </c>
      <c r="D211" s="3">
        <v>43985</v>
      </c>
      <c r="E211" s="4">
        <v>0.5</v>
      </c>
      <c r="F211" t="s">
        <v>149</v>
      </c>
      <c r="G211" t="s">
        <v>85</v>
      </c>
      <c r="H211" t="s">
        <v>157</v>
      </c>
      <c r="I211" t="e">
        <f>MATCH(Tableau1[[#This Row],[AGENT]],Listes!A211:A217,Listes!A210)</f>
        <v>#N/A</v>
      </c>
      <c r="J211" s="1">
        <f>Tableau1[[#This Row],[Fin3]]-Tableau1[[#This Row],[Début2]]</f>
        <v>4.1666666666666685E-2</v>
      </c>
      <c r="K211" t="str">
        <f>IF(MONTH(B211)=1,"JANV",IF(MONTH(B211)=2,"FEV",IF(MONTH(B211)=3,"MARS",IF(MONTH(B211)=4,"AVR",IF(MONTH(B211)=5,"MAI",IF(MONTH(B211)=6,"JUIN",IF(MONTH(B211)=7,"JUILL",IF(MONTH(B211)=8,"AOU",IF(MONTH(B211)=9,"SEPT",IF(MONTH(B211)=10,"OCT",IF(MONTH(B211)=11,"NOV",IF(MONTH(B211)=12,"DEC",""))))))))))))</f>
        <v>JUIN</v>
      </c>
    </row>
    <row r="212" spans="1:11" x14ac:dyDescent="0.35">
      <c r="A212" t="s">
        <v>27</v>
      </c>
      <c r="B212" s="3">
        <v>43984</v>
      </c>
      <c r="C212" s="4">
        <v>0.45833333333333331</v>
      </c>
      <c r="D212" s="3">
        <v>43984</v>
      </c>
      <c r="E212" s="4">
        <v>0.5</v>
      </c>
      <c r="F212" t="s">
        <v>27</v>
      </c>
      <c r="H212" t="s">
        <v>51</v>
      </c>
      <c r="I212" t="e">
        <f>MATCH(Tableau1[[#This Row],[AGENT]],Listes!A212:A218,Listes!A211)</f>
        <v>#N/A</v>
      </c>
      <c r="J212" s="1">
        <f>Tableau1[[#This Row],[Fin3]]-Tableau1[[#This Row],[Début2]]</f>
        <v>4.1666666666666685E-2</v>
      </c>
      <c r="K212" t="str">
        <f>IF(MONTH(B212)=1,"JANV",IF(MONTH(B212)=2,"FEV",IF(MONTH(B212)=3,"MARS",IF(MONTH(B212)=4,"AVR",IF(MONTH(B212)=5,"MAI",IF(MONTH(B212)=6,"JUIN",IF(MONTH(B212)=7,"JUILL",IF(MONTH(B212)=8,"AOU",IF(MONTH(B212)=9,"SEPT",IF(MONTH(B212)=10,"OCT",IF(MONTH(B212)=11,"NOV",IF(MONTH(B212)=12,"DEC",""))))))))))))</f>
        <v>JUIN</v>
      </c>
    </row>
    <row r="213" spans="1:11" x14ac:dyDescent="0.35">
      <c r="A213" t="s">
        <v>48</v>
      </c>
      <c r="B213" s="3">
        <v>43986</v>
      </c>
      <c r="C213" s="4">
        <v>0.63541666666666663</v>
      </c>
      <c r="D213" s="3">
        <v>43986</v>
      </c>
      <c r="E213" s="4">
        <v>0.70833333333333337</v>
      </c>
      <c r="F213" t="s">
        <v>27</v>
      </c>
      <c r="H213" t="s">
        <v>51</v>
      </c>
      <c r="I213" t="e">
        <f>MATCH(Tableau1[[#This Row],[AGENT]],Listes!A213:A219,Listes!A212)</f>
        <v>#N/A</v>
      </c>
      <c r="J213" s="1">
        <f>Tableau1[[#This Row],[Fin3]]-Tableau1[[#This Row],[Début2]]</f>
        <v>7.2916666666666741E-2</v>
      </c>
      <c r="K213" t="str">
        <f>IF(MONTH(B213)=1,"JANV",IF(MONTH(B213)=2,"FEV",IF(MONTH(B213)=3,"MARS",IF(MONTH(B213)=4,"AVR",IF(MONTH(B213)=5,"MAI",IF(MONTH(B213)=6,"JUIN",IF(MONTH(B213)=7,"JUILL",IF(MONTH(B213)=8,"AOU",IF(MONTH(B213)=9,"SEPT",IF(MONTH(B213)=10,"OCT",IF(MONTH(B213)=11,"NOV",IF(MONTH(B213)=12,"DEC",""))))))))))))</f>
        <v>JUIN</v>
      </c>
    </row>
    <row r="214" spans="1:11" x14ac:dyDescent="0.35">
      <c r="A214" t="s">
        <v>25</v>
      </c>
      <c r="B214" s="3">
        <v>43984</v>
      </c>
      <c r="C214" s="4">
        <v>0.375</v>
      </c>
      <c r="D214" s="3">
        <v>43984</v>
      </c>
      <c r="E214" s="4">
        <v>0.38541666666666669</v>
      </c>
      <c r="H214" t="s">
        <v>51</v>
      </c>
      <c r="I214" t="e">
        <f>MATCH(Tableau1[[#This Row],[AGENT]],Listes!A214:A220,Listes!A213)</f>
        <v>#N/A</v>
      </c>
      <c r="J214" s="1">
        <f>Tableau1[[#This Row],[Fin3]]-Tableau1[[#This Row],[Début2]]</f>
        <v>1.0416666666666685E-2</v>
      </c>
      <c r="K214" t="str">
        <f>IF(MONTH(B214)=1,"JANV",IF(MONTH(B214)=2,"FEV",IF(MONTH(B214)=3,"MARS",IF(MONTH(B214)=4,"AVR",IF(MONTH(B214)=5,"MAI",IF(MONTH(B214)=6,"JUIN",IF(MONTH(B214)=7,"JUILL",IF(MONTH(B214)=8,"AOU",IF(MONTH(B214)=9,"SEPT",IF(MONTH(B214)=10,"OCT",IF(MONTH(B214)=11,"NOV",IF(MONTH(B214)=12,"DEC",""))))))))))))</f>
        <v>JUIN</v>
      </c>
    </row>
    <row r="215" spans="1:11" x14ac:dyDescent="0.35">
      <c r="A215" t="s">
        <v>33</v>
      </c>
      <c r="B215" s="3">
        <v>43984</v>
      </c>
      <c r="C215" s="4">
        <v>0.67708333333333337</v>
      </c>
      <c r="D215" s="3">
        <v>43984</v>
      </c>
      <c r="E215" s="4">
        <v>0.69791666666666663</v>
      </c>
      <c r="H215" t="s">
        <v>51</v>
      </c>
      <c r="I215" t="e">
        <f>MATCH(Tableau1[[#This Row],[AGENT]],Listes!A215:A221,Listes!A214)</f>
        <v>#N/A</v>
      </c>
      <c r="J215" s="1">
        <f>Tableau1[[#This Row],[Fin3]]-Tableau1[[#This Row],[Début2]]</f>
        <v>2.0833333333333259E-2</v>
      </c>
      <c r="K215" t="str">
        <f>IF(MONTH(B215)=1,"JANV",IF(MONTH(B215)=2,"FEV",IF(MONTH(B215)=3,"MARS",IF(MONTH(B215)=4,"AVR",IF(MONTH(B215)=5,"MAI",IF(MONTH(B215)=6,"JUIN",IF(MONTH(B215)=7,"JUILL",IF(MONTH(B215)=8,"AOU",IF(MONTH(B215)=9,"SEPT",IF(MONTH(B215)=10,"OCT",IF(MONTH(B215)=11,"NOV",IF(MONTH(B215)=12,"DEC",""))))))))))))</f>
        <v>JUIN</v>
      </c>
    </row>
    <row r="216" spans="1:11" x14ac:dyDescent="0.35">
      <c r="A216" t="s">
        <v>33</v>
      </c>
      <c r="B216" s="3">
        <v>43985</v>
      </c>
      <c r="C216" s="4">
        <v>0.67708333333333337</v>
      </c>
      <c r="D216" s="3">
        <v>43985</v>
      </c>
      <c r="E216" s="4">
        <v>0.69791666666666663</v>
      </c>
      <c r="H216" t="s">
        <v>51</v>
      </c>
      <c r="I216" t="e">
        <f>MATCH(Tableau1[[#This Row],[AGENT]],Listes!A216:A222,Listes!A215)</f>
        <v>#N/A</v>
      </c>
      <c r="J216" s="1">
        <f>Tableau1[[#This Row],[Fin3]]-Tableau1[[#This Row],[Début2]]</f>
        <v>2.0833333333333259E-2</v>
      </c>
      <c r="K216" t="str">
        <f>IF(MONTH(B216)=1,"JANV",IF(MONTH(B216)=2,"FEV",IF(MONTH(B216)=3,"MARS",IF(MONTH(B216)=4,"AVR",IF(MONTH(B216)=5,"MAI",IF(MONTH(B216)=6,"JUIN",IF(MONTH(B216)=7,"JUILL",IF(MONTH(B216)=8,"AOU",IF(MONTH(B216)=9,"SEPT",IF(MONTH(B216)=10,"OCT",IF(MONTH(B216)=11,"NOV",IF(MONTH(B216)=12,"DEC",""))))))))))))</f>
        <v>JUIN</v>
      </c>
    </row>
    <row r="217" spans="1:11" x14ac:dyDescent="0.35">
      <c r="A217" t="s">
        <v>45</v>
      </c>
      <c r="B217" s="3">
        <v>43986</v>
      </c>
      <c r="C217" s="4">
        <v>0.58333333333333337</v>
      </c>
      <c r="D217" s="3">
        <v>43986</v>
      </c>
      <c r="E217" s="4">
        <v>0.625</v>
      </c>
      <c r="H217" t="s">
        <v>51</v>
      </c>
      <c r="I217" t="e">
        <f>MATCH(Tableau1[[#This Row],[AGENT]],Listes!A217:A223,Listes!A216)</f>
        <v>#N/A</v>
      </c>
      <c r="J217" s="1">
        <f>Tableau1[[#This Row],[Fin3]]-Tableau1[[#This Row],[Début2]]</f>
        <v>4.166666666666663E-2</v>
      </c>
      <c r="K217" t="str">
        <f>IF(MONTH(B217)=1,"JANV",IF(MONTH(B217)=2,"FEV",IF(MONTH(B217)=3,"MARS",IF(MONTH(B217)=4,"AVR",IF(MONTH(B217)=5,"MAI",IF(MONTH(B217)=6,"JUIN",IF(MONTH(B217)=7,"JUILL",IF(MONTH(B217)=8,"AOU",IF(MONTH(B217)=9,"SEPT",IF(MONTH(B217)=10,"OCT",IF(MONTH(B217)=11,"NOV",IF(MONTH(B217)=12,"DEC",""))))))))))))</f>
        <v>JUIN</v>
      </c>
    </row>
    <row r="218" spans="1:11" x14ac:dyDescent="0.35">
      <c r="A218" t="s">
        <v>49</v>
      </c>
      <c r="B218" s="3">
        <v>43987</v>
      </c>
      <c r="C218" s="4">
        <v>0.33333333333333331</v>
      </c>
      <c r="D218" s="3">
        <v>43987</v>
      </c>
      <c r="E218" s="4">
        <v>0.35416666666666669</v>
      </c>
      <c r="H218" t="s">
        <v>51</v>
      </c>
      <c r="I218" t="e">
        <f>MATCH(Tableau1[[#This Row],[AGENT]],Listes!A218:A224,Listes!A217)</f>
        <v>#N/A</v>
      </c>
      <c r="J218" s="1">
        <f>Tableau1[[#This Row],[Fin3]]-Tableau1[[#This Row],[Début2]]</f>
        <v>2.083333333333337E-2</v>
      </c>
      <c r="K218" t="str">
        <f>IF(MONTH(B218)=1,"JANV",IF(MONTH(B218)=2,"FEV",IF(MONTH(B218)=3,"MARS",IF(MONTH(B218)=4,"AVR",IF(MONTH(B218)=5,"MAI",IF(MONTH(B218)=6,"JUIN",IF(MONTH(B218)=7,"JUILL",IF(MONTH(B218)=8,"AOU",IF(MONTH(B218)=9,"SEPT",IF(MONTH(B218)=10,"OCT",IF(MONTH(B218)=11,"NOV",IF(MONTH(B218)=12,"DEC",""))))))))))))</f>
        <v>JUIN</v>
      </c>
    </row>
    <row r="219" spans="1:11" x14ac:dyDescent="0.35">
      <c r="B219" s="3">
        <v>43986</v>
      </c>
      <c r="C219" s="4">
        <v>0</v>
      </c>
      <c r="D219" s="3">
        <v>43987</v>
      </c>
      <c r="E219" s="4">
        <v>0</v>
      </c>
      <c r="H219" t="s">
        <v>183</v>
      </c>
      <c r="I219" t="e">
        <f>MATCH(Tableau1[[#This Row],[AGENT]],Listes!A219:A225,Listes!A218)</f>
        <v>#N/A</v>
      </c>
      <c r="J219" s="1">
        <f>Tableau1[[#This Row],[Fin3]]-Tableau1[[#This Row],[Début2]]</f>
        <v>0</v>
      </c>
      <c r="K219" t="str">
        <f>IF(MONTH(B219)=1,"JANV",IF(MONTH(B219)=2,"FEV",IF(MONTH(B219)=3,"MARS",IF(MONTH(B219)=4,"AVR",IF(MONTH(B219)=5,"MAI",IF(MONTH(B219)=6,"JUIN",IF(MONTH(B219)=7,"JUILL",IF(MONTH(B219)=8,"AOU",IF(MONTH(B219)=9,"SEPT",IF(MONTH(B219)=10,"OCT",IF(MONTH(B219)=11,"NOV",IF(MONTH(B219)=12,"DEC",""))))))))))))</f>
        <v>JUIN</v>
      </c>
    </row>
    <row r="220" spans="1:11" x14ac:dyDescent="0.35">
      <c r="A220" t="s">
        <v>179</v>
      </c>
      <c r="B220" s="3">
        <v>43985</v>
      </c>
      <c r="C220" s="4">
        <v>0.5625</v>
      </c>
      <c r="D220" s="3">
        <v>43985</v>
      </c>
      <c r="E220" s="4">
        <v>0.625</v>
      </c>
      <c r="H220" t="s">
        <v>183</v>
      </c>
      <c r="I220" t="e">
        <f>MATCH(Tableau1[[#This Row],[AGENT]],Listes!A220:A226,Listes!A219)</f>
        <v>#N/A</v>
      </c>
      <c r="J220" s="1">
        <f>Tableau1[[#This Row],[Fin3]]-Tableau1[[#This Row],[Début2]]</f>
        <v>6.25E-2</v>
      </c>
      <c r="K220" t="str">
        <f>IF(MONTH(B220)=1,"JANV",IF(MONTH(B220)=2,"FEV",IF(MONTH(B220)=3,"MARS",IF(MONTH(B220)=4,"AVR",IF(MONTH(B220)=5,"MAI",IF(MONTH(B220)=6,"JUIN",IF(MONTH(B220)=7,"JUILL",IF(MONTH(B220)=8,"AOU",IF(MONTH(B220)=9,"SEPT",IF(MONTH(B220)=10,"OCT",IF(MONTH(B220)=11,"NOV",IF(MONTH(B220)=12,"DEC",""))))))))))))</f>
        <v>JUIN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D151F-C838-444A-B34A-A7C7B6F5D891}">
  <dimension ref="A1:B8"/>
  <sheetViews>
    <sheetView workbookViewId="0">
      <selection sqref="A1:B1"/>
    </sheetView>
  </sheetViews>
  <sheetFormatPr baseColWidth="10" defaultRowHeight="14.5" x14ac:dyDescent="0.35"/>
  <sheetData>
    <row r="1" spans="1:2" x14ac:dyDescent="0.35">
      <c r="A1" s="8" t="s">
        <v>211</v>
      </c>
      <c r="B1" s="8" t="s">
        <v>215</v>
      </c>
    </row>
    <row r="2" spans="1:2" x14ac:dyDescent="0.35">
      <c r="A2" t="s">
        <v>23</v>
      </c>
      <c r="B2" t="s">
        <v>212</v>
      </c>
    </row>
    <row r="3" spans="1:2" x14ac:dyDescent="0.35">
      <c r="A3" t="s">
        <v>213</v>
      </c>
      <c r="B3" t="s">
        <v>51</v>
      </c>
    </row>
    <row r="4" spans="1:2" x14ac:dyDescent="0.35">
      <c r="A4" t="s">
        <v>106</v>
      </c>
      <c r="B4" t="s">
        <v>83</v>
      </c>
    </row>
    <row r="5" spans="1:2" x14ac:dyDescent="0.35">
      <c r="A5" t="s">
        <v>126</v>
      </c>
      <c r="B5" t="s">
        <v>140</v>
      </c>
    </row>
    <row r="6" spans="1:2" x14ac:dyDescent="0.35">
      <c r="A6" t="s">
        <v>157</v>
      </c>
      <c r="B6" t="s">
        <v>168</v>
      </c>
    </row>
    <row r="7" spans="1:2" x14ac:dyDescent="0.35">
      <c r="A7" t="s">
        <v>191</v>
      </c>
      <c r="B7" t="s">
        <v>183</v>
      </c>
    </row>
    <row r="8" spans="1:2" x14ac:dyDescent="0.35">
      <c r="A8" t="s">
        <v>214</v>
      </c>
      <c r="B8" t="s">
        <v>209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212E7-AFF7-46AC-8406-BDD2AB24998E}">
  <dimension ref="A1:I70"/>
  <sheetViews>
    <sheetView workbookViewId="0">
      <selection activeCell="A44" sqref="A44:XFD44"/>
    </sheetView>
  </sheetViews>
  <sheetFormatPr baseColWidth="10" defaultRowHeight="14.5" x14ac:dyDescent="0.35"/>
  <cols>
    <col min="1" max="1" width="31.6328125" bestFit="1" customWidth="1"/>
    <col min="2" max="2" width="23.26953125" bestFit="1" customWidth="1"/>
    <col min="8" max="8" width="26.08984375" bestFit="1" customWidth="1"/>
    <col min="9" max="9" width="23.26953125" bestFit="1" customWidth="1"/>
  </cols>
  <sheetData>
    <row r="1" spans="1:9" x14ac:dyDescent="0.35">
      <c r="A1" s="5" t="s">
        <v>6</v>
      </c>
      <c r="B1" t="s">
        <v>9</v>
      </c>
      <c r="H1" s="5" t="s">
        <v>6</v>
      </c>
      <c r="I1" t="s">
        <v>9</v>
      </c>
    </row>
    <row r="3" spans="1:9" x14ac:dyDescent="0.35">
      <c r="A3" s="5" t="s">
        <v>10</v>
      </c>
      <c r="B3" t="s">
        <v>13</v>
      </c>
      <c r="H3" s="5" t="s">
        <v>10</v>
      </c>
      <c r="I3" t="s">
        <v>13</v>
      </c>
    </row>
    <row r="4" spans="1:9" x14ac:dyDescent="0.35">
      <c r="A4" s="6" t="s">
        <v>119</v>
      </c>
      <c r="B4" s="7">
        <v>2.0833333333333332E-2</v>
      </c>
      <c r="H4" s="6" t="s">
        <v>11</v>
      </c>
      <c r="I4" s="7">
        <v>6.0520833333333339</v>
      </c>
    </row>
    <row r="5" spans="1:9" x14ac:dyDescent="0.35">
      <c r="A5" s="6" t="s">
        <v>187</v>
      </c>
      <c r="B5" s="7">
        <v>0.16666666666666666</v>
      </c>
      <c r="H5" s="6" t="s">
        <v>85</v>
      </c>
      <c r="I5" s="7">
        <v>4.3749999999999991</v>
      </c>
    </row>
    <row r="6" spans="1:9" x14ac:dyDescent="0.35">
      <c r="A6" s="6" t="s">
        <v>85</v>
      </c>
      <c r="B6" s="7">
        <v>0.125</v>
      </c>
      <c r="H6" s="6" t="s">
        <v>98</v>
      </c>
      <c r="I6" s="7">
        <v>0.60416666666666663</v>
      </c>
    </row>
    <row r="7" spans="1:9" x14ac:dyDescent="0.35">
      <c r="A7" s="6" t="s">
        <v>55</v>
      </c>
      <c r="B7" s="7">
        <v>0.10416666666666666</v>
      </c>
      <c r="H7" s="6" t="s">
        <v>117</v>
      </c>
      <c r="I7" s="7">
        <v>2.0833333333333332E-2</v>
      </c>
    </row>
    <row r="8" spans="1:9" x14ac:dyDescent="0.35">
      <c r="A8" s="6" t="s">
        <v>108</v>
      </c>
      <c r="B8" s="7">
        <v>0.77083333333333326</v>
      </c>
      <c r="H8" s="6" t="s">
        <v>110</v>
      </c>
      <c r="I8" s="7">
        <v>2.0833333333333332E-2</v>
      </c>
    </row>
    <row r="9" spans="1:9" x14ac:dyDescent="0.35">
      <c r="A9" s="6" t="s">
        <v>173</v>
      </c>
      <c r="B9" s="7">
        <v>0.70833333333333326</v>
      </c>
      <c r="H9" s="6" t="s">
        <v>12</v>
      </c>
      <c r="I9" s="7">
        <v>11.072916666666666</v>
      </c>
    </row>
    <row r="10" spans="1:9" x14ac:dyDescent="0.35">
      <c r="A10" s="6" t="s">
        <v>87</v>
      </c>
      <c r="B10" s="7">
        <v>0.29166666666666663</v>
      </c>
    </row>
    <row r="11" spans="1:9" x14ac:dyDescent="0.35">
      <c r="A11" s="6" t="s">
        <v>190</v>
      </c>
      <c r="B11" s="7">
        <v>0.10416666666666666</v>
      </c>
    </row>
    <row r="12" spans="1:9" x14ac:dyDescent="0.35">
      <c r="A12" s="6" t="s">
        <v>91</v>
      </c>
      <c r="B12" s="7">
        <v>6.25E-2</v>
      </c>
    </row>
    <row r="13" spans="1:9" x14ac:dyDescent="0.35">
      <c r="A13" s="6" t="s">
        <v>186</v>
      </c>
      <c r="B13" s="7">
        <v>0.25</v>
      </c>
    </row>
    <row r="14" spans="1:9" x14ac:dyDescent="0.35">
      <c r="A14" s="6" t="s">
        <v>184</v>
      </c>
      <c r="B14" s="7">
        <v>2.0833333333333332E-2</v>
      </c>
    </row>
    <row r="15" spans="1:9" x14ac:dyDescent="0.35">
      <c r="A15" s="6" t="s">
        <v>100</v>
      </c>
      <c r="B15" s="7">
        <v>0.35416666666666669</v>
      </c>
    </row>
    <row r="16" spans="1:9" x14ac:dyDescent="0.35">
      <c r="A16" s="6" t="s">
        <v>50</v>
      </c>
      <c r="B16" s="7">
        <v>0.16666666666666666</v>
      </c>
    </row>
    <row r="17" spans="1:2" x14ac:dyDescent="0.35">
      <c r="A17" s="6" t="s">
        <v>93</v>
      </c>
      <c r="B17" s="7">
        <v>4.1666666666666664E-2</v>
      </c>
    </row>
    <row r="18" spans="1:2" x14ac:dyDescent="0.35">
      <c r="A18" s="6" t="s">
        <v>205</v>
      </c>
      <c r="B18" s="7">
        <v>2.0833333333333332E-2</v>
      </c>
    </row>
    <row r="19" spans="1:2" x14ac:dyDescent="0.35">
      <c r="A19" s="6" t="s">
        <v>21</v>
      </c>
      <c r="B19" s="7">
        <v>0.27083333333333331</v>
      </c>
    </row>
    <row r="20" spans="1:2" x14ac:dyDescent="0.35">
      <c r="A20" s="6" t="s">
        <v>66</v>
      </c>
      <c r="B20" s="7">
        <v>8.3333333333333329E-2</v>
      </c>
    </row>
    <row r="21" spans="1:2" x14ac:dyDescent="0.35">
      <c r="A21" s="6" t="s">
        <v>68</v>
      </c>
      <c r="B21" s="7">
        <v>6.25E-2</v>
      </c>
    </row>
    <row r="22" spans="1:2" x14ac:dyDescent="0.35">
      <c r="A22" s="6" t="s">
        <v>76</v>
      </c>
      <c r="B22" s="7">
        <v>0.12499999999999999</v>
      </c>
    </row>
    <row r="23" spans="1:2" x14ac:dyDescent="0.35">
      <c r="A23" s="6" t="s">
        <v>161</v>
      </c>
      <c r="B23" s="7">
        <v>4.1666666666666664E-2</v>
      </c>
    </row>
    <row r="24" spans="1:2" x14ac:dyDescent="0.35">
      <c r="A24" s="6" t="s">
        <v>53</v>
      </c>
      <c r="B24" s="7">
        <v>0.5625</v>
      </c>
    </row>
    <row r="25" spans="1:2" x14ac:dyDescent="0.35">
      <c r="A25" s="6" t="s">
        <v>134</v>
      </c>
      <c r="B25" s="7">
        <v>0.29166666666666663</v>
      </c>
    </row>
    <row r="26" spans="1:2" x14ac:dyDescent="0.35">
      <c r="A26" s="6" t="s">
        <v>19</v>
      </c>
      <c r="B26" s="7">
        <v>0.60416666666666674</v>
      </c>
    </row>
    <row r="27" spans="1:2" x14ac:dyDescent="0.35">
      <c r="A27" s="6" t="s">
        <v>128</v>
      </c>
      <c r="B27" s="7">
        <v>0.5</v>
      </c>
    </row>
    <row r="28" spans="1:2" x14ac:dyDescent="0.35">
      <c r="A28" s="6" t="s">
        <v>30</v>
      </c>
      <c r="B28" s="7">
        <v>0.20833333333333331</v>
      </c>
    </row>
    <row r="29" spans="1:2" x14ac:dyDescent="0.35">
      <c r="A29" s="6" t="s">
        <v>195</v>
      </c>
      <c r="B29" s="7">
        <v>0.125</v>
      </c>
    </row>
    <row r="30" spans="1:2" x14ac:dyDescent="0.35">
      <c r="A30" s="6" t="s">
        <v>188</v>
      </c>
      <c r="B30" s="7">
        <v>4.1666666666666664E-2</v>
      </c>
    </row>
    <row r="31" spans="1:2" x14ac:dyDescent="0.35">
      <c r="A31" s="6" t="s">
        <v>199</v>
      </c>
      <c r="B31" s="7">
        <v>2.0833333333333332E-2</v>
      </c>
    </row>
    <row r="32" spans="1:2" x14ac:dyDescent="0.35">
      <c r="A32" s="6" t="s">
        <v>170</v>
      </c>
      <c r="B32" s="7">
        <v>0.29166666666666669</v>
      </c>
    </row>
    <row r="33" spans="1:2" x14ac:dyDescent="0.35">
      <c r="A33" s="6" t="s">
        <v>127</v>
      </c>
      <c r="B33" s="7">
        <v>8.3333333333333329E-2</v>
      </c>
    </row>
    <row r="34" spans="1:2" x14ac:dyDescent="0.35">
      <c r="A34" s="6" t="s">
        <v>96</v>
      </c>
      <c r="B34" s="7">
        <v>8.3333333333333329E-2</v>
      </c>
    </row>
    <row r="35" spans="1:2" x14ac:dyDescent="0.35">
      <c r="A35" s="6" t="s">
        <v>151</v>
      </c>
      <c r="B35" s="7">
        <v>0.25</v>
      </c>
    </row>
    <row r="36" spans="1:2" x14ac:dyDescent="0.35">
      <c r="A36" s="6" t="s">
        <v>40</v>
      </c>
      <c r="B36" s="7">
        <v>0.25</v>
      </c>
    </row>
    <row r="37" spans="1:2" x14ac:dyDescent="0.35">
      <c r="A37" s="6" t="s">
        <v>35</v>
      </c>
      <c r="B37" s="7">
        <v>0.20833333333333334</v>
      </c>
    </row>
    <row r="38" spans="1:2" x14ac:dyDescent="0.35">
      <c r="A38" s="6" t="s">
        <v>89</v>
      </c>
      <c r="B38" s="7">
        <v>0.16666666666666666</v>
      </c>
    </row>
    <row r="39" spans="1:2" x14ac:dyDescent="0.35">
      <c r="A39" s="6" t="s">
        <v>122</v>
      </c>
      <c r="B39" s="7">
        <v>4.1666666666666664E-2</v>
      </c>
    </row>
    <row r="40" spans="1:2" x14ac:dyDescent="0.35">
      <c r="A40" s="6" t="s">
        <v>185</v>
      </c>
      <c r="B40" s="7">
        <v>0.14583333333333334</v>
      </c>
    </row>
    <row r="41" spans="1:2" x14ac:dyDescent="0.35">
      <c r="A41" s="6" t="s">
        <v>61</v>
      </c>
      <c r="B41" s="7">
        <v>2.0833333333333332E-2</v>
      </c>
    </row>
    <row r="42" spans="1:2" x14ac:dyDescent="0.35">
      <c r="A42" s="6" t="s">
        <v>139</v>
      </c>
      <c r="B42" s="7">
        <v>2.0833333333333332E-2</v>
      </c>
    </row>
    <row r="43" spans="1:2" x14ac:dyDescent="0.35">
      <c r="A43" s="6" t="s">
        <v>201</v>
      </c>
      <c r="B43" s="7">
        <v>2.0833333333333332E-2</v>
      </c>
    </row>
    <row r="44" spans="1:2" x14ac:dyDescent="0.35">
      <c r="A44" s="6" t="s">
        <v>24</v>
      </c>
      <c r="B44" s="7">
        <v>0.5</v>
      </c>
    </row>
    <row r="45" spans="1:2" x14ac:dyDescent="0.35">
      <c r="A45" s="6" t="s">
        <v>28</v>
      </c>
      <c r="B45" s="7">
        <v>6.25E-2</v>
      </c>
    </row>
    <row r="46" spans="1:2" x14ac:dyDescent="0.35">
      <c r="A46" s="6" t="s">
        <v>193</v>
      </c>
      <c r="B46" s="7">
        <v>0.20833333333333331</v>
      </c>
    </row>
    <row r="47" spans="1:2" x14ac:dyDescent="0.35">
      <c r="A47" s="6" t="s">
        <v>74</v>
      </c>
      <c r="B47" s="7">
        <v>0.22916666666666666</v>
      </c>
    </row>
    <row r="48" spans="1:2" x14ac:dyDescent="0.35">
      <c r="A48" s="6" t="s">
        <v>113</v>
      </c>
      <c r="B48" s="7">
        <v>4.1666666666666664E-2</v>
      </c>
    </row>
    <row r="49" spans="1:2" x14ac:dyDescent="0.35">
      <c r="A49" s="6" t="s">
        <v>115</v>
      </c>
      <c r="B49" s="7">
        <v>2.0833333333333332E-2</v>
      </c>
    </row>
    <row r="50" spans="1:2" x14ac:dyDescent="0.35">
      <c r="A50" s="6" t="s">
        <v>32</v>
      </c>
      <c r="B50" s="7">
        <v>4.1666666666666664E-2</v>
      </c>
    </row>
    <row r="51" spans="1:2" x14ac:dyDescent="0.35">
      <c r="A51" s="6" t="s">
        <v>82</v>
      </c>
      <c r="B51" s="7">
        <v>6.25E-2</v>
      </c>
    </row>
    <row r="52" spans="1:2" x14ac:dyDescent="0.35">
      <c r="A52" s="6" t="s">
        <v>16</v>
      </c>
      <c r="B52" s="7">
        <v>0.24999999999999997</v>
      </c>
    </row>
    <row r="53" spans="1:2" x14ac:dyDescent="0.35">
      <c r="A53" s="6" t="s">
        <v>203</v>
      </c>
      <c r="B53" s="7">
        <v>6.25E-2</v>
      </c>
    </row>
    <row r="54" spans="1:2" x14ac:dyDescent="0.35">
      <c r="A54" s="6" t="s">
        <v>181</v>
      </c>
      <c r="B54" s="7">
        <v>0.125</v>
      </c>
    </row>
    <row r="55" spans="1:2" x14ac:dyDescent="0.35">
      <c r="A55" s="6" t="s">
        <v>176</v>
      </c>
      <c r="B55" s="7">
        <v>0.1875</v>
      </c>
    </row>
    <row r="56" spans="1:2" x14ac:dyDescent="0.35">
      <c r="A56" s="6" t="s">
        <v>164</v>
      </c>
      <c r="B56" s="7">
        <v>0.125</v>
      </c>
    </row>
    <row r="57" spans="1:2" x14ac:dyDescent="0.35">
      <c r="A57" s="6" t="s">
        <v>59</v>
      </c>
      <c r="B57" s="7">
        <v>0.14583333333333331</v>
      </c>
    </row>
    <row r="58" spans="1:2" x14ac:dyDescent="0.35">
      <c r="A58" s="6" t="s">
        <v>44</v>
      </c>
      <c r="B58" s="7">
        <v>0.20833333333333331</v>
      </c>
    </row>
    <row r="59" spans="1:2" x14ac:dyDescent="0.35">
      <c r="A59" s="6" t="s">
        <v>37</v>
      </c>
      <c r="B59" s="7">
        <v>2.0833333333333332E-2</v>
      </c>
    </row>
    <row r="60" spans="1:2" x14ac:dyDescent="0.35">
      <c r="A60" s="6" t="s">
        <v>130</v>
      </c>
      <c r="B60" s="7">
        <v>0.18750000000000003</v>
      </c>
    </row>
    <row r="61" spans="1:2" x14ac:dyDescent="0.35">
      <c r="A61" s="6" t="s">
        <v>57</v>
      </c>
      <c r="B61" s="7">
        <v>6.25E-2</v>
      </c>
    </row>
    <row r="62" spans="1:2" x14ac:dyDescent="0.35">
      <c r="A62" s="6" t="s">
        <v>155</v>
      </c>
      <c r="B62" s="7">
        <v>8.3333333333333329E-2</v>
      </c>
    </row>
    <row r="63" spans="1:2" x14ac:dyDescent="0.35">
      <c r="A63" s="6" t="s">
        <v>63</v>
      </c>
      <c r="B63" s="7">
        <v>8.3333333333333329E-2</v>
      </c>
    </row>
    <row r="64" spans="1:2" x14ac:dyDescent="0.35">
      <c r="A64" s="6" t="s">
        <v>131</v>
      </c>
      <c r="B64" s="7">
        <v>8.3333333333333329E-2</v>
      </c>
    </row>
    <row r="65" spans="1:2" x14ac:dyDescent="0.35">
      <c r="A65" s="6" t="s">
        <v>47</v>
      </c>
      <c r="B65" s="7">
        <v>1.0416666666666666E-2</v>
      </c>
    </row>
    <row r="66" spans="1:2" x14ac:dyDescent="0.35">
      <c r="A66" s="6" t="s">
        <v>207</v>
      </c>
      <c r="B66" s="7">
        <v>0.14583333333333334</v>
      </c>
    </row>
    <row r="67" spans="1:2" x14ac:dyDescent="0.35">
      <c r="A67" s="6" t="s">
        <v>149</v>
      </c>
      <c r="B67" s="7">
        <v>0.10416666666666666</v>
      </c>
    </row>
    <row r="68" spans="1:2" x14ac:dyDescent="0.35">
      <c r="A68" s="6" t="s">
        <v>27</v>
      </c>
      <c r="B68" s="7">
        <v>0.11458333333333334</v>
      </c>
    </row>
    <row r="69" spans="1:2" x14ac:dyDescent="0.35">
      <c r="A69" s="6" t="s">
        <v>11</v>
      </c>
      <c r="B69" s="7">
        <v>0.17708333333333331</v>
      </c>
    </row>
    <row r="70" spans="1:2" x14ac:dyDescent="0.35">
      <c r="A70" s="6" t="s">
        <v>12</v>
      </c>
      <c r="B70" s="7">
        <v>11.072916666666668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514CC551855C4F9F03259EB19B7BE0" ma:contentTypeVersion="2" ma:contentTypeDescription="Create a new document." ma:contentTypeScope="" ma:versionID="7ea8b796087c0582d4f051b5d037a711">
  <xsd:schema xmlns:xsd="http://www.w3.org/2001/XMLSchema" xmlns:xs="http://www.w3.org/2001/XMLSchema" xmlns:p="http://schemas.microsoft.com/office/2006/metadata/properties" xmlns:ns3="7df6dbb0-9eb0-4d6f-b387-47871c16a320" targetNamespace="http://schemas.microsoft.com/office/2006/metadata/properties" ma:root="true" ma:fieldsID="539fb428e5f8bd5fe96280776255e8c9" ns3:_="">
    <xsd:import namespace="7df6dbb0-9eb0-4d6f-b387-47871c16a32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f6dbb0-9eb0-4d6f-b387-47871c16a3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2FC426-0C57-4198-B9CF-5E79FA8BAE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f6dbb0-9eb0-4d6f-b387-47871c16a32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ECD440-54DC-430B-9D8A-C1760852508B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7df6dbb0-9eb0-4d6f-b387-47871c16a320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01011EE-D82A-4ADA-963C-71A9504B2B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Listes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2020-05-26T07:40:17Z</dcterms:created>
  <dcterms:modified xsi:type="dcterms:W3CDTF">2020-06-10T07:17:38Z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0x01010093514CC551855C4F9F03259EB19B7BE0</vt:lpwstr>
  </property>
</Properties>
</file>