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bl\Desktop\DOCUMENTS NBL\SODEGIS\"/>
    </mc:Choice>
  </mc:AlternateContent>
  <xr:revisionPtr revIDLastSave="0" documentId="13_ncr:1_{2E9DDE73-33E7-43F3-B9DE-5027D155F7D2}" xr6:coauthVersionLast="47" xr6:coauthVersionMax="47" xr10:uidLastSave="{00000000-0000-0000-0000-000000000000}"/>
  <bookViews>
    <workbookView xWindow="-108" yWindow="-108" windowWidth="30936" windowHeight="16776" xr2:uid="{88E4A09A-E642-4B3D-B006-861CB882EAC9}"/>
  </bookViews>
  <sheets>
    <sheet name="Feuil1" sheetId="1" r:id="rId1"/>
  </sheets>
  <definedNames>
    <definedName name="NbLgt">Feuil1!$G$7</definedName>
    <definedName name="NbreLLI">Feuil1!$F$7</definedName>
    <definedName name="NbreLLS">Feuil1!$C$7</definedName>
    <definedName name="NbreLLTS">Feuil1!$D$7</definedName>
    <definedName name="NbrePLS">Feuil1!$E$7</definedName>
    <definedName name="PxTerrain">Feuil1!$B$10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" i="1" l="1"/>
  <c r="E12" i="1" l="1"/>
  <c r="G3" i="1"/>
  <c r="G4" i="1"/>
  <c r="G5" i="1"/>
  <c r="G6" i="1"/>
  <c r="G2" i="1"/>
  <c r="D7" i="1"/>
  <c r="E7" i="1"/>
  <c r="F7" i="1"/>
  <c r="C7" i="1"/>
  <c r="G7" i="1" l="1"/>
  <c r="C12" i="1" s="1"/>
  <c r="D12" i="1" s="1"/>
</calcChain>
</file>

<file path=xl/sharedStrings.xml><?xml version="1.0" encoding="utf-8"?>
<sst xmlns="http://schemas.openxmlformats.org/spreadsheetml/2006/main" count="18" uniqueCount="18">
  <si>
    <t>PRODUIT</t>
  </si>
  <si>
    <t>LLS</t>
  </si>
  <si>
    <t>LLTS</t>
  </si>
  <si>
    <t>PLS</t>
  </si>
  <si>
    <t>Typologie</t>
  </si>
  <si>
    <t>T1</t>
  </si>
  <si>
    <t>LLI</t>
  </si>
  <si>
    <t>T2</t>
  </si>
  <si>
    <t>T3</t>
  </si>
  <si>
    <t>T4</t>
  </si>
  <si>
    <t>T5</t>
  </si>
  <si>
    <t>TOTAL</t>
  </si>
  <si>
    <t>ACTION 5</t>
  </si>
  <si>
    <t>Min 60 % LLS - LLTS</t>
  </si>
  <si>
    <t>Part de LLS-LLTS</t>
  </si>
  <si>
    <t>Eligible</t>
  </si>
  <si>
    <t>PRIX TERRAIN € HT</t>
  </si>
  <si>
    <t>Subvention obtenue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</si>
</sst>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5" formatCode="#,##0\ &quot;€&quot;;\-#,##0\ &quot;€&quot;"/>
    <numFmt numFmtId="43" formatCode="_-* #,##0.00_-;\-* #,##0.00_-;_-* &quot;-&quot;??_-;_-@_-"/>
    <numFmt numFmtId="164" formatCode="#,##0\ &quot;€&quot;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2" borderId="0" xfId="0" applyFont="1" applyFill="1"/>
    <xf numFmtId="9" fontId="0" fillId="0" borderId="0" xfId="2" applyFont="1" applyAlignment="1">
      <alignment horizontal="center"/>
    </xf>
    <xf numFmtId="0" fontId="2" fillId="3" borderId="0" xfId="0" applyFont="1" applyFill="1"/>
    <xf numFmtId="164" fontId="2" fillId="3" borderId="0" xfId="0" applyNumberFormat="1" applyFont="1" applyFill="1"/>
    <xf numFmtId="43" fontId="0" fillId="0" borderId="0" xfId="1" applyFont="1"/>
    <xf numFmtId="5" fontId="0" fillId="0" borderId="0" xfId="1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F70CDC-E78C-45F5-A15F-55B211287DEA}">
  <dimension ref="A1:G12"/>
  <sheetViews>
    <sheetView tabSelected="1" workbookViewId="0">
      <selection activeCell="D12" sqref="D12"/>
    </sheetView>
  </sheetViews>
  <sheetFormatPr baseColWidth="10" defaultRowHeight="14.4" x14ac:dyDescent="0.3"/>
  <cols>
    <col min="1" max="1" width="13.88671875" customWidth="1"/>
    <col min="2" max="2" width="16.33203125" bestFit="1" customWidth="1"/>
    <col min="3" max="3" width="14" customWidth="1"/>
    <col min="5" max="5" width="16.77734375" customWidth="1"/>
  </cols>
  <sheetData>
    <row r="1" spans="1:7" s="2" customFormat="1" x14ac:dyDescent="0.3">
      <c r="A1" s="2" t="s">
        <v>0</v>
      </c>
      <c r="B1" s="2" t="s">
        <v>4</v>
      </c>
      <c r="C1" s="2" t="s">
        <v>1</v>
      </c>
      <c r="D1" s="2" t="s">
        <v>2</v>
      </c>
      <c r="E1" s="2" t="s">
        <v>3</v>
      </c>
      <c r="F1" s="2" t="s">
        <v>6</v>
      </c>
      <c r="G1" s="2" t="s">
        <v>11</v>
      </c>
    </row>
    <row r="2" spans="1:7" x14ac:dyDescent="0.3">
      <c r="B2" t="s">
        <v>5</v>
      </c>
      <c r="C2">
        <v>10</v>
      </c>
      <c r="D2">
        <v>4</v>
      </c>
      <c r="E2">
        <v>4</v>
      </c>
      <c r="F2">
        <v>2</v>
      </c>
      <c r="G2">
        <f>SUM(C2:F2)</f>
        <v>20</v>
      </c>
    </row>
    <row r="3" spans="1:7" x14ac:dyDescent="0.3">
      <c r="B3" t="s">
        <v>7</v>
      </c>
      <c r="C3">
        <v>10</v>
      </c>
      <c r="D3">
        <v>10</v>
      </c>
      <c r="E3">
        <v>5</v>
      </c>
      <c r="F3">
        <v>3</v>
      </c>
      <c r="G3">
        <f t="shared" ref="G3:G6" si="0">SUM(C3:F3)</f>
        <v>28</v>
      </c>
    </row>
    <row r="4" spans="1:7" x14ac:dyDescent="0.3">
      <c r="B4" t="s">
        <v>8</v>
      </c>
      <c r="C4">
        <v>10</v>
      </c>
      <c r="D4">
        <v>5</v>
      </c>
      <c r="E4">
        <v>5</v>
      </c>
      <c r="F4">
        <v>5</v>
      </c>
      <c r="G4">
        <f t="shared" si="0"/>
        <v>25</v>
      </c>
    </row>
    <row r="5" spans="1:7" x14ac:dyDescent="0.3">
      <c r="B5" t="s">
        <v>9</v>
      </c>
      <c r="C5">
        <v>10</v>
      </c>
      <c r="D5">
        <v>2</v>
      </c>
      <c r="E5">
        <v>4</v>
      </c>
      <c r="F5">
        <v>10</v>
      </c>
      <c r="G5">
        <f t="shared" si="0"/>
        <v>26</v>
      </c>
    </row>
    <row r="6" spans="1:7" x14ac:dyDescent="0.3">
      <c r="B6" t="s">
        <v>10</v>
      </c>
      <c r="C6">
        <v>3</v>
      </c>
      <c r="D6">
        <v>1</v>
      </c>
      <c r="E6">
        <v>1</v>
      </c>
      <c r="F6">
        <v>1</v>
      </c>
      <c r="G6">
        <f t="shared" si="0"/>
        <v>6</v>
      </c>
    </row>
    <row r="7" spans="1:7" x14ac:dyDescent="0.3">
      <c r="C7" s="3">
        <f>SUM(C2:C6)</f>
        <v>43</v>
      </c>
      <c r="D7" s="3">
        <f t="shared" ref="D7:F7" si="1">SUM(D2:D6)</f>
        <v>22</v>
      </c>
      <c r="E7" s="3">
        <f t="shared" si="1"/>
        <v>19</v>
      </c>
      <c r="F7" s="3">
        <f t="shared" si="1"/>
        <v>21</v>
      </c>
      <c r="G7" s="4">
        <f>SUM(G2:G6)</f>
        <v>105</v>
      </c>
    </row>
    <row r="10" spans="1:7" x14ac:dyDescent="0.3">
      <c r="A10" s="6" t="s">
        <v>16</v>
      </c>
      <c r="B10" s="7">
        <v>600000</v>
      </c>
    </row>
    <row r="11" spans="1:7" x14ac:dyDescent="0.3">
      <c r="C11" t="s">
        <v>14</v>
      </c>
      <c r="D11" s="1" t="s">
        <v>15</v>
      </c>
      <c r="E11" t="s">
        <v>17</v>
      </c>
    </row>
    <row r="12" spans="1:7" x14ac:dyDescent="0.3">
      <c r="A12" t="s">
        <v>12</v>
      </c>
      <c r="B12" t="s">
        <v>13</v>
      </c>
      <c r="C12" s="5">
        <f>(NbreLLS+NbreLLTS)/NbLgt</f>
        <v>0.61904761904761907</v>
      </c>
      <c r="D12" s="1" t="str">
        <f>IF(C12&gt;60%,"éligible","non éligible")</f>
        <v>éligible</v>
      </c>
      <c r="E12" s="9">
        <f>IF(D12="éligible",PxTerrain*30%,0)</f>
        <v>180000</v>
      </c>
      <c r="F12" s="8">
        <f>MAX(30%*PxTerrain,300000)</f>
        <v>300000</v>
      </c>
    </row>
  </sheetData>
  <dataValidations count="1">
    <dataValidation type="list" allowBlank="1" showInputMessage="1" showErrorMessage="1" sqref="B2:B6" xr:uid="{52C378E0-3522-425E-9CCD-2EBE7A84D7AD}">
      <formula1>"T1,T2,T3,T4,T5"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NbLgt</vt:lpstr>
      <vt:lpstr>NbreLLI</vt:lpstr>
      <vt:lpstr>NbreLLS</vt:lpstr>
      <vt:lpstr>NbreLLTS</vt:lpstr>
      <vt:lpstr>NbrePLS</vt:lpstr>
      <vt:lpstr>PxTerrain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2024-04-18T11:31:09Z</dcterms:created>
  <dcterms:modified xsi:type="dcterms:W3CDTF">2024-04-18T11:49:30Z</dcterms:modified>
</cp:coreProperties>
</file>