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8_{34E4166D-4A0A-498D-8FD7-A74A76DB0071}" xr6:coauthVersionLast="44" xr6:coauthVersionMax="44" xr10:uidLastSave="{00000000-0000-0000-0000-000000000000}"/>
  <bookViews>
    <workbookView xWindow="-110" yWindow="-110" windowWidth="25820" windowHeight="14020" activeTab="1" xr2:uid="{A67DB3B0-2F31-4D8B-82DC-25219989D016}"/>
  </bookViews>
  <sheets>
    <sheet name="Données" sheetId="1" r:id="rId1"/>
    <sheet name="Analyse" sheetId="2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9" i="1" l="1"/>
  <c r="H30" i="1"/>
  <c r="I29" i="1"/>
  <c r="I30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" i="1" l="1"/>
  <c r="H2" i="1"/>
</calcChain>
</file>

<file path=xl/sharedStrings.xml><?xml version="1.0" encoding="utf-8"?>
<sst xmlns="http://schemas.openxmlformats.org/spreadsheetml/2006/main" count="95" uniqueCount="26">
  <si>
    <t>Objet</t>
  </si>
  <si>
    <t>Début</t>
  </si>
  <si>
    <t>Fin</t>
  </si>
  <si>
    <t>Opération</t>
  </si>
  <si>
    <t>Catégorie</t>
  </si>
  <si>
    <t>Nombre heures</t>
  </si>
  <si>
    <t>MOIS</t>
  </si>
  <si>
    <t>Début2</t>
  </si>
  <si>
    <t>Fin3</t>
  </si>
  <si>
    <t>Étiquettes de lignes</t>
  </si>
  <si>
    <t>(vide)</t>
  </si>
  <si>
    <t>Total général</t>
  </si>
  <si>
    <t>Somme de Nombre heures</t>
  </si>
  <si>
    <t>DAKOTA</t>
  </si>
  <si>
    <t>ADMINISTRATIF</t>
  </si>
  <si>
    <t>BRAS DE LA PLAINE</t>
  </si>
  <si>
    <t>POINT ACT DAKOTA</t>
  </si>
  <si>
    <t>réunion planning</t>
  </si>
  <si>
    <t>DIVERS</t>
  </si>
  <si>
    <t>LACAUSSADE</t>
  </si>
  <si>
    <t>BOULANGER</t>
  </si>
  <si>
    <t>ADJIBI</t>
  </si>
  <si>
    <t>FOURRAGERES</t>
  </si>
  <si>
    <t>POINT FONDS PROPRES DAKOTA</t>
  </si>
  <si>
    <t>BERTAUT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</si>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</sst>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d/mm/yy;@"/>
    <numFmt numFmtId="166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6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15">
    <dxf>
      <numFmt numFmtId="166" formatCode="[$-F400]h:mm:ss\ AM/PM"/>
    </dxf>
    <dxf>
      <numFmt numFmtId="31" formatCode="[h]:mm:ss"/>
    </dxf>
    <dxf>
      <numFmt numFmtId="166" formatCode="[$-F400]h:mm:ss\ AM/PM"/>
    </dxf>
    <dxf>
      <numFmt numFmtId="31" formatCode="[h]:mm:ss"/>
    </dxf>
    <dxf>
      <numFmt numFmtId="166" formatCode="[$-F400]h:mm:ss\ AM/PM"/>
    </dxf>
    <dxf>
      <numFmt numFmtId="31" formatCode="[h]:mm:ss"/>
    </dxf>
    <dxf>
      <numFmt numFmtId="31" formatCode="[h]:mm:ss"/>
    </dxf>
    <dxf>
      <numFmt numFmtId="166" formatCode="[$-F400]h:mm:ss\ AM/PM"/>
    </dxf>
    <dxf>
      <numFmt numFmtId="31" formatCode="[h]:mm:ss"/>
    </dxf>
    <dxf>
      <numFmt numFmtId="166" formatCode="[$-F400]h:mm:ss\ AM/PM"/>
    </dxf>
    <dxf>
      <numFmt numFmtId="164" formatCode="h:mm;@"/>
    </dxf>
    <dxf>
      <numFmt numFmtId="26" formatCode="hh:mm:ss"/>
    </dxf>
    <dxf>
      <numFmt numFmtId="19" formatCode="dd/mm/yyyy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3990.366015277781" createdVersion="6" refreshedVersion="6" minRefreshableVersion="3" recordCount="29" xr:uid="{BBD18EE7-5296-4EE3-8CF4-1BC45202DDCA}">
  <cacheSource type="worksheet">
    <worksheetSource name="Tableau1"/>
  </cacheSource>
  <cacheFields count="9">
    <cacheField name="Objet" numFmtId="0">
      <sharedItems containsBlank="1"/>
    </cacheField>
    <cacheField name="Début" numFmtId="14">
      <sharedItems containsSemiMixedTypes="0" containsNonDate="0" containsDate="1" containsString="0" minDate="2020-06-02T00:00:00" maxDate="2020-06-06T00:00:00"/>
    </cacheField>
    <cacheField name="Début2" numFmtId="21">
      <sharedItems containsSemiMixedTypes="0" containsNonDate="0" containsDate="1" containsString="0" minDate="1899-12-30T08:00:00" maxDate="1899-12-30T17:00:00"/>
    </cacheField>
    <cacheField name="Fin" numFmtId="14">
      <sharedItems containsSemiMixedTypes="0" containsNonDate="0" containsDate="1" containsString="0" minDate="2020-06-02T00:00:00" maxDate="2020-06-06T00:00:00"/>
    </cacheField>
    <cacheField name="Fin3" numFmtId="21">
      <sharedItems containsSemiMixedTypes="0" containsNonDate="0" containsDate="1" containsString="0" minDate="1899-12-30T08:30:00" maxDate="1899-12-30T18:00:00"/>
    </cacheField>
    <cacheField name="Opération" numFmtId="0">
      <sharedItems containsBlank="1" count="29">
        <s v="DAKOTA"/>
        <s v="BRAS DE LA PLAINE"/>
        <s v="DIVERS"/>
        <s v="LACAUSSADE"/>
        <s v="BOULANGER"/>
        <s v="ADJIBI"/>
        <s v="FOURRAGERES"/>
        <s v="BERTAUT"/>
        <m u="1"/>
        <s v="BRAS DES ETANGS" u="1"/>
        <s v="REHAB" u="1"/>
        <s v="LA CURE 1" u="1"/>
        <s v="CARAMBOLES" u="1"/>
        <s v="COORDINATION" u="1"/>
        <s v="HUBERT DELISLE" u="1"/>
        <s v="FORMATION" u="1"/>
        <s v="MGMT" u="1"/>
        <s v="METIER" u="1"/>
        <s v="BOUGAINVILLEES" u="1"/>
        <s v="ADMINISTRATIF" u="1"/>
        <s v="CANAL LILIS" u="1"/>
        <s v="CITRONNELLES" u="1"/>
        <s v="MIAMI" u="1"/>
        <s v="INDIGO 1 et 2" u="1"/>
        <s v="BELLEVUE" u="1"/>
        <s v="POINSETIAS" u="1"/>
        <s v="FINANCES" u="1"/>
        <s v="A FAIRE" u="1"/>
        <s v="CHANTIER" u="1"/>
      </sharedItems>
    </cacheField>
    <cacheField name="Catégorie" numFmtId="0">
      <sharedItems containsBlank="1" count="8">
        <s v="ADMINISTRATIF"/>
        <m/>
        <s v="A FAIRE" u="1"/>
        <s v="CHANTIER" u="1"/>
        <s v="MGMT" u="1"/>
        <s v="FINANCES" u="1"/>
        <s v="ALVERDY" u="1"/>
        <s v="Management" u="1"/>
      </sharedItems>
    </cacheField>
    <cacheField name="Nombre heures" numFmtId="164">
      <sharedItems containsSemiMixedTypes="0" containsNonDate="0" containsDate="1" containsString="0" minDate="1899-12-30T00:30:00" maxDate="1899-12-30T03:00:00"/>
    </cacheField>
    <cacheField name="MOIS" numFmtId="0">
      <sharedItems containsBlank="1" count="4">
        <s v="JUIN"/>
        <s v="JANV" u="1"/>
        <m u="1"/>
        <s v="MA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m/>
    <d v="2020-06-02T00:00:00"/>
    <d v="1899-12-30T08:00:00"/>
    <d v="2020-06-02T00:00:00"/>
    <d v="1899-12-30T08:30:00"/>
    <x v="0"/>
    <x v="0"/>
    <d v="1899-12-30T00:30:00"/>
    <x v="0"/>
  </r>
  <r>
    <m/>
    <d v="2020-06-02T00:00:00"/>
    <d v="1899-12-30T08:30:00"/>
    <d v="2020-06-02T00:00:00"/>
    <d v="1899-12-30T09:00:00"/>
    <x v="1"/>
    <x v="0"/>
    <d v="1899-12-30T00:30:00"/>
    <x v="0"/>
  </r>
  <r>
    <s v="POINT ACT DAKOTA"/>
    <d v="2020-06-02T00:00:00"/>
    <d v="1899-12-30T09:00:00"/>
    <d v="2020-06-02T00:00:00"/>
    <d v="1899-12-30T10:00:00"/>
    <x v="0"/>
    <x v="0"/>
    <d v="1899-12-30T01:00:00"/>
    <x v="0"/>
  </r>
  <r>
    <m/>
    <d v="2020-06-02T00:00:00"/>
    <d v="1899-12-30T10:00:00"/>
    <d v="2020-06-02T00:00:00"/>
    <d v="1899-12-30T11:00:00"/>
    <x v="0"/>
    <x v="0"/>
    <d v="1899-12-30T01:00:00"/>
    <x v="0"/>
  </r>
  <r>
    <s v="réunion planning"/>
    <d v="2020-06-02T00:00:00"/>
    <d v="1899-12-30T13:30:00"/>
    <d v="2020-06-02T00:00:00"/>
    <d v="1899-12-30T14:30:00"/>
    <x v="2"/>
    <x v="1"/>
    <d v="1899-12-30T01:00:00"/>
    <x v="0"/>
  </r>
  <r>
    <m/>
    <d v="2020-06-02T00:00:00"/>
    <d v="1899-12-30T11:00:00"/>
    <d v="2020-06-02T00:00:00"/>
    <d v="1899-12-30T11:30:00"/>
    <x v="0"/>
    <x v="0"/>
    <d v="1899-12-30T00:30:00"/>
    <x v="0"/>
  </r>
  <r>
    <m/>
    <d v="2020-06-02T00:00:00"/>
    <d v="1899-12-30T11:30:00"/>
    <d v="2020-06-02T00:00:00"/>
    <d v="1899-12-30T12:00:00"/>
    <x v="3"/>
    <x v="0"/>
    <d v="1899-12-30T00:30:00"/>
    <x v="0"/>
  </r>
  <r>
    <m/>
    <d v="2020-06-02T00:00:00"/>
    <d v="1899-12-30T14:30:00"/>
    <d v="2020-06-02T00:00:00"/>
    <d v="1899-12-30T15:00:00"/>
    <x v="2"/>
    <x v="1"/>
    <d v="1899-12-30T00:30:00"/>
    <x v="0"/>
  </r>
  <r>
    <m/>
    <d v="2020-06-02T00:00:00"/>
    <d v="1899-12-30T13:00:00"/>
    <d v="2020-06-02T00:00:00"/>
    <d v="1899-12-30T13:30:00"/>
    <x v="4"/>
    <x v="0"/>
    <d v="1899-12-30T00:30:00"/>
    <x v="0"/>
  </r>
  <r>
    <m/>
    <d v="2020-06-02T00:00:00"/>
    <d v="1899-12-30T15:00:00"/>
    <d v="2020-06-02T00:00:00"/>
    <d v="1899-12-30T16:00:00"/>
    <x v="4"/>
    <x v="0"/>
    <d v="1899-12-30T01:00:00"/>
    <x v="0"/>
  </r>
  <r>
    <m/>
    <d v="2020-06-02T00:00:00"/>
    <d v="1899-12-30T16:00:00"/>
    <d v="2020-06-02T00:00:00"/>
    <d v="1899-12-30T17:00:00"/>
    <x v="5"/>
    <x v="0"/>
    <d v="1899-12-30T01:00:00"/>
    <x v="0"/>
  </r>
  <r>
    <m/>
    <d v="2020-06-03T00:00:00"/>
    <d v="1899-12-30T08:00:00"/>
    <d v="2020-06-03T00:00:00"/>
    <d v="1899-12-30T09:00:00"/>
    <x v="6"/>
    <x v="0"/>
    <d v="1899-12-30T01:00:00"/>
    <x v="0"/>
  </r>
  <r>
    <s v="POINT FONDS PROPRES DAKOTA"/>
    <d v="2020-06-03T00:00:00"/>
    <d v="1899-12-30T16:30:00"/>
    <d v="2020-06-03T00:00:00"/>
    <d v="1899-12-30T17:00:00"/>
    <x v="0"/>
    <x v="0"/>
    <d v="1899-12-30T00:30:00"/>
    <x v="0"/>
  </r>
  <r>
    <m/>
    <d v="2020-06-03T00:00:00"/>
    <d v="1899-12-30T09:00:00"/>
    <d v="2020-06-03T00:00:00"/>
    <d v="1899-12-30T10:00:00"/>
    <x v="0"/>
    <x v="0"/>
    <d v="1899-12-30T01:00:00"/>
    <x v="0"/>
  </r>
  <r>
    <m/>
    <d v="2020-06-03T00:00:00"/>
    <d v="1899-12-30T10:00:00"/>
    <d v="2020-06-03T00:00:00"/>
    <d v="1899-12-30T11:00:00"/>
    <x v="7"/>
    <x v="0"/>
    <d v="1899-12-30T01:00:00"/>
    <x v="0"/>
  </r>
  <r>
    <m/>
    <d v="2020-06-03T00:00:00"/>
    <d v="1899-12-30T11:00:00"/>
    <d v="2020-06-03T00:00:00"/>
    <d v="1899-12-30T12:00:00"/>
    <x v="4"/>
    <x v="0"/>
    <d v="1899-12-30T01:00:00"/>
    <x v="0"/>
  </r>
  <r>
    <m/>
    <d v="2020-06-03T00:00:00"/>
    <d v="1899-12-30T13:00:00"/>
    <d v="2020-06-03T00:00:00"/>
    <d v="1899-12-30T15:00:00"/>
    <x v="4"/>
    <x v="0"/>
    <d v="1899-12-30T02:00:00"/>
    <x v="0"/>
  </r>
  <r>
    <m/>
    <d v="2020-06-03T00:00:00"/>
    <d v="1899-12-30T15:00:00"/>
    <d v="2020-06-03T00:00:00"/>
    <d v="1899-12-30T16:30:00"/>
    <x v="7"/>
    <x v="0"/>
    <d v="1899-12-30T01:30:00"/>
    <x v="0"/>
  </r>
  <r>
    <m/>
    <d v="2020-06-03T00:00:00"/>
    <d v="1899-12-30T17:00:00"/>
    <d v="2020-06-03T00:00:00"/>
    <d v="1899-12-30T18:00:00"/>
    <x v="0"/>
    <x v="0"/>
    <d v="1899-12-30T01:00:00"/>
    <x v="0"/>
  </r>
  <r>
    <m/>
    <d v="2020-06-04T00:00:00"/>
    <d v="1899-12-30T08:00:00"/>
    <d v="2020-06-04T00:00:00"/>
    <d v="1899-12-30T09:00:00"/>
    <x v="5"/>
    <x v="0"/>
    <d v="1899-12-30T01:00:00"/>
    <x v="0"/>
  </r>
  <r>
    <m/>
    <d v="2020-06-04T00:00:00"/>
    <d v="1899-12-30T09:00:00"/>
    <d v="2020-06-04T00:00:00"/>
    <d v="1899-12-30T10:30:00"/>
    <x v="5"/>
    <x v="0"/>
    <d v="1899-12-30T01:30:00"/>
    <x v="0"/>
  </r>
  <r>
    <m/>
    <d v="2020-06-04T00:00:00"/>
    <d v="1899-12-30T10:30:00"/>
    <d v="2020-06-04T00:00:00"/>
    <d v="1899-12-30T11:30:00"/>
    <x v="0"/>
    <x v="0"/>
    <d v="1899-12-30T01:00:00"/>
    <x v="0"/>
  </r>
  <r>
    <m/>
    <d v="2020-06-04T00:00:00"/>
    <d v="1899-12-30T11:30:00"/>
    <d v="2020-06-04T00:00:00"/>
    <d v="1899-12-30T12:00:00"/>
    <x v="5"/>
    <x v="0"/>
    <d v="1899-12-30T00:30:00"/>
    <x v="0"/>
  </r>
  <r>
    <m/>
    <d v="2020-06-04T00:00:00"/>
    <d v="1899-12-30T13:00:00"/>
    <d v="2020-06-04T00:00:00"/>
    <d v="1899-12-30T16:00:00"/>
    <x v="3"/>
    <x v="0"/>
    <d v="1899-12-30T03:00:00"/>
    <x v="0"/>
  </r>
  <r>
    <m/>
    <d v="2020-06-05T00:00:00"/>
    <d v="1899-12-30T08:00:00"/>
    <d v="2020-06-05T00:00:00"/>
    <d v="1899-12-30T09:00:00"/>
    <x v="4"/>
    <x v="0"/>
    <d v="1899-12-30T01:00:00"/>
    <x v="0"/>
  </r>
  <r>
    <m/>
    <d v="2020-06-05T00:00:00"/>
    <d v="1899-12-30T09:00:00"/>
    <d v="2020-06-05T00:00:00"/>
    <d v="1899-12-30T10:00:00"/>
    <x v="0"/>
    <x v="0"/>
    <d v="1899-12-30T01:00:00"/>
    <x v="0"/>
  </r>
  <r>
    <m/>
    <d v="2020-06-05T00:00:00"/>
    <d v="1899-12-30T10:00:00"/>
    <d v="2020-06-05T00:00:00"/>
    <d v="1899-12-30T12:00:00"/>
    <x v="0"/>
    <x v="0"/>
    <d v="1899-12-30T02:00:00"/>
    <x v="0"/>
  </r>
  <r>
    <m/>
    <d v="2020-06-05T00:00:00"/>
    <d v="1899-12-30T13:00:00"/>
    <d v="2020-06-05T00:00:00"/>
    <d v="1899-12-30T14:00:00"/>
    <x v="0"/>
    <x v="0"/>
    <d v="1899-12-30T01:00:00"/>
    <x v="0"/>
  </r>
  <r>
    <m/>
    <d v="2020-06-05T00:00:00"/>
    <d v="1899-12-30T14:00:00"/>
    <d v="2020-06-05T00:00:00"/>
    <d v="1899-12-30T15:30:00"/>
    <x v="2"/>
    <x v="1"/>
    <d v="1899-12-30T01:3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58D006-8C4A-40B0-A385-7985BDDBECD1}" name="Tableau croisé dynamique10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:I6" firstHeaderRow="1" firstDataRow="1" firstDataCol="1" rowPageCount="1" colPageCount="1"/>
  <pivotFields count="9">
    <pivotField showAll="0"/>
    <pivotField showAll="0"/>
    <pivotField showAll="0"/>
    <pivotField showAll="0"/>
    <pivotField showAll="0"/>
    <pivotField showAll="0"/>
    <pivotField axis="axisRow" showAll="0">
      <items count="9">
        <item x="1"/>
        <item m="1" x="7"/>
        <item m="1" x="4"/>
        <item m="1" x="6"/>
        <item m="1" x="2"/>
        <item m="1" x="5"/>
        <item x="0"/>
        <item m="1" x="3"/>
        <item t="default"/>
      </items>
    </pivotField>
    <pivotField dataField="1" showAll="0"/>
    <pivotField axis="axisPage" showAll="0">
      <items count="5">
        <item m="1" x="2"/>
        <item m="1" x="3"/>
        <item m="1" x="1"/>
        <item x="0"/>
        <item t="default"/>
      </items>
    </pivotField>
  </pivotFields>
  <rowFields count="1">
    <field x="6"/>
  </rowFields>
  <rowItems count="3">
    <i>
      <x/>
    </i>
    <i>
      <x v="6"/>
    </i>
    <i t="grand">
      <x/>
    </i>
  </rowItems>
  <colItems count="1">
    <i/>
  </colItems>
  <pageFields count="1">
    <pageField fld="8" item="3" hier="-1"/>
  </pageFields>
  <dataFields count="1">
    <dataField name="Somme de Nombre heures" fld="7" baseField="6" baseItem="0" numFmtId="166"/>
  </dataFields>
  <formats count="2">
    <format dxfId="0">
      <pivotArea outline="0" collapsedLevelsAreSubtotals="1" fieldPosition="0"/>
    </format>
    <format dxfId="1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DCB85A-1266-4184-AC2A-299CCE32AF28}" name="Tableau croisé dynamique9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0" firstHeaderRow="1" firstDataRow="1" firstDataCol="1" rowPageCount="1" colPageCount="1"/>
  <pivotFields count="9">
    <pivotField showAll="0"/>
    <pivotField showAll="0"/>
    <pivotField showAll="0"/>
    <pivotField showAll="0"/>
    <pivotField showAll="0"/>
    <pivotField axis="axisRow" showAll="0">
      <items count="30">
        <item m="1" x="8"/>
        <item m="1" x="16"/>
        <item m="1" x="17"/>
        <item m="1" x="13"/>
        <item m="1" x="19"/>
        <item m="1" x="27"/>
        <item m="1" x="26"/>
        <item m="1" x="15"/>
        <item m="1" x="22"/>
        <item m="1" x="28"/>
        <item m="1" x="10"/>
        <item m="1" x="21"/>
        <item m="1" x="11"/>
        <item m="1" x="24"/>
        <item m="1" x="18"/>
        <item m="1" x="23"/>
        <item m="1" x="12"/>
        <item m="1" x="25"/>
        <item m="1" x="20"/>
        <item m="1" x="14"/>
        <item m="1" x="9"/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9">
        <item x="1"/>
        <item m="1" x="7"/>
        <item m="1" x="4"/>
        <item m="1" x="6"/>
        <item m="1" x="2"/>
        <item m="1" x="5"/>
        <item x="0"/>
        <item m="1" x="3"/>
        <item t="default"/>
      </items>
    </pivotField>
    <pivotField dataField="1" showAll="0"/>
    <pivotField axis="axisPage" showAll="0">
      <items count="5">
        <item m="1" x="2"/>
        <item m="1" x="3"/>
        <item m="1" x="1"/>
        <item x="0"/>
        <item t="default"/>
      </items>
    </pivotField>
  </pivotFields>
  <rowFields count="2">
    <field x="5"/>
    <field x="6"/>
  </rowFields>
  <rowItems count="17">
    <i>
      <x v="21"/>
    </i>
    <i r="1">
      <x v="6"/>
    </i>
    <i>
      <x v="22"/>
    </i>
    <i r="1">
      <x v="6"/>
    </i>
    <i>
      <x v="23"/>
    </i>
    <i r="1">
      <x/>
    </i>
    <i>
      <x v="24"/>
    </i>
    <i r="1">
      <x v="6"/>
    </i>
    <i>
      <x v="25"/>
    </i>
    <i r="1">
      <x v="6"/>
    </i>
    <i>
      <x v="26"/>
    </i>
    <i r="1">
      <x v="6"/>
    </i>
    <i>
      <x v="27"/>
    </i>
    <i r="1">
      <x v="6"/>
    </i>
    <i>
      <x v="28"/>
    </i>
    <i r="1">
      <x v="6"/>
    </i>
    <i t="grand">
      <x/>
    </i>
  </rowItems>
  <colItems count="1">
    <i/>
  </colItems>
  <pageFields count="1">
    <pageField fld="8" item="3" hier="-1"/>
  </pageFields>
  <dataFields count="1">
    <dataField name="Somme de Nombre heures" fld="7" baseField="6" baseItem="0" numFmtId="166"/>
  </dataFields>
  <formats count="2">
    <format dxfId="9">
      <pivotArea outline="0" collapsedLevelsAreSubtotals="1" fieldPosition="0"/>
    </format>
    <format dxfId="8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7F4979-9474-4FD3-9E54-E19716725168}" name="Tableau1" displayName="Tableau1" ref="A1:I30" totalsRowShown="0">
  <autoFilter ref="A1:I30" xr:uid="{F923A253-4445-4CBF-8079-6CEB2FB454F7}"/>
  <tableColumns count="9">
    <tableColumn id="1" xr3:uid="{577E3E0E-730F-4683-93EA-C90CF5D437E5}" name="Objet"/>
    <tableColumn id="2" xr3:uid="{91B729A8-6CAB-46E2-A539-5492EA8666AC}" name="Début" dataDxfId="14"/>
    <tableColumn id="3" xr3:uid="{50955605-53B4-4B04-859F-63464F9B482E}" name="Début2" dataDxfId="13"/>
    <tableColumn id="4" xr3:uid="{7E7A292D-B704-4095-9B6D-5FC2ABA12A2B}" name="Fin" dataDxfId="12"/>
    <tableColumn id="5" xr3:uid="{63FA6CB0-B9FD-42EB-9FB6-8EBCB8ED196D}" name="Fin3" dataDxfId="11"/>
    <tableColumn id="6" xr3:uid="{EF4AE09F-B2CA-4ADA-99C1-153EF4463F28}" name="Opération"/>
    <tableColumn id="7" xr3:uid="{F8774E62-3405-4BFB-91A4-9D01EAC148B9}" name="Catégorie"/>
    <tableColumn id="8" xr3:uid="{71750DC3-8E60-4070-8918-DFCBBD0A6855}" name="Nombre heures" dataDxfId="10">
      <calculatedColumnFormula>Tableau1[[#This Row],[Fin3]]-Tableau1[[#This Row],[Début2]]</calculatedColumnFormula>
    </tableColumn>
    <tableColumn id="9" xr3:uid="{54582276-044C-4279-95C8-B21704B4052E}" name="MOIS">
      <calculatedColumnFormula>IF(MONTH(B2)=1,"JANV",IF(MONTH(B2)=2,"FEV",IF(MONTH(B2)=3,"MARS",IF(MONTH(B2)=4,"AVR",IF(MONTH(B2)=5,"MAI",IF(MONTH(B2)=6,"JUIN",IF(MONTH(B2)=7,"JUILL",IF(MONTH(B2)=8,"AOU",IF(MONTH(B2)=9,"SEPT",IF(MONTH(B2)=10,"OCT",IF(MONTH(B2)=11,"NOV",IF(MONTH(B2)=12,"DEC",""))))))))))))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F1A73-FB4A-4AFA-9DC4-70EDD5DE1529}">
  <dimension ref="A1:I30"/>
  <sheetViews>
    <sheetView zoomScale="85" zoomScaleNormal="85" workbookViewId="0">
      <selection activeCell="H2" sqref="H2:H30"/>
    </sheetView>
  </sheetViews>
  <sheetFormatPr baseColWidth="10" defaultRowHeight="14.5" x14ac:dyDescent="0.35"/>
  <cols>
    <col min="1" max="1" width="28.453125" bestFit="1" customWidth="1"/>
    <col min="2" max="2" width="10.90625" style="2"/>
    <col min="3" max="3" width="10.90625" style="1"/>
    <col min="4" max="4" width="10.90625" style="2"/>
    <col min="5" max="5" width="10.90625" style="1"/>
    <col min="6" max="6" width="16.81640625" bestFit="1" customWidth="1"/>
    <col min="7" max="7" width="14.453125" bestFit="1" customWidth="1"/>
    <col min="8" max="8" width="15.81640625" style="1" customWidth="1"/>
    <col min="12" max="12" width="20.6328125" bestFit="1" customWidth="1"/>
    <col min="13" max="13" width="24.36328125" bestFit="1" customWidth="1"/>
  </cols>
  <sheetData>
    <row r="1" spans="1:9" x14ac:dyDescent="0.35">
      <c r="A1" t="s">
        <v>0</v>
      </c>
      <c r="B1" s="2" t="s">
        <v>1</v>
      </c>
      <c r="C1" s="1" t="s">
        <v>7</v>
      </c>
      <c r="D1" s="2" t="s">
        <v>2</v>
      </c>
      <c r="E1" s="1" t="s">
        <v>8</v>
      </c>
      <c r="F1" t="s">
        <v>3</v>
      </c>
      <c r="G1" t="s">
        <v>4</v>
      </c>
      <c r="H1" s="1" t="s">
        <v>5</v>
      </c>
      <c r="I1" t="s">
        <v>6</v>
      </c>
    </row>
    <row r="2" spans="1:9" x14ac:dyDescent="0.35">
      <c r="B2" s="3">
        <v>43984</v>
      </c>
      <c r="C2" s="4">
        <v>0.33333333333333331</v>
      </c>
      <c r="D2" s="3">
        <v>43984</v>
      </c>
      <c r="E2" s="4">
        <v>0.35416666666666669</v>
      </c>
      <c r="F2" t="s">
        <v>13</v>
      </c>
      <c r="G2" t="s">
        <v>14</v>
      </c>
      <c r="H2" s="1">
        <f>Tableau1[[#This Row],[Fin3]]-Tableau1[[#This Row],[Début2]]</f>
        <v>2.083333333333337E-2</v>
      </c>
      <c r="I2" t="str">
        <f>IF(MONTH(B2)=1,"JANV",IF(MONTH(B2)=2,"FEV",IF(MONTH(B2)=3,"MARS",IF(MONTH(B2)=4,"AVR",IF(MONTH(B2)=5,"MAI",IF(MONTH(B2)=6,"JUIN",IF(MONTH(B2)=7,"JUILL",IF(MONTH(B2)=8,"AOU",IF(MONTH(B2)=9,"SEPT",IF(MONTH(B2)=10,"OCT",IF(MONTH(B2)=11,"NOV",IF(MONTH(B2)=12,"DEC",""))))))))))))</f>
        <v>JUIN</v>
      </c>
    </row>
    <row r="3" spans="1:9" x14ac:dyDescent="0.35">
      <c r="B3" s="3">
        <v>43984</v>
      </c>
      <c r="C3" s="4">
        <v>0.35416666666666669</v>
      </c>
      <c r="D3" s="3">
        <v>43984</v>
      </c>
      <c r="E3" s="4">
        <v>0.375</v>
      </c>
      <c r="F3" t="s">
        <v>15</v>
      </c>
      <c r="G3" t="s">
        <v>14</v>
      </c>
      <c r="H3" s="1">
        <f>Tableau1[[#This Row],[Fin3]]-Tableau1[[#This Row],[Début2]]</f>
        <v>2.0833333333333315E-2</v>
      </c>
      <c r="I3" t="str">
        <f t="shared" ref="I3:I28" si="0">IF(MONTH(B3)=1,"JANV",IF(MONTH(B3)=2,"FEV",IF(MONTH(B3)=3,"MARS",IF(MONTH(B3)=4,"AVR",IF(MONTH(B3)=5,"MAI",IF(MONTH(B3)=6,"JUIN",IF(MONTH(B3)=7,"JUILL",IF(MONTH(B3)=8,"AOU",IF(MONTH(B3)=9,"SEPT",IF(MONTH(B3)=10,"OCT",IF(MONTH(B3)=11,"NOV",IF(MONTH(B3)=12,"DEC",""))))))))))))</f>
        <v>JUIN</v>
      </c>
    </row>
    <row r="4" spans="1:9" x14ac:dyDescent="0.35">
      <c r="A4" t="s">
        <v>16</v>
      </c>
      <c r="B4" s="3">
        <v>43984</v>
      </c>
      <c r="C4" s="4">
        <v>0.375</v>
      </c>
      <c r="D4" s="3">
        <v>43984</v>
      </c>
      <c r="E4" s="4">
        <v>0.41666666666666669</v>
      </c>
      <c r="F4" t="s">
        <v>13</v>
      </c>
      <c r="G4" t="s">
        <v>14</v>
      </c>
      <c r="H4" s="1">
        <f>Tableau1[[#This Row],[Fin3]]-Tableau1[[#This Row],[Début2]]</f>
        <v>4.1666666666666685E-2</v>
      </c>
      <c r="I4" t="str">
        <f t="shared" si="0"/>
        <v>JUIN</v>
      </c>
    </row>
    <row r="5" spans="1:9" x14ac:dyDescent="0.35">
      <c r="B5" s="3">
        <v>43984</v>
      </c>
      <c r="C5" s="4">
        <v>0.41666666666666669</v>
      </c>
      <c r="D5" s="3">
        <v>43984</v>
      </c>
      <c r="E5" s="4">
        <v>0.45833333333333331</v>
      </c>
      <c r="F5" t="s">
        <v>13</v>
      </c>
      <c r="G5" t="s">
        <v>14</v>
      </c>
      <c r="H5" s="1">
        <f>Tableau1[[#This Row],[Fin3]]-Tableau1[[#This Row],[Début2]]</f>
        <v>4.166666666666663E-2</v>
      </c>
      <c r="I5" t="str">
        <f t="shared" si="0"/>
        <v>JUIN</v>
      </c>
    </row>
    <row r="6" spans="1:9" x14ac:dyDescent="0.35">
      <c r="A6" t="s">
        <v>17</v>
      </c>
      <c r="B6" s="3">
        <v>43984</v>
      </c>
      <c r="C6" s="4">
        <v>0.5625</v>
      </c>
      <c r="D6" s="3">
        <v>43984</v>
      </c>
      <c r="E6" s="4">
        <v>0.60416666666666663</v>
      </c>
      <c r="F6" t="s">
        <v>18</v>
      </c>
      <c r="H6" s="1">
        <f>Tableau1[[#This Row],[Fin3]]-Tableau1[[#This Row],[Début2]]</f>
        <v>4.166666666666663E-2</v>
      </c>
      <c r="I6" t="str">
        <f t="shared" si="0"/>
        <v>JUIN</v>
      </c>
    </row>
    <row r="7" spans="1:9" x14ac:dyDescent="0.35">
      <c r="B7" s="3">
        <v>43984</v>
      </c>
      <c r="C7" s="4">
        <v>0.45833333333333331</v>
      </c>
      <c r="D7" s="3">
        <v>43984</v>
      </c>
      <c r="E7" s="4">
        <v>0.47916666666666669</v>
      </c>
      <c r="F7" t="s">
        <v>13</v>
      </c>
      <c r="G7" t="s">
        <v>14</v>
      </c>
      <c r="H7" s="1">
        <f>Tableau1[[#This Row],[Fin3]]-Tableau1[[#This Row],[Début2]]</f>
        <v>2.083333333333337E-2</v>
      </c>
      <c r="I7" t="str">
        <f t="shared" si="0"/>
        <v>JUIN</v>
      </c>
    </row>
    <row r="8" spans="1:9" x14ac:dyDescent="0.35">
      <c r="B8" s="3">
        <v>43984</v>
      </c>
      <c r="C8" s="4">
        <v>0.47916666666666669</v>
      </c>
      <c r="D8" s="3">
        <v>43984</v>
      </c>
      <c r="E8" s="4">
        <v>0.5</v>
      </c>
      <c r="F8" t="s">
        <v>19</v>
      </c>
      <c r="G8" t="s">
        <v>14</v>
      </c>
      <c r="H8" s="1">
        <f>Tableau1[[#This Row],[Fin3]]-Tableau1[[#This Row],[Début2]]</f>
        <v>2.0833333333333315E-2</v>
      </c>
      <c r="I8" t="str">
        <f t="shared" si="0"/>
        <v>JUIN</v>
      </c>
    </row>
    <row r="9" spans="1:9" x14ac:dyDescent="0.35">
      <c r="B9" s="3">
        <v>43984</v>
      </c>
      <c r="C9" s="4">
        <v>0.60416666666666663</v>
      </c>
      <c r="D9" s="3">
        <v>43984</v>
      </c>
      <c r="E9" s="4">
        <v>0.625</v>
      </c>
      <c r="F9" t="s">
        <v>18</v>
      </c>
      <c r="H9" s="1">
        <f>Tableau1[[#This Row],[Fin3]]-Tableau1[[#This Row],[Début2]]</f>
        <v>2.083333333333337E-2</v>
      </c>
      <c r="I9" t="str">
        <f t="shared" si="0"/>
        <v>JUIN</v>
      </c>
    </row>
    <row r="10" spans="1:9" x14ac:dyDescent="0.35">
      <c r="B10" s="3">
        <v>43984</v>
      </c>
      <c r="C10" s="4">
        <v>0.54166666666666663</v>
      </c>
      <c r="D10" s="3">
        <v>43984</v>
      </c>
      <c r="E10" s="4">
        <v>0.5625</v>
      </c>
      <c r="F10" t="s">
        <v>20</v>
      </c>
      <c r="G10" t="s">
        <v>14</v>
      </c>
      <c r="H10" s="1">
        <f>Tableau1[[#This Row],[Fin3]]-Tableau1[[#This Row],[Début2]]</f>
        <v>2.083333333333337E-2</v>
      </c>
      <c r="I10" t="str">
        <f t="shared" si="0"/>
        <v>JUIN</v>
      </c>
    </row>
    <row r="11" spans="1:9" x14ac:dyDescent="0.35">
      <c r="B11" s="3">
        <v>43984</v>
      </c>
      <c r="C11" s="4">
        <v>0.625</v>
      </c>
      <c r="D11" s="3">
        <v>43984</v>
      </c>
      <c r="E11" s="4">
        <v>0.66666666666666663</v>
      </c>
      <c r="F11" t="s">
        <v>20</v>
      </c>
      <c r="G11" t="s">
        <v>14</v>
      </c>
      <c r="H11" s="1">
        <f>Tableau1[[#This Row],[Fin3]]-Tableau1[[#This Row],[Début2]]</f>
        <v>4.166666666666663E-2</v>
      </c>
      <c r="I11" t="str">
        <f t="shared" si="0"/>
        <v>JUIN</v>
      </c>
    </row>
    <row r="12" spans="1:9" x14ac:dyDescent="0.35">
      <c r="B12" s="3">
        <v>43984</v>
      </c>
      <c r="C12" s="4">
        <v>0.66666666666666663</v>
      </c>
      <c r="D12" s="3">
        <v>43984</v>
      </c>
      <c r="E12" s="4">
        <v>0.70833333333333337</v>
      </c>
      <c r="F12" t="s">
        <v>21</v>
      </c>
      <c r="G12" t="s">
        <v>14</v>
      </c>
      <c r="H12" s="1">
        <f>Tableau1[[#This Row],[Fin3]]-Tableau1[[#This Row],[Début2]]</f>
        <v>4.1666666666666741E-2</v>
      </c>
      <c r="I12" t="str">
        <f t="shared" si="0"/>
        <v>JUIN</v>
      </c>
    </row>
    <row r="13" spans="1:9" x14ac:dyDescent="0.35">
      <c r="B13" s="3">
        <v>43985</v>
      </c>
      <c r="C13" s="4">
        <v>0.33333333333333331</v>
      </c>
      <c r="D13" s="3">
        <v>43985</v>
      </c>
      <c r="E13" s="4">
        <v>0.375</v>
      </c>
      <c r="F13" t="s">
        <v>22</v>
      </c>
      <c r="G13" t="s">
        <v>14</v>
      </c>
      <c r="H13" s="1">
        <f>Tableau1[[#This Row],[Fin3]]-Tableau1[[#This Row],[Début2]]</f>
        <v>4.1666666666666685E-2</v>
      </c>
      <c r="I13" t="str">
        <f t="shared" si="0"/>
        <v>JUIN</v>
      </c>
    </row>
    <row r="14" spans="1:9" x14ac:dyDescent="0.35">
      <c r="A14" t="s">
        <v>23</v>
      </c>
      <c r="B14" s="3">
        <v>43985</v>
      </c>
      <c r="C14" s="4">
        <v>0.6875</v>
      </c>
      <c r="D14" s="3">
        <v>43985</v>
      </c>
      <c r="E14" s="4">
        <v>0.70833333333333337</v>
      </c>
      <c r="F14" t="s">
        <v>13</v>
      </c>
      <c r="G14" t="s">
        <v>14</v>
      </c>
      <c r="H14" s="1">
        <f>Tableau1[[#This Row],[Fin3]]-Tableau1[[#This Row],[Début2]]</f>
        <v>2.083333333333337E-2</v>
      </c>
      <c r="I14" t="str">
        <f t="shared" si="0"/>
        <v>JUIN</v>
      </c>
    </row>
    <row r="15" spans="1:9" x14ac:dyDescent="0.35">
      <c r="B15" s="3">
        <v>43985</v>
      </c>
      <c r="C15" s="4">
        <v>0.375</v>
      </c>
      <c r="D15" s="3">
        <v>43985</v>
      </c>
      <c r="E15" s="4">
        <v>0.41666666666666669</v>
      </c>
      <c r="F15" t="s">
        <v>13</v>
      </c>
      <c r="G15" t="s">
        <v>14</v>
      </c>
      <c r="H15" s="1">
        <f>Tableau1[[#This Row],[Fin3]]-Tableau1[[#This Row],[Début2]]</f>
        <v>4.1666666666666685E-2</v>
      </c>
      <c r="I15" t="str">
        <f t="shared" si="0"/>
        <v>JUIN</v>
      </c>
    </row>
    <row r="16" spans="1:9" x14ac:dyDescent="0.35">
      <c r="B16" s="3">
        <v>43985</v>
      </c>
      <c r="C16" s="4">
        <v>0.41666666666666669</v>
      </c>
      <c r="D16" s="3">
        <v>43985</v>
      </c>
      <c r="E16" s="4">
        <v>0.45833333333333331</v>
      </c>
      <c r="F16" t="s">
        <v>24</v>
      </c>
      <c r="G16" t="s">
        <v>14</v>
      </c>
      <c r="H16" s="1">
        <f>Tableau1[[#This Row],[Fin3]]-Tableau1[[#This Row],[Début2]]</f>
        <v>4.166666666666663E-2</v>
      </c>
      <c r="I16" t="str">
        <f t="shared" si="0"/>
        <v>JUIN</v>
      </c>
    </row>
    <row r="17" spans="2:9" x14ac:dyDescent="0.35">
      <c r="B17" s="3">
        <v>43985</v>
      </c>
      <c r="C17" s="4">
        <v>0.45833333333333331</v>
      </c>
      <c r="D17" s="3">
        <v>43985</v>
      </c>
      <c r="E17" s="4">
        <v>0.5</v>
      </c>
      <c r="F17" t="s">
        <v>20</v>
      </c>
      <c r="G17" t="s">
        <v>14</v>
      </c>
      <c r="H17" s="1">
        <f>Tableau1[[#This Row],[Fin3]]-Tableau1[[#This Row],[Début2]]</f>
        <v>4.1666666666666685E-2</v>
      </c>
      <c r="I17" t="str">
        <f t="shared" si="0"/>
        <v>JUIN</v>
      </c>
    </row>
    <row r="18" spans="2:9" x14ac:dyDescent="0.35">
      <c r="B18" s="3">
        <v>43985</v>
      </c>
      <c r="C18" s="4">
        <v>0.54166666666666663</v>
      </c>
      <c r="D18" s="3">
        <v>43985</v>
      </c>
      <c r="E18" s="4">
        <v>0.625</v>
      </c>
      <c r="F18" t="s">
        <v>20</v>
      </c>
      <c r="G18" t="s">
        <v>14</v>
      </c>
      <c r="H18" s="1">
        <f>Tableau1[[#This Row],[Fin3]]-Tableau1[[#This Row],[Début2]]</f>
        <v>8.333333333333337E-2</v>
      </c>
      <c r="I18" t="str">
        <f t="shared" si="0"/>
        <v>JUIN</v>
      </c>
    </row>
    <row r="19" spans="2:9" x14ac:dyDescent="0.35">
      <c r="B19" s="3">
        <v>43985</v>
      </c>
      <c r="C19" s="4">
        <v>0.625</v>
      </c>
      <c r="D19" s="3">
        <v>43985</v>
      </c>
      <c r="E19" s="4">
        <v>0.6875</v>
      </c>
      <c r="F19" t="s">
        <v>24</v>
      </c>
      <c r="G19" t="s">
        <v>14</v>
      </c>
      <c r="H19" s="1">
        <f>Tableau1[[#This Row],[Fin3]]-Tableau1[[#This Row],[Début2]]</f>
        <v>6.25E-2</v>
      </c>
      <c r="I19" t="str">
        <f t="shared" si="0"/>
        <v>JUIN</v>
      </c>
    </row>
    <row r="20" spans="2:9" x14ac:dyDescent="0.35">
      <c r="B20" s="3">
        <v>43985</v>
      </c>
      <c r="C20" s="4">
        <v>0.70833333333333337</v>
      </c>
      <c r="D20" s="3">
        <v>43985</v>
      </c>
      <c r="E20" s="4">
        <v>0.75</v>
      </c>
      <c r="F20" t="s">
        <v>13</v>
      </c>
      <c r="G20" t="s">
        <v>14</v>
      </c>
      <c r="H20" s="1">
        <f>Tableau1[[#This Row],[Fin3]]-Tableau1[[#This Row],[Début2]]</f>
        <v>4.166666666666663E-2</v>
      </c>
      <c r="I20" t="str">
        <f t="shared" si="0"/>
        <v>JUIN</v>
      </c>
    </row>
    <row r="21" spans="2:9" x14ac:dyDescent="0.35">
      <c r="B21" s="3">
        <v>43986</v>
      </c>
      <c r="C21" s="4">
        <v>0.33333333333333331</v>
      </c>
      <c r="D21" s="3">
        <v>43986</v>
      </c>
      <c r="E21" s="4">
        <v>0.375</v>
      </c>
      <c r="F21" t="s">
        <v>21</v>
      </c>
      <c r="G21" t="s">
        <v>14</v>
      </c>
      <c r="H21" s="1">
        <f>Tableau1[[#This Row],[Fin3]]-Tableau1[[#This Row],[Début2]]</f>
        <v>4.1666666666666685E-2</v>
      </c>
      <c r="I21" t="str">
        <f t="shared" si="0"/>
        <v>JUIN</v>
      </c>
    </row>
    <row r="22" spans="2:9" x14ac:dyDescent="0.35">
      <c r="B22" s="3">
        <v>43986</v>
      </c>
      <c r="C22" s="4">
        <v>0.375</v>
      </c>
      <c r="D22" s="3">
        <v>43986</v>
      </c>
      <c r="E22" s="4">
        <v>0.4375</v>
      </c>
      <c r="F22" t="s">
        <v>21</v>
      </c>
      <c r="G22" t="s">
        <v>14</v>
      </c>
      <c r="H22" s="1">
        <f>Tableau1[[#This Row],[Fin3]]-Tableau1[[#This Row],[Début2]]</f>
        <v>6.25E-2</v>
      </c>
      <c r="I22" t="str">
        <f t="shared" si="0"/>
        <v>JUIN</v>
      </c>
    </row>
    <row r="23" spans="2:9" x14ac:dyDescent="0.35">
      <c r="B23" s="3">
        <v>43986</v>
      </c>
      <c r="C23" s="4">
        <v>0.4375</v>
      </c>
      <c r="D23" s="3">
        <v>43986</v>
      </c>
      <c r="E23" s="4">
        <v>0.47916666666666669</v>
      </c>
      <c r="F23" t="s">
        <v>13</v>
      </c>
      <c r="G23" t="s">
        <v>14</v>
      </c>
      <c r="H23" s="1">
        <f>Tableau1[[#This Row],[Fin3]]-Tableau1[[#This Row],[Début2]]</f>
        <v>4.1666666666666685E-2</v>
      </c>
      <c r="I23" t="str">
        <f t="shared" si="0"/>
        <v>JUIN</v>
      </c>
    </row>
    <row r="24" spans="2:9" x14ac:dyDescent="0.35">
      <c r="B24" s="3">
        <v>43986</v>
      </c>
      <c r="C24" s="4">
        <v>0.47916666666666669</v>
      </c>
      <c r="D24" s="3">
        <v>43986</v>
      </c>
      <c r="E24" s="4">
        <v>0.5</v>
      </c>
      <c r="F24" t="s">
        <v>21</v>
      </c>
      <c r="G24" t="s">
        <v>14</v>
      </c>
      <c r="H24" s="1">
        <f>Tableau1[[#This Row],[Fin3]]-Tableau1[[#This Row],[Début2]]</f>
        <v>2.0833333333333315E-2</v>
      </c>
      <c r="I24" t="str">
        <f t="shared" si="0"/>
        <v>JUIN</v>
      </c>
    </row>
    <row r="25" spans="2:9" x14ac:dyDescent="0.35">
      <c r="B25" s="3">
        <v>43986</v>
      </c>
      <c r="C25" s="4">
        <v>0.54166666666666663</v>
      </c>
      <c r="D25" s="3">
        <v>43986</v>
      </c>
      <c r="E25" s="4">
        <v>0.66666666666666663</v>
      </c>
      <c r="F25" t="s">
        <v>19</v>
      </c>
      <c r="G25" t="s">
        <v>14</v>
      </c>
      <c r="H25" s="1">
        <f>Tableau1[[#This Row],[Fin3]]-Tableau1[[#This Row],[Début2]]</f>
        <v>0.125</v>
      </c>
      <c r="I25" t="str">
        <f t="shared" si="0"/>
        <v>JUIN</v>
      </c>
    </row>
    <row r="26" spans="2:9" x14ac:dyDescent="0.35">
      <c r="B26" s="3">
        <v>43987</v>
      </c>
      <c r="C26" s="4">
        <v>0.33333333333333331</v>
      </c>
      <c r="D26" s="3">
        <v>43987</v>
      </c>
      <c r="E26" s="4">
        <v>0.375</v>
      </c>
      <c r="F26" t="s">
        <v>20</v>
      </c>
      <c r="G26" t="s">
        <v>14</v>
      </c>
      <c r="H26" s="1">
        <f>Tableau1[[#This Row],[Fin3]]-Tableau1[[#This Row],[Début2]]</f>
        <v>4.1666666666666685E-2</v>
      </c>
      <c r="I26" t="str">
        <f t="shared" si="0"/>
        <v>JUIN</v>
      </c>
    </row>
    <row r="27" spans="2:9" x14ac:dyDescent="0.35">
      <c r="B27" s="3">
        <v>43987</v>
      </c>
      <c r="C27" s="4">
        <v>0.375</v>
      </c>
      <c r="D27" s="3">
        <v>43987</v>
      </c>
      <c r="E27" s="4">
        <v>0.41666666666666669</v>
      </c>
      <c r="F27" t="s">
        <v>13</v>
      </c>
      <c r="G27" t="s">
        <v>14</v>
      </c>
      <c r="H27" s="1">
        <f>Tableau1[[#This Row],[Fin3]]-Tableau1[[#This Row],[Début2]]</f>
        <v>4.1666666666666685E-2</v>
      </c>
      <c r="I27" t="str">
        <f t="shared" si="0"/>
        <v>JUIN</v>
      </c>
    </row>
    <row r="28" spans="2:9" x14ac:dyDescent="0.35">
      <c r="B28" s="3">
        <v>43987</v>
      </c>
      <c r="C28" s="4">
        <v>0.41666666666666669</v>
      </c>
      <c r="D28" s="3">
        <v>43987</v>
      </c>
      <c r="E28" s="4">
        <v>0.5</v>
      </c>
      <c r="F28" t="s">
        <v>13</v>
      </c>
      <c r="G28" t="s">
        <v>14</v>
      </c>
      <c r="H28" s="1">
        <f>Tableau1[[#This Row],[Fin3]]-Tableau1[[#This Row],[Début2]]</f>
        <v>8.3333333333333315E-2</v>
      </c>
      <c r="I28" t="str">
        <f t="shared" si="0"/>
        <v>JUIN</v>
      </c>
    </row>
    <row r="29" spans="2:9" x14ac:dyDescent="0.35">
      <c r="B29" s="3">
        <v>43987</v>
      </c>
      <c r="C29" s="4">
        <v>0.54166666666666663</v>
      </c>
      <c r="D29" s="3">
        <v>43987</v>
      </c>
      <c r="E29" s="4">
        <v>0.58333333333333337</v>
      </c>
      <c r="F29" t="s">
        <v>13</v>
      </c>
      <c r="G29" t="s">
        <v>14</v>
      </c>
      <c r="H29" s="1">
        <f>Tableau1[[#This Row],[Fin3]]-Tableau1[[#This Row],[Début2]]</f>
        <v>4.1666666666666741E-2</v>
      </c>
      <c r="I29" t="str">
        <f t="shared" ref="I29:I30" si="1">IF(MONTH(B29)=1,"JANV",IF(MONTH(B29)=2,"FEV",IF(MONTH(B29)=3,"MARS",IF(MONTH(B29)=4,"AVR",IF(MONTH(B29)=5,"MAI",IF(MONTH(B29)=6,"JUIN",IF(MONTH(B29)=7,"JUILL",IF(MONTH(B29)=8,"AOU",IF(MONTH(B29)=9,"SEPT",IF(MONTH(B29)=10,"OCT",IF(MONTH(B29)=11,"NOV",IF(MONTH(B29)=12,"DEC",""))))))))))))</f>
        <v>JUIN</v>
      </c>
    </row>
    <row r="30" spans="2:9" x14ac:dyDescent="0.35">
      <c r="B30" s="3">
        <v>43987</v>
      </c>
      <c r="C30" s="4">
        <v>0.58333333333333337</v>
      </c>
      <c r="D30" s="3">
        <v>43987</v>
      </c>
      <c r="E30" s="4">
        <v>0.64583333333333337</v>
      </c>
      <c r="F30" t="s">
        <v>18</v>
      </c>
      <c r="H30" s="1">
        <f>Tableau1[[#This Row],[Fin3]]-Tableau1[[#This Row],[Début2]]</f>
        <v>6.25E-2</v>
      </c>
      <c r="I30" t="str">
        <f t="shared" si="1"/>
        <v>JUIN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212E7-AFF7-46AC-8406-BDD2AB24998E}">
  <dimension ref="A1:I20"/>
  <sheetViews>
    <sheetView tabSelected="1" workbookViewId="0">
      <selection activeCell="I4" sqref="I4"/>
    </sheetView>
  </sheetViews>
  <sheetFormatPr baseColWidth="10" defaultRowHeight="14.5" x14ac:dyDescent="0.35"/>
  <cols>
    <col min="1" max="1" width="19.54296875" bestFit="1" customWidth="1"/>
    <col min="2" max="2" width="23.26953125" bestFit="1" customWidth="1"/>
    <col min="8" max="8" width="19.54296875" bestFit="1" customWidth="1"/>
    <col min="9" max="9" width="23.26953125" bestFit="1" customWidth="1"/>
  </cols>
  <sheetData>
    <row r="1" spans="1:9" x14ac:dyDescent="0.35">
      <c r="A1" s="5" t="s">
        <v>6</v>
      </c>
      <c r="B1" t="s">
        <v>25</v>
      </c>
      <c r="H1" s="5" t="s">
        <v>6</v>
      </c>
      <c r="I1" t="s">
        <v>25</v>
      </c>
    </row>
    <row r="3" spans="1:9" x14ac:dyDescent="0.35">
      <c r="A3" s="5" t="s">
        <v>9</v>
      </c>
      <c r="B3" t="s">
        <v>12</v>
      </c>
      <c r="H3" s="5" t="s">
        <v>9</v>
      </c>
      <c r="I3" t="s">
        <v>12</v>
      </c>
    </row>
    <row r="4" spans="1:9" x14ac:dyDescent="0.35">
      <c r="A4" s="6" t="s">
        <v>13</v>
      </c>
      <c r="B4" s="8">
        <v>0.4375</v>
      </c>
      <c r="H4" s="6" t="s">
        <v>10</v>
      </c>
      <c r="I4" s="8">
        <v>0.125</v>
      </c>
    </row>
    <row r="5" spans="1:9" x14ac:dyDescent="0.35">
      <c r="A5" s="7" t="s">
        <v>14</v>
      </c>
      <c r="B5" s="8">
        <v>0.4375</v>
      </c>
      <c r="H5" s="6" t="s">
        <v>14</v>
      </c>
      <c r="I5" s="8">
        <v>1.1458333333333333</v>
      </c>
    </row>
    <row r="6" spans="1:9" x14ac:dyDescent="0.35">
      <c r="A6" s="6" t="s">
        <v>15</v>
      </c>
      <c r="B6" s="8">
        <v>2.0833333333333332E-2</v>
      </c>
      <c r="H6" s="6" t="s">
        <v>11</v>
      </c>
      <c r="I6" s="9">
        <v>1.2708333333333333</v>
      </c>
    </row>
    <row r="7" spans="1:9" x14ac:dyDescent="0.35">
      <c r="A7" s="7" t="s">
        <v>14</v>
      </c>
      <c r="B7" s="8">
        <v>2.0833333333333332E-2</v>
      </c>
    </row>
    <row r="8" spans="1:9" x14ac:dyDescent="0.35">
      <c r="A8" s="6" t="s">
        <v>18</v>
      </c>
      <c r="B8" s="8">
        <v>0.125</v>
      </c>
    </row>
    <row r="9" spans="1:9" x14ac:dyDescent="0.35">
      <c r="A9" s="7" t="s">
        <v>10</v>
      </c>
      <c r="B9" s="8">
        <v>0.125</v>
      </c>
    </row>
    <row r="10" spans="1:9" x14ac:dyDescent="0.35">
      <c r="A10" s="6" t="s">
        <v>19</v>
      </c>
      <c r="B10" s="8">
        <v>0.14583333333333334</v>
      </c>
    </row>
    <row r="11" spans="1:9" x14ac:dyDescent="0.35">
      <c r="A11" s="7" t="s">
        <v>14</v>
      </c>
      <c r="B11" s="8">
        <v>0.14583333333333334</v>
      </c>
    </row>
    <row r="12" spans="1:9" x14ac:dyDescent="0.35">
      <c r="A12" s="6" t="s">
        <v>20</v>
      </c>
      <c r="B12" s="8">
        <v>0.22916666666666666</v>
      </c>
    </row>
    <row r="13" spans="1:9" x14ac:dyDescent="0.35">
      <c r="A13" s="7" t="s">
        <v>14</v>
      </c>
      <c r="B13" s="8">
        <v>0.22916666666666666</v>
      </c>
    </row>
    <row r="14" spans="1:9" x14ac:dyDescent="0.35">
      <c r="A14" s="6" t="s">
        <v>21</v>
      </c>
      <c r="B14" s="8">
        <v>0.16666666666666666</v>
      </c>
    </row>
    <row r="15" spans="1:9" x14ac:dyDescent="0.35">
      <c r="A15" s="7" t="s">
        <v>14</v>
      </c>
      <c r="B15" s="8">
        <v>0.16666666666666666</v>
      </c>
    </row>
    <row r="16" spans="1:9" x14ac:dyDescent="0.35">
      <c r="A16" s="6" t="s">
        <v>22</v>
      </c>
      <c r="B16" s="8">
        <v>4.1666666666666664E-2</v>
      </c>
    </row>
    <row r="17" spans="1:2" x14ac:dyDescent="0.35">
      <c r="A17" s="7" t="s">
        <v>14</v>
      </c>
      <c r="B17" s="8">
        <v>4.1666666666666664E-2</v>
      </c>
    </row>
    <row r="18" spans="1:2" x14ac:dyDescent="0.35">
      <c r="A18" s="6" t="s">
        <v>24</v>
      </c>
      <c r="B18" s="8">
        <v>0.10416666666666666</v>
      </c>
    </row>
    <row r="19" spans="1:2" x14ac:dyDescent="0.35">
      <c r="A19" s="7" t="s">
        <v>14</v>
      </c>
      <c r="B19" s="8">
        <v>0.10416666666666666</v>
      </c>
    </row>
    <row r="20" spans="1:2" x14ac:dyDescent="0.35">
      <c r="A20" s="6" t="s">
        <v>11</v>
      </c>
      <c r="B20" s="9">
        <v>1.2708333333333335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514CC551855C4F9F03259EB19B7BE0" ma:contentTypeVersion="2" ma:contentTypeDescription="Create a new document." ma:contentTypeScope="" ma:versionID="7ea8b796087c0582d4f051b5d037a711">
  <xsd:schema xmlns:xsd="http://www.w3.org/2001/XMLSchema" xmlns:xs="http://www.w3.org/2001/XMLSchema" xmlns:p="http://schemas.microsoft.com/office/2006/metadata/properties" xmlns:ns3="7df6dbb0-9eb0-4d6f-b387-47871c16a320" targetNamespace="http://schemas.microsoft.com/office/2006/metadata/properties" ma:root="true" ma:fieldsID="539fb428e5f8bd5fe96280776255e8c9" ns3:_="">
    <xsd:import namespace="7df6dbb0-9eb0-4d6f-b387-47871c16a32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f6dbb0-9eb0-4d6f-b387-47871c16a32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62FC426-0C57-4198-B9CF-5E79FA8BAED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f6dbb0-9eb0-4d6f-b387-47871c16a32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01011EE-D82A-4ADA-963C-71A9504B2B3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FECD440-54DC-430B-9D8A-C1760852508B}">
  <ds:schemaRefs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7df6dbb0-9eb0-4d6f-b387-47871c16a320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2020-05-26T07:40:17Z</dcterms:created>
  <dcterms:modified xsi:type="dcterms:W3CDTF">2020-06-08T04:47:45Z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0x01010093514CC551855C4F9F03259EB19B7BE0</vt:lpwstr>
  </property>
</Properties>
</file>